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trlProps/ctrlProp269.xml" ContentType="application/vnd.ms-excel.controlproperties+xml"/>
  <Override PartName="/xl/ctrlProps/ctrlProp270.xml" ContentType="application/vnd.ms-excel.controlproperties+xml"/>
  <Override PartName="/xl/ctrlProps/ctrlProp271.xml" ContentType="application/vnd.ms-excel.controlproperties+xml"/>
  <Override PartName="/xl/ctrlProps/ctrlProp272.xml" ContentType="application/vnd.ms-excel.controlproperties+xml"/>
  <Override PartName="/xl/ctrlProps/ctrlProp273.xml" ContentType="application/vnd.ms-excel.controlproperties+xml"/>
  <Override PartName="/xl/ctrlProps/ctrlProp274.xml" ContentType="application/vnd.ms-excel.controlproperties+xml"/>
  <Override PartName="/xl/ctrlProps/ctrlProp275.xml" ContentType="application/vnd.ms-excel.controlproperties+xml"/>
  <Override PartName="/xl/ctrlProps/ctrlProp276.xml" ContentType="application/vnd.ms-excel.controlproperties+xml"/>
  <Override PartName="/xl/ctrlProps/ctrlProp277.xml" ContentType="application/vnd.ms-excel.controlproperties+xml"/>
  <Override PartName="/xl/ctrlProps/ctrlProp278.xml" ContentType="application/vnd.ms-excel.controlproperties+xml"/>
  <Override PartName="/xl/ctrlProps/ctrlProp279.xml" ContentType="application/vnd.ms-excel.controlproperties+xml"/>
  <Override PartName="/xl/ctrlProps/ctrlProp280.xml" ContentType="application/vnd.ms-excel.controlproperties+xml"/>
  <Override PartName="/xl/ctrlProps/ctrlProp281.xml" ContentType="application/vnd.ms-excel.controlproperties+xml"/>
  <Override PartName="/xl/ctrlProps/ctrlProp282.xml" ContentType="application/vnd.ms-excel.controlproperties+xml"/>
  <Override PartName="/xl/ctrlProps/ctrlProp283.xml" ContentType="application/vnd.ms-excel.controlproperties+xml"/>
  <Override PartName="/xl/ctrlProps/ctrlProp284.xml" ContentType="application/vnd.ms-excel.controlproperties+xml"/>
  <Override PartName="/xl/ctrlProps/ctrlProp285.xml" ContentType="application/vnd.ms-excel.controlproperties+xml"/>
  <Override PartName="/xl/ctrlProps/ctrlProp286.xml" ContentType="application/vnd.ms-excel.controlproperties+xml"/>
  <Override PartName="/xl/ctrlProps/ctrlProp287.xml" ContentType="application/vnd.ms-excel.controlproperties+xml"/>
  <Override PartName="/xl/ctrlProps/ctrlProp288.xml" ContentType="application/vnd.ms-excel.controlproperties+xml"/>
  <Override PartName="/xl/ctrlProps/ctrlProp289.xml" ContentType="application/vnd.ms-excel.controlproperties+xml"/>
  <Override PartName="/xl/ctrlProps/ctrlProp290.xml" ContentType="application/vnd.ms-excel.controlproperties+xml"/>
  <Override PartName="/xl/ctrlProps/ctrlProp291.xml" ContentType="application/vnd.ms-excel.controlproperties+xml"/>
  <Override PartName="/xl/ctrlProps/ctrlProp292.xml" ContentType="application/vnd.ms-excel.controlproperties+xml"/>
  <Override PartName="/xl/ctrlProps/ctrlProp293.xml" ContentType="application/vnd.ms-excel.controlproperties+xml"/>
  <Override PartName="/xl/ctrlProps/ctrlProp294.xml" ContentType="application/vnd.ms-excel.controlproperties+xml"/>
  <Override PartName="/xl/ctrlProps/ctrlProp295.xml" ContentType="application/vnd.ms-excel.controlproperties+xml"/>
  <Override PartName="/xl/ctrlProps/ctrlProp296.xml" ContentType="application/vnd.ms-excel.controlproperties+xml"/>
  <Override PartName="/xl/ctrlProps/ctrlProp297.xml" ContentType="application/vnd.ms-excel.controlproperties+xml"/>
  <Override PartName="/xl/ctrlProps/ctrlProp298.xml" ContentType="application/vnd.ms-excel.controlproperties+xml"/>
  <Override PartName="/xl/ctrlProps/ctrlProp299.xml" ContentType="application/vnd.ms-excel.controlproperties+xml"/>
  <Override PartName="/xl/ctrlProps/ctrlProp300.xml" ContentType="application/vnd.ms-excel.controlproperties+xml"/>
  <Override PartName="/xl/ctrlProps/ctrlProp301.xml" ContentType="application/vnd.ms-excel.controlproperties+xml"/>
  <Override PartName="/xl/ctrlProps/ctrlProp302.xml" ContentType="application/vnd.ms-excel.controlproperties+xml"/>
  <Override PartName="/xl/ctrlProps/ctrlProp303.xml" ContentType="application/vnd.ms-excel.controlproperties+xml"/>
  <Override PartName="/xl/ctrlProps/ctrlProp304.xml" ContentType="application/vnd.ms-excel.controlproperties+xml"/>
  <Override PartName="/xl/ctrlProps/ctrlProp305.xml" ContentType="application/vnd.ms-excel.controlproperties+xml"/>
  <Override PartName="/xl/ctrlProps/ctrlProp306.xml" ContentType="application/vnd.ms-excel.controlproperties+xml"/>
  <Override PartName="/xl/ctrlProps/ctrlProp307.xml" ContentType="application/vnd.ms-excel.controlproperties+xml"/>
  <Override PartName="/xl/ctrlProps/ctrlProp308.xml" ContentType="application/vnd.ms-excel.controlproperties+xml"/>
  <Override PartName="/xl/ctrlProps/ctrlProp309.xml" ContentType="application/vnd.ms-excel.controlproperties+xml"/>
  <Override PartName="/xl/ctrlProps/ctrlProp310.xml" ContentType="application/vnd.ms-excel.controlproperties+xml"/>
  <Override PartName="/xl/ctrlProps/ctrlProp311.xml" ContentType="application/vnd.ms-excel.controlproperties+xml"/>
  <Override PartName="/xl/ctrlProps/ctrlProp312.xml" ContentType="application/vnd.ms-excel.controlproperties+xml"/>
  <Override PartName="/xl/ctrlProps/ctrlProp313.xml" ContentType="application/vnd.ms-excel.controlproperties+xml"/>
  <Override PartName="/xl/ctrlProps/ctrlProp314.xml" ContentType="application/vnd.ms-excel.controlproperties+xml"/>
  <Override PartName="/xl/ctrlProps/ctrlProp315.xml" ContentType="application/vnd.ms-excel.controlproperties+xml"/>
  <Override PartName="/xl/ctrlProps/ctrlProp316.xml" ContentType="application/vnd.ms-excel.controlproperties+xml"/>
  <Override PartName="/xl/ctrlProps/ctrlProp317.xml" ContentType="application/vnd.ms-excel.controlproperties+xml"/>
  <Override PartName="/xl/ctrlProps/ctrlProp318.xml" ContentType="application/vnd.ms-excel.controlproperties+xml"/>
  <Override PartName="/xl/ctrlProps/ctrlProp319.xml" ContentType="application/vnd.ms-excel.controlproperties+xml"/>
  <Override PartName="/xl/ctrlProps/ctrlProp320.xml" ContentType="application/vnd.ms-excel.controlproperties+xml"/>
  <Override PartName="/xl/ctrlProps/ctrlProp321.xml" ContentType="application/vnd.ms-excel.controlproperties+xml"/>
  <Override PartName="/xl/ctrlProps/ctrlProp322.xml" ContentType="application/vnd.ms-excel.controlproperties+xml"/>
  <Override PartName="/xl/ctrlProps/ctrlProp323.xml" ContentType="application/vnd.ms-excel.controlproperties+xml"/>
  <Override PartName="/xl/ctrlProps/ctrlProp324.xml" ContentType="application/vnd.ms-excel.controlproperties+xml"/>
  <Override PartName="/xl/ctrlProps/ctrlProp325.xml" ContentType="application/vnd.ms-excel.controlproperties+xml"/>
  <Override PartName="/xl/ctrlProps/ctrlProp326.xml" ContentType="application/vnd.ms-excel.controlproperties+xml"/>
  <Override PartName="/xl/ctrlProps/ctrlProp327.xml" ContentType="application/vnd.ms-excel.controlproperties+xml"/>
  <Override PartName="/xl/ctrlProps/ctrlProp328.xml" ContentType="application/vnd.ms-excel.controlproperties+xml"/>
  <Override PartName="/xl/ctrlProps/ctrlProp329.xml" ContentType="application/vnd.ms-excel.controlproperties+xml"/>
  <Override PartName="/xl/ctrlProps/ctrlProp330.xml" ContentType="application/vnd.ms-excel.controlproperties+xml"/>
  <Override PartName="/xl/ctrlProps/ctrlProp331.xml" ContentType="application/vnd.ms-excel.controlproperties+xml"/>
  <Override PartName="/xl/ctrlProps/ctrlProp332.xml" ContentType="application/vnd.ms-excel.controlproperties+xml"/>
  <Override PartName="/xl/ctrlProps/ctrlProp333.xml" ContentType="application/vnd.ms-excel.controlproperties+xml"/>
  <Override PartName="/xl/ctrlProps/ctrlProp334.xml" ContentType="application/vnd.ms-excel.controlproperties+xml"/>
  <Override PartName="/xl/ctrlProps/ctrlProp335.xml" ContentType="application/vnd.ms-excel.controlproperties+xml"/>
  <Override PartName="/xl/ctrlProps/ctrlProp336.xml" ContentType="application/vnd.ms-excel.controlproperties+xml"/>
  <Override PartName="/xl/ctrlProps/ctrlProp337.xml" ContentType="application/vnd.ms-excel.controlproperties+xml"/>
  <Override PartName="/xl/ctrlProps/ctrlProp338.xml" ContentType="application/vnd.ms-excel.controlproperties+xml"/>
  <Override PartName="/xl/ctrlProps/ctrlProp339.xml" ContentType="application/vnd.ms-excel.controlproperties+xml"/>
  <Override PartName="/xl/ctrlProps/ctrlProp340.xml" ContentType="application/vnd.ms-excel.controlproperties+xml"/>
  <Override PartName="/xl/ctrlProps/ctrlProp341.xml" ContentType="application/vnd.ms-excel.controlproperties+xml"/>
  <Override PartName="/xl/ctrlProps/ctrlProp342.xml" ContentType="application/vnd.ms-excel.controlproperties+xml"/>
  <Override PartName="/xl/ctrlProps/ctrlProp343.xml" ContentType="application/vnd.ms-excel.controlproperties+xml"/>
  <Override PartName="/xl/ctrlProps/ctrlProp344.xml" ContentType="application/vnd.ms-excel.controlproperties+xml"/>
  <Override PartName="/xl/ctrlProps/ctrlProp345.xml" ContentType="application/vnd.ms-excel.controlproperties+xml"/>
  <Override PartName="/xl/ctrlProps/ctrlProp346.xml" ContentType="application/vnd.ms-excel.controlproperties+xml"/>
  <Override PartName="/xl/ctrlProps/ctrlProp347.xml" ContentType="application/vnd.ms-excel.controlproperties+xml"/>
  <Override PartName="/xl/ctrlProps/ctrlProp348.xml" ContentType="application/vnd.ms-excel.controlproperties+xml"/>
  <Override PartName="/xl/ctrlProps/ctrlProp349.xml" ContentType="application/vnd.ms-excel.controlproperties+xml"/>
  <Override PartName="/xl/ctrlProps/ctrlProp350.xml" ContentType="application/vnd.ms-excel.controlproperties+xml"/>
  <Override PartName="/xl/ctrlProps/ctrlProp351.xml" ContentType="application/vnd.ms-excel.controlproperties+xml"/>
  <Override PartName="/xl/ctrlProps/ctrlProp352.xml" ContentType="application/vnd.ms-excel.controlproperties+xml"/>
  <Override PartName="/xl/ctrlProps/ctrlProp353.xml" ContentType="application/vnd.ms-excel.controlproperties+xml"/>
  <Override PartName="/xl/ctrlProps/ctrlProp354.xml" ContentType="application/vnd.ms-excel.controlproperties+xml"/>
  <Override PartName="/xl/ctrlProps/ctrlProp355.xml" ContentType="application/vnd.ms-excel.controlproperties+xml"/>
  <Override PartName="/xl/ctrlProps/ctrlProp356.xml" ContentType="application/vnd.ms-excel.controlproperties+xml"/>
  <Override PartName="/xl/ctrlProps/ctrlProp357.xml" ContentType="application/vnd.ms-excel.controlproperties+xml"/>
  <Override PartName="/xl/ctrlProps/ctrlProp358.xml" ContentType="application/vnd.ms-excel.controlproperties+xml"/>
  <Override PartName="/xl/ctrlProps/ctrlProp359.xml" ContentType="application/vnd.ms-excel.controlproperties+xml"/>
  <Override PartName="/xl/ctrlProps/ctrlProp360.xml" ContentType="application/vnd.ms-excel.controlproperties+xml"/>
  <Override PartName="/xl/ctrlProps/ctrlProp361.xml" ContentType="application/vnd.ms-excel.controlproperties+xml"/>
  <Override PartName="/xl/ctrlProps/ctrlProp362.xml" ContentType="application/vnd.ms-excel.controlproperties+xml"/>
  <Override PartName="/xl/ctrlProps/ctrlProp363.xml" ContentType="application/vnd.ms-excel.controlproperties+xml"/>
  <Override PartName="/xl/ctrlProps/ctrlProp364.xml" ContentType="application/vnd.ms-excel.controlproperties+xml"/>
  <Override PartName="/xl/ctrlProps/ctrlProp365.xml" ContentType="application/vnd.ms-excel.controlproperties+xml"/>
  <Override PartName="/xl/ctrlProps/ctrlProp366.xml" ContentType="application/vnd.ms-excel.controlproperties+xml"/>
  <Override PartName="/xl/ctrlProps/ctrlProp367.xml" ContentType="application/vnd.ms-excel.controlproperties+xml"/>
  <Override PartName="/xl/ctrlProps/ctrlProp368.xml" ContentType="application/vnd.ms-excel.controlproperties+xml"/>
  <Override PartName="/xl/ctrlProps/ctrlProp369.xml" ContentType="application/vnd.ms-excel.controlproperties+xml"/>
  <Override PartName="/xl/ctrlProps/ctrlProp370.xml" ContentType="application/vnd.ms-excel.controlproperties+xml"/>
  <Override PartName="/xl/ctrlProps/ctrlProp371.xml" ContentType="application/vnd.ms-excel.controlproperties+xml"/>
  <Override PartName="/xl/ctrlProps/ctrlProp372.xml" ContentType="application/vnd.ms-excel.controlproperties+xml"/>
  <Override PartName="/xl/ctrlProps/ctrlProp373.xml" ContentType="application/vnd.ms-excel.controlproperties+xml"/>
  <Override PartName="/xl/ctrlProps/ctrlProp374.xml" ContentType="application/vnd.ms-excel.controlproperties+xml"/>
  <Override PartName="/xl/ctrlProps/ctrlProp375.xml" ContentType="application/vnd.ms-excel.controlproperties+xml"/>
  <Override PartName="/xl/ctrlProps/ctrlProp376.xml" ContentType="application/vnd.ms-excel.controlproperties+xml"/>
  <Override PartName="/xl/ctrlProps/ctrlProp377.xml" ContentType="application/vnd.ms-excel.controlproperties+xml"/>
  <Override PartName="/xl/ctrlProps/ctrlProp378.xml" ContentType="application/vnd.ms-excel.controlproperties+xml"/>
  <Override PartName="/xl/ctrlProps/ctrlProp379.xml" ContentType="application/vnd.ms-excel.controlproperties+xml"/>
  <Override PartName="/xl/ctrlProps/ctrlProp380.xml" ContentType="application/vnd.ms-excel.controlproperties+xml"/>
  <Override PartName="/xl/ctrlProps/ctrlProp381.xml" ContentType="application/vnd.ms-excel.controlproperties+xml"/>
  <Override PartName="/xl/ctrlProps/ctrlProp382.xml" ContentType="application/vnd.ms-excel.controlproperties+xml"/>
  <Override PartName="/xl/ctrlProps/ctrlProp383.xml" ContentType="application/vnd.ms-excel.controlproperties+xml"/>
  <Override PartName="/xl/ctrlProps/ctrlProp384.xml" ContentType="application/vnd.ms-excel.controlproperties+xml"/>
  <Override PartName="/xl/ctrlProps/ctrlProp385.xml" ContentType="application/vnd.ms-excel.controlproperties+xml"/>
  <Override PartName="/xl/ctrlProps/ctrlProp386.xml" ContentType="application/vnd.ms-excel.controlproperties+xml"/>
  <Override PartName="/xl/ctrlProps/ctrlProp387.xml" ContentType="application/vnd.ms-excel.controlproperties+xml"/>
  <Override PartName="/xl/ctrlProps/ctrlProp388.xml" ContentType="application/vnd.ms-excel.controlproperties+xml"/>
  <Override PartName="/xl/ctrlProps/ctrlProp389.xml" ContentType="application/vnd.ms-excel.controlproperties+xml"/>
  <Override PartName="/xl/ctrlProps/ctrlProp390.xml" ContentType="application/vnd.ms-excel.controlproperties+xml"/>
  <Override PartName="/xl/ctrlProps/ctrlProp391.xml" ContentType="application/vnd.ms-excel.controlproperties+xml"/>
  <Override PartName="/xl/ctrlProps/ctrlProp392.xml" ContentType="application/vnd.ms-excel.controlproperties+xml"/>
  <Override PartName="/xl/ctrlProps/ctrlProp393.xml" ContentType="application/vnd.ms-excel.controlproperties+xml"/>
  <Override PartName="/xl/ctrlProps/ctrlProp394.xml" ContentType="application/vnd.ms-excel.controlproperties+xml"/>
  <Override PartName="/xl/ctrlProps/ctrlProp395.xml" ContentType="application/vnd.ms-excel.controlproperties+xml"/>
  <Override PartName="/xl/ctrlProps/ctrlProp396.xml" ContentType="application/vnd.ms-excel.controlproperties+xml"/>
  <Override PartName="/xl/ctrlProps/ctrlProp397.xml" ContentType="application/vnd.ms-excel.controlproperties+xml"/>
  <Override PartName="/xl/ctrlProps/ctrlProp398.xml" ContentType="application/vnd.ms-excel.controlproperties+xml"/>
  <Override PartName="/xl/ctrlProps/ctrlProp399.xml" ContentType="application/vnd.ms-excel.controlproperties+xml"/>
  <Override PartName="/xl/ctrlProps/ctrlProp400.xml" ContentType="application/vnd.ms-excel.controlproperties+xml"/>
  <Override PartName="/xl/ctrlProps/ctrlProp401.xml" ContentType="application/vnd.ms-excel.controlproperties+xml"/>
  <Override PartName="/xl/ctrlProps/ctrlProp402.xml" ContentType="application/vnd.ms-excel.controlproperties+xml"/>
  <Override PartName="/xl/ctrlProps/ctrlProp403.xml" ContentType="application/vnd.ms-excel.controlproperties+xml"/>
  <Override PartName="/xl/ctrlProps/ctrlProp404.xml" ContentType="application/vnd.ms-excel.controlproperties+xml"/>
  <Override PartName="/xl/ctrlProps/ctrlProp405.xml" ContentType="application/vnd.ms-excel.controlproperties+xml"/>
  <Override PartName="/xl/ctrlProps/ctrlProp406.xml" ContentType="application/vnd.ms-excel.controlproperties+xml"/>
  <Override PartName="/xl/ctrlProps/ctrlProp407.xml" ContentType="application/vnd.ms-excel.controlproperties+xml"/>
  <Override PartName="/xl/ctrlProps/ctrlProp408.xml" ContentType="application/vnd.ms-excel.controlproperties+xml"/>
  <Override PartName="/xl/ctrlProps/ctrlProp409.xml" ContentType="application/vnd.ms-excel.controlproperties+xml"/>
  <Override PartName="/xl/ctrlProps/ctrlProp410.xml" ContentType="application/vnd.ms-excel.controlproperties+xml"/>
  <Override PartName="/xl/ctrlProps/ctrlProp411.xml" ContentType="application/vnd.ms-excel.controlproperties+xml"/>
  <Override PartName="/xl/ctrlProps/ctrlProp412.xml" ContentType="application/vnd.ms-excel.controlproperties+xml"/>
  <Override PartName="/xl/ctrlProps/ctrlProp413.xml" ContentType="application/vnd.ms-excel.controlproperties+xml"/>
  <Override PartName="/xl/ctrlProps/ctrlProp414.xml" ContentType="application/vnd.ms-excel.controlproperties+xml"/>
  <Override PartName="/xl/ctrlProps/ctrlProp415.xml" ContentType="application/vnd.ms-excel.controlproperties+xml"/>
  <Override PartName="/xl/ctrlProps/ctrlProp416.xml" ContentType="application/vnd.ms-excel.controlproperties+xml"/>
  <Override PartName="/xl/ctrlProps/ctrlProp417.xml" ContentType="application/vnd.ms-excel.controlproperties+xml"/>
  <Override PartName="/xl/ctrlProps/ctrlProp418.xml" ContentType="application/vnd.ms-excel.controlproperties+xml"/>
  <Override PartName="/xl/ctrlProps/ctrlProp419.xml" ContentType="application/vnd.ms-excel.controlproperties+xml"/>
  <Override PartName="/xl/ctrlProps/ctrlProp420.xml" ContentType="application/vnd.ms-excel.controlproperties+xml"/>
  <Override PartName="/xl/ctrlProps/ctrlProp421.xml" ContentType="application/vnd.ms-excel.controlproperties+xml"/>
  <Override PartName="/xl/ctrlProps/ctrlProp422.xml" ContentType="application/vnd.ms-excel.controlproperties+xml"/>
  <Override PartName="/xl/ctrlProps/ctrlProp423.xml" ContentType="application/vnd.ms-excel.controlproperties+xml"/>
  <Override PartName="/xl/ctrlProps/ctrlProp424.xml" ContentType="application/vnd.ms-excel.controlproperties+xml"/>
  <Override PartName="/xl/ctrlProps/ctrlProp425.xml" ContentType="application/vnd.ms-excel.controlproperties+xml"/>
  <Override PartName="/xl/ctrlProps/ctrlProp426.xml" ContentType="application/vnd.ms-excel.controlproperties+xml"/>
  <Override PartName="/xl/ctrlProps/ctrlProp427.xml" ContentType="application/vnd.ms-excel.controlproperties+xml"/>
  <Override PartName="/xl/ctrlProps/ctrlProp428.xml" ContentType="application/vnd.ms-excel.controlproperties+xml"/>
  <Override PartName="/xl/ctrlProps/ctrlProp429.xml" ContentType="application/vnd.ms-excel.controlproperties+xml"/>
  <Override PartName="/xl/ctrlProps/ctrlProp430.xml" ContentType="application/vnd.ms-excel.controlproperties+xml"/>
  <Override PartName="/xl/ctrlProps/ctrlProp431.xml" ContentType="application/vnd.ms-excel.controlproperties+xml"/>
  <Override PartName="/xl/ctrlProps/ctrlProp432.xml" ContentType="application/vnd.ms-excel.controlproperties+xml"/>
  <Override PartName="/xl/ctrlProps/ctrlProp433.xml" ContentType="application/vnd.ms-excel.controlproperties+xml"/>
  <Override PartName="/xl/ctrlProps/ctrlProp434.xml" ContentType="application/vnd.ms-excel.controlproperties+xml"/>
  <Override PartName="/xl/ctrlProps/ctrlProp435.xml" ContentType="application/vnd.ms-excel.controlproperties+xml"/>
  <Override PartName="/xl/ctrlProps/ctrlProp436.xml" ContentType="application/vnd.ms-excel.controlproperties+xml"/>
  <Override PartName="/xl/ctrlProps/ctrlProp437.xml" ContentType="application/vnd.ms-excel.controlproperties+xml"/>
  <Override PartName="/xl/ctrlProps/ctrlProp438.xml" ContentType="application/vnd.ms-excel.controlproperties+xml"/>
  <Override PartName="/xl/ctrlProps/ctrlProp439.xml" ContentType="application/vnd.ms-excel.controlproperties+xml"/>
  <Override PartName="/xl/ctrlProps/ctrlProp440.xml" ContentType="application/vnd.ms-excel.controlproperties+xml"/>
  <Override PartName="/xl/ctrlProps/ctrlProp441.xml" ContentType="application/vnd.ms-excel.controlproperties+xml"/>
  <Override PartName="/xl/ctrlProps/ctrlProp442.xml" ContentType="application/vnd.ms-excel.controlproperties+xml"/>
  <Override PartName="/xl/ctrlProps/ctrlProp443.xml" ContentType="application/vnd.ms-excel.controlproperties+xml"/>
  <Override PartName="/xl/ctrlProps/ctrlProp444.xml" ContentType="application/vnd.ms-excel.controlproperties+xml"/>
  <Override PartName="/xl/ctrlProps/ctrlProp445.xml" ContentType="application/vnd.ms-excel.controlproperties+xml"/>
  <Override PartName="/xl/ctrlProps/ctrlProp446.xml" ContentType="application/vnd.ms-excel.controlproperties+xml"/>
  <Override PartName="/xl/ctrlProps/ctrlProp447.xml" ContentType="application/vnd.ms-excel.controlproperties+xml"/>
  <Override PartName="/xl/ctrlProps/ctrlProp448.xml" ContentType="application/vnd.ms-excel.controlproperties+xml"/>
  <Override PartName="/xl/ctrlProps/ctrlProp449.xml" ContentType="application/vnd.ms-excel.controlproperties+xml"/>
  <Override PartName="/xl/ctrlProps/ctrlProp450.xml" ContentType="application/vnd.ms-excel.controlproperties+xml"/>
  <Override PartName="/xl/ctrlProps/ctrlProp451.xml" ContentType="application/vnd.ms-excel.controlproperties+xml"/>
  <Override PartName="/xl/ctrlProps/ctrlProp452.xml" ContentType="application/vnd.ms-excel.controlproperties+xml"/>
  <Override PartName="/xl/ctrlProps/ctrlProp453.xml" ContentType="application/vnd.ms-excel.controlproperties+xml"/>
  <Override PartName="/xl/ctrlProps/ctrlProp454.xml" ContentType="application/vnd.ms-excel.controlproperties+xml"/>
  <Override PartName="/xl/ctrlProps/ctrlProp455.xml" ContentType="application/vnd.ms-excel.controlproperties+xml"/>
  <Override PartName="/xl/ctrlProps/ctrlProp456.xml" ContentType="application/vnd.ms-excel.controlproperties+xml"/>
  <Override PartName="/xl/ctrlProps/ctrlProp457.xml" ContentType="application/vnd.ms-excel.controlproperties+xml"/>
  <Override PartName="/xl/ctrlProps/ctrlProp458.xml" ContentType="application/vnd.ms-excel.controlproperties+xml"/>
  <Override PartName="/xl/ctrlProps/ctrlProp459.xml" ContentType="application/vnd.ms-excel.controlproperties+xml"/>
  <Override PartName="/xl/ctrlProps/ctrlProp460.xml" ContentType="application/vnd.ms-excel.controlproperties+xml"/>
  <Override PartName="/xl/ctrlProps/ctrlProp461.xml" ContentType="application/vnd.ms-excel.controlproperties+xml"/>
  <Override PartName="/xl/ctrlProps/ctrlProp462.xml" ContentType="application/vnd.ms-excel.controlproperties+xml"/>
  <Override PartName="/xl/ctrlProps/ctrlProp463.xml" ContentType="application/vnd.ms-excel.controlproperties+xml"/>
  <Override PartName="/xl/ctrlProps/ctrlProp464.xml" ContentType="application/vnd.ms-excel.controlproperties+xml"/>
  <Override PartName="/xl/ctrlProps/ctrlProp465.xml" ContentType="application/vnd.ms-excel.controlproperties+xml"/>
  <Override PartName="/xl/ctrlProps/ctrlProp466.xml" ContentType="application/vnd.ms-excel.controlproperties+xml"/>
  <Override PartName="/xl/drawings/drawing2.xml" ContentType="application/vnd.openxmlformats-officedocument.drawing+xml"/>
  <Override PartName="/xl/ctrlProps/ctrlProp467.xml" ContentType="application/vnd.ms-excel.controlproperties+xml"/>
  <Override PartName="/xl/ctrlProps/ctrlProp46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-105" yWindow="-105" windowWidth="23250" windowHeight="12570" activeTab="1"/>
  </bookViews>
  <sheets>
    <sheet name="PAR JOUR" sheetId="6" r:id="rId1"/>
    <sheet name="PAR MOIS" sheetId="7" r:id="rId2"/>
    <sheet name="DATA" sheetId="8" r:id="rId3"/>
  </sheets>
  <definedNames>
    <definedName name="_Année" localSheetId="2">DATA!$Q$23</definedName>
    <definedName name="N">#REF!</definedName>
    <definedName name="Paques" localSheetId="2">DATA!$Q$25</definedName>
    <definedName name="_xlnm.Print_Area" localSheetId="0">'PAR JOUR'!$E$18:$J$635</definedName>
    <definedName name="_xlnm.Print_Area" localSheetId="1">'PAR MOIS'!$A$1:$AI$38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1" i="7" l="1"/>
  <c r="I16" i="6"/>
  <c r="E6" i="7"/>
  <c r="E1" i="8"/>
  <c r="I3" i="6" l="1"/>
  <c r="I4" i="6"/>
  <c r="I5" i="6"/>
  <c r="I2" i="6"/>
  <c r="G3" i="6"/>
  <c r="G4" i="6"/>
  <c r="G5" i="6"/>
  <c r="G6" i="6"/>
  <c r="G7" i="6"/>
  <c r="G8" i="6"/>
  <c r="G9" i="6"/>
  <c r="G10" i="6"/>
  <c r="G2" i="6"/>
  <c r="C3" i="6"/>
  <c r="A17" i="7" s="1"/>
  <c r="C4" i="6"/>
  <c r="A18" i="7" s="1"/>
  <c r="C5" i="6"/>
  <c r="A19" i="7" s="1"/>
  <c r="C6" i="6"/>
  <c r="C7" i="6"/>
  <c r="A21" i="7" s="1"/>
  <c r="C8" i="6"/>
  <c r="A22" i="7" s="1"/>
  <c r="C9" i="6"/>
  <c r="A23" i="7" s="1"/>
  <c r="C10" i="6"/>
  <c r="A24" i="7" s="1"/>
  <c r="C2" i="6"/>
  <c r="A16" i="7" s="1"/>
  <c r="A3" i="6"/>
  <c r="A8" i="7" s="1"/>
  <c r="A4" i="6"/>
  <c r="A9" i="7" s="1"/>
  <c r="A5" i="6"/>
  <c r="A10" i="7" s="1"/>
  <c r="A7" i="6"/>
  <c r="A12" i="7" s="1"/>
  <c r="A8" i="6"/>
  <c r="A13" i="7" s="1"/>
  <c r="A9" i="6"/>
  <c r="A14" i="7" s="1"/>
  <c r="A10" i="6"/>
  <c r="A15" i="7" s="1"/>
  <c r="A2" i="6"/>
  <c r="A7" i="7" s="1"/>
  <c r="A36" i="7"/>
  <c r="A37" i="7"/>
  <c r="A38" i="7"/>
  <c r="A20" i="7"/>
  <c r="AS3" i="7"/>
  <c r="AS5" i="7" s="1"/>
  <c r="AS4" i="7" l="1"/>
  <c r="AS23" i="7"/>
  <c r="AS24" i="7" s="1"/>
  <c r="AS25" i="7" s="1"/>
  <c r="AS26" i="7" s="1"/>
  <c r="AS27" i="7" s="1"/>
  <c r="AS28" i="7" s="1"/>
  <c r="AS29" i="7" s="1"/>
  <c r="AS30" i="7" s="1"/>
  <c r="AS31" i="7" s="1"/>
  <c r="AS32" i="7" s="1"/>
  <c r="AS33" i="7" s="1"/>
  <c r="AS22" i="7"/>
  <c r="AS21" i="7"/>
  <c r="AS20" i="7"/>
  <c r="AS19" i="7"/>
  <c r="AS18" i="7"/>
  <c r="AS14" i="7"/>
  <c r="AS13" i="7"/>
  <c r="AS11" i="7"/>
  <c r="AS12" i="7" s="1"/>
  <c r="AS10" i="7"/>
  <c r="AS9" i="7"/>
  <c r="AS8" i="7"/>
  <c r="AS7" i="7"/>
  <c r="AS6" i="7"/>
  <c r="I538" i="6"/>
  <c r="K555" i="6"/>
  <c r="N555" i="6" s="1"/>
  <c r="K554" i="6"/>
  <c r="N554" i="6" s="1"/>
  <c r="K553" i="6"/>
  <c r="N553" i="6" s="1"/>
  <c r="K552" i="6"/>
  <c r="N552" i="6" s="1"/>
  <c r="K551" i="6"/>
  <c r="N551" i="6" s="1"/>
  <c r="K550" i="6"/>
  <c r="N550" i="6" s="1"/>
  <c r="K549" i="6"/>
  <c r="N549" i="6" s="1"/>
  <c r="K548" i="6"/>
  <c r="N548" i="6" s="1"/>
  <c r="K547" i="6"/>
  <c r="N547" i="6" s="1"/>
  <c r="K546" i="6"/>
  <c r="N546" i="6" s="1"/>
  <c r="K545" i="6"/>
  <c r="N545" i="6" s="1"/>
  <c r="E545" i="6"/>
  <c r="E546" i="6" s="1"/>
  <c r="E547" i="6" s="1"/>
  <c r="E548" i="6" s="1"/>
  <c r="E549" i="6" s="1"/>
  <c r="E550" i="6" s="1"/>
  <c r="E551" i="6" s="1"/>
  <c r="E552" i="6" s="1"/>
  <c r="E553" i="6" s="1"/>
  <c r="E554" i="6" s="1"/>
  <c r="K544" i="6"/>
  <c r="N544" i="6" s="1"/>
  <c r="K543" i="6"/>
  <c r="N543" i="6" s="1"/>
  <c r="K542" i="6"/>
  <c r="N542" i="6" s="1"/>
  <c r="K541" i="6"/>
  <c r="N541" i="6" s="1"/>
  <c r="I398" i="6"/>
  <c r="K415" i="6"/>
  <c r="N415" i="6" s="1"/>
  <c r="K414" i="6"/>
  <c r="N414" i="6" s="1"/>
  <c r="K413" i="6"/>
  <c r="N413" i="6" s="1"/>
  <c r="K412" i="6"/>
  <c r="N412" i="6" s="1"/>
  <c r="K411" i="6"/>
  <c r="N411" i="6" s="1"/>
  <c r="K410" i="6"/>
  <c r="N410" i="6" s="1"/>
  <c r="K409" i="6"/>
  <c r="N409" i="6" s="1"/>
  <c r="K408" i="6"/>
  <c r="N408" i="6" s="1"/>
  <c r="K407" i="6"/>
  <c r="N407" i="6" s="1"/>
  <c r="K406" i="6"/>
  <c r="N406" i="6" s="1"/>
  <c r="K405" i="6"/>
  <c r="N405" i="6" s="1"/>
  <c r="E405" i="6"/>
  <c r="E406" i="6" s="1"/>
  <c r="E407" i="6" s="1"/>
  <c r="E408" i="6" s="1"/>
  <c r="E409" i="6" s="1"/>
  <c r="E410" i="6" s="1"/>
  <c r="E411" i="6" s="1"/>
  <c r="E412" i="6" s="1"/>
  <c r="E413" i="6" s="1"/>
  <c r="E414" i="6" s="1"/>
  <c r="K404" i="6"/>
  <c r="N404" i="6" s="1"/>
  <c r="K403" i="6"/>
  <c r="N403" i="6" s="1"/>
  <c r="K402" i="6"/>
  <c r="N402" i="6" s="1"/>
  <c r="K401" i="6"/>
  <c r="N401" i="6" s="1"/>
  <c r="I258" i="6"/>
  <c r="K275" i="6"/>
  <c r="N275" i="6" s="1"/>
  <c r="K274" i="6"/>
  <c r="N274" i="6" s="1"/>
  <c r="K273" i="6"/>
  <c r="N273" i="6" s="1"/>
  <c r="K272" i="6"/>
  <c r="N272" i="6" s="1"/>
  <c r="K271" i="6"/>
  <c r="N271" i="6" s="1"/>
  <c r="K270" i="6"/>
  <c r="N270" i="6" s="1"/>
  <c r="K269" i="6"/>
  <c r="N269" i="6" s="1"/>
  <c r="K268" i="6"/>
  <c r="N268" i="6" s="1"/>
  <c r="K267" i="6"/>
  <c r="N267" i="6" s="1"/>
  <c r="K266" i="6"/>
  <c r="N266" i="6" s="1"/>
  <c r="K265" i="6"/>
  <c r="N265" i="6" s="1"/>
  <c r="E265" i="6"/>
  <c r="E266" i="6" s="1"/>
  <c r="E267" i="6" s="1"/>
  <c r="E268" i="6" s="1"/>
  <c r="E269" i="6" s="1"/>
  <c r="E270" i="6" s="1"/>
  <c r="E271" i="6" s="1"/>
  <c r="E272" i="6" s="1"/>
  <c r="E273" i="6" s="1"/>
  <c r="E274" i="6" s="1"/>
  <c r="K264" i="6"/>
  <c r="N264" i="6" s="1"/>
  <c r="K263" i="6"/>
  <c r="N263" i="6" s="1"/>
  <c r="K262" i="6"/>
  <c r="N262" i="6" s="1"/>
  <c r="K261" i="6"/>
  <c r="N261" i="6" s="1"/>
  <c r="I118" i="6"/>
  <c r="K135" i="6"/>
  <c r="N135" i="6" s="1"/>
  <c r="K134" i="6"/>
  <c r="N134" i="6" s="1"/>
  <c r="K133" i="6"/>
  <c r="N133" i="6" s="1"/>
  <c r="K132" i="6"/>
  <c r="N132" i="6" s="1"/>
  <c r="K131" i="6"/>
  <c r="N131" i="6" s="1"/>
  <c r="K130" i="6"/>
  <c r="N130" i="6" s="1"/>
  <c r="K129" i="6"/>
  <c r="N129" i="6" s="1"/>
  <c r="K128" i="6"/>
  <c r="N128" i="6" s="1"/>
  <c r="K127" i="6"/>
  <c r="N127" i="6" s="1"/>
  <c r="K126" i="6"/>
  <c r="N126" i="6" s="1"/>
  <c r="K125" i="6"/>
  <c r="N125" i="6" s="1"/>
  <c r="E125" i="6"/>
  <c r="E126" i="6" s="1"/>
  <c r="E127" i="6" s="1"/>
  <c r="E128" i="6" s="1"/>
  <c r="E129" i="6" s="1"/>
  <c r="E130" i="6" s="1"/>
  <c r="E131" i="6" s="1"/>
  <c r="E132" i="6" s="1"/>
  <c r="E133" i="6" s="1"/>
  <c r="E134" i="6" s="1"/>
  <c r="K124" i="6"/>
  <c r="N124" i="6" s="1"/>
  <c r="K123" i="6"/>
  <c r="N123" i="6" s="1"/>
  <c r="K122" i="6"/>
  <c r="N122" i="6" s="1"/>
  <c r="K121" i="6"/>
  <c r="N121" i="6" s="1"/>
  <c r="I138" i="6"/>
  <c r="E145" i="6"/>
  <c r="E146" i="6" s="1"/>
  <c r="E147" i="6" s="1"/>
  <c r="E148" i="6" s="1"/>
  <c r="E149" i="6" s="1"/>
  <c r="E150" i="6" s="1"/>
  <c r="E151" i="6" s="1"/>
  <c r="E152" i="6" s="1"/>
  <c r="E153" i="6" s="1"/>
  <c r="E154" i="6" s="1"/>
  <c r="K141" i="6"/>
  <c r="N141" i="6" s="1"/>
  <c r="K142" i="6"/>
  <c r="N142" i="6" s="1"/>
  <c r="K143" i="6"/>
  <c r="N143" i="6" s="1"/>
  <c r="K144" i="6"/>
  <c r="N144" i="6" s="1"/>
  <c r="K145" i="6"/>
  <c r="N145" i="6" s="1"/>
  <c r="K146" i="6"/>
  <c r="N146" i="6" s="1"/>
  <c r="I558" i="6"/>
  <c r="E565" i="6"/>
  <c r="E566" i="6" s="1"/>
  <c r="E567" i="6" s="1"/>
  <c r="E568" i="6" s="1"/>
  <c r="E569" i="6" s="1"/>
  <c r="E570" i="6" s="1"/>
  <c r="E571" i="6" s="1"/>
  <c r="E572" i="6" s="1"/>
  <c r="E573" i="6" s="1"/>
  <c r="E574" i="6" s="1"/>
  <c r="I618" i="6"/>
  <c r="K635" i="6"/>
  <c r="N635" i="6" s="1"/>
  <c r="K634" i="6"/>
  <c r="N634" i="6" s="1"/>
  <c r="K633" i="6"/>
  <c r="N633" i="6" s="1"/>
  <c r="K632" i="6"/>
  <c r="N632" i="6" s="1"/>
  <c r="K631" i="6"/>
  <c r="N631" i="6" s="1"/>
  <c r="K630" i="6"/>
  <c r="N630" i="6" s="1"/>
  <c r="K629" i="6"/>
  <c r="N629" i="6" s="1"/>
  <c r="K628" i="6"/>
  <c r="N628" i="6" s="1"/>
  <c r="K627" i="6"/>
  <c r="N627" i="6" s="1"/>
  <c r="K626" i="6"/>
  <c r="N626" i="6" s="1"/>
  <c r="K625" i="6"/>
  <c r="N625" i="6" s="1"/>
  <c r="E625" i="6"/>
  <c r="E626" i="6" s="1"/>
  <c r="E627" i="6" s="1"/>
  <c r="E628" i="6" s="1"/>
  <c r="E629" i="6" s="1"/>
  <c r="E630" i="6" s="1"/>
  <c r="E631" i="6" s="1"/>
  <c r="E632" i="6" s="1"/>
  <c r="E633" i="6" s="1"/>
  <c r="E634" i="6" s="1"/>
  <c r="K624" i="6"/>
  <c r="N624" i="6" s="1"/>
  <c r="K623" i="6"/>
  <c r="N623" i="6" s="1"/>
  <c r="K622" i="6"/>
  <c r="N622" i="6" s="1"/>
  <c r="K621" i="6"/>
  <c r="N621" i="6" s="1"/>
  <c r="I598" i="6"/>
  <c r="I578" i="6"/>
  <c r="I518" i="6"/>
  <c r="I498" i="6"/>
  <c r="I478" i="6"/>
  <c r="I458" i="6"/>
  <c r="I438" i="6"/>
  <c r="I418" i="6"/>
  <c r="I378" i="6"/>
  <c r="K615" i="6"/>
  <c r="N615" i="6" s="1"/>
  <c r="K614" i="6"/>
  <c r="N614" i="6" s="1"/>
  <c r="K613" i="6"/>
  <c r="N613" i="6" s="1"/>
  <c r="K612" i="6"/>
  <c r="N612" i="6" s="1"/>
  <c r="K611" i="6"/>
  <c r="N611" i="6" s="1"/>
  <c r="K610" i="6"/>
  <c r="N610" i="6" s="1"/>
  <c r="K609" i="6"/>
  <c r="N609" i="6" s="1"/>
  <c r="K608" i="6"/>
  <c r="N608" i="6" s="1"/>
  <c r="K607" i="6"/>
  <c r="N607" i="6" s="1"/>
  <c r="K606" i="6"/>
  <c r="N606" i="6" s="1"/>
  <c r="K605" i="6"/>
  <c r="N605" i="6" s="1"/>
  <c r="E605" i="6"/>
  <c r="E606" i="6" s="1"/>
  <c r="E607" i="6" s="1"/>
  <c r="E608" i="6" s="1"/>
  <c r="E609" i="6" s="1"/>
  <c r="E610" i="6" s="1"/>
  <c r="E611" i="6" s="1"/>
  <c r="E612" i="6" s="1"/>
  <c r="E613" i="6" s="1"/>
  <c r="E614" i="6" s="1"/>
  <c r="K604" i="6"/>
  <c r="N604" i="6" s="1"/>
  <c r="K603" i="6"/>
  <c r="N603" i="6" s="1"/>
  <c r="K602" i="6"/>
  <c r="N602" i="6" s="1"/>
  <c r="K601" i="6"/>
  <c r="N601" i="6" s="1"/>
  <c r="K595" i="6"/>
  <c r="N595" i="6" s="1"/>
  <c r="K594" i="6"/>
  <c r="N594" i="6" s="1"/>
  <c r="K593" i="6"/>
  <c r="N593" i="6" s="1"/>
  <c r="K592" i="6"/>
  <c r="N592" i="6" s="1"/>
  <c r="K591" i="6"/>
  <c r="N591" i="6" s="1"/>
  <c r="K590" i="6"/>
  <c r="N590" i="6" s="1"/>
  <c r="K589" i="6"/>
  <c r="N589" i="6" s="1"/>
  <c r="K588" i="6"/>
  <c r="N588" i="6" s="1"/>
  <c r="K587" i="6"/>
  <c r="N587" i="6" s="1"/>
  <c r="K586" i="6"/>
  <c r="N586" i="6" s="1"/>
  <c r="K585" i="6"/>
  <c r="N585" i="6" s="1"/>
  <c r="E585" i="6"/>
  <c r="E586" i="6" s="1"/>
  <c r="E587" i="6" s="1"/>
  <c r="E588" i="6" s="1"/>
  <c r="E589" i="6" s="1"/>
  <c r="E590" i="6" s="1"/>
  <c r="E591" i="6" s="1"/>
  <c r="E592" i="6" s="1"/>
  <c r="E593" i="6" s="1"/>
  <c r="E594" i="6" s="1"/>
  <c r="K584" i="6"/>
  <c r="N584" i="6" s="1"/>
  <c r="K583" i="6"/>
  <c r="N583" i="6" s="1"/>
  <c r="K582" i="6"/>
  <c r="N582" i="6" s="1"/>
  <c r="K581" i="6"/>
  <c r="N581" i="6" s="1"/>
  <c r="K575" i="6"/>
  <c r="N575" i="6" s="1"/>
  <c r="K574" i="6"/>
  <c r="N574" i="6" s="1"/>
  <c r="K573" i="6"/>
  <c r="N573" i="6" s="1"/>
  <c r="K572" i="6"/>
  <c r="N572" i="6" s="1"/>
  <c r="K571" i="6"/>
  <c r="N571" i="6" s="1"/>
  <c r="K570" i="6"/>
  <c r="N570" i="6" s="1"/>
  <c r="K569" i="6"/>
  <c r="N569" i="6" s="1"/>
  <c r="K568" i="6"/>
  <c r="N568" i="6" s="1"/>
  <c r="K567" i="6"/>
  <c r="N567" i="6" s="1"/>
  <c r="K566" i="6"/>
  <c r="N566" i="6" s="1"/>
  <c r="K565" i="6"/>
  <c r="N565" i="6" s="1"/>
  <c r="K564" i="6"/>
  <c r="N564" i="6" s="1"/>
  <c r="K563" i="6"/>
  <c r="N563" i="6" s="1"/>
  <c r="K562" i="6"/>
  <c r="N562" i="6" s="1"/>
  <c r="K561" i="6"/>
  <c r="N561" i="6" s="1"/>
  <c r="K535" i="6"/>
  <c r="N535" i="6" s="1"/>
  <c r="K534" i="6"/>
  <c r="N534" i="6" s="1"/>
  <c r="K533" i="6"/>
  <c r="N533" i="6" s="1"/>
  <c r="K532" i="6"/>
  <c r="N532" i="6" s="1"/>
  <c r="K531" i="6"/>
  <c r="N531" i="6" s="1"/>
  <c r="K530" i="6"/>
  <c r="N530" i="6" s="1"/>
  <c r="K529" i="6"/>
  <c r="N529" i="6" s="1"/>
  <c r="K528" i="6"/>
  <c r="N528" i="6" s="1"/>
  <c r="K527" i="6"/>
  <c r="N527" i="6" s="1"/>
  <c r="K526" i="6"/>
  <c r="N526" i="6" s="1"/>
  <c r="K525" i="6"/>
  <c r="N525" i="6" s="1"/>
  <c r="E525" i="6"/>
  <c r="E526" i="6" s="1"/>
  <c r="E527" i="6" s="1"/>
  <c r="E528" i="6" s="1"/>
  <c r="E529" i="6" s="1"/>
  <c r="E530" i="6" s="1"/>
  <c r="E531" i="6" s="1"/>
  <c r="E532" i="6" s="1"/>
  <c r="E533" i="6" s="1"/>
  <c r="E534" i="6" s="1"/>
  <c r="K524" i="6"/>
  <c r="N524" i="6" s="1"/>
  <c r="K523" i="6"/>
  <c r="N523" i="6" s="1"/>
  <c r="K522" i="6"/>
  <c r="N522" i="6" s="1"/>
  <c r="K521" i="6"/>
  <c r="N521" i="6" s="1"/>
  <c r="K515" i="6"/>
  <c r="N515" i="6" s="1"/>
  <c r="K514" i="6"/>
  <c r="N514" i="6" s="1"/>
  <c r="K513" i="6"/>
  <c r="N513" i="6" s="1"/>
  <c r="K512" i="6"/>
  <c r="N512" i="6" s="1"/>
  <c r="K511" i="6"/>
  <c r="N511" i="6" s="1"/>
  <c r="K510" i="6"/>
  <c r="N510" i="6" s="1"/>
  <c r="K509" i="6"/>
  <c r="N509" i="6" s="1"/>
  <c r="K508" i="6"/>
  <c r="N508" i="6" s="1"/>
  <c r="K507" i="6"/>
  <c r="N507" i="6" s="1"/>
  <c r="K506" i="6"/>
  <c r="N506" i="6" s="1"/>
  <c r="K505" i="6"/>
  <c r="N505" i="6" s="1"/>
  <c r="E505" i="6"/>
  <c r="E506" i="6" s="1"/>
  <c r="E507" i="6" s="1"/>
  <c r="E508" i="6" s="1"/>
  <c r="E509" i="6" s="1"/>
  <c r="E510" i="6" s="1"/>
  <c r="E511" i="6" s="1"/>
  <c r="E512" i="6" s="1"/>
  <c r="E513" i="6" s="1"/>
  <c r="E514" i="6" s="1"/>
  <c r="K504" i="6"/>
  <c r="N504" i="6" s="1"/>
  <c r="K503" i="6"/>
  <c r="N503" i="6" s="1"/>
  <c r="K502" i="6"/>
  <c r="N502" i="6" s="1"/>
  <c r="K501" i="6"/>
  <c r="N501" i="6" s="1"/>
  <c r="K495" i="6"/>
  <c r="N495" i="6" s="1"/>
  <c r="K494" i="6"/>
  <c r="N494" i="6" s="1"/>
  <c r="K493" i="6"/>
  <c r="N493" i="6" s="1"/>
  <c r="K492" i="6"/>
  <c r="N492" i="6" s="1"/>
  <c r="K491" i="6"/>
  <c r="N491" i="6" s="1"/>
  <c r="K490" i="6"/>
  <c r="N490" i="6" s="1"/>
  <c r="K489" i="6"/>
  <c r="N489" i="6" s="1"/>
  <c r="K488" i="6"/>
  <c r="N488" i="6" s="1"/>
  <c r="K487" i="6"/>
  <c r="N487" i="6" s="1"/>
  <c r="K486" i="6"/>
  <c r="N486" i="6" s="1"/>
  <c r="K485" i="6"/>
  <c r="N485" i="6" s="1"/>
  <c r="E485" i="6"/>
  <c r="E486" i="6" s="1"/>
  <c r="E487" i="6" s="1"/>
  <c r="E488" i="6" s="1"/>
  <c r="E489" i="6" s="1"/>
  <c r="E490" i="6" s="1"/>
  <c r="E491" i="6" s="1"/>
  <c r="E492" i="6" s="1"/>
  <c r="E493" i="6" s="1"/>
  <c r="E494" i="6" s="1"/>
  <c r="K484" i="6"/>
  <c r="N484" i="6" s="1"/>
  <c r="K483" i="6"/>
  <c r="N483" i="6" s="1"/>
  <c r="K482" i="6"/>
  <c r="N482" i="6" s="1"/>
  <c r="K481" i="6"/>
  <c r="N481" i="6" s="1"/>
  <c r="K475" i="6"/>
  <c r="N475" i="6" s="1"/>
  <c r="K474" i="6"/>
  <c r="N474" i="6" s="1"/>
  <c r="K473" i="6"/>
  <c r="N473" i="6" s="1"/>
  <c r="K472" i="6"/>
  <c r="N472" i="6" s="1"/>
  <c r="K471" i="6"/>
  <c r="N471" i="6" s="1"/>
  <c r="K470" i="6"/>
  <c r="N470" i="6" s="1"/>
  <c r="K469" i="6"/>
  <c r="N469" i="6" s="1"/>
  <c r="K468" i="6"/>
  <c r="N468" i="6" s="1"/>
  <c r="K467" i="6"/>
  <c r="N467" i="6" s="1"/>
  <c r="K466" i="6"/>
  <c r="N466" i="6" s="1"/>
  <c r="K465" i="6"/>
  <c r="N465" i="6" s="1"/>
  <c r="E465" i="6"/>
  <c r="E466" i="6" s="1"/>
  <c r="E467" i="6" s="1"/>
  <c r="E468" i="6" s="1"/>
  <c r="E469" i="6" s="1"/>
  <c r="E470" i="6" s="1"/>
  <c r="E471" i="6" s="1"/>
  <c r="E472" i="6" s="1"/>
  <c r="E473" i="6" s="1"/>
  <c r="E474" i="6" s="1"/>
  <c r="K464" i="6"/>
  <c r="N464" i="6" s="1"/>
  <c r="K463" i="6"/>
  <c r="N463" i="6" s="1"/>
  <c r="K462" i="6"/>
  <c r="N462" i="6" s="1"/>
  <c r="K461" i="6"/>
  <c r="N461" i="6" s="1"/>
  <c r="K455" i="6"/>
  <c r="N455" i="6" s="1"/>
  <c r="K454" i="6"/>
  <c r="N454" i="6" s="1"/>
  <c r="K453" i="6"/>
  <c r="N453" i="6" s="1"/>
  <c r="K452" i="6"/>
  <c r="N452" i="6" s="1"/>
  <c r="K451" i="6"/>
  <c r="N451" i="6" s="1"/>
  <c r="K450" i="6"/>
  <c r="N450" i="6" s="1"/>
  <c r="K449" i="6"/>
  <c r="N449" i="6" s="1"/>
  <c r="K448" i="6"/>
  <c r="N448" i="6" s="1"/>
  <c r="K447" i="6"/>
  <c r="N447" i="6" s="1"/>
  <c r="K446" i="6"/>
  <c r="N446" i="6" s="1"/>
  <c r="K445" i="6"/>
  <c r="N445" i="6" s="1"/>
  <c r="E445" i="6"/>
  <c r="E446" i="6" s="1"/>
  <c r="E447" i="6" s="1"/>
  <c r="E448" i="6" s="1"/>
  <c r="E449" i="6" s="1"/>
  <c r="E450" i="6" s="1"/>
  <c r="E451" i="6" s="1"/>
  <c r="E452" i="6" s="1"/>
  <c r="E453" i="6" s="1"/>
  <c r="E454" i="6" s="1"/>
  <c r="K444" i="6"/>
  <c r="N444" i="6" s="1"/>
  <c r="K443" i="6"/>
  <c r="N443" i="6" s="1"/>
  <c r="K442" i="6"/>
  <c r="N442" i="6" s="1"/>
  <c r="K441" i="6"/>
  <c r="N441" i="6" s="1"/>
  <c r="K435" i="6"/>
  <c r="N435" i="6" s="1"/>
  <c r="K434" i="6"/>
  <c r="N434" i="6" s="1"/>
  <c r="K433" i="6"/>
  <c r="N433" i="6" s="1"/>
  <c r="K432" i="6"/>
  <c r="N432" i="6" s="1"/>
  <c r="K431" i="6"/>
  <c r="N431" i="6" s="1"/>
  <c r="K430" i="6"/>
  <c r="N430" i="6" s="1"/>
  <c r="K429" i="6"/>
  <c r="N429" i="6" s="1"/>
  <c r="K428" i="6"/>
  <c r="N428" i="6" s="1"/>
  <c r="K427" i="6"/>
  <c r="N427" i="6" s="1"/>
  <c r="K426" i="6"/>
  <c r="N426" i="6" s="1"/>
  <c r="K425" i="6"/>
  <c r="N425" i="6" s="1"/>
  <c r="E425" i="6"/>
  <c r="E426" i="6" s="1"/>
  <c r="E427" i="6" s="1"/>
  <c r="E428" i="6" s="1"/>
  <c r="E429" i="6" s="1"/>
  <c r="E430" i="6" s="1"/>
  <c r="E431" i="6" s="1"/>
  <c r="E432" i="6" s="1"/>
  <c r="E433" i="6" s="1"/>
  <c r="E434" i="6" s="1"/>
  <c r="K424" i="6"/>
  <c r="N424" i="6" s="1"/>
  <c r="K423" i="6"/>
  <c r="N423" i="6" s="1"/>
  <c r="K422" i="6"/>
  <c r="N422" i="6" s="1"/>
  <c r="K421" i="6"/>
  <c r="N421" i="6" s="1"/>
  <c r="K395" i="6"/>
  <c r="N395" i="6" s="1"/>
  <c r="K394" i="6"/>
  <c r="N394" i="6" s="1"/>
  <c r="K393" i="6"/>
  <c r="N393" i="6" s="1"/>
  <c r="K392" i="6"/>
  <c r="N392" i="6" s="1"/>
  <c r="K391" i="6"/>
  <c r="N391" i="6" s="1"/>
  <c r="K390" i="6"/>
  <c r="N390" i="6" s="1"/>
  <c r="K389" i="6"/>
  <c r="N389" i="6" s="1"/>
  <c r="K388" i="6"/>
  <c r="N388" i="6" s="1"/>
  <c r="K387" i="6"/>
  <c r="N387" i="6" s="1"/>
  <c r="K386" i="6"/>
  <c r="N386" i="6" s="1"/>
  <c r="K385" i="6"/>
  <c r="N385" i="6" s="1"/>
  <c r="E385" i="6"/>
  <c r="E386" i="6" s="1"/>
  <c r="E387" i="6" s="1"/>
  <c r="E388" i="6" s="1"/>
  <c r="E389" i="6" s="1"/>
  <c r="E390" i="6" s="1"/>
  <c r="E391" i="6" s="1"/>
  <c r="E392" i="6" s="1"/>
  <c r="E393" i="6" s="1"/>
  <c r="E394" i="6" s="1"/>
  <c r="K384" i="6"/>
  <c r="N384" i="6" s="1"/>
  <c r="K383" i="6"/>
  <c r="N383" i="6" s="1"/>
  <c r="K382" i="6"/>
  <c r="N382" i="6" s="1"/>
  <c r="K381" i="6"/>
  <c r="N381" i="6" s="1"/>
  <c r="I358" i="6"/>
  <c r="I338" i="6"/>
  <c r="I318" i="6"/>
  <c r="I298" i="6"/>
  <c r="I278" i="6"/>
  <c r="I238" i="6"/>
  <c r="I218" i="6"/>
  <c r="I198" i="6"/>
  <c r="K375" i="6"/>
  <c r="N375" i="6" s="1"/>
  <c r="K374" i="6"/>
  <c r="N374" i="6" s="1"/>
  <c r="K373" i="6"/>
  <c r="N373" i="6" s="1"/>
  <c r="K372" i="6"/>
  <c r="N372" i="6" s="1"/>
  <c r="K371" i="6"/>
  <c r="N371" i="6" s="1"/>
  <c r="K370" i="6"/>
  <c r="N370" i="6" s="1"/>
  <c r="K369" i="6"/>
  <c r="N369" i="6" s="1"/>
  <c r="K368" i="6"/>
  <c r="N368" i="6" s="1"/>
  <c r="K367" i="6"/>
  <c r="N367" i="6" s="1"/>
  <c r="K366" i="6"/>
  <c r="N366" i="6" s="1"/>
  <c r="K365" i="6"/>
  <c r="N365" i="6" s="1"/>
  <c r="E365" i="6"/>
  <c r="E366" i="6" s="1"/>
  <c r="E367" i="6" s="1"/>
  <c r="E368" i="6" s="1"/>
  <c r="E369" i="6" s="1"/>
  <c r="E370" i="6" s="1"/>
  <c r="E371" i="6" s="1"/>
  <c r="E372" i="6" s="1"/>
  <c r="E373" i="6" s="1"/>
  <c r="E374" i="6" s="1"/>
  <c r="K364" i="6"/>
  <c r="N364" i="6" s="1"/>
  <c r="K363" i="6"/>
  <c r="N363" i="6" s="1"/>
  <c r="K362" i="6"/>
  <c r="N362" i="6" s="1"/>
  <c r="K361" i="6"/>
  <c r="N361" i="6" s="1"/>
  <c r="K355" i="6"/>
  <c r="N355" i="6" s="1"/>
  <c r="K354" i="6"/>
  <c r="N354" i="6" s="1"/>
  <c r="K353" i="6"/>
  <c r="N353" i="6" s="1"/>
  <c r="K352" i="6"/>
  <c r="N352" i="6" s="1"/>
  <c r="K351" i="6"/>
  <c r="N351" i="6" s="1"/>
  <c r="K350" i="6"/>
  <c r="N350" i="6" s="1"/>
  <c r="K349" i="6"/>
  <c r="N349" i="6" s="1"/>
  <c r="K348" i="6"/>
  <c r="N348" i="6" s="1"/>
  <c r="K347" i="6"/>
  <c r="N347" i="6" s="1"/>
  <c r="K346" i="6"/>
  <c r="N346" i="6" s="1"/>
  <c r="K345" i="6"/>
  <c r="N345" i="6" s="1"/>
  <c r="E345" i="6"/>
  <c r="E346" i="6" s="1"/>
  <c r="E347" i="6" s="1"/>
  <c r="E348" i="6" s="1"/>
  <c r="E349" i="6" s="1"/>
  <c r="E350" i="6" s="1"/>
  <c r="E351" i="6" s="1"/>
  <c r="E352" i="6" s="1"/>
  <c r="E353" i="6" s="1"/>
  <c r="E354" i="6" s="1"/>
  <c r="K344" i="6"/>
  <c r="N344" i="6" s="1"/>
  <c r="K343" i="6"/>
  <c r="N343" i="6" s="1"/>
  <c r="K342" i="6"/>
  <c r="N342" i="6" s="1"/>
  <c r="K341" i="6"/>
  <c r="N341" i="6" s="1"/>
  <c r="K335" i="6"/>
  <c r="N335" i="6" s="1"/>
  <c r="K334" i="6"/>
  <c r="N334" i="6" s="1"/>
  <c r="K333" i="6"/>
  <c r="N333" i="6" s="1"/>
  <c r="K332" i="6"/>
  <c r="N332" i="6" s="1"/>
  <c r="K331" i="6"/>
  <c r="N331" i="6" s="1"/>
  <c r="K330" i="6"/>
  <c r="N330" i="6" s="1"/>
  <c r="K329" i="6"/>
  <c r="N329" i="6" s="1"/>
  <c r="K328" i="6"/>
  <c r="N328" i="6" s="1"/>
  <c r="K327" i="6"/>
  <c r="N327" i="6" s="1"/>
  <c r="K326" i="6"/>
  <c r="N326" i="6" s="1"/>
  <c r="K325" i="6"/>
  <c r="N325" i="6" s="1"/>
  <c r="E325" i="6"/>
  <c r="E326" i="6" s="1"/>
  <c r="E327" i="6" s="1"/>
  <c r="E328" i="6" s="1"/>
  <c r="E329" i="6" s="1"/>
  <c r="E330" i="6" s="1"/>
  <c r="E331" i="6" s="1"/>
  <c r="E332" i="6" s="1"/>
  <c r="E333" i="6" s="1"/>
  <c r="E334" i="6" s="1"/>
  <c r="K324" i="6"/>
  <c r="N324" i="6" s="1"/>
  <c r="K323" i="6"/>
  <c r="N323" i="6" s="1"/>
  <c r="K322" i="6"/>
  <c r="N322" i="6" s="1"/>
  <c r="K321" i="6"/>
  <c r="N321" i="6" s="1"/>
  <c r="K315" i="6"/>
  <c r="N315" i="6" s="1"/>
  <c r="K314" i="6"/>
  <c r="N314" i="6" s="1"/>
  <c r="K313" i="6"/>
  <c r="N313" i="6" s="1"/>
  <c r="K312" i="6"/>
  <c r="N312" i="6" s="1"/>
  <c r="K311" i="6"/>
  <c r="N311" i="6" s="1"/>
  <c r="K310" i="6"/>
  <c r="N310" i="6" s="1"/>
  <c r="K309" i="6"/>
  <c r="N309" i="6" s="1"/>
  <c r="K308" i="6"/>
  <c r="N308" i="6" s="1"/>
  <c r="K307" i="6"/>
  <c r="N307" i="6" s="1"/>
  <c r="K306" i="6"/>
  <c r="N306" i="6" s="1"/>
  <c r="K305" i="6"/>
  <c r="N305" i="6" s="1"/>
  <c r="E305" i="6"/>
  <c r="E306" i="6" s="1"/>
  <c r="E307" i="6" s="1"/>
  <c r="E308" i="6" s="1"/>
  <c r="E309" i="6" s="1"/>
  <c r="E310" i="6" s="1"/>
  <c r="E311" i="6" s="1"/>
  <c r="E312" i="6" s="1"/>
  <c r="E313" i="6" s="1"/>
  <c r="E314" i="6" s="1"/>
  <c r="K304" i="6"/>
  <c r="N304" i="6" s="1"/>
  <c r="K303" i="6"/>
  <c r="N303" i="6" s="1"/>
  <c r="K302" i="6"/>
  <c r="N302" i="6" s="1"/>
  <c r="K301" i="6"/>
  <c r="N301" i="6" s="1"/>
  <c r="K295" i="6"/>
  <c r="N295" i="6" s="1"/>
  <c r="K294" i="6"/>
  <c r="N294" i="6" s="1"/>
  <c r="K293" i="6"/>
  <c r="N293" i="6" s="1"/>
  <c r="K292" i="6"/>
  <c r="N292" i="6" s="1"/>
  <c r="K291" i="6"/>
  <c r="N291" i="6" s="1"/>
  <c r="K290" i="6"/>
  <c r="N290" i="6" s="1"/>
  <c r="K289" i="6"/>
  <c r="N289" i="6" s="1"/>
  <c r="K288" i="6"/>
  <c r="N288" i="6" s="1"/>
  <c r="K287" i="6"/>
  <c r="N287" i="6" s="1"/>
  <c r="K286" i="6"/>
  <c r="N286" i="6" s="1"/>
  <c r="K285" i="6"/>
  <c r="N285" i="6" s="1"/>
  <c r="E285" i="6"/>
  <c r="E286" i="6" s="1"/>
  <c r="E287" i="6" s="1"/>
  <c r="E288" i="6" s="1"/>
  <c r="E289" i="6" s="1"/>
  <c r="E290" i="6" s="1"/>
  <c r="E291" i="6" s="1"/>
  <c r="E292" i="6" s="1"/>
  <c r="E293" i="6" s="1"/>
  <c r="E294" i="6" s="1"/>
  <c r="K284" i="6"/>
  <c r="N284" i="6" s="1"/>
  <c r="K283" i="6"/>
  <c r="N283" i="6" s="1"/>
  <c r="K282" i="6"/>
  <c r="N282" i="6" s="1"/>
  <c r="K281" i="6"/>
  <c r="N281" i="6" s="1"/>
  <c r="K255" i="6"/>
  <c r="N255" i="6" s="1"/>
  <c r="K254" i="6"/>
  <c r="N254" i="6" s="1"/>
  <c r="K253" i="6"/>
  <c r="N253" i="6" s="1"/>
  <c r="K252" i="6"/>
  <c r="N252" i="6" s="1"/>
  <c r="K251" i="6"/>
  <c r="N251" i="6" s="1"/>
  <c r="K250" i="6"/>
  <c r="N250" i="6" s="1"/>
  <c r="K249" i="6"/>
  <c r="N249" i="6" s="1"/>
  <c r="K248" i="6"/>
  <c r="N248" i="6" s="1"/>
  <c r="K247" i="6"/>
  <c r="N247" i="6" s="1"/>
  <c r="K246" i="6"/>
  <c r="N246" i="6" s="1"/>
  <c r="K245" i="6"/>
  <c r="N245" i="6" s="1"/>
  <c r="E245" i="6"/>
  <c r="E246" i="6" s="1"/>
  <c r="E247" i="6" s="1"/>
  <c r="E248" i="6" s="1"/>
  <c r="E249" i="6" s="1"/>
  <c r="E250" i="6" s="1"/>
  <c r="E251" i="6" s="1"/>
  <c r="E252" i="6" s="1"/>
  <c r="E253" i="6" s="1"/>
  <c r="E254" i="6" s="1"/>
  <c r="K244" i="6"/>
  <c r="N244" i="6" s="1"/>
  <c r="K243" i="6"/>
  <c r="N243" i="6" s="1"/>
  <c r="K242" i="6"/>
  <c r="N242" i="6" s="1"/>
  <c r="K241" i="6"/>
  <c r="N241" i="6" s="1"/>
  <c r="K235" i="6"/>
  <c r="N235" i="6" s="1"/>
  <c r="K234" i="6"/>
  <c r="N234" i="6" s="1"/>
  <c r="K233" i="6"/>
  <c r="N233" i="6" s="1"/>
  <c r="K232" i="6"/>
  <c r="N232" i="6" s="1"/>
  <c r="K231" i="6"/>
  <c r="N231" i="6" s="1"/>
  <c r="K230" i="6"/>
  <c r="N230" i="6" s="1"/>
  <c r="K229" i="6"/>
  <c r="N229" i="6" s="1"/>
  <c r="K228" i="6"/>
  <c r="N228" i="6" s="1"/>
  <c r="K227" i="6"/>
  <c r="N227" i="6" s="1"/>
  <c r="K226" i="6"/>
  <c r="N226" i="6" s="1"/>
  <c r="K225" i="6"/>
  <c r="N225" i="6" s="1"/>
  <c r="E225" i="6"/>
  <c r="E226" i="6" s="1"/>
  <c r="E227" i="6" s="1"/>
  <c r="E228" i="6" s="1"/>
  <c r="E229" i="6" s="1"/>
  <c r="E230" i="6" s="1"/>
  <c r="E231" i="6" s="1"/>
  <c r="E232" i="6" s="1"/>
  <c r="E233" i="6" s="1"/>
  <c r="E234" i="6" s="1"/>
  <c r="K224" i="6"/>
  <c r="N224" i="6" s="1"/>
  <c r="K223" i="6"/>
  <c r="N223" i="6" s="1"/>
  <c r="K222" i="6"/>
  <c r="N222" i="6" s="1"/>
  <c r="K221" i="6"/>
  <c r="N221" i="6" s="1"/>
  <c r="K215" i="6"/>
  <c r="N215" i="6" s="1"/>
  <c r="K214" i="6"/>
  <c r="N214" i="6" s="1"/>
  <c r="K213" i="6"/>
  <c r="N213" i="6" s="1"/>
  <c r="K212" i="6"/>
  <c r="N212" i="6" s="1"/>
  <c r="K211" i="6"/>
  <c r="N211" i="6" s="1"/>
  <c r="K210" i="6"/>
  <c r="N210" i="6" s="1"/>
  <c r="K209" i="6"/>
  <c r="N209" i="6" s="1"/>
  <c r="K208" i="6"/>
  <c r="N208" i="6" s="1"/>
  <c r="K207" i="6"/>
  <c r="N207" i="6" s="1"/>
  <c r="K206" i="6"/>
  <c r="N206" i="6" s="1"/>
  <c r="K205" i="6"/>
  <c r="N205" i="6" s="1"/>
  <c r="E205" i="6"/>
  <c r="E206" i="6" s="1"/>
  <c r="E207" i="6" s="1"/>
  <c r="E208" i="6" s="1"/>
  <c r="E209" i="6" s="1"/>
  <c r="E210" i="6" s="1"/>
  <c r="E211" i="6" s="1"/>
  <c r="E212" i="6" s="1"/>
  <c r="E213" i="6" s="1"/>
  <c r="E214" i="6" s="1"/>
  <c r="K204" i="6"/>
  <c r="N204" i="6" s="1"/>
  <c r="K203" i="6"/>
  <c r="N203" i="6" s="1"/>
  <c r="K202" i="6"/>
  <c r="N202" i="6" s="1"/>
  <c r="K201" i="6"/>
  <c r="N201" i="6" s="1"/>
  <c r="I178" i="6"/>
  <c r="I158" i="6"/>
  <c r="I98" i="6"/>
  <c r="K195" i="6"/>
  <c r="N195" i="6" s="1"/>
  <c r="K194" i="6"/>
  <c r="N194" i="6" s="1"/>
  <c r="K193" i="6"/>
  <c r="N193" i="6" s="1"/>
  <c r="K192" i="6"/>
  <c r="N192" i="6" s="1"/>
  <c r="K191" i="6"/>
  <c r="N191" i="6" s="1"/>
  <c r="K190" i="6"/>
  <c r="N190" i="6" s="1"/>
  <c r="K189" i="6"/>
  <c r="N189" i="6" s="1"/>
  <c r="K188" i="6"/>
  <c r="N188" i="6" s="1"/>
  <c r="K187" i="6"/>
  <c r="N187" i="6" s="1"/>
  <c r="K186" i="6"/>
  <c r="N186" i="6" s="1"/>
  <c r="K185" i="6"/>
  <c r="N185" i="6" s="1"/>
  <c r="E185" i="6"/>
  <c r="E186" i="6" s="1"/>
  <c r="E187" i="6" s="1"/>
  <c r="E188" i="6" s="1"/>
  <c r="E189" i="6" s="1"/>
  <c r="E190" i="6" s="1"/>
  <c r="E191" i="6" s="1"/>
  <c r="E192" i="6" s="1"/>
  <c r="E193" i="6" s="1"/>
  <c r="E194" i="6" s="1"/>
  <c r="K184" i="6"/>
  <c r="N184" i="6" s="1"/>
  <c r="K183" i="6"/>
  <c r="N183" i="6" s="1"/>
  <c r="K182" i="6"/>
  <c r="N182" i="6" s="1"/>
  <c r="K181" i="6"/>
  <c r="N181" i="6" s="1"/>
  <c r="K175" i="6"/>
  <c r="N175" i="6" s="1"/>
  <c r="K174" i="6"/>
  <c r="N174" i="6" s="1"/>
  <c r="K173" i="6"/>
  <c r="N173" i="6" s="1"/>
  <c r="K172" i="6"/>
  <c r="N172" i="6" s="1"/>
  <c r="K171" i="6"/>
  <c r="N171" i="6" s="1"/>
  <c r="K170" i="6"/>
  <c r="N170" i="6" s="1"/>
  <c r="K169" i="6"/>
  <c r="N169" i="6" s="1"/>
  <c r="K168" i="6"/>
  <c r="N168" i="6" s="1"/>
  <c r="K167" i="6"/>
  <c r="N167" i="6" s="1"/>
  <c r="K166" i="6"/>
  <c r="N166" i="6" s="1"/>
  <c r="K165" i="6"/>
  <c r="N165" i="6" s="1"/>
  <c r="E165" i="6"/>
  <c r="E166" i="6" s="1"/>
  <c r="E167" i="6" s="1"/>
  <c r="E168" i="6" s="1"/>
  <c r="E169" i="6" s="1"/>
  <c r="E170" i="6" s="1"/>
  <c r="E171" i="6" s="1"/>
  <c r="E172" i="6" s="1"/>
  <c r="E173" i="6" s="1"/>
  <c r="E174" i="6" s="1"/>
  <c r="K164" i="6"/>
  <c r="N164" i="6" s="1"/>
  <c r="K163" i="6"/>
  <c r="N163" i="6" s="1"/>
  <c r="K162" i="6"/>
  <c r="N162" i="6" s="1"/>
  <c r="K161" i="6"/>
  <c r="N161" i="6" s="1"/>
  <c r="K155" i="6"/>
  <c r="N155" i="6" s="1"/>
  <c r="K154" i="6"/>
  <c r="N154" i="6" s="1"/>
  <c r="K153" i="6"/>
  <c r="N153" i="6" s="1"/>
  <c r="K152" i="6"/>
  <c r="N152" i="6" s="1"/>
  <c r="K151" i="6"/>
  <c r="N151" i="6" s="1"/>
  <c r="K150" i="6"/>
  <c r="N150" i="6" s="1"/>
  <c r="K149" i="6"/>
  <c r="N149" i="6" s="1"/>
  <c r="K148" i="6"/>
  <c r="N148" i="6" s="1"/>
  <c r="K147" i="6"/>
  <c r="N147" i="6" s="1"/>
  <c r="K115" i="6"/>
  <c r="N115" i="6" s="1"/>
  <c r="K114" i="6"/>
  <c r="N114" i="6" s="1"/>
  <c r="K113" i="6"/>
  <c r="N113" i="6" s="1"/>
  <c r="K112" i="6"/>
  <c r="N112" i="6" s="1"/>
  <c r="K111" i="6"/>
  <c r="N111" i="6" s="1"/>
  <c r="K110" i="6"/>
  <c r="N110" i="6" s="1"/>
  <c r="K109" i="6"/>
  <c r="N109" i="6" s="1"/>
  <c r="K108" i="6"/>
  <c r="N108" i="6" s="1"/>
  <c r="K107" i="6"/>
  <c r="N107" i="6" s="1"/>
  <c r="K106" i="6"/>
  <c r="N106" i="6" s="1"/>
  <c r="K105" i="6"/>
  <c r="N105" i="6" s="1"/>
  <c r="E105" i="6"/>
  <c r="E106" i="6" s="1"/>
  <c r="E107" i="6" s="1"/>
  <c r="E108" i="6" s="1"/>
  <c r="E109" i="6" s="1"/>
  <c r="E110" i="6" s="1"/>
  <c r="E111" i="6" s="1"/>
  <c r="E112" i="6" s="1"/>
  <c r="E113" i="6" s="1"/>
  <c r="E114" i="6" s="1"/>
  <c r="K104" i="6"/>
  <c r="N104" i="6" s="1"/>
  <c r="K103" i="6"/>
  <c r="N103" i="6" s="1"/>
  <c r="K102" i="6"/>
  <c r="N102" i="6" s="1"/>
  <c r="K101" i="6"/>
  <c r="N101" i="6" s="1"/>
  <c r="I78" i="6"/>
  <c r="I58" i="6"/>
  <c r="K95" i="6"/>
  <c r="N95" i="6" s="1"/>
  <c r="K94" i="6"/>
  <c r="N94" i="6" s="1"/>
  <c r="K93" i="6"/>
  <c r="N93" i="6" s="1"/>
  <c r="K92" i="6"/>
  <c r="N92" i="6" s="1"/>
  <c r="K91" i="6"/>
  <c r="N91" i="6" s="1"/>
  <c r="K90" i="6"/>
  <c r="N90" i="6" s="1"/>
  <c r="K89" i="6"/>
  <c r="N89" i="6" s="1"/>
  <c r="K88" i="6"/>
  <c r="N88" i="6" s="1"/>
  <c r="K87" i="6"/>
  <c r="N87" i="6" s="1"/>
  <c r="K86" i="6"/>
  <c r="N86" i="6" s="1"/>
  <c r="K85" i="6"/>
  <c r="N85" i="6" s="1"/>
  <c r="E85" i="6"/>
  <c r="E86" i="6" s="1"/>
  <c r="E87" i="6" s="1"/>
  <c r="E88" i="6" s="1"/>
  <c r="E89" i="6" s="1"/>
  <c r="E90" i="6" s="1"/>
  <c r="E91" i="6" s="1"/>
  <c r="E92" i="6" s="1"/>
  <c r="E93" i="6" s="1"/>
  <c r="E94" i="6" s="1"/>
  <c r="K84" i="6"/>
  <c r="N84" i="6" s="1"/>
  <c r="K83" i="6"/>
  <c r="N83" i="6" s="1"/>
  <c r="K82" i="6"/>
  <c r="N82" i="6" s="1"/>
  <c r="K81" i="6"/>
  <c r="N81" i="6" s="1"/>
  <c r="K75" i="6"/>
  <c r="N75" i="6" s="1"/>
  <c r="K74" i="6"/>
  <c r="N74" i="6" s="1"/>
  <c r="K73" i="6"/>
  <c r="N73" i="6" s="1"/>
  <c r="K72" i="6"/>
  <c r="N72" i="6" s="1"/>
  <c r="K71" i="6"/>
  <c r="N71" i="6" s="1"/>
  <c r="K70" i="6"/>
  <c r="N70" i="6" s="1"/>
  <c r="K69" i="6"/>
  <c r="N69" i="6" s="1"/>
  <c r="K68" i="6"/>
  <c r="N68" i="6" s="1"/>
  <c r="K67" i="6"/>
  <c r="N67" i="6" s="1"/>
  <c r="K66" i="6"/>
  <c r="N66" i="6" s="1"/>
  <c r="K65" i="6"/>
  <c r="N65" i="6" s="1"/>
  <c r="E65" i="6"/>
  <c r="E66" i="6" s="1"/>
  <c r="E67" i="6" s="1"/>
  <c r="E68" i="6" s="1"/>
  <c r="E69" i="6" s="1"/>
  <c r="E70" i="6" s="1"/>
  <c r="E71" i="6" s="1"/>
  <c r="E72" i="6" s="1"/>
  <c r="E73" i="6" s="1"/>
  <c r="E74" i="6" s="1"/>
  <c r="K64" i="6"/>
  <c r="N64" i="6" s="1"/>
  <c r="K63" i="6"/>
  <c r="N63" i="6" s="1"/>
  <c r="K62" i="6"/>
  <c r="N62" i="6" s="1"/>
  <c r="K61" i="6"/>
  <c r="N61" i="6" s="1"/>
  <c r="I38" i="6"/>
  <c r="K55" i="6"/>
  <c r="N55" i="6" s="1"/>
  <c r="K54" i="6"/>
  <c r="N54" i="6" s="1"/>
  <c r="K53" i="6"/>
  <c r="N53" i="6" s="1"/>
  <c r="K52" i="6"/>
  <c r="N52" i="6" s="1"/>
  <c r="K51" i="6"/>
  <c r="N51" i="6" s="1"/>
  <c r="K50" i="6"/>
  <c r="N50" i="6" s="1"/>
  <c r="K49" i="6"/>
  <c r="N49" i="6" s="1"/>
  <c r="K48" i="6"/>
  <c r="N48" i="6" s="1"/>
  <c r="K47" i="6"/>
  <c r="N47" i="6" s="1"/>
  <c r="K46" i="6"/>
  <c r="N46" i="6" s="1"/>
  <c r="K45" i="6"/>
  <c r="N45" i="6" s="1"/>
  <c r="E45" i="6"/>
  <c r="E46" i="6" s="1"/>
  <c r="E47" i="6" s="1"/>
  <c r="E48" i="6" s="1"/>
  <c r="E49" i="6" s="1"/>
  <c r="E50" i="6" s="1"/>
  <c r="E51" i="6" s="1"/>
  <c r="E52" i="6" s="1"/>
  <c r="E53" i="6" s="1"/>
  <c r="E54" i="6" s="1"/>
  <c r="K44" i="6"/>
  <c r="N44" i="6" s="1"/>
  <c r="K43" i="6"/>
  <c r="N43" i="6" s="1"/>
  <c r="K42" i="6"/>
  <c r="N42" i="6" s="1"/>
  <c r="K41" i="6"/>
  <c r="N41" i="6" s="1"/>
  <c r="I18" i="6"/>
  <c r="AS16" i="7" l="1"/>
  <c r="AS17" i="7"/>
  <c r="AS15" i="7"/>
  <c r="A28" i="7"/>
  <c r="A29" i="7"/>
  <c r="A30" i="7"/>
  <c r="A31" i="7"/>
  <c r="A32" i="7"/>
  <c r="A33" i="7"/>
  <c r="A34" i="7"/>
  <c r="A35" i="7"/>
  <c r="A27" i="7"/>
  <c r="K22" i="6"/>
  <c r="N22" i="6" s="1"/>
  <c r="K23" i="6"/>
  <c r="N23" i="6" s="1"/>
  <c r="K24" i="6"/>
  <c r="N24" i="6" s="1"/>
  <c r="K25" i="6"/>
  <c r="N25" i="6" s="1"/>
  <c r="K26" i="6"/>
  <c r="N26" i="6" s="1"/>
  <c r="K27" i="6"/>
  <c r="N27" i="6" s="1"/>
  <c r="K28" i="6"/>
  <c r="N28" i="6" s="1"/>
  <c r="K29" i="6"/>
  <c r="N29" i="6" s="1"/>
  <c r="K30" i="6"/>
  <c r="N30" i="6" s="1"/>
  <c r="K31" i="6"/>
  <c r="N31" i="6" s="1"/>
  <c r="K32" i="6"/>
  <c r="N32" i="6" s="1"/>
  <c r="K33" i="6"/>
  <c r="N33" i="6" s="1"/>
  <c r="K34" i="6"/>
  <c r="N34" i="6" s="1"/>
  <c r="K35" i="6"/>
  <c r="N35" i="6" s="1"/>
  <c r="K21" i="6"/>
  <c r="N21" i="6" s="1"/>
  <c r="H1" i="8" l="1"/>
  <c r="H32" i="8" s="1"/>
  <c r="H30" i="8" l="1"/>
  <c r="H31" i="8"/>
  <c r="H28" i="8"/>
  <c r="H29" i="8"/>
  <c r="H27" i="8"/>
  <c r="H25" i="8"/>
  <c r="H26" i="8"/>
  <c r="H23" i="8"/>
  <c r="H24" i="8"/>
  <c r="H21" i="8"/>
  <c r="H22" i="8"/>
  <c r="H19" i="8"/>
  <c r="H20" i="8"/>
  <c r="H17" i="8"/>
  <c r="H18" i="8"/>
  <c r="H16" i="8"/>
  <c r="H3" i="8"/>
  <c r="H15" i="8"/>
  <c r="H14" i="8"/>
  <c r="H13" i="8"/>
  <c r="H12" i="8"/>
  <c r="H11" i="8"/>
  <c r="H7" i="8"/>
  <c r="H6" i="8"/>
  <c r="H4" i="8"/>
  <c r="H9" i="8" l="1"/>
  <c r="H10" i="8"/>
  <c r="H5" i="8"/>
  <c r="H8" i="8"/>
  <c r="F6" i="7" l="1"/>
  <c r="H18" i="6"/>
  <c r="E5" i="7"/>
  <c r="G6" i="7" l="1"/>
  <c r="H38" i="6"/>
  <c r="F5" i="7"/>
  <c r="G18" i="6"/>
  <c r="E25" i="6"/>
  <c r="E26" i="6" s="1"/>
  <c r="E27" i="6" s="1"/>
  <c r="E28" i="6" s="1"/>
  <c r="E29" i="6" s="1"/>
  <c r="E30" i="6" s="1"/>
  <c r="E31" i="6" s="1"/>
  <c r="E32" i="6" s="1"/>
  <c r="E33" i="6" s="1"/>
  <c r="E34" i="6" s="1"/>
  <c r="H6" i="7" l="1"/>
  <c r="H58" i="6"/>
  <c r="G5" i="7"/>
  <c r="G38" i="6"/>
  <c r="I6" i="7" l="1"/>
  <c r="H78" i="6"/>
  <c r="H5" i="7"/>
  <c r="G58" i="6"/>
  <c r="I5" i="7" l="1"/>
  <c r="G78" i="6"/>
  <c r="J6" i="7"/>
  <c r="H98" i="6"/>
  <c r="K6" i="7" l="1"/>
  <c r="H138" i="6" s="1"/>
  <c r="H118" i="6"/>
  <c r="J5" i="7"/>
  <c r="G98" i="6"/>
  <c r="K5" i="7" l="1"/>
  <c r="G138" i="6" s="1"/>
  <c r="G118" i="6"/>
  <c r="L6" i="7"/>
  <c r="M6" i="7" s="1"/>
  <c r="H158" i="6" l="1"/>
  <c r="L5" i="7"/>
  <c r="M5" i="7" s="1"/>
  <c r="N6" i="7"/>
  <c r="H178" i="6"/>
  <c r="G158" i="6" l="1"/>
  <c r="O6" i="7"/>
  <c r="H198" i="6"/>
  <c r="N5" i="7"/>
  <c r="G178" i="6"/>
  <c r="P6" i="7" l="1"/>
  <c r="H218" i="6"/>
  <c r="O5" i="7"/>
  <c r="G198" i="6"/>
  <c r="P5" i="7" l="1"/>
  <c r="G218" i="6"/>
  <c r="Q6" i="7"/>
  <c r="H238" i="6"/>
  <c r="R6" i="7" l="1"/>
  <c r="S6" i="7" s="1"/>
  <c r="H258" i="6"/>
  <c r="Q5" i="7"/>
  <c r="G238" i="6"/>
  <c r="H278" i="6" l="1"/>
  <c r="R5" i="7"/>
  <c r="G278" i="6" s="1"/>
  <c r="G258" i="6"/>
  <c r="T6" i="7"/>
  <c r="H298" i="6"/>
  <c r="S5" i="7" l="1"/>
  <c r="T5" i="7" s="1"/>
  <c r="U6" i="7"/>
  <c r="H318" i="6"/>
  <c r="G298" i="6" l="1"/>
  <c r="U5" i="7"/>
  <c r="G318" i="6"/>
  <c r="V6" i="7"/>
  <c r="H338" i="6"/>
  <c r="V5" i="7" l="1"/>
  <c r="G338" i="6"/>
  <c r="W6" i="7"/>
  <c r="H358" i="6"/>
  <c r="X6" i="7" l="1"/>
  <c r="H378" i="6"/>
  <c r="W5" i="7"/>
  <c r="G358" i="6"/>
  <c r="Y6" i="7" l="1"/>
  <c r="Z6" i="7" s="1"/>
  <c r="H398" i="6"/>
  <c r="X5" i="7"/>
  <c r="G378" i="6"/>
  <c r="H418" i="6" l="1"/>
  <c r="Y5" i="7"/>
  <c r="G418" i="6" s="1"/>
  <c r="G398" i="6"/>
  <c r="AA6" i="7"/>
  <c r="H438" i="6"/>
  <c r="Z5" i="7" l="1"/>
  <c r="G438" i="6" s="1"/>
  <c r="AB6" i="7"/>
  <c r="H458" i="6"/>
  <c r="AA5" i="7" l="1"/>
  <c r="AB5" i="7" s="1"/>
  <c r="AC6" i="7"/>
  <c r="H478" i="6"/>
  <c r="G458" i="6" l="1"/>
  <c r="AC5" i="7"/>
  <c r="G478" i="6"/>
  <c r="AD6" i="7"/>
  <c r="H498" i="6"/>
  <c r="AE6" i="7" l="1"/>
  <c r="H518" i="6"/>
  <c r="AD5" i="7"/>
  <c r="G498" i="6"/>
  <c r="AF6" i="7" l="1"/>
  <c r="H558" i="6" s="1"/>
  <c r="H538" i="6"/>
  <c r="AE5" i="7"/>
  <c r="G518" i="6"/>
  <c r="AG6" i="7" l="1"/>
  <c r="AH6" i="7" s="1"/>
  <c r="AF5" i="7"/>
  <c r="G558" i="6" s="1"/>
  <c r="G538" i="6"/>
  <c r="H578" i="6" l="1"/>
  <c r="AG5" i="7"/>
  <c r="G578" i="6" s="1"/>
  <c r="AI6" i="7"/>
  <c r="H618" i="6" s="1"/>
  <c r="H598" i="6"/>
  <c r="AH5" i="7" l="1"/>
  <c r="G598" i="6" s="1"/>
  <c r="AI5" i="7" l="1"/>
  <c r="G618" i="6" s="1"/>
</calcChain>
</file>

<file path=xl/sharedStrings.xml><?xml version="1.0" encoding="utf-8"?>
<sst xmlns="http://schemas.openxmlformats.org/spreadsheetml/2006/main" count="348" uniqueCount="66">
  <si>
    <t>DATE</t>
  </si>
  <si>
    <t>Heure d'arrivée</t>
  </si>
  <si>
    <t>MATIN</t>
  </si>
  <si>
    <t>REPAS</t>
  </si>
  <si>
    <t>APRES MIDI</t>
  </si>
  <si>
    <t>Heure départ</t>
  </si>
  <si>
    <t>Nombre d'heure</t>
  </si>
  <si>
    <t>Feuille de présence mensuelle</t>
  </si>
  <si>
    <t>Nmbr J</t>
  </si>
  <si>
    <t>Obs.</t>
  </si>
  <si>
    <t xml:space="preserve">Accueil occasionnel </t>
  </si>
  <si>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</si>
  <si>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</si>
  <si>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</si>
  <si>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</si>
  <si>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</si>
  <si>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</si>
  <si>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</si>
  <si>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</si>
  <si>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</si>
  <si>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</si>
  <si>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</si>
  <si>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</si>
  <si>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</si>
  <si>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</si>
  <si>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Pâques</t>
  </si>
  <si>
    <t>Lundi de Pâques</t>
  </si>
  <si>
    <t>1er Janvier</t>
  </si>
  <si>
    <t>1er Mai</t>
  </si>
  <si>
    <t>Ascenscion</t>
  </si>
  <si>
    <t>Pentecôte</t>
  </si>
  <si>
    <t>Lundi de la Pentecôte</t>
  </si>
  <si>
    <t>1er Novembre</t>
  </si>
  <si>
    <t xml:space="preserve">Accueil régulier </t>
  </si>
  <si>
    <t>Accueil Régulier</t>
  </si>
  <si>
    <t>Accueil Occasionnel</t>
  </si>
  <si>
    <t>NOM                               PRENOM</t>
  </si>
  <si>
    <t>Contrat</t>
  </si>
  <si>
    <t>Sup</t>
  </si>
  <si>
    <t>28 Dec</t>
  </si>
  <si>
    <t>Prénom</t>
  </si>
  <si>
    <t>Nom  Prénom</t>
  </si>
  <si>
    <t>1a</t>
  </si>
  <si>
    <t>3a</t>
  </si>
  <si>
    <t>4a</t>
  </si>
  <si>
    <t>5a</t>
  </si>
  <si>
    <t>6a</t>
  </si>
  <si>
    <t>7a</t>
  </si>
  <si>
    <t>8a</t>
  </si>
  <si>
    <t>9a</t>
  </si>
  <si>
    <t>10a</t>
  </si>
  <si>
    <t>11a</t>
  </si>
  <si>
    <t>12a</t>
  </si>
  <si>
    <t>13a</t>
  </si>
  <si>
    <t>14a</t>
  </si>
  <si>
    <t>15a</t>
  </si>
  <si>
    <t>16a</t>
  </si>
  <si>
    <t>17a</t>
  </si>
  <si>
    <t>18a</t>
  </si>
  <si>
    <t>19a</t>
  </si>
  <si>
    <t>20a</t>
  </si>
  <si>
    <t>21a</t>
  </si>
  <si>
    <t>22a</t>
  </si>
  <si>
    <t>23a</t>
  </si>
  <si>
    <t>2a</t>
  </si>
  <si>
    <t>gmb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</si>
</sst>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44" formatCode="_-* #,##0.00\ &quot;€&quot;_-;\-* #,##0.00\ &quot;€&quot;_-;_-* &quot;-&quot;??\ &quot;€&quot;_-;_-@_-"/>
    <numFmt numFmtId="164" formatCode="[$-40C]mmm\-yy;@"/>
    <numFmt numFmtId="165" formatCode="d"/>
    <numFmt numFmtId="166" formatCode="ddd"/>
    <numFmt numFmtId="167" formatCode="[$-40C]mmmm\-yy;@"/>
    <numFmt numFmtId="168" formatCode="mmm"/>
    <numFmt numFmtId="169" formatCode="h:mm;@"/>
    <numFmt numFmtId="170" formatCode="dddd"/>
    <numFmt numFmtId="171" formatCode="mmmm"/>
  </numFmts>
  <fonts count="16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u/>
      <sz val="12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sz val="10"/>
      <color rgb="FFFF0000"/>
      <name val="Arial"/>
      <family val="2"/>
    </font>
    <font>
      <b/>
      <sz val="24"/>
      <name val="Arial"/>
      <family val="2"/>
    </font>
    <font>
      <b/>
      <sz val="11"/>
      <name val="Calibri"/>
      <family val="2"/>
      <scheme val="minor"/>
    </font>
    <font>
      <b/>
      <sz val="11"/>
      <color rgb="FF444444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0"/>
      <name val="Arial"/>
      <family val="2"/>
    </font>
    <font>
      <sz val="10"/>
      <color rgb="FF0A0101"/>
      <name val="Arial"/>
      <family val="2"/>
    </font>
    <font>
      <b/>
      <sz val="14"/>
      <name val="Bahnschrift Light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2AFC2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FF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 style="thin">
        <color theme="3"/>
      </right>
      <top/>
      <bottom style="thin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/>
      <diagonal/>
    </border>
    <border>
      <left style="thin">
        <color theme="3"/>
      </left>
      <right/>
      <top style="thin">
        <color theme="3"/>
      </top>
      <bottom style="thin">
        <color theme="3"/>
      </bottom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3"/>
      </left>
      <right/>
      <top style="thin">
        <color theme="3"/>
      </top>
      <bottom/>
      <diagonal/>
    </border>
    <border>
      <left/>
      <right style="thin">
        <color theme="3"/>
      </right>
      <top style="thin">
        <color theme="3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theme="3"/>
      </top>
      <bottom style="thin">
        <color theme="3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42">
    <xf numFmtId="0" fontId="0" fillId="0" borderId="0" xfId="0"/>
    <xf numFmtId="0" fontId="2" fillId="0" borderId="0" xfId="0" applyFont="1"/>
    <xf numFmtId="0" fontId="3" fillId="0" borderId="2" xfId="0" applyFont="1" applyBorder="1"/>
    <xf numFmtId="0" fontId="0" fillId="0" borderId="0" xfId="0" applyAlignment="1">
      <alignment horizontal="center" vertical="center"/>
    </xf>
    <xf numFmtId="0" fontId="3" fillId="0" borderId="3" xfId="0" applyFont="1" applyBorder="1"/>
    <xf numFmtId="0" fontId="2" fillId="0" borderId="2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/>
    <xf numFmtId="0" fontId="3" fillId="0" borderId="0" xfId="0" applyFont="1" applyBorder="1"/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0" fillId="0" borderId="11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0" xfId="0" applyBorder="1"/>
    <xf numFmtId="0" fontId="2" fillId="0" borderId="0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2" fillId="0" borderId="0" xfId="0" applyFont="1" applyAlignment="1">
      <alignment horizontal="center" vertical="center"/>
    </xf>
    <xf numFmtId="0" fontId="6" fillId="0" borderId="0" xfId="0" applyNumberFormat="1" applyFont="1" applyAlignment="1">
      <alignment horizontal="center" vertical="center"/>
    </xf>
    <xf numFmtId="166" fontId="2" fillId="0" borderId="12" xfId="0" applyNumberFormat="1" applyFont="1" applyBorder="1" applyAlignment="1">
      <alignment horizontal="center" vertical="center"/>
    </xf>
    <xf numFmtId="165" fontId="2" fillId="5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6" fontId="12" fillId="8" borderId="1" xfId="0" applyNumberFormat="1" applyFont="1" applyFill="1" applyBorder="1" applyAlignment="1">
      <alignment horizontal="center" vertical="center"/>
    </xf>
    <xf numFmtId="14" fontId="11" fillId="8" borderId="1" xfId="0" applyNumberFormat="1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14" fontId="10" fillId="2" borderId="1" xfId="0" applyNumberFormat="1" applyFont="1" applyFill="1" applyBorder="1" applyAlignment="1">
      <alignment horizontal="center" vertical="center"/>
    </xf>
    <xf numFmtId="16" fontId="12" fillId="2" borderId="1" xfId="0" applyNumberFormat="1" applyFont="1" applyFill="1" applyBorder="1" applyAlignment="1">
      <alignment horizontal="center" vertical="center"/>
    </xf>
    <xf numFmtId="14" fontId="11" fillId="2" borderId="1" xfId="0" applyNumberFormat="1" applyFont="1" applyFill="1" applyBorder="1" applyAlignment="1">
      <alignment horizontal="center" vertical="center"/>
    </xf>
    <xf numFmtId="168" fontId="13" fillId="0" borderId="0" xfId="0" applyNumberFormat="1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1" fillId="5" borderId="0" xfId="0" applyFont="1" applyFill="1" applyBorder="1" applyAlignment="1"/>
    <xf numFmtId="0" fontId="0" fillId="0" borderId="0" xfId="0" applyFill="1"/>
    <xf numFmtId="0" fontId="1" fillId="0" borderId="0" xfId="0" applyFont="1" applyBorder="1"/>
    <xf numFmtId="14" fontId="0" fillId="4" borderId="1" xfId="0" applyNumberFormat="1" applyFill="1" applyBorder="1" applyAlignment="1">
      <alignment horizontal="center"/>
    </xf>
    <xf numFmtId="14" fontId="0" fillId="4" borderId="1" xfId="0" applyNumberFormat="1" applyFill="1" applyBorder="1" applyAlignment="1">
      <alignment horizontal="center" vertical="center"/>
    </xf>
    <xf numFmtId="169" fontId="0" fillId="6" borderId="0" xfId="0" applyNumberFormat="1" applyFill="1"/>
    <xf numFmtId="0" fontId="0" fillId="0" borderId="1" xfId="0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0" fillId="0" borderId="8" xfId="0" applyBorder="1" applyAlignment="1">
      <alignment horizontal="center"/>
    </xf>
    <xf numFmtId="170" fontId="5" fillId="0" borderId="0" xfId="0" applyNumberFormat="1" applyFont="1" applyAlignment="1">
      <alignment horizontal="center" vertical="center"/>
    </xf>
    <xf numFmtId="0" fontId="14" fillId="0" borderId="0" xfId="0" applyFont="1"/>
    <xf numFmtId="165" fontId="2" fillId="0" borderId="0" xfId="0" applyNumberFormat="1" applyFont="1" applyAlignment="1">
      <alignment horizontal="center" vertical="center"/>
    </xf>
    <xf numFmtId="171" fontId="2" fillId="0" borderId="0" xfId="0" applyNumberFormat="1" applyFont="1" applyAlignment="1">
      <alignment horizontal="center" vertical="center"/>
    </xf>
    <xf numFmtId="169" fontId="3" fillId="0" borderId="0" xfId="0" applyNumberFormat="1" applyFont="1" applyBorder="1" applyAlignment="1">
      <alignment horizontal="center" vertical="center"/>
    </xf>
    <xf numFmtId="169" fontId="0" fillId="0" borderId="0" xfId="0" applyNumberFormat="1" applyFill="1"/>
    <xf numFmtId="0" fontId="13" fillId="3" borderId="1" xfId="0" applyFont="1" applyFill="1" applyBorder="1"/>
    <xf numFmtId="0" fontId="2" fillId="7" borderId="0" xfId="0" applyFont="1" applyFill="1" applyBorder="1" applyAlignment="1">
      <alignment horizontal="center" vertical="center"/>
    </xf>
    <xf numFmtId="0" fontId="1" fillId="4" borderId="0" xfId="0" applyFont="1" applyFill="1"/>
    <xf numFmtId="14" fontId="0" fillId="4" borderId="0" xfId="0" applyNumberFormat="1" applyFill="1"/>
    <xf numFmtId="16" fontId="12" fillId="4" borderId="1" xfId="0" applyNumberFormat="1" applyFont="1" applyFill="1" applyBorder="1" applyAlignment="1">
      <alignment horizontal="center" vertical="center"/>
    </xf>
    <xf numFmtId="14" fontId="11" fillId="4" borderId="1" xfId="0" applyNumberFormat="1" applyFont="1" applyFill="1" applyBorder="1" applyAlignment="1">
      <alignment horizontal="center" vertical="center"/>
    </xf>
    <xf numFmtId="0" fontId="0" fillId="0" borderId="0" xfId="0" applyProtection="1">
      <protection locked="0"/>
    </xf>
    <xf numFmtId="169" fontId="0" fillId="7" borderId="1" xfId="0" applyNumberFormat="1" applyFill="1" applyBorder="1" applyProtection="1">
      <protection locked="0"/>
    </xf>
    <xf numFmtId="169" fontId="2" fillId="3" borderId="1" xfId="0" applyNumberFormat="1" applyFont="1" applyFill="1" applyBorder="1" applyAlignment="1" applyProtection="1">
      <alignment horizontal="center" vertical="center"/>
      <protection locked="0"/>
    </xf>
    <xf numFmtId="169" fontId="0" fillId="3" borderId="1" xfId="0" applyNumberFormat="1" applyFill="1" applyBorder="1" applyProtection="1"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169" fontId="0" fillId="3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2" fillId="0" borderId="0" xfId="0" applyFont="1" applyProtection="1"/>
    <xf numFmtId="0" fontId="0" fillId="0" borderId="0" xfId="0" applyProtection="1"/>
    <xf numFmtId="167" fontId="0" fillId="0" borderId="0" xfId="0" applyNumberFormat="1" applyProtection="1"/>
    <xf numFmtId="0" fontId="1" fillId="0" borderId="1" xfId="0" applyFont="1" applyBorder="1" applyAlignment="1" applyProtection="1">
      <alignment horizontal="center" vertical="center"/>
    </xf>
    <xf numFmtId="0" fontId="1" fillId="0" borderId="0" xfId="0" applyFont="1" applyProtection="1"/>
    <xf numFmtId="0" fontId="2" fillId="7" borderId="1" xfId="0" applyFont="1" applyFill="1" applyBorder="1" applyAlignment="1" applyProtection="1">
      <alignment horizontal="center" vertical="center"/>
    </xf>
    <xf numFmtId="169" fontId="2" fillId="7" borderId="1" xfId="0" applyNumberFormat="1" applyFont="1" applyFill="1" applyBorder="1" applyAlignment="1" applyProtection="1">
      <alignment horizontal="center" vertical="center"/>
    </xf>
    <xf numFmtId="0" fontId="1" fillId="7" borderId="1" xfId="0" applyFont="1" applyFill="1" applyBorder="1" applyProtection="1"/>
    <xf numFmtId="169" fontId="1" fillId="7" borderId="1" xfId="0" applyNumberFormat="1" applyFont="1" applyFill="1" applyBorder="1" applyProtection="1"/>
    <xf numFmtId="0" fontId="12" fillId="2" borderId="1" xfId="0" applyFont="1" applyFill="1" applyBorder="1" applyAlignment="1" applyProtection="1">
      <alignment horizontal="center" vertical="center"/>
    </xf>
    <xf numFmtId="14" fontId="10" fillId="2" borderId="1" xfId="0" applyNumberFormat="1" applyFont="1" applyFill="1" applyBorder="1" applyAlignment="1" applyProtection="1">
      <alignment horizontal="center" vertical="center"/>
    </xf>
    <xf numFmtId="16" fontId="12" fillId="2" borderId="1" xfId="0" applyNumberFormat="1" applyFont="1" applyFill="1" applyBorder="1" applyAlignment="1" applyProtection="1">
      <alignment horizontal="center" vertical="center"/>
    </xf>
    <xf numFmtId="14" fontId="11" fillId="2" borderId="1" xfId="0" applyNumberFormat="1" applyFont="1" applyFill="1" applyBorder="1" applyAlignment="1" applyProtection="1">
      <alignment horizontal="center" vertical="center"/>
    </xf>
    <xf numFmtId="16" fontId="12" fillId="8" borderId="1" xfId="0" applyNumberFormat="1" applyFont="1" applyFill="1" applyBorder="1" applyAlignment="1" applyProtection="1">
      <alignment horizontal="center" vertical="center"/>
    </xf>
    <xf numFmtId="14" fontId="11" fillId="8" borderId="1" xfId="0" applyNumberFormat="1" applyFont="1" applyFill="1" applyBorder="1" applyAlignment="1" applyProtection="1">
      <alignment horizontal="center" vertical="center"/>
    </xf>
    <xf numFmtId="14" fontId="0" fillId="4" borderId="1" xfId="0" applyNumberFormat="1" applyFill="1" applyBorder="1" applyAlignment="1" applyProtection="1">
      <alignment horizontal="center" vertical="center"/>
    </xf>
    <xf numFmtId="0" fontId="0" fillId="0" borderId="0" xfId="0" applyAlignment="1" applyProtection="1"/>
    <xf numFmtId="14" fontId="0" fillId="4" borderId="1" xfId="0" applyNumberFormat="1" applyFill="1" applyBorder="1" applyAlignment="1" applyProtection="1">
      <alignment horizontal="center"/>
    </xf>
    <xf numFmtId="0" fontId="0" fillId="5" borderId="1" xfId="0" applyFill="1" applyBorder="1" applyAlignment="1" applyProtection="1">
      <alignment horizontal="center" vertical="center"/>
      <protection locked="0"/>
    </xf>
    <xf numFmtId="0" fontId="0" fillId="5" borderId="1" xfId="0" applyFill="1" applyBorder="1" applyProtection="1">
      <protection locked="0"/>
    </xf>
    <xf numFmtId="0" fontId="1" fillId="5" borderId="1" xfId="0" applyFont="1" applyFill="1" applyBorder="1" applyAlignment="1" applyProtection="1">
      <alignment horizontal="center" vertical="center"/>
      <protection locked="0"/>
    </xf>
    <xf numFmtId="0" fontId="8" fillId="3" borderId="1" xfId="0" applyFont="1" applyFill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vertical="center"/>
      <protection locked="0"/>
    </xf>
    <xf numFmtId="0" fontId="2" fillId="0" borderId="0" xfId="0" applyFont="1" applyAlignment="1" applyProtection="1">
      <alignment horizontal="center" vertical="center"/>
    </xf>
    <xf numFmtId="169" fontId="3" fillId="0" borderId="2" xfId="0" applyNumberFormat="1" applyFont="1" applyBorder="1" applyAlignment="1" applyProtection="1">
      <alignment horizontal="center" vertical="center"/>
      <protection locked="0"/>
    </xf>
    <xf numFmtId="169" fontId="3" fillId="0" borderId="5" xfId="0" applyNumberFormat="1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3" fillId="0" borderId="3" xfId="0" applyFont="1" applyBorder="1" applyProtection="1">
      <protection locked="0"/>
    </xf>
    <xf numFmtId="169" fontId="3" fillId="0" borderId="6" xfId="0" applyNumberFormat="1" applyFont="1" applyBorder="1" applyAlignment="1" applyProtection="1">
      <alignment horizontal="center" vertical="center"/>
      <protection locked="0"/>
    </xf>
    <xf numFmtId="169" fontId="0" fillId="0" borderId="0" xfId="0" applyNumberFormat="1" applyProtection="1">
      <protection locked="0"/>
    </xf>
    <xf numFmtId="0" fontId="3" fillId="0" borderId="0" xfId="0" applyFont="1" applyBorder="1" applyProtection="1">
      <protection locked="0"/>
    </xf>
    <xf numFmtId="0" fontId="3" fillId="0" borderId="0" xfId="0" applyFont="1" applyProtection="1">
      <protection locked="0"/>
    </xf>
    <xf numFmtId="0" fontId="2" fillId="0" borderId="2" xfId="0" applyFont="1" applyBorder="1" applyAlignment="1" applyProtection="1">
      <alignment horizontal="center"/>
      <protection locked="0"/>
    </xf>
    <xf numFmtId="169" fontId="3" fillId="0" borderId="0" xfId="0" applyNumberFormat="1" applyFont="1" applyBorder="1" applyAlignment="1" applyProtection="1">
      <alignment horizontal="center" vertical="center"/>
      <protection locked="0"/>
    </xf>
    <xf numFmtId="165" fontId="2" fillId="0" borderId="0" xfId="0" applyNumberFormat="1" applyFont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/>
      <protection locked="0"/>
    </xf>
    <xf numFmtId="0" fontId="14" fillId="0" borderId="0" xfId="0" applyFont="1" applyProtection="1">
      <protection locked="0"/>
    </xf>
    <xf numFmtId="0" fontId="0" fillId="3" borderId="1" xfId="0" applyFill="1" applyBorder="1" applyAlignment="1" applyProtection="1">
      <alignment horizontal="left" vertical="top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0" borderId="1" xfId="0" applyBorder="1" applyProtection="1">
      <protection locked="0"/>
    </xf>
    <xf numFmtId="0" fontId="13" fillId="3" borderId="1" xfId="0" applyFont="1" applyFill="1" applyBorder="1" applyProtection="1">
      <protection locked="0"/>
    </xf>
    <xf numFmtId="0" fontId="0" fillId="0" borderId="2" xfId="0" applyBorder="1" applyProtection="1"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7" borderId="2" xfId="0" applyFill="1" applyBorder="1" applyProtection="1">
      <protection locked="0"/>
    </xf>
    <xf numFmtId="0" fontId="0" fillId="0" borderId="1" xfId="0" applyBorder="1" applyAlignment="1">
      <alignment horizontal="center"/>
    </xf>
    <xf numFmtId="0" fontId="6" fillId="0" borderId="0" xfId="0" applyFont="1" applyAlignment="1">
      <alignment horizontal="center"/>
    </xf>
    <xf numFmtId="0" fontId="6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169" fontId="3" fillId="0" borderId="5" xfId="0" applyNumberFormat="1" applyFont="1" applyBorder="1" applyAlignment="1">
      <alignment horizontal="center" vertical="center"/>
    </xf>
    <xf numFmtId="169" fontId="3" fillId="0" borderId="6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1" fillId="3" borderId="21" xfId="0" applyFont="1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8" xfId="0" applyBorder="1" applyAlignment="1">
      <alignment horizontal="center"/>
    </xf>
    <xf numFmtId="164" fontId="9" fillId="2" borderId="13" xfId="0" applyNumberFormat="1" applyFont="1" applyFill="1" applyBorder="1" applyAlignment="1">
      <alignment horizontal="center" vertical="center"/>
    </xf>
    <xf numFmtId="164" fontId="9" fillId="2" borderId="14" xfId="0" applyNumberFormat="1" applyFont="1" applyFill="1" applyBorder="1" applyAlignment="1">
      <alignment horizontal="center" vertical="center"/>
    </xf>
    <xf numFmtId="164" fontId="9" fillId="2" borderId="15" xfId="0" applyNumberFormat="1" applyFont="1" applyFill="1" applyBorder="1" applyAlignment="1">
      <alignment horizontal="center" vertical="center"/>
    </xf>
    <xf numFmtId="164" fontId="9" fillId="2" borderId="16" xfId="0" applyNumberFormat="1" applyFont="1" applyFill="1" applyBorder="1" applyAlignment="1">
      <alignment horizontal="center" vertical="center"/>
    </xf>
    <xf numFmtId="164" fontId="9" fillId="2" borderId="17" xfId="0" applyNumberFormat="1" applyFont="1" applyFill="1" applyBorder="1" applyAlignment="1">
      <alignment horizontal="center" vertical="center"/>
    </xf>
    <xf numFmtId="164" fontId="9" fillId="2" borderId="18" xfId="0" applyNumberFormat="1" applyFont="1" applyFill="1" applyBorder="1" applyAlignment="1">
      <alignment horizontal="center" vertical="center"/>
    </xf>
    <xf numFmtId="0" fontId="15" fillId="2" borderId="1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</cellXfs>
  <cellStyles count="2">
    <cellStyle name="Euro" xfId="1"/>
    <cellStyle name="Normal" xfId="0" builtinId="0"/>
  </cellStyles>
  <dxfs count="7"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B0F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2AFC20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26" fmlaRange="DATA!$K$1:$K$28" noThreeD="1" sel="1" val="0"/>
</file>

<file path=xl/ctrlProps/ctrlProp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8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3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8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3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8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3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8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3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8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5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5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5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53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5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5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5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5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58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5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6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6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6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63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6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6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6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6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68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6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7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7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7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73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7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7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7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7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78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7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8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8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8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83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8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8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8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8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88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8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9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9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9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93.xml><?xml version="1.0" encoding="utf-8"?>
<formControlPr xmlns="http://schemas.microsoft.com/office/spreadsheetml/2009/9/main" objectType="Drop" dropLines="12" dropStyle="combo" dx="26" fmlaRange="DATA!$L$2:$L$33" noThreeD="1" sel="3" val="0"/>
</file>

<file path=xl/ctrlProps/ctrlProp9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9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9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9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98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9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0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0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0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03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0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0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0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0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08.xml><?xml version="1.0" encoding="utf-8"?>
<formControlPr xmlns="http://schemas.microsoft.com/office/spreadsheetml/2009/9/main" objectType="Drop" dropLines="12" dropStyle="combo" dx="26" fmlaRange="DATA!$L$2:$L$33" noThreeD="1" sel="3" val="0"/>
</file>

<file path=xl/ctrlProps/ctrlProp10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1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1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1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13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1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1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1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1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18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1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2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2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2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23.xml><?xml version="1.0" encoding="utf-8"?>
<formControlPr xmlns="http://schemas.microsoft.com/office/spreadsheetml/2009/9/main" objectType="Drop" dropLines="12" dropStyle="combo" dx="26" fmlaRange="DATA!$L$2:$L$33" noThreeD="1" sel="3" val="0"/>
</file>

<file path=xl/ctrlProps/ctrlProp12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2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2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2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28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2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3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3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3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33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3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3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3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3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38.xml><?xml version="1.0" encoding="utf-8"?>
<formControlPr xmlns="http://schemas.microsoft.com/office/spreadsheetml/2009/9/main" objectType="Drop" dropLines="12" dropStyle="combo" dx="26" fmlaRange="DATA!$L$2:$L$33" noThreeD="1" sel="3" val="0"/>
</file>

<file path=xl/ctrlProps/ctrlProp13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4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4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4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43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4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4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4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4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48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4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5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5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5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53.xml><?xml version="1.0" encoding="utf-8"?>
<formControlPr xmlns="http://schemas.microsoft.com/office/spreadsheetml/2009/9/main" objectType="Drop" dropLines="12" dropStyle="combo" dx="26" fmlaRange="DATA!$L$2:$L$33" noThreeD="1" sel="3" val="0"/>
</file>

<file path=xl/ctrlProps/ctrlProp15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5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5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5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58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5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6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6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6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63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6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6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6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6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68.xml><?xml version="1.0" encoding="utf-8"?>
<formControlPr xmlns="http://schemas.microsoft.com/office/spreadsheetml/2009/9/main" objectType="Drop" dropLines="12" dropStyle="combo" dx="26" fmlaRange="DATA!$L$2:$L$33" noThreeD="1" sel="3" val="0"/>
</file>

<file path=xl/ctrlProps/ctrlProp16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7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7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7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73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7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7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7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7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78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7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8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8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8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83.xml><?xml version="1.0" encoding="utf-8"?>
<formControlPr xmlns="http://schemas.microsoft.com/office/spreadsheetml/2009/9/main" objectType="Drop" dropLines="12" dropStyle="combo" dx="26" fmlaRange="DATA!$L$2:$L$33" noThreeD="1" sel="3" val="0"/>
</file>

<file path=xl/ctrlProps/ctrlProp18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8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8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8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88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8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9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9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9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93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9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9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9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9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198.xml><?xml version="1.0" encoding="utf-8"?>
<formControlPr xmlns="http://schemas.microsoft.com/office/spreadsheetml/2009/9/main" objectType="Drop" dropLines="12" dropStyle="combo" dx="26" fmlaRange="DATA!$L$2:$L$33" noThreeD="1" sel="3" val="0"/>
</file>

<file path=xl/ctrlProps/ctrlProp19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0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0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0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03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0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0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0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0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08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0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1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1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1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13.xml><?xml version="1.0" encoding="utf-8"?>
<formControlPr xmlns="http://schemas.microsoft.com/office/spreadsheetml/2009/9/main" objectType="Drop" dropLines="12" dropStyle="combo" dx="26" fmlaRange="DATA!$L$2:$L$33" noThreeD="1" sel="3" val="0"/>
</file>

<file path=xl/ctrlProps/ctrlProp21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1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1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1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18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1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2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2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2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23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2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2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2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2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28.xml><?xml version="1.0" encoding="utf-8"?>
<formControlPr xmlns="http://schemas.microsoft.com/office/spreadsheetml/2009/9/main" objectType="Drop" dropLines="12" dropStyle="combo" dx="26" fmlaRange="DATA!$L$2:$L$33" noThreeD="1" sel="3" val="0"/>
</file>

<file path=xl/ctrlProps/ctrlProp22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3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3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3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33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3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3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3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3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38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3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4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4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4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43.xml><?xml version="1.0" encoding="utf-8"?>
<formControlPr xmlns="http://schemas.microsoft.com/office/spreadsheetml/2009/9/main" objectType="Drop" dropLines="12" dropStyle="combo" dx="26" fmlaRange="DATA!$L$2:$L$33" noThreeD="1" sel="3" val="0"/>
</file>

<file path=xl/ctrlProps/ctrlProp24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4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4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4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48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4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5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5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5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53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5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5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5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5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58.xml><?xml version="1.0" encoding="utf-8"?>
<formControlPr xmlns="http://schemas.microsoft.com/office/spreadsheetml/2009/9/main" objectType="Drop" dropLines="12" dropStyle="combo" dx="26" fmlaRange="DATA!$L$2:$L$33" noThreeD="1" sel="3" val="0"/>
</file>

<file path=xl/ctrlProps/ctrlProp25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6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6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6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63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6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6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6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6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68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6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7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7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7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73.xml><?xml version="1.0" encoding="utf-8"?>
<formControlPr xmlns="http://schemas.microsoft.com/office/spreadsheetml/2009/9/main" objectType="Drop" dropLines="12" dropStyle="combo" dx="26" fmlaRange="DATA!$L$2:$L$33" noThreeD="1" sel="3" val="0"/>
</file>

<file path=xl/ctrlProps/ctrlProp27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7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7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7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78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7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8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8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8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83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8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8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8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8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88.xml><?xml version="1.0" encoding="utf-8"?>
<formControlPr xmlns="http://schemas.microsoft.com/office/spreadsheetml/2009/9/main" objectType="Drop" dropLines="12" dropStyle="combo" dx="26" fmlaRange="DATA!$L$2:$L$33" noThreeD="1" sel="3" val="0"/>
</file>

<file path=xl/ctrlProps/ctrlProp28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9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9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9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93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9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9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9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9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98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29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0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0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0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03.xml><?xml version="1.0" encoding="utf-8"?>
<formControlPr xmlns="http://schemas.microsoft.com/office/spreadsheetml/2009/9/main" objectType="Drop" dropLines="12" dropStyle="combo" dx="26" fmlaRange="DATA!$L$2:$L$33" noThreeD="1" sel="3" val="0"/>
</file>

<file path=xl/ctrlProps/ctrlProp30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0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0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0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08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0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1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1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1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13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1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1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1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1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18.xml><?xml version="1.0" encoding="utf-8"?>
<formControlPr xmlns="http://schemas.microsoft.com/office/spreadsheetml/2009/9/main" objectType="Drop" dropLines="12" dropStyle="combo" dx="26" fmlaRange="DATA!$L$2:$L$33" noThreeD="1" sel="3" val="0"/>
</file>

<file path=xl/ctrlProps/ctrlProp31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2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2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2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23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2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2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2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2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28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2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3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3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3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33.xml><?xml version="1.0" encoding="utf-8"?>
<formControlPr xmlns="http://schemas.microsoft.com/office/spreadsheetml/2009/9/main" objectType="Drop" dropLines="12" dropStyle="combo" dx="26" fmlaRange="DATA!$L$2:$L$33" noThreeD="1" sel="3" val="0"/>
</file>

<file path=xl/ctrlProps/ctrlProp33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3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3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3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38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3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4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4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4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43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4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4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4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4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48.xml><?xml version="1.0" encoding="utf-8"?>
<formControlPr xmlns="http://schemas.microsoft.com/office/spreadsheetml/2009/9/main" objectType="Drop" dropLines="12" dropStyle="combo" dx="26" fmlaRange="DATA!$L$2:$L$33" noThreeD="1" sel="3" val="0"/>
</file>

<file path=xl/ctrlProps/ctrlProp34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5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5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5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53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5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5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5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5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58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5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6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6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6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63.xml><?xml version="1.0" encoding="utf-8"?>
<formControlPr xmlns="http://schemas.microsoft.com/office/spreadsheetml/2009/9/main" objectType="Drop" dropLines="12" dropStyle="combo" dx="26" fmlaRange="DATA!$L$2:$L$33" noThreeD="1" sel="3" val="0"/>
</file>

<file path=xl/ctrlProps/ctrlProp36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6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6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6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68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6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7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7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7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73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7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7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7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7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78.xml><?xml version="1.0" encoding="utf-8"?>
<formControlPr xmlns="http://schemas.microsoft.com/office/spreadsheetml/2009/9/main" objectType="Drop" dropLines="12" dropStyle="combo" dx="26" fmlaRange="DATA!$L$2:$L$33" noThreeD="1" sel="3" val="0"/>
</file>

<file path=xl/ctrlProps/ctrlProp37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8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8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8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83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8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8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8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8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88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8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9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9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9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93.xml><?xml version="1.0" encoding="utf-8"?>
<formControlPr xmlns="http://schemas.microsoft.com/office/spreadsheetml/2009/9/main" objectType="Drop" dropLines="12" dropStyle="combo" dx="26" fmlaRange="DATA!$L$2:$L$33" noThreeD="1" sel="3" val="0"/>
</file>

<file path=xl/ctrlProps/ctrlProp39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9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9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9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98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39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0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0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0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03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0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0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0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0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08.xml><?xml version="1.0" encoding="utf-8"?>
<formControlPr xmlns="http://schemas.microsoft.com/office/spreadsheetml/2009/9/main" objectType="Drop" dropLines="12" dropStyle="combo" dx="26" fmlaRange="DATA!$L$2:$L$33" noThreeD="1" sel="3" val="0"/>
</file>

<file path=xl/ctrlProps/ctrlProp40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1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1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1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13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1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1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1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1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18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1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2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2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2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23.xml><?xml version="1.0" encoding="utf-8"?>
<formControlPr xmlns="http://schemas.microsoft.com/office/spreadsheetml/2009/9/main" objectType="Drop" dropLines="12" dropStyle="combo" dx="26" fmlaRange="DATA!$L$2:$L$33" noThreeD="1" sel="3" val="0"/>
</file>

<file path=xl/ctrlProps/ctrlProp42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2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2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2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28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2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3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3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3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33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3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3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3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3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38.xml><?xml version="1.0" encoding="utf-8"?>
<formControlPr xmlns="http://schemas.microsoft.com/office/spreadsheetml/2009/9/main" objectType="Drop" dropLines="12" dropStyle="combo" dx="26" fmlaRange="DATA!$L$2:$L$33" noThreeD="1" sel="3" val="0"/>
</file>

<file path=xl/ctrlProps/ctrlProp43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4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4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4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43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4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4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4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4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48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4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5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5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5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53.xml><?xml version="1.0" encoding="utf-8"?>
<formControlPr xmlns="http://schemas.microsoft.com/office/spreadsheetml/2009/9/main" objectType="Drop" dropLines="12" dropStyle="combo" dx="26" fmlaRange="DATA!$L$2:$L$33" noThreeD="1" sel="3" val="2"/>
</file>

<file path=xl/ctrlProps/ctrlProp45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5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5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57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58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59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60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61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62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63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64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65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66.xml><?xml version="1.0" encoding="utf-8"?>
<formControlPr xmlns="http://schemas.microsoft.com/office/spreadsheetml/2009/9/main" objectType="Drop" dropLines="12" dropStyle="combo" dx="26" fmlaRange="DATA!$L$2:$L$33" noThreeD="1" sel="1" val="0"/>
</file>

<file path=xl/ctrlProps/ctrlProp467.xml><?xml version="1.0" encoding="utf-8"?>
<formControlPr xmlns="http://schemas.microsoft.com/office/spreadsheetml/2009/9/main" objectType="Drop" dropLines="12" dropStyle="combo" dx="26" fmlaLink="$A$1" fmlaRange="DATA!$A$1:$A$12" sel="8" val="0"/>
</file>

<file path=xl/ctrlProps/ctrlProp468.xml><?xml version="1.0" encoding="utf-8"?>
<formControlPr xmlns="http://schemas.microsoft.com/office/spreadsheetml/2009/9/main" objectType="Drop" dropStyle="combo" dx="26" fmlaLink="$A$2" fmlaRange="DATA!$C$1:$C$19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20</xdr:row>
          <xdr:rowOff>9525</xdr:rowOff>
        </xdr:from>
        <xdr:to>
          <xdr:col>9</xdr:col>
          <xdr:colOff>19050</xdr:colOff>
          <xdr:row>21</xdr:row>
          <xdr:rowOff>19050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20</xdr:row>
          <xdr:rowOff>9525</xdr:rowOff>
        </xdr:from>
        <xdr:to>
          <xdr:col>9</xdr:col>
          <xdr:colOff>9525</xdr:colOff>
          <xdr:row>21</xdr:row>
          <xdr:rowOff>0</xdr:rowOff>
        </xdr:to>
        <xdr:sp macro="" textlink="">
          <xdr:nvSpPr>
            <xdr:cNvPr id="1151" name="Drop Down 127" hidden="1">
              <a:extLst>
                <a:ext uri="{63B3BB69-23CF-44E3-9099-C40C66FF867C}">
                  <a14:compatExt spid="_x0000_s1151"/>
                </a:ext>
                <a:ext uri="{FF2B5EF4-FFF2-40B4-BE49-F238E27FC236}">
                  <a16:creationId xmlns:a16="http://schemas.microsoft.com/office/drawing/2014/main" id="{00000000-0008-0000-0000-00007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21</xdr:row>
          <xdr:rowOff>9525</xdr:rowOff>
        </xdr:from>
        <xdr:to>
          <xdr:col>9</xdr:col>
          <xdr:colOff>9525</xdr:colOff>
          <xdr:row>22</xdr:row>
          <xdr:rowOff>0</xdr:rowOff>
        </xdr:to>
        <xdr:sp macro="" textlink="">
          <xdr:nvSpPr>
            <xdr:cNvPr id="1181" name="Drop Down 157" hidden="1">
              <a:extLst>
                <a:ext uri="{63B3BB69-23CF-44E3-9099-C40C66FF867C}">
                  <a14:compatExt spid="_x0000_s1181"/>
                </a:ext>
                <a:ext uri="{FF2B5EF4-FFF2-40B4-BE49-F238E27FC236}">
                  <a16:creationId xmlns:a16="http://schemas.microsoft.com/office/drawing/2014/main" id="{00000000-0008-0000-0000-00009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22</xdr:row>
          <xdr:rowOff>9525</xdr:rowOff>
        </xdr:from>
        <xdr:to>
          <xdr:col>9</xdr:col>
          <xdr:colOff>9525</xdr:colOff>
          <xdr:row>23</xdr:row>
          <xdr:rowOff>0</xdr:rowOff>
        </xdr:to>
        <xdr:sp macro="" textlink="">
          <xdr:nvSpPr>
            <xdr:cNvPr id="1182" name="Drop Down 158" hidden="1">
              <a:extLst>
                <a:ext uri="{63B3BB69-23CF-44E3-9099-C40C66FF867C}">
                  <a14:compatExt spid="_x0000_s1182"/>
                </a:ext>
                <a:ext uri="{FF2B5EF4-FFF2-40B4-BE49-F238E27FC236}">
                  <a16:creationId xmlns:a16="http://schemas.microsoft.com/office/drawing/2014/main" id="{00000000-0008-0000-0000-00009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23</xdr:row>
          <xdr:rowOff>9525</xdr:rowOff>
        </xdr:from>
        <xdr:to>
          <xdr:col>9</xdr:col>
          <xdr:colOff>9525</xdr:colOff>
          <xdr:row>24</xdr:row>
          <xdr:rowOff>0</xdr:rowOff>
        </xdr:to>
        <xdr:sp macro="" textlink="">
          <xdr:nvSpPr>
            <xdr:cNvPr id="1183" name="Drop Down 159" hidden="1">
              <a:extLst>
                <a:ext uri="{63B3BB69-23CF-44E3-9099-C40C66FF867C}">
                  <a14:compatExt spid="_x0000_s1183"/>
                </a:ext>
                <a:ext uri="{FF2B5EF4-FFF2-40B4-BE49-F238E27FC236}">
                  <a16:creationId xmlns:a16="http://schemas.microsoft.com/office/drawing/2014/main" id="{00000000-0008-0000-0000-00009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24</xdr:row>
          <xdr:rowOff>9525</xdr:rowOff>
        </xdr:from>
        <xdr:to>
          <xdr:col>9</xdr:col>
          <xdr:colOff>9525</xdr:colOff>
          <xdr:row>25</xdr:row>
          <xdr:rowOff>0</xdr:rowOff>
        </xdr:to>
        <xdr:sp macro="" textlink="">
          <xdr:nvSpPr>
            <xdr:cNvPr id="1184" name="Drop Down 160" hidden="1">
              <a:extLst>
                <a:ext uri="{63B3BB69-23CF-44E3-9099-C40C66FF867C}">
                  <a14:compatExt spid="_x0000_s1184"/>
                </a:ext>
                <a:ext uri="{FF2B5EF4-FFF2-40B4-BE49-F238E27FC236}">
                  <a16:creationId xmlns:a16="http://schemas.microsoft.com/office/drawing/2014/main" id="{00000000-0008-0000-0000-0000A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25</xdr:row>
          <xdr:rowOff>9525</xdr:rowOff>
        </xdr:from>
        <xdr:to>
          <xdr:col>9</xdr:col>
          <xdr:colOff>9525</xdr:colOff>
          <xdr:row>26</xdr:row>
          <xdr:rowOff>0</xdr:rowOff>
        </xdr:to>
        <xdr:sp macro="" textlink="">
          <xdr:nvSpPr>
            <xdr:cNvPr id="1185" name="Drop Down 161" hidden="1">
              <a:extLst>
                <a:ext uri="{63B3BB69-23CF-44E3-9099-C40C66FF867C}">
                  <a14:compatExt spid="_x0000_s1185"/>
                </a:ext>
                <a:ext uri="{FF2B5EF4-FFF2-40B4-BE49-F238E27FC236}">
                  <a16:creationId xmlns:a16="http://schemas.microsoft.com/office/drawing/2014/main" id="{00000000-0008-0000-0000-0000A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26</xdr:row>
          <xdr:rowOff>9525</xdr:rowOff>
        </xdr:from>
        <xdr:to>
          <xdr:col>9</xdr:col>
          <xdr:colOff>9525</xdr:colOff>
          <xdr:row>27</xdr:row>
          <xdr:rowOff>0</xdr:rowOff>
        </xdr:to>
        <xdr:sp macro="" textlink="">
          <xdr:nvSpPr>
            <xdr:cNvPr id="1186" name="Drop Down 162" hidden="1">
              <a:extLst>
                <a:ext uri="{63B3BB69-23CF-44E3-9099-C40C66FF867C}">
                  <a14:compatExt spid="_x0000_s1186"/>
                </a:ext>
                <a:ext uri="{FF2B5EF4-FFF2-40B4-BE49-F238E27FC236}">
                  <a16:creationId xmlns:a16="http://schemas.microsoft.com/office/drawing/2014/main" id="{00000000-0008-0000-0000-0000A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27</xdr:row>
          <xdr:rowOff>9525</xdr:rowOff>
        </xdr:from>
        <xdr:to>
          <xdr:col>9</xdr:col>
          <xdr:colOff>9525</xdr:colOff>
          <xdr:row>28</xdr:row>
          <xdr:rowOff>0</xdr:rowOff>
        </xdr:to>
        <xdr:sp macro="" textlink="">
          <xdr:nvSpPr>
            <xdr:cNvPr id="1187" name="Drop Down 163" hidden="1">
              <a:extLst>
                <a:ext uri="{63B3BB69-23CF-44E3-9099-C40C66FF867C}">
                  <a14:compatExt spid="_x0000_s1187"/>
                </a:ext>
                <a:ext uri="{FF2B5EF4-FFF2-40B4-BE49-F238E27FC236}">
                  <a16:creationId xmlns:a16="http://schemas.microsoft.com/office/drawing/2014/main" id="{00000000-0008-0000-0000-0000A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28</xdr:row>
          <xdr:rowOff>9525</xdr:rowOff>
        </xdr:from>
        <xdr:to>
          <xdr:col>9</xdr:col>
          <xdr:colOff>9525</xdr:colOff>
          <xdr:row>29</xdr:row>
          <xdr:rowOff>0</xdr:rowOff>
        </xdr:to>
        <xdr:sp macro="" textlink="">
          <xdr:nvSpPr>
            <xdr:cNvPr id="1188" name="Drop Down 164" hidden="1">
              <a:extLst>
                <a:ext uri="{63B3BB69-23CF-44E3-9099-C40C66FF867C}">
                  <a14:compatExt spid="_x0000_s1188"/>
                </a:ext>
                <a:ext uri="{FF2B5EF4-FFF2-40B4-BE49-F238E27FC236}">
                  <a16:creationId xmlns:a16="http://schemas.microsoft.com/office/drawing/2014/main" id="{00000000-0008-0000-0000-0000A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29</xdr:row>
          <xdr:rowOff>9525</xdr:rowOff>
        </xdr:from>
        <xdr:to>
          <xdr:col>9</xdr:col>
          <xdr:colOff>9525</xdr:colOff>
          <xdr:row>30</xdr:row>
          <xdr:rowOff>0</xdr:rowOff>
        </xdr:to>
        <xdr:sp macro="" textlink="">
          <xdr:nvSpPr>
            <xdr:cNvPr id="1189" name="Drop Down 165" hidden="1">
              <a:extLst>
                <a:ext uri="{63B3BB69-23CF-44E3-9099-C40C66FF867C}">
                  <a14:compatExt spid="_x0000_s1189"/>
                </a:ext>
                <a:ext uri="{FF2B5EF4-FFF2-40B4-BE49-F238E27FC236}">
                  <a16:creationId xmlns:a16="http://schemas.microsoft.com/office/drawing/2014/main" id="{00000000-0008-0000-0000-0000A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30</xdr:row>
          <xdr:rowOff>9525</xdr:rowOff>
        </xdr:from>
        <xdr:to>
          <xdr:col>9</xdr:col>
          <xdr:colOff>9525</xdr:colOff>
          <xdr:row>31</xdr:row>
          <xdr:rowOff>0</xdr:rowOff>
        </xdr:to>
        <xdr:sp macro="" textlink="">
          <xdr:nvSpPr>
            <xdr:cNvPr id="1190" name="Drop Down 166" hidden="1">
              <a:extLst>
                <a:ext uri="{63B3BB69-23CF-44E3-9099-C40C66FF867C}">
                  <a14:compatExt spid="_x0000_s1190"/>
                </a:ext>
                <a:ext uri="{FF2B5EF4-FFF2-40B4-BE49-F238E27FC236}">
                  <a16:creationId xmlns:a16="http://schemas.microsoft.com/office/drawing/2014/main" id="{00000000-0008-0000-0000-0000A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31</xdr:row>
          <xdr:rowOff>9525</xdr:rowOff>
        </xdr:from>
        <xdr:to>
          <xdr:col>9</xdr:col>
          <xdr:colOff>9525</xdr:colOff>
          <xdr:row>32</xdr:row>
          <xdr:rowOff>0</xdr:rowOff>
        </xdr:to>
        <xdr:sp macro="" textlink="">
          <xdr:nvSpPr>
            <xdr:cNvPr id="1191" name="Drop Down 167" hidden="1">
              <a:extLst>
                <a:ext uri="{63B3BB69-23CF-44E3-9099-C40C66FF867C}">
                  <a14:compatExt spid="_x0000_s1191"/>
                </a:ext>
                <a:ext uri="{FF2B5EF4-FFF2-40B4-BE49-F238E27FC236}">
                  <a16:creationId xmlns:a16="http://schemas.microsoft.com/office/drawing/2014/main" id="{00000000-0008-0000-0000-0000A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32</xdr:row>
          <xdr:rowOff>9525</xdr:rowOff>
        </xdr:from>
        <xdr:to>
          <xdr:col>9</xdr:col>
          <xdr:colOff>9525</xdr:colOff>
          <xdr:row>33</xdr:row>
          <xdr:rowOff>0</xdr:rowOff>
        </xdr:to>
        <xdr:sp macro="" textlink="">
          <xdr:nvSpPr>
            <xdr:cNvPr id="1192" name="Drop Down 168" hidden="1">
              <a:extLst>
                <a:ext uri="{63B3BB69-23CF-44E3-9099-C40C66FF867C}">
                  <a14:compatExt spid="_x0000_s1192"/>
                </a:ext>
                <a:ext uri="{FF2B5EF4-FFF2-40B4-BE49-F238E27FC236}">
                  <a16:creationId xmlns:a16="http://schemas.microsoft.com/office/drawing/2014/main" id="{00000000-0008-0000-0000-0000A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33</xdr:row>
          <xdr:rowOff>9525</xdr:rowOff>
        </xdr:from>
        <xdr:to>
          <xdr:col>9</xdr:col>
          <xdr:colOff>9525</xdr:colOff>
          <xdr:row>34</xdr:row>
          <xdr:rowOff>0</xdr:rowOff>
        </xdr:to>
        <xdr:sp macro="" textlink="">
          <xdr:nvSpPr>
            <xdr:cNvPr id="1193" name="Drop Down 169" hidden="1">
              <a:extLst>
                <a:ext uri="{63B3BB69-23CF-44E3-9099-C40C66FF867C}">
                  <a14:compatExt spid="_x0000_s1193"/>
                </a:ext>
                <a:ext uri="{FF2B5EF4-FFF2-40B4-BE49-F238E27FC236}">
                  <a16:creationId xmlns:a16="http://schemas.microsoft.com/office/drawing/2014/main" id="{00000000-0008-0000-0000-0000A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34</xdr:row>
          <xdr:rowOff>9525</xdr:rowOff>
        </xdr:from>
        <xdr:to>
          <xdr:col>9</xdr:col>
          <xdr:colOff>9525</xdr:colOff>
          <xdr:row>35</xdr:row>
          <xdr:rowOff>0</xdr:rowOff>
        </xdr:to>
        <xdr:sp macro="" textlink="">
          <xdr:nvSpPr>
            <xdr:cNvPr id="1194" name="Drop Down 170" hidden="1">
              <a:extLst>
                <a:ext uri="{63B3BB69-23CF-44E3-9099-C40C66FF867C}">
                  <a14:compatExt spid="_x0000_s1194"/>
                </a:ext>
                <a:ext uri="{FF2B5EF4-FFF2-40B4-BE49-F238E27FC236}">
                  <a16:creationId xmlns:a16="http://schemas.microsoft.com/office/drawing/2014/main" id="{00000000-0008-0000-0000-0000A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40</xdr:row>
          <xdr:rowOff>9525</xdr:rowOff>
        </xdr:from>
        <xdr:to>
          <xdr:col>9</xdr:col>
          <xdr:colOff>9525</xdr:colOff>
          <xdr:row>41</xdr:row>
          <xdr:rowOff>0</xdr:rowOff>
        </xdr:to>
        <xdr:sp macro="" textlink="">
          <xdr:nvSpPr>
            <xdr:cNvPr id="1241" name="Drop Down 217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0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41</xdr:row>
          <xdr:rowOff>9525</xdr:rowOff>
        </xdr:from>
        <xdr:to>
          <xdr:col>9</xdr:col>
          <xdr:colOff>9525</xdr:colOff>
          <xdr:row>42</xdr:row>
          <xdr:rowOff>0</xdr:rowOff>
        </xdr:to>
        <xdr:sp macro="" textlink="">
          <xdr:nvSpPr>
            <xdr:cNvPr id="1242" name="Drop Down 218" hidden="1">
              <a:extLst>
                <a:ext uri="{63B3BB69-23CF-44E3-9099-C40C66FF867C}">
                  <a14:compatExt spid="_x0000_s1242"/>
                </a:ext>
                <a:ext uri="{FF2B5EF4-FFF2-40B4-BE49-F238E27FC236}">
                  <a16:creationId xmlns:a16="http://schemas.microsoft.com/office/drawing/2014/main" id="{00000000-0008-0000-0000-0000D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42</xdr:row>
          <xdr:rowOff>9525</xdr:rowOff>
        </xdr:from>
        <xdr:to>
          <xdr:col>9</xdr:col>
          <xdr:colOff>9525</xdr:colOff>
          <xdr:row>43</xdr:row>
          <xdr:rowOff>0</xdr:rowOff>
        </xdr:to>
        <xdr:sp macro="" textlink="">
          <xdr:nvSpPr>
            <xdr:cNvPr id="1243" name="Drop Down 219" hidden="1">
              <a:extLst>
                <a:ext uri="{63B3BB69-23CF-44E3-9099-C40C66FF867C}">
                  <a14:compatExt spid="_x0000_s1243"/>
                </a:ext>
                <a:ext uri="{FF2B5EF4-FFF2-40B4-BE49-F238E27FC236}">
                  <a16:creationId xmlns:a16="http://schemas.microsoft.com/office/drawing/2014/main" id="{00000000-0008-0000-0000-0000D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43</xdr:row>
          <xdr:rowOff>9525</xdr:rowOff>
        </xdr:from>
        <xdr:to>
          <xdr:col>9</xdr:col>
          <xdr:colOff>9525</xdr:colOff>
          <xdr:row>44</xdr:row>
          <xdr:rowOff>0</xdr:rowOff>
        </xdr:to>
        <xdr:sp macro="" textlink="">
          <xdr:nvSpPr>
            <xdr:cNvPr id="1244" name="Drop Down 220" hidden="1">
              <a:extLst>
                <a:ext uri="{63B3BB69-23CF-44E3-9099-C40C66FF867C}">
                  <a14:compatExt spid="_x0000_s1244"/>
                </a:ext>
                <a:ext uri="{FF2B5EF4-FFF2-40B4-BE49-F238E27FC236}">
                  <a16:creationId xmlns:a16="http://schemas.microsoft.com/office/drawing/2014/main" id="{00000000-0008-0000-0000-0000D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44</xdr:row>
          <xdr:rowOff>9525</xdr:rowOff>
        </xdr:from>
        <xdr:to>
          <xdr:col>9</xdr:col>
          <xdr:colOff>9525</xdr:colOff>
          <xdr:row>45</xdr:row>
          <xdr:rowOff>0</xdr:rowOff>
        </xdr:to>
        <xdr:sp macro="" textlink="">
          <xdr:nvSpPr>
            <xdr:cNvPr id="1245" name="Drop Down 221" hidden="1">
              <a:extLst>
                <a:ext uri="{63B3BB69-23CF-44E3-9099-C40C66FF867C}">
                  <a14:compatExt spid="_x0000_s1245"/>
                </a:ext>
                <a:ext uri="{FF2B5EF4-FFF2-40B4-BE49-F238E27FC236}">
                  <a16:creationId xmlns:a16="http://schemas.microsoft.com/office/drawing/2014/main" id="{00000000-0008-0000-0000-0000D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45</xdr:row>
          <xdr:rowOff>9525</xdr:rowOff>
        </xdr:from>
        <xdr:to>
          <xdr:col>9</xdr:col>
          <xdr:colOff>9525</xdr:colOff>
          <xdr:row>46</xdr:row>
          <xdr:rowOff>0</xdr:rowOff>
        </xdr:to>
        <xdr:sp macro="" textlink="">
          <xdr:nvSpPr>
            <xdr:cNvPr id="1246" name="Drop Down 222" hidden="1">
              <a:extLst>
                <a:ext uri="{63B3BB69-23CF-44E3-9099-C40C66FF867C}">
                  <a14:compatExt spid="_x0000_s1246"/>
                </a:ext>
                <a:ext uri="{FF2B5EF4-FFF2-40B4-BE49-F238E27FC236}">
                  <a16:creationId xmlns:a16="http://schemas.microsoft.com/office/drawing/2014/main" id="{00000000-0008-0000-0000-0000D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46</xdr:row>
          <xdr:rowOff>9525</xdr:rowOff>
        </xdr:from>
        <xdr:to>
          <xdr:col>9</xdr:col>
          <xdr:colOff>9525</xdr:colOff>
          <xdr:row>47</xdr:row>
          <xdr:rowOff>0</xdr:rowOff>
        </xdr:to>
        <xdr:sp macro="" textlink="">
          <xdr:nvSpPr>
            <xdr:cNvPr id="1247" name="Drop Down 223" hidden="1">
              <a:extLst>
                <a:ext uri="{63B3BB69-23CF-44E3-9099-C40C66FF867C}">
                  <a14:compatExt spid="_x0000_s1247"/>
                </a:ext>
                <a:ext uri="{FF2B5EF4-FFF2-40B4-BE49-F238E27FC236}">
                  <a16:creationId xmlns:a16="http://schemas.microsoft.com/office/drawing/2014/main" id="{00000000-0008-0000-0000-0000D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47</xdr:row>
          <xdr:rowOff>9525</xdr:rowOff>
        </xdr:from>
        <xdr:to>
          <xdr:col>9</xdr:col>
          <xdr:colOff>9525</xdr:colOff>
          <xdr:row>48</xdr:row>
          <xdr:rowOff>0</xdr:rowOff>
        </xdr:to>
        <xdr:sp macro="" textlink="">
          <xdr:nvSpPr>
            <xdr:cNvPr id="1248" name="Drop Down 224" hidden="1">
              <a:extLst>
                <a:ext uri="{63B3BB69-23CF-44E3-9099-C40C66FF867C}">
                  <a14:compatExt spid="_x0000_s1248"/>
                </a:ext>
                <a:ext uri="{FF2B5EF4-FFF2-40B4-BE49-F238E27FC236}">
                  <a16:creationId xmlns:a16="http://schemas.microsoft.com/office/drawing/2014/main" id="{00000000-0008-0000-0000-0000E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48</xdr:row>
          <xdr:rowOff>9525</xdr:rowOff>
        </xdr:from>
        <xdr:to>
          <xdr:col>9</xdr:col>
          <xdr:colOff>9525</xdr:colOff>
          <xdr:row>49</xdr:row>
          <xdr:rowOff>0</xdr:rowOff>
        </xdr:to>
        <xdr:sp macro="" textlink="">
          <xdr:nvSpPr>
            <xdr:cNvPr id="1249" name="Drop Down 225" hidden="1">
              <a:extLst>
                <a:ext uri="{63B3BB69-23CF-44E3-9099-C40C66FF867C}">
                  <a14:compatExt spid="_x0000_s1249"/>
                </a:ext>
                <a:ext uri="{FF2B5EF4-FFF2-40B4-BE49-F238E27FC236}">
                  <a16:creationId xmlns:a16="http://schemas.microsoft.com/office/drawing/2014/main" id="{00000000-0008-0000-0000-0000E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49</xdr:row>
          <xdr:rowOff>9525</xdr:rowOff>
        </xdr:from>
        <xdr:to>
          <xdr:col>9</xdr:col>
          <xdr:colOff>9525</xdr:colOff>
          <xdr:row>50</xdr:row>
          <xdr:rowOff>0</xdr:rowOff>
        </xdr:to>
        <xdr:sp macro="" textlink="">
          <xdr:nvSpPr>
            <xdr:cNvPr id="1250" name="Drop Down 226" hidden="1">
              <a:extLst>
                <a:ext uri="{63B3BB69-23CF-44E3-9099-C40C66FF867C}">
                  <a14:compatExt spid="_x0000_s1250"/>
                </a:ext>
                <a:ext uri="{FF2B5EF4-FFF2-40B4-BE49-F238E27FC236}">
                  <a16:creationId xmlns:a16="http://schemas.microsoft.com/office/drawing/2014/main" id="{00000000-0008-0000-0000-0000E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50</xdr:row>
          <xdr:rowOff>9525</xdr:rowOff>
        </xdr:from>
        <xdr:to>
          <xdr:col>9</xdr:col>
          <xdr:colOff>9525</xdr:colOff>
          <xdr:row>51</xdr:row>
          <xdr:rowOff>0</xdr:rowOff>
        </xdr:to>
        <xdr:sp macro="" textlink="">
          <xdr:nvSpPr>
            <xdr:cNvPr id="1251" name="Drop Down 227" hidden="1">
              <a:extLst>
                <a:ext uri="{63B3BB69-23CF-44E3-9099-C40C66FF867C}">
                  <a14:compatExt spid="_x0000_s1251"/>
                </a:ext>
                <a:ext uri="{FF2B5EF4-FFF2-40B4-BE49-F238E27FC236}">
                  <a16:creationId xmlns:a16="http://schemas.microsoft.com/office/drawing/2014/main" id="{00000000-0008-0000-0000-0000E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51</xdr:row>
          <xdr:rowOff>9525</xdr:rowOff>
        </xdr:from>
        <xdr:to>
          <xdr:col>9</xdr:col>
          <xdr:colOff>9525</xdr:colOff>
          <xdr:row>52</xdr:row>
          <xdr:rowOff>0</xdr:rowOff>
        </xdr:to>
        <xdr:sp macro="" textlink="">
          <xdr:nvSpPr>
            <xdr:cNvPr id="1252" name="Drop Down 228" hidden="1">
              <a:extLst>
                <a:ext uri="{63B3BB69-23CF-44E3-9099-C40C66FF867C}">
                  <a14:compatExt spid="_x0000_s1252"/>
                </a:ext>
                <a:ext uri="{FF2B5EF4-FFF2-40B4-BE49-F238E27FC236}">
                  <a16:creationId xmlns:a16="http://schemas.microsoft.com/office/drawing/2014/main" id="{00000000-0008-0000-0000-0000E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52</xdr:row>
          <xdr:rowOff>9525</xdr:rowOff>
        </xdr:from>
        <xdr:to>
          <xdr:col>9</xdr:col>
          <xdr:colOff>9525</xdr:colOff>
          <xdr:row>53</xdr:row>
          <xdr:rowOff>0</xdr:rowOff>
        </xdr:to>
        <xdr:sp macro="" textlink="">
          <xdr:nvSpPr>
            <xdr:cNvPr id="1253" name="Drop Down 229" hidden="1">
              <a:extLst>
                <a:ext uri="{63B3BB69-23CF-44E3-9099-C40C66FF867C}">
                  <a14:compatExt spid="_x0000_s1253"/>
                </a:ext>
                <a:ext uri="{FF2B5EF4-FFF2-40B4-BE49-F238E27FC236}">
                  <a16:creationId xmlns:a16="http://schemas.microsoft.com/office/drawing/2014/main" id="{00000000-0008-0000-0000-0000E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53</xdr:row>
          <xdr:rowOff>9525</xdr:rowOff>
        </xdr:from>
        <xdr:to>
          <xdr:col>9</xdr:col>
          <xdr:colOff>9525</xdr:colOff>
          <xdr:row>54</xdr:row>
          <xdr:rowOff>0</xdr:rowOff>
        </xdr:to>
        <xdr:sp macro="" textlink="">
          <xdr:nvSpPr>
            <xdr:cNvPr id="1254" name="Drop Down 230" hidden="1">
              <a:extLst>
                <a:ext uri="{63B3BB69-23CF-44E3-9099-C40C66FF867C}">
                  <a14:compatExt spid="_x0000_s1254"/>
                </a:ext>
                <a:ext uri="{FF2B5EF4-FFF2-40B4-BE49-F238E27FC236}">
                  <a16:creationId xmlns:a16="http://schemas.microsoft.com/office/drawing/2014/main" id="{00000000-0008-0000-0000-0000E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54</xdr:row>
          <xdr:rowOff>9525</xdr:rowOff>
        </xdr:from>
        <xdr:to>
          <xdr:col>9</xdr:col>
          <xdr:colOff>9525</xdr:colOff>
          <xdr:row>55</xdr:row>
          <xdr:rowOff>0</xdr:rowOff>
        </xdr:to>
        <xdr:sp macro="" textlink="">
          <xdr:nvSpPr>
            <xdr:cNvPr id="1255" name="Drop Down 231" hidden="1">
              <a:extLst>
                <a:ext uri="{63B3BB69-23CF-44E3-9099-C40C66FF867C}">
                  <a14:compatExt spid="_x0000_s1255"/>
                </a:ext>
                <a:ext uri="{FF2B5EF4-FFF2-40B4-BE49-F238E27FC236}">
                  <a16:creationId xmlns:a16="http://schemas.microsoft.com/office/drawing/2014/main" id="{00000000-0008-0000-0000-0000E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60</xdr:row>
          <xdr:rowOff>9525</xdr:rowOff>
        </xdr:from>
        <xdr:to>
          <xdr:col>9</xdr:col>
          <xdr:colOff>9525</xdr:colOff>
          <xdr:row>61</xdr:row>
          <xdr:rowOff>0</xdr:rowOff>
        </xdr:to>
        <xdr:sp macro="" textlink="">
          <xdr:nvSpPr>
            <xdr:cNvPr id="1301" name="Drop Down 277" hidden="1">
              <a:extLst>
                <a:ext uri="{63B3BB69-23CF-44E3-9099-C40C66FF867C}">
                  <a14:compatExt spid="_x0000_s1301"/>
                </a:ext>
                <a:ext uri="{FF2B5EF4-FFF2-40B4-BE49-F238E27FC236}">
                  <a16:creationId xmlns:a16="http://schemas.microsoft.com/office/drawing/2014/main" id="{00000000-0008-0000-0000-00001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61</xdr:row>
          <xdr:rowOff>9525</xdr:rowOff>
        </xdr:from>
        <xdr:to>
          <xdr:col>9</xdr:col>
          <xdr:colOff>9525</xdr:colOff>
          <xdr:row>62</xdr:row>
          <xdr:rowOff>0</xdr:rowOff>
        </xdr:to>
        <xdr:sp macro="" textlink="">
          <xdr:nvSpPr>
            <xdr:cNvPr id="1302" name="Drop Down 278" hidden="1">
              <a:extLst>
                <a:ext uri="{63B3BB69-23CF-44E3-9099-C40C66FF867C}">
                  <a14:compatExt spid="_x0000_s1302"/>
                </a:ext>
                <a:ext uri="{FF2B5EF4-FFF2-40B4-BE49-F238E27FC236}">
                  <a16:creationId xmlns:a16="http://schemas.microsoft.com/office/drawing/2014/main" id="{00000000-0008-0000-0000-00001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62</xdr:row>
          <xdr:rowOff>9525</xdr:rowOff>
        </xdr:from>
        <xdr:to>
          <xdr:col>9</xdr:col>
          <xdr:colOff>9525</xdr:colOff>
          <xdr:row>63</xdr:row>
          <xdr:rowOff>0</xdr:rowOff>
        </xdr:to>
        <xdr:sp macro="" textlink="">
          <xdr:nvSpPr>
            <xdr:cNvPr id="1303" name="Drop Down 279" hidden="1">
              <a:extLst>
                <a:ext uri="{63B3BB69-23CF-44E3-9099-C40C66FF867C}">
                  <a14:compatExt spid="_x0000_s1303"/>
                </a:ext>
                <a:ext uri="{FF2B5EF4-FFF2-40B4-BE49-F238E27FC236}">
                  <a16:creationId xmlns:a16="http://schemas.microsoft.com/office/drawing/2014/main" id="{00000000-0008-0000-0000-00001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63</xdr:row>
          <xdr:rowOff>9525</xdr:rowOff>
        </xdr:from>
        <xdr:to>
          <xdr:col>9</xdr:col>
          <xdr:colOff>9525</xdr:colOff>
          <xdr:row>64</xdr:row>
          <xdr:rowOff>0</xdr:rowOff>
        </xdr:to>
        <xdr:sp macro="" textlink="">
          <xdr:nvSpPr>
            <xdr:cNvPr id="1304" name="Drop Down 280" hidden="1">
              <a:extLst>
                <a:ext uri="{63B3BB69-23CF-44E3-9099-C40C66FF867C}">
                  <a14:compatExt spid="_x0000_s1304"/>
                </a:ext>
                <a:ext uri="{FF2B5EF4-FFF2-40B4-BE49-F238E27FC236}">
                  <a16:creationId xmlns:a16="http://schemas.microsoft.com/office/drawing/2014/main" id="{00000000-0008-0000-0000-00001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64</xdr:row>
          <xdr:rowOff>9525</xdr:rowOff>
        </xdr:from>
        <xdr:to>
          <xdr:col>9</xdr:col>
          <xdr:colOff>9525</xdr:colOff>
          <xdr:row>65</xdr:row>
          <xdr:rowOff>0</xdr:rowOff>
        </xdr:to>
        <xdr:sp macro="" textlink="">
          <xdr:nvSpPr>
            <xdr:cNvPr id="1305" name="Drop Down 281" hidden="1">
              <a:extLst>
                <a:ext uri="{63B3BB69-23CF-44E3-9099-C40C66FF867C}">
                  <a14:compatExt spid="_x0000_s1305"/>
                </a:ext>
                <a:ext uri="{FF2B5EF4-FFF2-40B4-BE49-F238E27FC236}">
                  <a16:creationId xmlns:a16="http://schemas.microsoft.com/office/drawing/2014/main" id="{00000000-0008-0000-0000-00001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65</xdr:row>
          <xdr:rowOff>9525</xdr:rowOff>
        </xdr:from>
        <xdr:to>
          <xdr:col>9</xdr:col>
          <xdr:colOff>9525</xdr:colOff>
          <xdr:row>66</xdr:row>
          <xdr:rowOff>0</xdr:rowOff>
        </xdr:to>
        <xdr:sp macro="" textlink="">
          <xdr:nvSpPr>
            <xdr:cNvPr id="1306" name="Drop Down 282" hidden="1">
              <a:extLst>
                <a:ext uri="{63B3BB69-23CF-44E3-9099-C40C66FF867C}">
                  <a14:compatExt spid="_x0000_s1306"/>
                </a:ext>
                <a:ext uri="{FF2B5EF4-FFF2-40B4-BE49-F238E27FC236}">
                  <a16:creationId xmlns:a16="http://schemas.microsoft.com/office/drawing/2014/main" id="{00000000-0008-0000-0000-00001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66</xdr:row>
          <xdr:rowOff>9525</xdr:rowOff>
        </xdr:from>
        <xdr:to>
          <xdr:col>9</xdr:col>
          <xdr:colOff>9525</xdr:colOff>
          <xdr:row>67</xdr:row>
          <xdr:rowOff>0</xdr:rowOff>
        </xdr:to>
        <xdr:sp macro="" textlink="">
          <xdr:nvSpPr>
            <xdr:cNvPr id="1307" name="Drop Down 283" hidden="1">
              <a:extLst>
                <a:ext uri="{63B3BB69-23CF-44E3-9099-C40C66FF867C}">
                  <a14:compatExt spid="_x0000_s1307"/>
                </a:ext>
                <a:ext uri="{FF2B5EF4-FFF2-40B4-BE49-F238E27FC236}">
                  <a16:creationId xmlns:a16="http://schemas.microsoft.com/office/drawing/2014/main" id="{00000000-0008-0000-0000-00001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67</xdr:row>
          <xdr:rowOff>9525</xdr:rowOff>
        </xdr:from>
        <xdr:to>
          <xdr:col>9</xdr:col>
          <xdr:colOff>9525</xdr:colOff>
          <xdr:row>68</xdr:row>
          <xdr:rowOff>0</xdr:rowOff>
        </xdr:to>
        <xdr:sp macro="" textlink="">
          <xdr:nvSpPr>
            <xdr:cNvPr id="1308" name="Drop Down 284" hidden="1">
              <a:extLst>
                <a:ext uri="{63B3BB69-23CF-44E3-9099-C40C66FF867C}">
                  <a14:compatExt spid="_x0000_s1308"/>
                </a:ext>
                <a:ext uri="{FF2B5EF4-FFF2-40B4-BE49-F238E27FC236}">
                  <a16:creationId xmlns:a16="http://schemas.microsoft.com/office/drawing/2014/main" id="{00000000-0008-0000-0000-00001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68</xdr:row>
          <xdr:rowOff>9525</xdr:rowOff>
        </xdr:from>
        <xdr:to>
          <xdr:col>9</xdr:col>
          <xdr:colOff>9525</xdr:colOff>
          <xdr:row>69</xdr:row>
          <xdr:rowOff>0</xdr:rowOff>
        </xdr:to>
        <xdr:sp macro="" textlink="">
          <xdr:nvSpPr>
            <xdr:cNvPr id="1309" name="Drop Down 285" hidden="1">
              <a:extLst>
                <a:ext uri="{63B3BB69-23CF-44E3-9099-C40C66FF867C}">
                  <a14:compatExt spid="_x0000_s1309"/>
                </a:ext>
                <a:ext uri="{FF2B5EF4-FFF2-40B4-BE49-F238E27FC236}">
                  <a16:creationId xmlns:a16="http://schemas.microsoft.com/office/drawing/2014/main" id="{00000000-0008-0000-0000-00001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69</xdr:row>
          <xdr:rowOff>9525</xdr:rowOff>
        </xdr:from>
        <xdr:to>
          <xdr:col>9</xdr:col>
          <xdr:colOff>9525</xdr:colOff>
          <xdr:row>70</xdr:row>
          <xdr:rowOff>0</xdr:rowOff>
        </xdr:to>
        <xdr:sp macro="" textlink="">
          <xdr:nvSpPr>
            <xdr:cNvPr id="1310" name="Drop Down 286" hidden="1">
              <a:extLst>
                <a:ext uri="{63B3BB69-23CF-44E3-9099-C40C66FF867C}">
                  <a14:compatExt spid="_x0000_s1310"/>
                </a:ext>
                <a:ext uri="{FF2B5EF4-FFF2-40B4-BE49-F238E27FC236}">
                  <a16:creationId xmlns:a16="http://schemas.microsoft.com/office/drawing/2014/main" id="{00000000-0008-0000-0000-00001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70</xdr:row>
          <xdr:rowOff>9525</xdr:rowOff>
        </xdr:from>
        <xdr:to>
          <xdr:col>9</xdr:col>
          <xdr:colOff>9525</xdr:colOff>
          <xdr:row>71</xdr:row>
          <xdr:rowOff>0</xdr:rowOff>
        </xdr:to>
        <xdr:sp macro="" textlink="">
          <xdr:nvSpPr>
            <xdr:cNvPr id="1311" name="Drop Down 287" hidden="1">
              <a:extLst>
                <a:ext uri="{63B3BB69-23CF-44E3-9099-C40C66FF867C}">
                  <a14:compatExt spid="_x0000_s1311"/>
                </a:ext>
                <a:ext uri="{FF2B5EF4-FFF2-40B4-BE49-F238E27FC236}">
                  <a16:creationId xmlns:a16="http://schemas.microsoft.com/office/drawing/2014/main" id="{00000000-0008-0000-0000-00001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71</xdr:row>
          <xdr:rowOff>9525</xdr:rowOff>
        </xdr:from>
        <xdr:to>
          <xdr:col>9</xdr:col>
          <xdr:colOff>9525</xdr:colOff>
          <xdr:row>72</xdr:row>
          <xdr:rowOff>0</xdr:rowOff>
        </xdr:to>
        <xdr:sp macro="" textlink="">
          <xdr:nvSpPr>
            <xdr:cNvPr id="1312" name="Drop Down 288" hidden="1">
              <a:extLst>
                <a:ext uri="{63B3BB69-23CF-44E3-9099-C40C66FF867C}">
                  <a14:compatExt spid="_x0000_s1312"/>
                </a:ext>
                <a:ext uri="{FF2B5EF4-FFF2-40B4-BE49-F238E27FC236}">
                  <a16:creationId xmlns:a16="http://schemas.microsoft.com/office/drawing/2014/main" id="{00000000-0008-0000-0000-00002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72</xdr:row>
          <xdr:rowOff>9525</xdr:rowOff>
        </xdr:from>
        <xdr:to>
          <xdr:col>9</xdr:col>
          <xdr:colOff>9525</xdr:colOff>
          <xdr:row>73</xdr:row>
          <xdr:rowOff>0</xdr:rowOff>
        </xdr:to>
        <xdr:sp macro="" textlink="">
          <xdr:nvSpPr>
            <xdr:cNvPr id="1313" name="Drop Down 289" hidden="1">
              <a:extLst>
                <a:ext uri="{63B3BB69-23CF-44E3-9099-C40C66FF867C}">
                  <a14:compatExt spid="_x0000_s1313"/>
                </a:ext>
                <a:ext uri="{FF2B5EF4-FFF2-40B4-BE49-F238E27FC236}">
                  <a16:creationId xmlns:a16="http://schemas.microsoft.com/office/drawing/2014/main" id="{00000000-0008-0000-0000-00002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73</xdr:row>
          <xdr:rowOff>9525</xdr:rowOff>
        </xdr:from>
        <xdr:to>
          <xdr:col>9</xdr:col>
          <xdr:colOff>9525</xdr:colOff>
          <xdr:row>74</xdr:row>
          <xdr:rowOff>0</xdr:rowOff>
        </xdr:to>
        <xdr:sp macro="" textlink="">
          <xdr:nvSpPr>
            <xdr:cNvPr id="1314" name="Drop Down 290" hidden="1">
              <a:extLst>
                <a:ext uri="{63B3BB69-23CF-44E3-9099-C40C66FF867C}">
                  <a14:compatExt spid="_x0000_s1314"/>
                </a:ext>
                <a:ext uri="{FF2B5EF4-FFF2-40B4-BE49-F238E27FC236}">
                  <a16:creationId xmlns:a16="http://schemas.microsoft.com/office/drawing/2014/main" id="{00000000-0008-0000-0000-00002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74</xdr:row>
          <xdr:rowOff>9525</xdr:rowOff>
        </xdr:from>
        <xdr:to>
          <xdr:col>9</xdr:col>
          <xdr:colOff>9525</xdr:colOff>
          <xdr:row>75</xdr:row>
          <xdr:rowOff>0</xdr:rowOff>
        </xdr:to>
        <xdr:sp macro="" textlink="">
          <xdr:nvSpPr>
            <xdr:cNvPr id="1315" name="Drop Down 291" hidden="1">
              <a:extLst>
                <a:ext uri="{63B3BB69-23CF-44E3-9099-C40C66FF867C}">
                  <a14:compatExt spid="_x0000_s1315"/>
                </a:ext>
                <a:ext uri="{FF2B5EF4-FFF2-40B4-BE49-F238E27FC236}">
                  <a16:creationId xmlns:a16="http://schemas.microsoft.com/office/drawing/2014/main" id="{00000000-0008-0000-0000-00002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80</xdr:row>
          <xdr:rowOff>9525</xdr:rowOff>
        </xdr:from>
        <xdr:to>
          <xdr:col>9</xdr:col>
          <xdr:colOff>9525</xdr:colOff>
          <xdr:row>81</xdr:row>
          <xdr:rowOff>0</xdr:rowOff>
        </xdr:to>
        <xdr:sp macro="" textlink="">
          <xdr:nvSpPr>
            <xdr:cNvPr id="1361" name="Drop Down 337" hidden="1">
              <a:extLst>
                <a:ext uri="{63B3BB69-23CF-44E3-9099-C40C66FF867C}">
                  <a14:compatExt spid="_x0000_s1361"/>
                </a:ext>
                <a:ext uri="{FF2B5EF4-FFF2-40B4-BE49-F238E27FC236}">
                  <a16:creationId xmlns:a16="http://schemas.microsoft.com/office/drawing/2014/main" id="{00000000-0008-0000-0000-00005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81</xdr:row>
          <xdr:rowOff>9525</xdr:rowOff>
        </xdr:from>
        <xdr:to>
          <xdr:col>9</xdr:col>
          <xdr:colOff>9525</xdr:colOff>
          <xdr:row>82</xdr:row>
          <xdr:rowOff>0</xdr:rowOff>
        </xdr:to>
        <xdr:sp macro="" textlink="">
          <xdr:nvSpPr>
            <xdr:cNvPr id="1362" name="Drop Down 338" hidden="1">
              <a:extLst>
                <a:ext uri="{63B3BB69-23CF-44E3-9099-C40C66FF867C}">
                  <a14:compatExt spid="_x0000_s1362"/>
                </a:ext>
                <a:ext uri="{FF2B5EF4-FFF2-40B4-BE49-F238E27FC236}">
                  <a16:creationId xmlns:a16="http://schemas.microsoft.com/office/drawing/2014/main" id="{00000000-0008-0000-0000-00005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82</xdr:row>
          <xdr:rowOff>9525</xdr:rowOff>
        </xdr:from>
        <xdr:to>
          <xdr:col>9</xdr:col>
          <xdr:colOff>9525</xdr:colOff>
          <xdr:row>83</xdr:row>
          <xdr:rowOff>0</xdr:rowOff>
        </xdr:to>
        <xdr:sp macro="" textlink="">
          <xdr:nvSpPr>
            <xdr:cNvPr id="1363" name="Drop Down 339" hidden="1">
              <a:extLst>
                <a:ext uri="{63B3BB69-23CF-44E3-9099-C40C66FF867C}">
                  <a14:compatExt spid="_x0000_s1363"/>
                </a:ext>
                <a:ext uri="{FF2B5EF4-FFF2-40B4-BE49-F238E27FC236}">
                  <a16:creationId xmlns:a16="http://schemas.microsoft.com/office/drawing/2014/main" id="{00000000-0008-0000-0000-00005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83</xdr:row>
          <xdr:rowOff>9525</xdr:rowOff>
        </xdr:from>
        <xdr:to>
          <xdr:col>9</xdr:col>
          <xdr:colOff>9525</xdr:colOff>
          <xdr:row>84</xdr:row>
          <xdr:rowOff>0</xdr:rowOff>
        </xdr:to>
        <xdr:sp macro="" textlink="">
          <xdr:nvSpPr>
            <xdr:cNvPr id="1364" name="Drop Down 340" hidden="1">
              <a:extLst>
                <a:ext uri="{63B3BB69-23CF-44E3-9099-C40C66FF867C}">
                  <a14:compatExt spid="_x0000_s1364"/>
                </a:ext>
                <a:ext uri="{FF2B5EF4-FFF2-40B4-BE49-F238E27FC236}">
                  <a16:creationId xmlns:a16="http://schemas.microsoft.com/office/drawing/2014/main" id="{00000000-0008-0000-0000-00005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84</xdr:row>
          <xdr:rowOff>9525</xdr:rowOff>
        </xdr:from>
        <xdr:to>
          <xdr:col>9</xdr:col>
          <xdr:colOff>9525</xdr:colOff>
          <xdr:row>85</xdr:row>
          <xdr:rowOff>0</xdr:rowOff>
        </xdr:to>
        <xdr:sp macro="" textlink="">
          <xdr:nvSpPr>
            <xdr:cNvPr id="1365" name="Drop Down 341" hidden="1">
              <a:extLst>
                <a:ext uri="{63B3BB69-23CF-44E3-9099-C40C66FF867C}">
                  <a14:compatExt spid="_x0000_s1365"/>
                </a:ext>
                <a:ext uri="{FF2B5EF4-FFF2-40B4-BE49-F238E27FC236}">
                  <a16:creationId xmlns:a16="http://schemas.microsoft.com/office/drawing/2014/main" id="{00000000-0008-0000-0000-00005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85</xdr:row>
          <xdr:rowOff>9525</xdr:rowOff>
        </xdr:from>
        <xdr:to>
          <xdr:col>9</xdr:col>
          <xdr:colOff>9525</xdr:colOff>
          <xdr:row>86</xdr:row>
          <xdr:rowOff>0</xdr:rowOff>
        </xdr:to>
        <xdr:sp macro="" textlink="">
          <xdr:nvSpPr>
            <xdr:cNvPr id="1366" name="Drop Down 342" hidden="1">
              <a:extLst>
                <a:ext uri="{63B3BB69-23CF-44E3-9099-C40C66FF867C}">
                  <a14:compatExt spid="_x0000_s1366"/>
                </a:ext>
                <a:ext uri="{FF2B5EF4-FFF2-40B4-BE49-F238E27FC236}">
                  <a16:creationId xmlns:a16="http://schemas.microsoft.com/office/drawing/2014/main" id="{00000000-0008-0000-0000-00005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86</xdr:row>
          <xdr:rowOff>9525</xdr:rowOff>
        </xdr:from>
        <xdr:to>
          <xdr:col>9</xdr:col>
          <xdr:colOff>9525</xdr:colOff>
          <xdr:row>87</xdr:row>
          <xdr:rowOff>0</xdr:rowOff>
        </xdr:to>
        <xdr:sp macro="" textlink="">
          <xdr:nvSpPr>
            <xdr:cNvPr id="1367" name="Drop Down 343" hidden="1">
              <a:extLst>
                <a:ext uri="{63B3BB69-23CF-44E3-9099-C40C66FF867C}">
                  <a14:compatExt spid="_x0000_s1367"/>
                </a:ext>
                <a:ext uri="{FF2B5EF4-FFF2-40B4-BE49-F238E27FC236}">
                  <a16:creationId xmlns:a16="http://schemas.microsoft.com/office/drawing/2014/main" id="{00000000-0008-0000-0000-00005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87</xdr:row>
          <xdr:rowOff>9525</xdr:rowOff>
        </xdr:from>
        <xdr:to>
          <xdr:col>9</xdr:col>
          <xdr:colOff>9525</xdr:colOff>
          <xdr:row>88</xdr:row>
          <xdr:rowOff>0</xdr:rowOff>
        </xdr:to>
        <xdr:sp macro="" textlink="">
          <xdr:nvSpPr>
            <xdr:cNvPr id="1368" name="Drop Down 344" hidden="1">
              <a:extLst>
                <a:ext uri="{63B3BB69-23CF-44E3-9099-C40C66FF867C}">
                  <a14:compatExt spid="_x0000_s1368"/>
                </a:ext>
                <a:ext uri="{FF2B5EF4-FFF2-40B4-BE49-F238E27FC236}">
                  <a16:creationId xmlns:a16="http://schemas.microsoft.com/office/drawing/2014/main" id="{00000000-0008-0000-0000-00005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88</xdr:row>
          <xdr:rowOff>9525</xdr:rowOff>
        </xdr:from>
        <xdr:to>
          <xdr:col>9</xdr:col>
          <xdr:colOff>9525</xdr:colOff>
          <xdr:row>89</xdr:row>
          <xdr:rowOff>0</xdr:rowOff>
        </xdr:to>
        <xdr:sp macro="" textlink="">
          <xdr:nvSpPr>
            <xdr:cNvPr id="1369" name="Drop Down 345" hidden="1">
              <a:extLst>
                <a:ext uri="{63B3BB69-23CF-44E3-9099-C40C66FF867C}">
                  <a14:compatExt spid="_x0000_s1369"/>
                </a:ext>
                <a:ext uri="{FF2B5EF4-FFF2-40B4-BE49-F238E27FC236}">
                  <a16:creationId xmlns:a16="http://schemas.microsoft.com/office/drawing/2014/main" id="{00000000-0008-0000-0000-00005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89</xdr:row>
          <xdr:rowOff>9525</xdr:rowOff>
        </xdr:from>
        <xdr:to>
          <xdr:col>9</xdr:col>
          <xdr:colOff>9525</xdr:colOff>
          <xdr:row>90</xdr:row>
          <xdr:rowOff>0</xdr:rowOff>
        </xdr:to>
        <xdr:sp macro="" textlink="">
          <xdr:nvSpPr>
            <xdr:cNvPr id="1370" name="Drop Down 346" hidden="1">
              <a:extLst>
                <a:ext uri="{63B3BB69-23CF-44E3-9099-C40C66FF867C}">
                  <a14:compatExt spid="_x0000_s1370"/>
                </a:ext>
                <a:ext uri="{FF2B5EF4-FFF2-40B4-BE49-F238E27FC236}">
                  <a16:creationId xmlns:a16="http://schemas.microsoft.com/office/drawing/2014/main" id="{00000000-0008-0000-0000-00005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90</xdr:row>
          <xdr:rowOff>9525</xdr:rowOff>
        </xdr:from>
        <xdr:to>
          <xdr:col>9</xdr:col>
          <xdr:colOff>9525</xdr:colOff>
          <xdr:row>91</xdr:row>
          <xdr:rowOff>0</xdr:rowOff>
        </xdr:to>
        <xdr:sp macro="" textlink="">
          <xdr:nvSpPr>
            <xdr:cNvPr id="1371" name="Drop Down 347" hidden="1">
              <a:extLst>
                <a:ext uri="{63B3BB69-23CF-44E3-9099-C40C66FF867C}">
                  <a14:compatExt spid="_x0000_s1371"/>
                </a:ext>
                <a:ext uri="{FF2B5EF4-FFF2-40B4-BE49-F238E27FC236}">
                  <a16:creationId xmlns:a16="http://schemas.microsoft.com/office/drawing/2014/main" id="{00000000-0008-0000-0000-00005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91</xdr:row>
          <xdr:rowOff>9525</xdr:rowOff>
        </xdr:from>
        <xdr:to>
          <xdr:col>9</xdr:col>
          <xdr:colOff>9525</xdr:colOff>
          <xdr:row>92</xdr:row>
          <xdr:rowOff>0</xdr:rowOff>
        </xdr:to>
        <xdr:sp macro="" textlink="">
          <xdr:nvSpPr>
            <xdr:cNvPr id="1372" name="Drop Down 348" hidden="1">
              <a:extLst>
                <a:ext uri="{63B3BB69-23CF-44E3-9099-C40C66FF867C}">
                  <a14:compatExt spid="_x0000_s1372"/>
                </a:ext>
                <a:ext uri="{FF2B5EF4-FFF2-40B4-BE49-F238E27FC236}">
                  <a16:creationId xmlns:a16="http://schemas.microsoft.com/office/drawing/2014/main" id="{00000000-0008-0000-0000-00005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92</xdr:row>
          <xdr:rowOff>9525</xdr:rowOff>
        </xdr:from>
        <xdr:to>
          <xdr:col>9</xdr:col>
          <xdr:colOff>9525</xdr:colOff>
          <xdr:row>93</xdr:row>
          <xdr:rowOff>0</xdr:rowOff>
        </xdr:to>
        <xdr:sp macro="" textlink="">
          <xdr:nvSpPr>
            <xdr:cNvPr id="1373" name="Drop Down 349" hidden="1">
              <a:extLst>
                <a:ext uri="{63B3BB69-23CF-44E3-9099-C40C66FF867C}">
                  <a14:compatExt spid="_x0000_s1373"/>
                </a:ext>
                <a:ext uri="{FF2B5EF4-FFF2-40B4-BE49-F238E27FC236}">
                  <a16:creationId xmlns:a16="http://schemas.microsoft.com/office/drawing/2014/main" id="{00000000-0008-0000-0000-00005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93</xdr:row>
          <xdr:rowOff>9525</xdr:rowOff>
        </xdr:from>
        <xdr:to>
          <xdr:col>9</xdr:col>
          <xdr:colOff>9525</xdr:colOff>
          <xdr:row>94</xdr:row>
          <xdr:rowOff>0</xdr:rowOff>
        </xdr:to>
        <xdr:sp macro="" textlink="">
          <xdr:nvSpPr>
            <xdr:cNvPr id="1374" name="Drop Down 350" hidden="1">
              <a:extLst>
                <a:ext uri="{63B3BB69-23CF-44E3-9099-C40C66FF867C}">
                  <a14:compatExt spid="_x0000_s1374"/>
                </a:ext>
                <a:ext uri="{FF2B5EF4-FFF2-40B4-BE49-F238E27FC236}">
                  <a16:creationId xmlns:a16="http://schemas.microsoft.com/office/drawing/2014/main" id="{00000000-0008-0000-0000-00005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94</xdr:row>
          <xdr:rowOff>9525</xdr:rowOff>
        </xdr:from>
        <xdr:to>
          <xdr:col>9</xdr:col>
          <xdr:colOff>9525</xdr:colOff>
          <xdr:row>95</xdr:row>
          <xdr:rowOff>0</xdr:rowOff>
        </xdr:to>
        <xdr:sp macro="" textlink="">
          <xdr:nvSpPr>
            <xdr:cNvPr id="1375" name="Drop Down 351" hidden="1">
              <a:extLst>
                <a:ext uri="{63B3BB69-23CF-44E3-9099-C40C66FF867C}">
                  <a14:compatExt spid="_x0000_s1375"/>
                </a:ext>
                <a:ext uri="{FF2B5EF4-FFF2-40B4-BE49-F238E27FC236}">
                  <a16:creationId xmlns:a16="http://schemas.microsoft.com/office/drawing/2014/main" id="{00000000-0008-0000-0000-00005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100</xdr:row>
          <xdr:rowOff>9525</xdr:rowOff>
        </xdr:from>
        <xdr:to>
          <xdr:col>9</xdr:col>
          <xdr:colOff>9525</xdr:colOff>
          <xdr:row>101</xdr:row>
          <xdr:rowOff>0</xdr:rowOff>
        </xdr:to>
        <xdr:sp macro="" textlink="">
          <xdr:nvSpPr>
            <xdr:cNvPr id="1421" name="Drop Down 397" hidden="1">
              <a:extLst>
                <a:ext uri="{63B3BB69-23CF-44E3-9099-C40C66FF867C}">
                  <a14:compatExt spid="_x0000_s1421"/>
                </a:ext>
                <a:ext uri="{FF2B5EF4-FFF2-40B4-BE49-F238E27FC236}">
                  <a16:creationId xmlns:a16="http://schemas.microsoft.com/office/drawing/2014/main" id="{00000000-0008-0000-0000-00008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101</xdr:row>
          <xdr:rowOff>9525</xdr:rowOff>
        </xdr:from>
        <xdr:to>
          <xdr:col>9</xdr:col>
          <xdr:colOff>9525</xdr:colOff>
          <xdr:row>102</xdr:row>
          <xdr:rowOff>0</xdr:rowOff>
        </xdr:to>
        <xdr:sp macro="" textlink="">
          <xdr:nvSpPr>
            <xdr:cNvPr id="1422" name="Drop Down 398" hidden="1">
              <a:extLst>
                <a:ext uri="{63B3BB69-23CF-44E3-9099-C40C66FF867C}">
                  <a14:compatExt spid="_x0000_s1422"/>
                </a:ext>
                <a:ext uri="{FF2B5EF4-FFF2-40B4-BE49-F238E27FC236}">
                  <a16:creationId xmlns:a16="http://schemas.microsoft.com/office/drawing/2014/main" id="{00000000-0008-0000-0000-00008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102</xdr:row>
          <xdr:rowOff>9525</xdr:rowOff>
        </xdr:from>
        <xdr:to>
          <xdr:col>9</xdr:col>
          <xdr:colOff>9525</xdr:colOff>
          <xdr:row>103</xdr:row>
          <xdr:rowOff>0</xdr:rowOff>
        </xdr:to>
        <xdr:sp macro="" textlink="">
          <xdr:nvSpPr>
            <xdr:cNvPr id="1423" name="Drop Down 399" hidden="1">
              <a:extLst>
                <a:ext uri="{63B3BB69-23CF-44E3-9099-C40C66FF867C}">
                  <a14:compatExt spid="_x0000_s1423"/>
                </a:ext>
                <a:ext uri="{FF2B5EF4-FFF2-40B4-BE49-F238E27FC236}">
                  <a16:creationId xmlns:a16="http://schemas.microsoft.com/office/drawing/2014/main" id="{00000000-0008-0000-0000-00008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103</xdr:row>
          <xdr:rowOff>9525</xdr:rowOff>
        </xdr:from>
        <xdr:to>
          <xdr:col>9</xdr:col>
          <xdr:colOff>9525</xdr:colOff>
          <xdr:row>104</xdr:row>
          <xdr:rowOff>0</xdr:rowOff>
        </xdr:to>
        <xdr:sp macro="" textlink="">
          <xdr:nvSpPr>
            <xdr:cNvPr id="1424" name="Drop Down 400" hidden="1">
              <a:extLst>
                <a:ext uri="{63B3BB69-23CF-44E3-9099-C40C66FF867C}">
                  <a14:compatExt spid="_x0000_s1424"/>
                </a:ext>
                <a:ext uri="{FF2B5EF4-FFF2-40B4-BE49-F238E27FC236}">
                  <a16:creationId xmlns:a16="http://schemas.microsoft.com/office/drawing/2014/main" id="{00000000-0008-0000-0000-00009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104</xdr:row>
          <xdr:rowOff>9525</xdr:rowOff>
        </xdr:from>
        <xdr:to>
          <xdr:col>9</xdr:col>
          <xdr:colOff>9525</xdr:colOff>
          <xdr:row>105</xdr:row>
          <xdr:rowOff>0</xdr:rowOff>
        </xdr:to>
        <xdr:sp macro="" textlink="">
          <xdr:nvSpPr>
            <xdr:cNvPr id="1425" name="Drop Down 401" hidden="1">
              <a:extLst>
                <a:ext uri="{63B3BB69-23CF-44E3-9099-C40C66FF867C}">
                  <a14:compatExt spid="_x0000_s1425"/>
                </a:ext>
                <a:ext uri="{FF2B5EF4-FFF2-40B4-BE49-F238E27FC236}">
                  <a16:creationId xmlns:a16="http://schemas.microsoft.com/office/drawing/2014/main" id="{00000000-0008-0000-0000-00009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105</xdr:row>
          <xdr:rowOff>9525</xdr:rowOff>
        </xdr:from>
        <xdr:to>
          <xdr:col>9</xdr:col>
          <xdr:colOff>9525</xdr:colOff>
          <xdr:row>106</xdr:row>
          <xdr:rowOff>0</xdr:rowOff>
        </xdr:to>
        <xdr:sp macro="" textlink="">
          <xdr:nvSpPr>
            <xdr:cNvPr id="1426" name="Drop Down 402" hidden="1">
              <a:extLst>
                <a:ext uri="{63B3BB69-23CF-44E3-9099-C40C66FF867C}">
                  <a14:compatExt spid="_x0000_s1426"/>
                </a:ext>
                <a:ext uri="{FF2B5EF4-FFF2-40B4-BE49-F238E27FC236}">
                  <a16:creationId xmlns:a16="http://schemas.microsoft.com/office/drawing/2014/main" id="{00000000-0008-0000-0000-00009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106</xdr:row>
          <xdr:rowOff>9525</xdr:rowOff>
        </xdr:from>
        <xdr:to>
          <xdr:col>9</xdr:col>
          <xdr:colOff>9525</xdr:colOff>
          <xdr:row>107</xdr:row>
          <xdr:rowOff>0</xdr:rowOff>
        </xdr:to>
        <xdr:sp macro="" textlink="">
          <xdr:nvSpPr>
            <xdr:cNvPr id="1427" name="Drop Down 403" hidden="1">
              <a:extLst>
                <a:ext uri="{63B3BB69-23CF-44E3-9099-C40C66FF867C}">
                  <a14:compatExt spid="_x0000_s1427"/>
                </a:ext>
                <a:ext uri="{FF2B5EF4-FFF2-40B4-BE49-F238E27FC236}">
                  <a16:creationId xmlns:a16="http://schemas.microsoft.com/office/drawing/2014/main" id="{00000000-0008-0000-0000-00009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107</xdr:row>
          <xdr:rowOff>9525</xdr:rowOff>
        </xdr:from>
        <xdr:to>
          <xdr:col>9</xdr:col>
          <xdr:colOff>9525</xdr:colOff>
          <xdr:row>108</xdr:row>
          <xdr:rowOff>0</xdr:rowOff>
        </xdr:to>
        <xdr:sp macro="" textlink="">
          <xdr:nvSpPr>
            <xdr:cNvPr id="1428" name="Drop Down 404" hidden="1">
              <a:extLst>
                <a:ext uri="{63B3BB69-23CF-44E3-9099-C40C66FF867C}">
                  <a14:compatExt spid="_x0000_s1428"/>
                </a:ext>
                <a:ext uri="{FF2B5EF4-FFF2-40B4-BE49-F238E27FC236}">
                  <a16:creationId xmlns:a16="http://schemas.microsoft.com/office/drawing/2014/main" id="{00000000-0008-0000-0000-00009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108</xdr:row>
          <xdr:rowOff>9525</xdr:rowOff>
        </xdr:from>
        <xdr:to>
          <xdr:col>9</xdr:col>
          <xdr:colOff>9525</xdr:colOff>
          <xdr:row>109</xdr:row>
          <xdr:rowOff>0</xdr:rowOff>
        </xdr:to>
        <xdr:sp macro="" textlink="">
          <xdr:nvSpPr>
            <xdr:cNvPr id="1429" name="Drop Down 405" hidden="1">
              <a:extLst>
                <a:ext uri="{63B3BB69-23CF-44E3-9099-C40C66FF867C}">
                  <a14:compatExt spid="_x0000_s1429"/>
                </a:ext>
                <a:ext uri="{FF2B5EF4-FFF2-40B4-BE49-F238E27FC236}">
                  <a16:creationId xmlns:a16="http://schemas.microsoft.com/office/drawing/2014/main" id="{00000000-0008-0000-0000-00009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109</xdr:row>
          <xdr:rowOff>9525</xdr:rowOff>
        </xdr:from>
        <xdr:to>
          <xdr:col>9</xdr:col>
          <xdr:colOff>9525</xdr:colOff>
          <xdr:row>110</xdr:row>
          <xdr:rowOff>0</xdr:rowOff>
        </xdr:to>
        <xdr:sp macro="" textlink="">
          <xdr:nvSpPr>
            <xdr:cNvPr id="1430" name="Drop Down 406" hidden="1">
              <a:extLst>
                <a:ext uri="{63B3BB69-23CF-44E3-9099-C40C66FF867C}">
                  <a14:compatExt spid="_x0000_s1430"/>
                </a:ext>
                <a:ext uri="{FF2B5EF4-FFF2-40B4-BE49-F238E27FC236}">
                  <a16:creationId xmlns:a16="http://schemas.microsoft.com/office/drawing/2014/main" id="{00000000-0008-0000-0000-00009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110</xdr:row>
          <xdr:rowOff>9525</xdr:rowOff>
        </xdr:from>
        <xdr:to>
          <xdr:col>9</xdr:col>
          <xdr:colOff>9525</xdr:colOff>
          <xdr:row>111</xdr:row>
          <xdr:rowOff>0</xdr:rowOff>
        </xdr:to>
        <xdr:sp macro="" textlink="">
          <xdr:nvSpPr>
            <xdr:cNvPr id="1431" name="Drop Down 407" hidden="1">
              <a:extLst>
                <a:ext uri="{63B3BB69-23CF-44E3-9099-C40C66FF867C}">
                  <a14:compatExt spid="_x0000_s1431"/>
                </a:ext>
                <a:ext uri="{FF2B5EF4-FFF2-40B4-BE49-F238E27FC236}">
                  <a16:creationId xmlns:a16="http://schemas.microsoft.com/office/drawing/2014/main" id="{00000000-0008-0000-0000-00009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111</xdr:row>
          <xdr:rowOff>9525</xdr:rowOff>
        </xdr:from>
        <xdr:to>
          <xdr:col>9</xdr:col>
          <xdr:colOff>9525</xdr:colOff>
          <xdr:row>112</xdr:row>
          <xdr:rowOff>0</xdr:rowOff>
        </xdr:to>
        <xdr:sp macro="" textlink="">
          <xdr:nvSpPr>
            <xdr:cNvPr id="1432" name="Drop Down 408" hidden="1">
              <a:extLst>
                <a:ext uri="{63B3BB69-23CF-44E3-9099-C40C66FF867C}">
                  <a14:compatExt spid="_x0000_s1432"/>
                </a:ext>
                <a:ext uri="{FF2B5EF4-FFF2-40B4-BE49-F238E27FC236}">
                  <a16:creationId xmlns:a16="http://schemas.microsoft.com/office/drawing/2014/main" id="{00000000-0008-0000-0000-000098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112</xdr:row>
          <xdr:rowOff>9525</xdr:rowOff>
        </xdr:from>
        <xdr:to>
          <xdr:col>9</xdr:col>
          <xdr:colOff>9525</xdr:colOff>
          <xdr:row>113</xdr:row>
          <xdr:rowOff>0</xdr:rowOff>
        </xdr:to>
        <xdr:sp macro="" textlink="">
          <xdr:nvSpPr>
            <xdr:cNvPr id="1433" name="Drop Down 409" hidden="1">
              <a:extLst>
                <a:ext uri="{63B3BB69-23CF-44E3-9099-C40C66FF867C}">
                  <a14:compatExt spid="_x0000_s1433"/>
                </a:ext>
                <a:ext uri="{FF2B5EF4-FFF2-40B4-BE49-F238E27FC236}">
                  <a16:creationId xmlns:a16="http://schemas.microsoft.com/office/drawing/2014/main" id="{00000000-0008-0000-0000-00009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113</xdr:row>
          <xdr:rowOff>9525</xdr:rowOff>
        </xdr:from>
        <xdr:to>
          <xdr:col>9</xdr:col>
          <xdr:colOff>9525</xdr:colOff>
          <xdr:row>114</xdr:row>
          <xdr:rowOff>0</xdr:rowOff>
        </xdr:to>
        <xdr:sp macro="" textlink="">
          <xdr:nvSpPr>
            <xdr:cNvPr id="1434" name="Drop Down 410" hidden="1">
              <a:extLst>
                <a:ext uri="{63B3BB69-23CF-44E3-9099-C40C66FF867C}">
                  <a14:compatExt spid="_x0000_s1434"/>
                </a:ext>
                <a:ext uri="{FF2B5EF4-FFF2-40B4-BE49-F238E27FC236}">
                  <a16:creationId xmlns:a16="http://schemas.microsoft.com/office/drawing/2014/main" id="{00000000-0008-0000-0000-00009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114</xdr:row>
          <xdr:rowOff>9525</xdr:rowOff>
        </xdr:from>
        <xdr:to>
          <xdr:col>9</xdr:col>
          <xdr:colOff>9525</xdr:colOff>
          <xdr:row>115</xdr:row>
          <xdr:rowOff>0</xdr:rowOff>
        </xdr:to>
        <xdr:sp macro="" textlink="">
          <xdr:nvSpPr>
            <xdr:cNvPr id="1435" name="Drop Down 411" hidden="1">
              <a:extLst>
                <a:ext uri="{63B3BB69-23CF-44E3-9099-C40C66FF867C}">
                  <a14:compatExt spid="_x0000_s1435"/>
                </a:ext>
                <a:ext uri="{FF2B5EF4-FFF2-40B4-BE49-F238E27FC236}">
                  <a16:creationId xmlns:a16="http://schemas.microsoft.com/office/drawing/2014/main" id="{00000000-0008-0000-0000-00009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120</xdr:row>
          <xdr:rowOff>9525</xdr:rowOff>
        </xdr:from>
        <xdr:to>
          <xdr:col>9</xdr:col>
          <xdr:colOff>9525</xdr:colOff>
          <xdr:row>121</xdr:row>
          <xdr:rowOff>0</xdr:rowOff>
        </xdr:to>
        <xdr:sp macro="" textlink="">
          <xdr:nvSpPr>
            <xdr:cNvPr id="1481" name="Drop Down 457" hidden="1">
              <a:extLst>
                <a:ext uri="{63B3BB69-23CF-44E3-9099-C40C66FF867C}">
                  <a14:compatExt spid="_x0000_s1481"/>
                </a:ext>
                <a:ext uri="{FF2B5EF4-FFF2-40B4-BE49-F238E27FC236}">
                  <a16:creationId xmlns:a16="http://schemas.microsoft.com/office/drawing/2014/main" id="{00000000-0008-0000-0000-0000C9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121</xdr:row>
          <xdr:rowOff>9525</xdr:rowOff>
        </xdr:from>
        <xdr:to>
          <xdr:col>9</xdr:col>
          <xdr:colOff>9525</xdr:colOff>
          <xdr:row>122</xdr:row>
          <xdr:rowOff>0</xdr:rowOff>
        </xdr:to>
        <xdr:sp macro="" textlink="">
          <xdr:nvSpPr>
            <xdr:cNvPr id="1482" name="Drop Down 458" hidden="1">
              <a:extLst>
                <a:ext uri="{63B3BB69-23CF-44E3-9099-C40C66FF867C}">
                  <a14:compatExt spid="_x0000_s1482"/>
                </a:ext>
                <a:ext uri="{FF2B5EF4-FFF2-40B4-BE49-F238E27FC236}">
                  <a16:creationId xmlns:a16="http://schemas.microsoft.com/office/drawing/2014/main" id="{00000000-0008-0000-0000-0000CA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122</xdr:row>
          <xdr:rowOff>9525</xdr:rowOff>
        </xdr:from>
        <xdr:to>
          <xdr:col>9</xdr:col>
          <xdr:colOff>9525</xdr:colOff>
          <xdr:row>123</xdr:row>
          <xdr:rowOff>0</xdr:rowOff>
        </xdr:to>
        <xdr:sp macro="" textlink="">
          <xdr:nvSpPr>
            <xdr:cNvPr id="1483" name="Drop Down 459" hidden="1">
              <a:extLst>
                <a:ext uri="{63B3BB69-23CF-44E3-9099-C40C66FF867C}">
                  <a14:compatExt spid="_x0000_s1483"/>
                </a:ext>
                <a:ext uri="{FF2B5EF4-FFF2-40B4-BE49-F238E27FC236}">
                  <a16:creationId xmlns:a16="http://schemas.microsoft.com/office/drawing/2014/main" id="{00000000-0008-0000-0000-0000CB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123</xdr:row>
          <xdr:rowOff>9525</xdr:rowOff>
        </xdr:from>
        <xdr:to>
          <xdr:col>9</xdr:col>
          <xdr:colOff>9525</xdr:colOff>
          <xdr:row>124</xdr:row>
          <xdr:rowOff>0</xdr:rowOff>
        </xdr:to>
        <xdr:sp macro="" textlink="">
          <xdr:nvSpPr>
            <xdr:cNvPr id="1484" name="Drop Down 460" hidden="1">
              <a:extLst>
                <a:ext uri="{63B3BB69-23CF-44E3-9099-C40C66FF867C}">
                  <a14:compatExt spid="_x0000_s1484"/>
                </a:ext>
                <a:ext uri="{FF2B5EF4-FFF2-40B4-BE49-F238E27FC236}">
                  <a16:creationId xmlns:a16="http://schemas.microsoft.com/office/drawing/2014/main" id="{00000000-0008-0000-0000-0000CC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124</xdr:row>
          <xdr:rowOff>9525</xdr:rowOff>
        </xdr:from>
        <xdr:to>
          <xdr:col>9</xdr:col>
          <xdr:colOff>9525</xdr:colOff>
          <xdr:row>125</xdr:row>
          <xdr:rowOff>0</xdr:rowOff>
        </xdr:to>
        <xdr:sp macro="" textlink="">
          <xdr:nvSpPr>
            <xdr:cNvPr id="1485" name="Drop Down 461" hidden="1">
              <a:extLst>
                <a:ext uri="{63B3BB69-23CF-44E3-9099-C40C66FF867C}">
                  <a14:compatExt spid="_x0000_s1485"/>
                </a:ext>
                <a:ext uri="{FF2B5EF4-FFF2-40B4-BE49-F238E27FC236}">
                  <a16:creationId xmlns:a16="http://schemas.microsoft.com/office/drawing/2014/main" id="{00000000-0008-0000-0000-0000CD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125</xdr:row>
          <xdr:rowOff>9525</xdr:rowOff>
        </xdr:from>
        <xdr:to>
          <xdr:col>9</xdr:col>
          <xdr:colOff>9525</xdr:colOff>
          <xdr:row>126</xdr:row>
          <xdr:rowOff>0</xdr:rowOff>
        </xdr:to>
        <xdr:sp macro="" textlink="">
          <xdr:nvSpPr>
            <xdr:cNvPr id="1486" name="Drop Down 462" hidden="1">
              <a:extLst>
                <a:ext uri="{63B3BB69-23CF-44E3-9099-C40C66FF867C}">
                  <a14:compatExt spid="_x0000_s1486"/>
                </a:ext>
                <a:ext uri="{FF2B5EF4-FFF2-40B4-BE49-F238E27FC236}">
                  <a16:creationId xmlns:a16="http://schemas.microsoft.com/office/drawing/2014/main" id="{00000000-0008-0000-0000-0000CE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126</xdr:row>
          <xdr:rowOff>9525</xdr:rowOff>
        </xdr:from>
        <xdr:to>
          <xdr:col>9</xdr:col>
          <xdr:colOff>9525</xdr:colOff>
          <xdr:row>127</xdr:row>
          <xdr:rowOff>0</xdr:rowOff>
        </xdr:to>
        <xdr:sp macro="" textlink="">
          <xdr:nvSpPr>
            <xdr:cNvPr id="1487" name="Drop Down 463" hidden="1">
              <a:extLst>
                <a:ext uri="{63B3BB69-23CF-44E3-9099-C40C66FF867C}">
                  <a14:compatExt spid="_x0000_s1487"/>
                </a:ext>
                <a:ext uri="{FF2B5EF4-FFF2-40B4-BE49-F238E27FC236}">
                  <a16:creationId xmlns:a16="http://schemas.microsoft.com/office/drawing/2014/main" id="{00000000-0008-0000-0000-0000CF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127</xdr:row>
          <xdr:rowOff>9525</xdr:rowOff>
        </xdr:from>
        <xdr:to>
          <xdr:col>9</xdr:col>
          <xdr:colOff>9525</xdr:colOff>
          <xdr:row>128</xdr:row>
          <xdr:rowOff>0</xdr:rowOff>
        </xdr:to>
        <xdr:sp macro="" textlink="">
          <xdr:nvSpPr>
            <xdr:cNvPr id="1488" name="Drop Down 464" hidden="1">
              <a:extLst>
                <a:ext uri="{63B3BB69-23CF-44E3-9099-C40C66FF867C}">
                  <a14:compatExt spid="_x0000_s1488"/>
                </a:ext>
                <a:ext uri="{FF2B5EF4-FFF2-40B4-BE49-F238E27FC236}">
                  <a16:creationId xmlns:a16="http://schemas.microsoft.com/office/drawing/2014/main" id="{00000000-0008-0000-0000-0000D0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128</xdr:row>
          <xdr:rowOff>9525</xdr:rowOff>
        </xdr:from>
        <xdr:to>
          <xdr:col>9</xdr:col>
          <xdr:colOff>9525</xdr:colOff>
          <xdr:row>129</xdr:row>
          <xdr:rowOff>0</xdr:rowOff>
        </xdr:to>
        <xdr:sp macro="" textlink="">
          <xdr:nvSpPr>
            <xdr:cNvPr id="1489" name="Drop Down 465" hidden="1">
              <a:extLst>
                <a:ext uri="{63B3BB69-23CF-44E3-9099-C40C66FF867C}">
                  <a14:compatExt spid="_x0000_s1489"/>
                </a:ext>
                <a:ext uri="{FF2B5EF4-FFF2-40B4-BE49-F238E27FC236}">
                  <a16:creationId xmlns:a16="http://schemas.microsoft.com/office/drawing/2014/main" id="{00000000-0008-0000-0000-0000D1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129</xdr:row>
          <xdr:rowOff>9525</xdr:rowOff>
        </xdr:from>
        <xdr:to>
          <xdr:col>9</xdr:col>
          <xdr:colOff>9525</xdr:colOff>
          <xdr:row>130</xdr:row>
          <xdr:rowOff>0</xdr:rowOff>
        </xdr:to>
        <xdr:sp macro="" textlink="">
          <xdr:nvSpPr>
            <xdr:cNvPr id="1490" name="Drop Down 466" hidden="1">
              <a:extLst>
                <a:ext uri="{63B3BB69-23CF-44E3-9099-C40C66FF867C}">
                  <a14:compatExt spid="_x0000_s1490"/>
                </a:ext>
                <a:ext uri="{FF2B5EF4-FFF2-40B4-BE49-F238E27FC236}">
                  <a16:creationId xmlns:a16="http://schemas.microsoft.com/office/drawing/2014/main" id="{00000000-0008-0000-0000-0000D2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130</xdr:row>
          <xdr:rowOff>9525</xdr:rowOff>
        </xdr:from>
        <xdr:to>
          <xdr:col>9</xdr:col>
          <xdr:colOff>9525</xdr:colOff>
          <xdr:row>131</xdr:row>
          <xdr:rowOff>0</xdr:rowOff>
        </xdr:to>
        <xdr:sp macro="" textlink="">
          <xdr:nvSpPr>
            <xdr:cNvPr id="1491" name="Drop Down 467" hidden="1">
              <a:extLst>
                <a:ext uri="{63B3BB69-23CF-44E3-9099-C40C66FF867C}">
                  <a14:compatExt spid="_x0000_s1491"/>
                </a:ext>
                <a:ext uri="{FF2B5EF4-FFF2-40B4-BE49-F238E27FC236}">
                  <a16:creationId xmlns:a16="http://schemas.microsoft.com/office/drawing/2014/main" id="{00000000-0008-0000-0000-0000D3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131</xdr:row>
          <xdr:rowOff>9525</xdr:rowOff>
        </xdr:from>
        <xdr:to>
          <xdr:col>9</xdr:col>
          <xdr:colOff>9525</xdr:colOff>
          <xdr:row>132</xdr:row>
          <xdr:rowOff>0</xdr:rowOff>
        </xdr:to>
        <xdr:sp macro="" textlink="">
          <xdr:nvSpPr>
            <xdr:cNvPr id="1492" name="Drop Down 468" hidden="1">
              <a:extLst>
                <a:ext uri="{63B3BB69-23CF-44E3-9099-C40C66FF867C}">
                  <a14:compatExt spid="_x0000_s1492"/>
                </a:ext>
                <a:ext uri="{FF2B5EF4-FFF2-40B4-BE49-F238E27FC236}">
                  <a16:creationId xmlns:a16="http://schemas.microsoft.com/office/drawing/2014/main" id="{00000000-0008-0000-0000-0000D4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132</xdr:row>
          <xdr:rowOff>9525</xdr:rowOff>
        </xdr:from>
        <xdr:to>
          <xdr:col>9</xdr:col>
          <xdr:colOff>9525</xdr:colOff>
          <xdr:row>133</xdr:row>
          <xdr:rowOff>0</xdr:rowOff>
        </xdr:to>
        <xdr:sp macro="" textlink="">
          <xdr:nvSpPr>
            <xdr:cNvPr id="1493" name="Drop Down 469" hidden="1">
              <a:extLst>
                <a:ext uri="{63B3BB69-23CF-44E3-9099-C40C66FF867C}">
                  <a14:compatExt spid="_x0000_s1493"/>
                </a:ext>
                <a:ext uri="{FF2B5EF4-FFF2-40B4-BE49-F238E27FC236}">
                  <a16:creationId xmlns:a16="http://schemas.microsoft.com/office/drawing/2014/main" id="{00000000-0008-0000-0000-0000D5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133</xdr:row>
          <xdr:rowOff>9525</xdr:rowOff>
        </xdr:from>
        <xdr:to>
          <xdr:col>9</xdr:col>
          <xdr:colOff>9525</xdr:colOff>
          <xdr:row>134</xdr:row>
          <xdr:rowOff>0</xdr:rowOff>
        </xdr:to>
        <xdr:sp macro="" textlink="">
          <xdr:nvSpPr>
            <xdr:cNvPr id="1494" name="Drop Down 470" hidden="1">
              <a:extLst>
                <a:ext uri="{63B3BB69-23CF-44E3-9099-C40C66FF867C}">
                  <a14:compatExt spid="_x0000_s1494"/>
                </a:ext>
                <a:ext uri="{FF2B5EF4-FFF2-40B4-BE49-F238E27FC236}">
                  <a16:creationId xmlns:a16="http://schemas.microsoft.com/office/drawing/2014/main" id="{00000000-0008-0000-0000-0000D6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134</xdr:row>
          <xdr:rowOff>9525</xdr:rowOff>
        </xdr:from>
        <xdr:to>
          <xdr:col>9</xdr:col>
          <xdr:colOff>9525</xdr:colOff>
          <xdr:row>135</xdr:row>
          <xdr:rowOff>0</xdr:rowOff>
        </xdr:to>
        <xdr:sp macro="" textlink="">
          <xdr:nvSpPr>
            <xdr:cNvPr id="1495" name="Drop Down 471" hidden="1">
              <a:extLst>
                <a:ext uri="{63B3BB69-23CF-44E3-9099-C40C66FF867C}">
                  <a14:compatExt spid="_x0000_s1495"/>
                </a:ext>
                <a:ext uri="{FF2B5EF4-FFF2-40B4-BE49-F238E27FC236}">
                  <a16:creationId xmlns:a16="http://schemas.microsoft.com/office/drawing/2014/main" id="{00000000-0008-0000-0000-0000D70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140</xdr:row>
          <xdr:rowOff>9525</xdr:rowOff>
        </xdr:from>
        <xdr:to>
          <xdr:col>9</xdr:col>
          <xdr:colOff>9525</xdr:colOff>
          <xdr:row>141</xdr:row>
          <xdr:rowOff>0</xdr:rowOff>
        </xdr:to>
        <xdr:sp macro="" textlink="">
          <xdr:nvSpPr>
            <xdr:cNvPr id="1541" name="Drop Down 517" hidden="1">
              <a:extLst>
                <a:ext uri="{63B3BB69-23CF-44E3-9099-C40C66FF867C}">
                  <a14:compatExt spid="_x0000_s1541"/>
                </a:ext>
                <a:ext uri="{FF2B5EF4-FFF2-40B4-BE49-F238E27FC236}">
                  <a16:creationId xmlns:a16="http://schemas.microsoft.com/office/drawing/2014/main" id="{00000000-0008-0000-0000-000005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141</xdr:row>
          <xdr:rowOff>9525</xdr:rowOff>
        </xdr:from>
        <xdr:to>
          <xdr:col>9</xdr:col>
          <xdr:colOff>9525</xdr:colOff>
          <xdr:row>142</xdr:row>
          <xdr:rowOff>0</xdr:rowOff>
        </xdr:to>
        <xdr:sp macro="" textlink="">
          <xdr:nvSpPr>
            <xdr:cNvPr id="1542" name="Drop Down 518" hidden="1">
              <a:extLst>
                <a:ext uri="{63B3BB69-23CF-44E3-9099-C40C66FF867C}">
                  <a14:compatExt spid="_x0000_s1542"/>
                </a:ext>
                <a:ext uri="{FF2B5EF4-FFF2-40B4-BE49-F238E27FC236}">
                  <a16:creationId xmlns:a16="http://schemas.microsoft.com/office/drawing/2014/main" id="{00000000-0008-0000-0000-000006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142</xdr:row>
          <xdr:rowOff>9525</xdr:rowOff>
        </xdr:from>
        <xdr:to>
          <xdr:col>9</xdr:col>
          <xdr:colOff>9525</xdr:colOff>
          <xdr:row>143</xdr:row>
          <xdr:rowOff>0</xdr:rowOff>
        </xdr:to>
        <xdr:sp macro="" textlink="">
          <xdr:nvSpPr>
            <xdr:cNvPr id="1543" name="Drop Down 519" hidden="1">
              <a:extLst>
                <a:ext uri="{63B3BB69-23CF-44E3-9099-C40C66FF867C}">
                  <a14:compatExt spid="_x0000_s1543"/>
                </a:ext>
                <a:ext uri="{FF2B5EF4-FFF2-40B4-BE49-F238E27FC236}">
                  <a16:creationId xmlns:a16="http://schemas.microsoft.com/office/drawing/2014/main" id="{00000000-0008-0000-0000-000007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143</xdr:row>
          <xdr:rowOff>9525</xdr:rowOff>
        </xdr:from>
        <xdr:to>
          <xdr:col>9</xdr:col>
          <xdr:colOff>9525</xdr:colOff>
          <xdr:row>144</xdr:row>
          <xdr:rowOff>0</xdr:rowOff>
        </xdr:to>
        <xdr:sp macro="" textlink="">
          <xdr:nvSpPr>
            <xdr:cNvPr id="1544" name="Drop Down 520" hidden="1">
              <a:extLst>
                <a:ext uri="{63B3BB69-23CF-44E3-9099-C40C66FF867C}">
                  <a14:compatExt spid="_x0000_s1544"/>
                </a:ext>
                <a:ext uri="{FF2B5EF4-FFF2-40B4-BE49-F238E27FC236}">
                  <a16:creationId xmlns:a16="http://schemas.microsoft.com/office/drawing/2014/main" id="{00000000-0008-0000-0000-000008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144</xdr:row>
          <xdr:rowOff>9525</xdr:rowOff>
        </xdr:from>
        <xdr:to>
          <xdr:col>9</xdr:col>
          <xdr:colOff>9525</xdr:colOff>
          <xdr:row>145</xdr:row>
          <xdr:rowOff>0</xdr:rowOff>
        </xdr:to>
        <xdr:sp macro="" textlink="">
          <xdr:nvSpPr>
            <xdr:cNvPr id="1545" name="Drop Down 521" hidden="1">
              <a:extLst>
                <a:ext uri="{63B3BB69-23CF-44E3-9099-C40C66FF867C}">
                  <a14:compatExt spid="_x0000_s1545"/>
                </a:ext>
                <a:ext uri="{FF2B5EF4-FFF2-40B4-BE49-F238E27FC236}">
                  <a16:creationId xmlns:a16="http://schemas.microsoft.com/office/drawing/2014/main" id="{00000000-0008-0000-0000-000009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145</xdr:row>
          <xdr:rowOff>9525</xdr:rowOff>
        </xdr:from>
        <xdr:to>
          <xdr:col>9</xdr:col>
          <xdr:colOff>9525</xdr:colOff>
          <xdr:row>146</xdr:row>
          <xdr:rowOff>0</xdr:rowOff>
        </xdr:to>
        <xdr:sp macro="" textlink="">
          <xdr:nvSpPr>
            <xdr:cNvPr id="1546" name="Drop Down 522" hidden="1">
              <a:extLst>
                <a:ext uri="{63B3BB69-23CF-44E3-9099-C40C66FF867C}">
                  <a14:compatExt spid="_x0000_s1546"/>
                </a:ext>
                <a:ext uri="{FF2B5EF4-FFF2-40B4-BE49-F238E27FC236}">
                  <a16:creationId xmlns:a16="http://schemas.microsoft.com/office/drawing/2014/main" id="{00000000-0008-0000-0000-00000A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146</xdr:row>
          <xdr:rowOff>9525</xdr:rowOff>
        </xdr:from>
        <xdr:to>
          <xdr:col>9</xdr:col>
          <xdr:colOff>9525</xdr:colOff>
          <xdr:row>147</xdr:row>
          <xdr:rowOff>0</xdr:rowOff>
        </xdr:to>
        <xdr:sp macro="" textlink="">
          <xdr:nvSpPr>
            <xdr:cNvPr id="1547" name="Drop Down 523" hidden="1">
              <a:extLst>
                <a:ext uri="{63B3BB69-23CF-44E3-9099-C40C66FF867C}">
                  <a14:compatExt spid="_x0000_s1547"/>
                </a:ext>
                <a:ext uri="{FF2B5EF4-FFF2-40B4-BE49-F238E27FC236}">
                  <a16:creationId xmlns:a16="http://schemas.microsoft.com/office/drawing/2014/main" id="{00000000-0008-0000-0000-00000B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147</xdr:row>
          <xdr:rowOff>9525</xdr:rowOff>
        </xdr:from>
        <xdr:to>
          <xdr:col>9</xdr:col>
          <xdr:colOff>9525</xdr:colOff>
          <xdr:row>148</xdr:row>
          <xdr:rowOff>0</xdr:rowOff>
        </xdr:to>
        <xdr:sp macro="" textlink="">
          <xdr:nvSpPr>
            <xdr:cNvPr id="1548" name="Drop Down 524" hidden="1">
              <a:extLst>
                <a:ext uri="{63B3BB69-23CF-44E3-9099-C40C66FF867C}">
                  <a14:compatExt spid="_x0000_s1548"/>
                </a:ext>
                <a:ext uri="{FF2B5EF4-FFF2-40B4-BE49-F238E27FC236}">
                  <a16:creationId xmlns:a16="http://schemas.microsoft.com/office/drawing/2014/main" id="{00000000-0008-0000-0000-00000C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148</xdr:row>
          <xdr:rowOff>9525</xdr:rowOff>
        </xdr:from>
        <xdr:to>
          <xdr:col>9</xdr:col>
          <xdr:colOff>9525</xdr:colOff>
          <xdr:row>149</xdr:row>
          <xdr:rowOff>0</xdr:rowOff>
        </xdr:to>
        <xdr:sp macro="" textlink="">
          <xdr:nvSpPr>
            <xdr:cNvPr id="1549" name="Drop Down 525" hidden="1">
              <a:extLst>
                <a:ext uri="{63B3BB69-23CF-44E3-9099-C40C66FF867C}">
                  <a14:compatExt spid="_x0000_s1549"/>
                </a:ext>
                <a:ext uri="{FF2B5EF4-FFF2-40B4-BE49-F238E27FC236}">
                  <a16:creationId xmlns:a16="http://schemas.microsoft.com/office/drawing/2014/main" id="{00000000-0008-0000-0000-00000D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149</xdr:row>
          <xdr:rowOff>9525</xdr:rowOff>
        </xdr:from>
        <xdr:to>
          <xdr:col>9</xdr:col>
          <xdr:colOff>9525</xdr:colOff>
          <xdr:row>150</xdr:row>
          <xdr:rowOff>0</xdr:rowOff>
        </xdr:to>
        <xdr:sp macro="" textlink="">
          <xdr:nvSpPr>
            <xdr:cNvPr id="1550" name="Drop Down 526" hidden="1">
              <a:extLst>
                <a:ext uri="{63B3BB69-23CF-44E3-9099-C40C66FF867C}">
                  <a14:compatExt spid="_x0000_s1550"/>
                </a:ext>
                <a:ext uri="{FF2B5EF4-FFF2-40B4-BE49-F238E27FC236}">
                  <a16:creationId xmlns:a16="http://schemas.microsoft.com/office/drawing/2014/main" id="{00000000-0008-0000-0000-00000E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150</xdr:row>
          <xdr:rowOff>9525</xdr:rowOff>
        </xdr:from>
        <xdr:to>
          <xdr:col>9</xdr:col>
          <xdr:colOff>9525</xdr:colOff>
          <xdr:row>151</xdr:row>
          <xdr:rowOff>0</xdr:rowOff>
        </xdr:to>
        <xdr:sp macro="" textlink="">
          <xdr:nvSpPr>
            <xdr:cNvPr id="1551" name="Drop Down 527" hidden="1">
              <a:extLst>
                <a:ext uri="{63B3BB69-23CF-44E3-9099-C40C66FF867C}">
                  <a14:compatExt spid="_x0000_s1551"/>
                </a:ext>
                <a:ext uri="{FF2B5EF4-FFF2-40B4-BE49-F238E27FC236}">
                  <a16:creationId xmlns:a16="http://schemas.microsoft.com/office/drawing/2014/main" id="{00000000-0008-0000-0000-00000F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151</xdr:row>
          <xdr:rowOff>9525</xdr:rowOff>
        </xdr:from>
        <xdr:to>
          <xdr:col>9</xdr:col>
          <xdr:colOff>9525</xdr:colOff>
          <xdr:row>152</xdr:row>
          <xdr:rowOff>0</xdr:rowOff>
        </xdr:to>
        <xdr:sp macro="" textlink="">
          <xdr:nvSpPr>
            <xdr:cNvPr id="1552" name="Drop Down 528" hidden="1">
              <a:extLst>
                <a:ext uri="{63B3BB69-23CF-44E3-9099-C40C66FF867C}">
                  <a14:compatExt spid="_x0000_s1552"/>
                </a:ext>
                <a:ext uri="{FF2B5EF4-FFF2-40B4-BE49-F238E27FC236}">
                  <a16:creationId xmlns:a16="http://schemas.microsoft.com/office/drawing/2014/main" id="{00000000-0008-0000-0000-000010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152</xdr:row>
          <xdr:rowOff>9525</xdr:rowOff>
        </xdr:from>
        <xdr:to>
          <xdr:col>9</xdr:col>
          <xdr:colOff>9525</xdr:colOff>
          <xdr:row>153</xdr:row>
          <xdr:rowOff>0</xdr:rowOff>
        </xdr:to>
        <xdr:sp macro="" textlink="">
          <xdr:nvSpPr>
            <xdr:cNvPr id="1553" name="Drop Down 529" hidden="1">
              <a:extLst>
                <a:ext uri="{63B3BB69-23CF-44E3-9099-C40C66FF867C}">
                  <a14:compatExt spid="_x0000_s1553"/>
                </a:ext>
                <a:ext uri="{FF2B5EF4-FFF2-40B4-BE49-F238E27FC236}">
                  <a16:creationId xmlns:a16="http://schemas.microsoft.com/office/drawing/2014/main" id="{00000000-0008-0000-0000-000011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153</xdr:row>
          <xdr:rowOff>9525</xdr:rowOff>
        </xdr:from>
        <xdr:to>
          <xdr:col>9</xdr:col>
          <xdr:colOff>9525</xdr:colOff>
          <xdr:row>154</xdr:row>
          <xdr:rowOff>0</xdr:rowOff>
        </xdr:to>
        <xdr:sp macro="" textlink="">
          <xdr:nvSpPr>
            <xdr:cNvPr id="1554" name="Drop Down 530" hidden="1">
              <a:extLst>
                <a:ext uri="{63B3BB69-23CF-44E3-9099-C40C66FF867C}">
                  <a14:compatExt spid="_x0000_s1554"/>
                </a:ext>
                <a:ext uri="{FF2B5EF4-FFF2-40B4-BE49-F238E27FC236}">
                  <a16:creationId xmlns:a16="http://schemas.microsoft.com/office/drawing/2014/main" id="{00000000-0008-0000-0000-000012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154</xdr:row>
          <xdr:rowOff>9525</xdr:rowOff>
        </xdr:from>
        <xdr:to>
          <xdr:col>9</xdr:col>
          <xdr:colOff>9525</xdr:colOff>
          <xdr:row>155</xdr:row>
          <xdr:rowOff>0</xdr:rowOff>
        </xdr:to>
        <xdr:sp macro="" textlink="">
          <xdr:nvSpPr>
            <xdr:cNvPr id="1555" name="Drop Down 531" hidden="1">
              <a:extLst>
                <a:ext uri="{63B3BB69-23CF-44E3-9099-C40C66FF867C}">
                  <a14:compatExt spid="_x0000_s1555"/>
                </a:ext>
                <a:ext uri="{FF2B5EF4-FFF2-40B4-BE49-F238E27FC236}">
                  <a16:creationId xmlns:a16="http://schemas.microsoft.com/office/drawing/2014/main" id="{00000000-0008-0000-0000-000013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160</xdr:row>
          <xdr:rowOff>9525</xdr:rowOff>
        </xdr:from>
        <xdr:to>
          <xdr:col>9</xdr:col>
          <xdr:colOff>9525</xdr:colOff>
          <xdr:row>161</xdr:row>
          <xdr:rowOff>0</xdr:rowOff>
        </xdr:to>
        <xdr:sp macro="" textlink="">
          <xdr:nvSpPr>
            <xdr:cNvPr id="1601" name="Drop Down 577" hidden="1">
              <a:extLst>
                <a:ext uri="{63B3BB69-23CF-44E3-9099-C40C66FF867C}">
                  <a14:compatExt spid="_x0000_s1601"/>
                </a:ext>
                <a:ext uri="{FF2B5EF4-FFF2-40B4-BE49-F238E27FC236}">
                  <a16:creationId xmlns:a16="http://schemas.microsoft.com/office/drawing/2014/main" id="{00000000-0008-0000-0000-000041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161</xdr:row>
          <xdr:rowOff>9525</xdr:rowOff>
        </xdr:from>
        <xdr:to>
          <xdr:col>9</xdr:col>
          <xdr:colOff>9525</xdr:colOff>
          <xdr:row>162</xdr:row>
          <xdr:rowOff>0</xdr:rowOff>
        </xdr:to>
        <xdr:sp macro="" textlink="">
          <xdr:nvSpPr>
            <xdr:cNvPr id="1602" name="Drop Down 578" hidden="1">
              <a:extLst>
                <a:ext uri="{63B3BB69-23CF-44E3-9099-C40C66FF867C}">
                  <a14:compatExt spid="_x0000_s1602"/>
                </a:ext>
                <a:ext uri="{FF2B5EF4-FFF2-40B4-BE49-F238E27FC236}">
                  <a16:creationId xmlns:a16="http://schemas.microsoft.com/office/drawing/2014/main" id="{00000000-0008-0000-0000-000042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162</xdr:row>
          <xdr:rowOff>9525</xdr:rowOff>
        </xdr:from>
        <xdr:to>
          <xdr:col>9</xdr:col>
          <xdr:colOff>9525</xdr:colOff>
          <xdr:row>163</xdr:row>
          <xdr:rowOff>0</xdr:rowOff>
        </xdr:to>
        <xdr:sp macro="" textlink="">
          <xdr:nvSpPr>
            <xdr:cNvPr id="1603" name="Drop Down 579" hidden="1">
              <a:extLst>
                <a:ext uri="{63B3BB69-23CF-44E3-9099-C40C66FF867C}">
                  <a14:compatExt spid="_x0000_s1603"/>
                </a:ext>
                <a:ext uri="{FF2B5EF4-FFF2-40B4-BE49-F238E27FC236}">
                  <a16:creationId xmlns:a16="http://schemas.microsoft.com/office/drawing/2014/main" id="{00000000-0008-0000-0000-000043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163</xdr:row>
          <xdr:rowOff>9525</xdr:rowOff>
        </xdr:from>
        <xdr:to>
          <xdr:col>9</xdr:col>
          <xdr:colOff>9525</xdr:colOff>
          <xdr:row>164</xdr:row>
          <xdr:rowOff>0</xdr:rowOff>
        </xdr:to>
        <xdr:sp macro="" textlink="">
          <xdr:nvSpPr>
            <xdr:cNvPr id="1604" name="Drop Down 580" hidden="1">
              <a:extLst>
                <a:ext uri="{63B3BB69-23CF-44E3-9099-C40C66FF867C}">
                  <a14:compatExt spid="_x0000_s1604"/>
                </a:ext>
                <a:ext uri="{FF2B5EF4-FFF2-40B4-BE49-F238E27FC236}">
                  <a16:creationId xmlns:a16="http://schemas.microsoft.com/office/drawing/2014/main" id="{00000000-0008-0000-0000-000044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164</xdr:row>
          <xdr:rowOff>9525</xdr:rowOff>
        </xdr:from>
        <xdr:to>
          <xdr:col>9</xdr:col>
          <xdr:colOff>9525</xdr:colOff>
          <xdr:row>165</xdr:row>
          <xdr:rowOff>0</xdr:rowOff>
        </xdr:to>
        <xdr:sp macro="" textlink="">
          <xdr:nvSpPr>
            <xdr:cNvPr id="1605" name="Drop Down 581" hidden="1">
              <a:extLst>
                <a:ext uri="{63B3BB69-23CF-44E3-9099-C40C66FF867C}">
                  <a14:compatExt spid="_x0000_s1605"/>
                </a:ext>
                <a:ext uri="{FF2B5EF4-FFF2-40B4-BE49-F238E27FC236}">
                  <a16:creationId xmlns:a16="http://schemas.microsoft.com/office/drawing/2014/main" id="{00000000-0008-0000-0000-000045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165</xdr:row>
          <xdr:rowOff>9525</xdr:rowOff>
        </xdr:from>
        <xdr:to>
          <xdr:col>9</xdr:col>
          <xdr:colOff>9525</xdr:colOff>
          <xdr:row>166</xdr:row>
          <xdr:rowOff>0</xdr:rowOff>
        </xdr:to>
        <xdr:sp macro="" textlink="">
          <xdr:nvSpPr>
            <xdr:cNvPr id="1606" name="Drop Down 582" hidden="1">
              <a:extLst>
                <a:ext uri="{63B3BB69-23CF-44E3-9099-C40C66FF867C}">
                  <a14:compatExt spid="_x0000_s1606"/>
                </a:ext>
                <a:ext uri="{FF2B5EF4-FFF2-40B4-BE49-F238E27FC236}">
                  <a16:creationId xmlns:a16="http://schemas.microsoft.com/office/drawing/2014/main" id="{00000000-0008-0000-0000-000046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166</xdr:row>
          <xdr:rowOff>9525</xdr:rowOff>
        </xdr:from>
        <xdr:to>
          <xdr:col>9</xdr:col>
          <xdr:colOff>9525</xdr:colOff>
          <xdr:row>167</xdr:row>
          <xdr:rowOff>0</xdr:rowOff>
        </xdr:to>
        <xdr:sp macro="" textlink="">
          <xdr:nvSpPr>
            <xdr:cNvPr id="1607" name="Drop Down 583" hidden="1">
              <a:extLst>
                <a:ext uri="{63B3BB69-23CF-44E3-9099-C40C66FF867C}">
                  <a14:compatExt spid="_x0000_s1607"/>
                </a:ext>
                <a:ext uri="{FF2B5EF4-FFF2-40B4-BE49-F238E27FC236}">
                  <a16:creationId xmlns:a16="http://schemas.microsoft.com/office/drawing/2014/main" id="{00000000-0008-0000-0000-000047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167</xdr:row>
          <xdr:rowOff>9525</xdr:rowOff>
        </xdr:from>
        <xdr:to>
          <xdr:col>9</xdr:col>
          <xdr:colOff>9525</xdr:colOff>
          <xdr:row>168</xdr:row>
          <xdr:rowOff>0</xdr:rowOff>
        </xdr:to>
        <xdr:sp macro="" textlink="">
          <xdr:nvSpPr>
            <xdr:cNvPr id="1608" name="Drop Down 584" hidden="1">
              <a:extLst>
                <a:ext uri="{63B3BB69-23CF-44E3-9099-C40C66FF867C}">
                  <a14:compatExt spid="_x0000_s1608"/>
                </a:ext>
                <a:ext uri="{FF2B5EF4-FFF2-40B4-BE49-F238E27FC236}">
                  <a16:creationId xmlns:a16="http://schemas.microsoft.com/office/drawing/2014/main" id="{00000000-0008-0000-0000-000048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168</xdr:row>
          <xdr:rowOff>9525</xdr:rowOff>
        </xdr:from>
        <xdr:to>
          <xdr:col>9</xdr:col>
          <xdr:colOff>9525</xdr:colOff>
          <xdr:row>169</xdr:row>
          <xdr:rowOff>0</xdr:rowOff>
        </xdr:to>
        <xdr:sp macro="" textlink="">
          <xdr:nvSpPr>
            <xdr:cNvPr id="1609" name="Drop Down 585" hidden="1">
              <a:extLst>
                <a:ext uri="{63B3BB69-23CF-44E3-9099-C40C66FF867C}">
                  <a14:compatExt spid="_x0000_s1609"/>
                </a:ext>
                <a:ext uri="{FF2B5EF4-FFF2-40B4-BE49-F238E27FC236}">
                  <a16:creationId xmlns:a16="http://schemas.microsoft.com/office/drawing/2014/main" id="{00000000-0008-0000-0000-000049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169</xdr:row>
          <xdr:rowOff>9525</xdr:rowOff>
        </xdr:from>
        <xdr:to>
          <xdr:col>9</xdr:col>
          <xdr:colOff>9525</xdr:colOff>
          <xdr:row>170</xdr:row>
          <xdr:rowOff>0</xdr:rowOff>
        </xdr:to>
        <xdr:sp macro="" textlink="">
          <xdr:nvSpPr>
            <xdr:cNvPr id="1610" name="Drop Down 586" hidden="1">
              <a:extLst>
                <a:ext uri="{63B3BB69-23CF-44E3-9099-C40C66FF867C}">
                  <a14:compatExt spid="_x0000_s1610"/>
                </a:ext>
                <a:ext uri="{FF2B5EF4-FFF2-40B4-BE49-F238E27FC236}">
                  <a16:creationId xmlns:a16="http://schemas.microsoft.com/office/drawing/2014/main" id="{00000000-0008-0000-0000-00004A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170</xdr:row>
          <xdr:rowOff>9525</xdr:rowOff>
        </xdr:from>
        <xdr:to>
          <xdr:col>9</xdr:col>
          <xdr:colOff>9525</xdr:colOff>
          <xdr:row>171</xdr:row>
          <xdr:rowOff>0</xdr:rowOff>
        </xdr:to>
        <xdr:sp macro="" textlink="">
          <xdr:nvSpPr>
            <xdr:cNvPr id="1611" name="Drop Down 587" hidden="1">
              <a:extLst>
                <a:ext uri="{63B3BB69-23CF-44E3-9099-C40C66FF867C}">
                  <a14:compatExt spid="_x0000_s1611"/>
                </a:ext>
                <a:ext uri="{FF2B5EF4-FFF2-40B4-BE49-F238E27FC236}">
                  <a16:creationId xmlns:a16="http://schemas.microsoft.com/office/drawing/2014/main" id="{00000000-0008-0000-0000-00004B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171</xdr:row>
          <xdr:rowOff>9525</xdr:rowOff>
        </xdr:from>
        <xdr:to>
          <xdr:col>9</xdr:col>
          <xdr:colOff>9525</xdr:colOff>
          <xdr:row>172</xdr:row>
          <xdr:rowOff>0</xdr:rowOff>
        </xdr:to>
        <xdr:sp macro="" textlink="">
          <xdr:nvSpPr>
            <xdr:cNvPr id="1612" name="Drop Down 588" hidden="1">
              <a:extLst>
                <a:ext uri="{63B3BB69-23CF-44E3-9099-C40C66FF867C}">
                  <a14:compatExt spid="_x0000_s1612"/>
                </a:ext>
                <a:ext uri="{FF2B5EF4-FFF2-40B4-BE49-F238E27FC236}">
                  <a16:creationId xmlns:a16="http://schemas.microsoft.com/office/drawing/2014/main" id="{00000000-0008-0000-0000-00004C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172</xdr:row>
          <xdr:rowOff>9525</xdr:rowOff>
        </xdr:from>
        <xdr:to>
          <xdr:col>9</xdr:col>
          <xdr:colOff>9525</xdr:colOff>
          <xdr:row>173</xdr:row>
          <xdr:rowOff>0</xdr:rowOff>
        </xdr:to>
        <xdr:sp macro="" textlink="">
          <xdr:nvSpPr>
            <xdr:cNvPr id="1613" name="Drop Down 589" hidden="1">
              <a:extLst>
                <a:ext uri="{63B3BB69-23CF-44E3-9099-C40C66FF867C}">
                  <a14:compatExt spid="_x0000_s1613"/>
                </a:ext>
                <a:ext uri="{FF2B5EF4-FFF2-40B4-BE49-F238E27FC236}">
                  <a16:creationId xmlns:a16="http://schemas.microsoft.com/office/drawing/2014/main" id="{00000000-0008-0000-0000-00004D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173</xdr:row>
          <xdr:rowOff>9525</xdr:rowOff>
        </xdr:from>
        <xdr:to>
          <xdr:col>9</xdr:col>
          <xdr:colOff>9525</xdr:colOff>
          <xdr:row>174</xdr:row>
          <xdr:rowOff>0</xdr:rowOff>
        </xdr:to>
        <xdr:sp macro="" textlink="">
          <xdr:nvSpPr>
            <xdr:cNvPr id="1614" name="Drop Down 590" hidden="1">
              <a:extLst>
                <a:ext uri="{63B3BB69-23CF-44E3-9099-C40C66FF867C}">
                  <a14:compatExt spid="_x0000_s1614"/>
                </a:ext>
                <a:ext uri="{FF2B5EF4-FFF2-40B4-BE49-F238E27FC236}">
                  <a16:creationId xmlns:a16="http://schemas.microsoft.com/office/drawing/2014/main" id="{00000000-0008-0000-0000-00004E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174</xdr:row>
          <xdr:rowOff>9525</xdr:rowOff>
        </xdr:from>
        <xdr:to>
          <xdr:col>9</xdr:col>
          <xdr:colOff>9525</xdr:colOff>
          <xdr:row>175</xdr:row>
          <xdr:rowOff>0</xdr:rowOff>
        </xdr:to>
        <xdr:sp macro="" textlink="">
          <xdr:nvSpPr>
            <xdr:cNvPr id="1615" name="Drop Down 591" hidden="1">
              <a:extLst>
                <a:ext uri="{63B3BB69-23CF-44E3-9099-C40C66FF867C}">
                  <a14:compatExt spid="_x0000_s1615"/>
                </a:ext>
                <a:ext uri="{FF2B5EF4-FFF2-40B4-BE49-F238E27FC236}">
                  <a16:creationId xmlns:a16="http://schemas.microsoft.com/office/drawing/2014/main" id="{00000000-0008-0000-0000-00004F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180</xdr:row>
          <xdr:rowOff>9525</xdr:rowOff>
        </xdr:from>
        <xdr:to>
          <xdr:col>9</xdr:col>
          <xdr:colOff>9525</xdr:colOff>
          <xdr:row>181</xdr:row>
          <xdr:rowOff>0</xdr:rowOff>
        </xdr:to>
        <xdr:sp macro="" textlink="">
          <xdr:nvSpPr>
            <xdr:cNvPr id="1631" name="Drop Down 607" hidden="1">
              <a:extLst>
                <a:ext uri="{63B3BB69-23CF-44E3-9099-C40C66FF867C}">
                  <a14:compatExt spid="_x0000_s1631"/>
                </a:ext>
                <a:ext uri="{FF2B5EF4-FFF2-40B4-BE49-F238E27FC236}">
                  <a16:creationId xmlns:a16="http://schemas.microsoft.com/office/drawing/2014/main" id="{00000000-0008-0000-0000-00005F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181</xdr:row>
          <xdr:rowOff>9525</xdr:rowOff>
        </xdr:from>
        <xdr:to>
          <xdr:col>9</xdr:col>
          <xdr:colOff>9525</xdr:colOff>
          <xdr:row>182</xdr:row>
          <xdr:rowOff>0</xdr:rowOff>
        </xdr:to>
        <xdr:sp macro="" textlink="">
          <xdr:nvSpPr>
            <xdr:cNvPr id="1632" name="Drop Down 608" hidden="1">
              <a:extLst>
                <a:ext uri="{63B3BB69-23CF-44E3-9099-C40C66FF867C}">
                  <a14:compatExt spid="_x0000_s1632"/>
                </a:ext>
                <a:ext uri="{FF2B5EF4-FFF2-40B4-BE49-F238E27FC236}">
                  <a16:creationId xmlns:a16="http://schemas.microsoft.com/office/drawing/2014/main" id="{00000000-0008-0000-0000-000060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182</xdr:row>
          <xdr:rowOff>9525</xdr:rowOff>
        </xdr:from>
        <xdr:to>
          <xdr:col>9</xdr:col>
          <xdr:colOff>9525</xdr:colOff>
          <xdr:row>183</xdr:row>
          <xdr:rowOff>0</xdr:rowOff>
        </xdr:to>
        <xdr:sp macro="" textlink="">
          <xdr:nvSpPr>
            <xdr:cNvPr id="1633" name="Drop Down 609" hidden="1">
              <a:extLst>
                <a:ext uri="{63B3BB69-23CF-44E3-9099-C40C66FF867C}">
                  <a14:compatExt spid="_x0000_s1633"/>
                </a:ext>
                <a:ext uri="{FF2B5EF4-FFF2-40B4-BE49-F238E27FC236}">
                  <a16:creationId xmlns:a16="http://schemas.microsoft.com/office/drawing/2014/main" id="{00000000-0008-0000-0000-000061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183</xdr:row>
          <xdr:rowOff>9525</xdr:rowOff>
        </xdr:from>
        <xdr:to>
          <xdr:col>9</xdr:col>
          <xdr:colOff>9525</xdr:colOff>
          <xdr:row>184</xdr:row>
          <xdr:rowOff>0</xdr:rowOff>
        </xdr:to>
        <xdr:sp macro="" textlink="">
          <xdr:nvSpPr>
            <xdr:cNvPr id="1634" name="Drop Down 610" hidden="1">
              <a:extLst>
                <a:ext uri="{63B3BB69-23CF-44E3-9099-C40C66FF867C}">
                  <a14:compatExt spid="_x0000_s1634"/>
                </a:ext>
                <a:ext uri="{FF2B5EF4-FFF2-40B4-BE49-F238E27FC236}">
                  <a16:creationId xmlns:a16="http://schemas.microsoft.com/office/drawing/2014/main" id="{00000000-0008-0000-0000-000062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184</xdr:row>
          <xdr:rowOff>9525</xdr:rowOff>
        </xdr:from>
        <xdr:to>
          <xdr:col>9</xdr:col>
          <xdr:colOff>9525</xdr:colOff>
          <xdr:row>185</xdr:row>
          <xdr:rowOff>0</xdr:rowOff>
        </xdr:to>
        <xdr:sp macro="" textlink="">
          <xdr:nvSpPr>
            <xdr:cNvPr id="1635" name="Drop Down 611" hidden="1">
              <a:extLst>
                <a:ext uri="{63B3BB69-23CF-44E3-9099-C40C66FF867C}">
                  <a14:compatExt spid="_x0000_s1635"/>
                </a:ext>
                <a:ext uri="{FF2B5EF4-FFF2-40B4-BE49-F238E27FC236}">
                  <a16:creationId xmlns:a16="http://schemas.microsoft.com/office/drawing/2014/main" id="{00000000-0008-0000-0000-000063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185</xdr:row>
          <xdr:rowOff>9525</xdr:rowOff>
        </xdr:from>
        <xdr:to>
          <xdr:col>9</xdr:col>
          <xdr:colOff>9525</xdr:colOff>
          <xdr:row>186</xdr:row>
          <xdr:rowOff>0</xdr:rowOff>
        </xdr:to>
        <xdr:sp macro="" textlink="">
          <xdr:nvSpPr>
            <xdr:cNvPr id="1636" name="Drop Down 612" hidden="1">
              <a:extLst>
                <a:ext uri="{63B3BB69-23CF-44E3-9099-C40C66FF867C}">
                  <a14:compatExt spid="_x0000_s1636"/>
                </a:ext>
                <a:ext uri="{FF2B5EF4-FFF2-40B4-BE49-F238E27FC236}">
                  <a16:creationId xmlns:a16="http://schemas.microsoft.com/office/drawing/2014/main" id="{00000000-0008-0000-0000-000064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186</xdr:row>
          <xdr:rowOff>9525</xdr:rowOff>
        </xdr:from>
        <xdr:to>
          <xdr:col>9</xdr:col>
          <xdr:colOff>9525</xdr:colOff>
          <xdr:row>187</xdr:row>
          <xdr:rowOff>0</xdr:rowOff>
        </xdr:to>
        <xdr:sp macro="" textlink="">
          <xdr:nvSpPr>
            <xdr:cNvPr id="1637" name="Drop Down 613" hidden="1">
              <a:extLst>
                <a:ext uri="{63B3BB69-23CF-44E3-9099-C40C66FF867C}">
                  <a14:compatExt spid="_x0000_s1637"/>
                </a:ext>
                <a:ext uri="{FF2B5EF4-FFF2-40B4-BE49-F238E27FC236}">
                  <a16:creationId xmlns:a16="http://schemas.microsoft.com/office/drawing/2014/main" id="{00000000-0008-0000-0000-000065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187</xdr:row>
          <xdr:rowOff>9525</xdr:rowOff>
        </xdr:from>
        <xdr:to>
          <xdr:col>9</xdr:col>
          <xdr:colOff>9525</xdr:colOff>
          <xdr:row>188</xdr:row>
          <xdr:rowOff>0</xdr:rowOff>
        </xdr:to>
        <xdr:sp macro="" textlink="">
          <xdr:nvSpPr>
            <xdr:cNvPr id="1638" name="Drop Down 614" hidden="1">
              <a:extLst>
                <a:ext uri="{63B3BB69-23CF-44E3-9099-C40C66FF867C}">
                  <a14:compatExt spid="_x0000_s1638"/>
                </a:ext>
                <a:ext uri="{FF2B5EF4-FFF2-40B4-BE49-F238E27FC236}">
                  <a16:creationId xmlns:a16="http://schemas.microsoft.com/office/drawing/2014/main" id="{00000000-0008-0000-0000-000066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188</xdr:row>
          <xdr:rowOff>9525</xdr:rowOff>
        </xdr:from>
        <xdr:to>
          <xdr:col>9</xdr:col>
          <xdr:colOff>9525</xdr:colOff>
          <xdr:row>189</xdr:row>
          <xdr:rowOff>0</xdr:rowOff>
        </xdr:to>
        <xdr:sp macro="" textlink="">
          <xdr:nvSpPr>
            <xdr:cNvPr id="1639" name="Drop Down 615" hidden="1">
              <a:extLst>
                <a:ext uri="{63B3BB69-23CF-44E3-9099-C40C66FF867C}">
                  <a14:compatExt spid="_x0000_s1639"/>
                </a:ext>
                <a:ext uri="{FF2B5EF4-FFF2-40B4-BE49-F238E27FC236}">
                  <a16:creationId xmlns:a16="http://schemas.microsoft.com/office/drawing/2014/main" id="{00000000-0008-0000-0000-000067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189</xdr:row>
          <xdr:rowOff>9525</xdr:rowOff>
        </xdr:from>
        <xdr:to>
          <xdr:col>9</xdr:col>
          <xdr:colOff>9525</xdr:colOff>
          <xdr:row>190</xdr:row>
          <xdr:rowOff>0</xdr:rowOff>
        </xdr:to>
        <xdr:sp macro="" textlink="">
          <xdr:nvSpPr>
            <xdr:cNvPr id="1640" name="Drop Down 616" hidden="1">
              <a:extLst>
                <a:ext uri="{63B3BB69-23CF-44E3-9099-C40C66FF867C}">
                  <a14:compatExt spid="_x0000_s1640"/>
                </a:ext>
                <a:ext uri="{FF2B5EF4-FFF2-40B4-BE49-F238E27FC236}">
                  <a16:creationId xmlns:a16="http://schemas.microsoft.com/office/drawing/2014/main" id="{00000000-0008-0000-0000-000068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190</xdr:row>
          <xdr:rowOff>9525</xdr:rowOff>
        </xdr:from>
        <xdr:to>
          <xdr:col>9</xdr:col>
          <xdr:colOff>9525</xdr:colOff>
          <xdr:row>191</xdr:row>
          <xdr:rowOff>0</xdr:rowOff>
        </xdr:to>
        <xdr:sp macro="" textlink="">
          <xdr:nvSpPr>
            <xdr:cNvPr id="1641" name="Drop Down 617" hidden="1">
              <a:extLst>
                <a:ext uri="{63B3BB69-23CF-44E3-9099-C40C66FF867C}">
                  <a14:compatExt spid="_x0000_s1641"/>
                </a:ext>
                <a:ext uri="{FF2B5EF4-FFF2-40B4-BE49-F238E27FC236}">
                  <a16:creationId xmlns:a16="http://schemas.microsoft.com/office/drawing/2014/main" id="{00000000-0008-0000-0000-000069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191</xdr:row>
          <xdr:rowOff>9525</xdr:rowOff>
        </xdr:from>
        <xdr:to>
          <xdr:col>9</xdr:col>
          <xdr:colOff>9525</xdr:colOff>
          <xdr:row>192</xdr:row>
          <xdr:rowOff>0</xdr:rowOff>
        </xdr:to>
        <xdr:sp macro="" textlink="">
          <xdr:nvSpPr>
            <xdr:cNvPr id="1642" name="Drop Down 618" hidden="1">
              <a:extLst>
                <a:ext uri="{63B3BB69-23CF-44E3-9099-C40C66FF867C}">
                  <a14:compatExt spid="_x0000_s1642"/>
                </a:ext>
                <a:ext uri="{FF2B5EF4-FFF2-40B4-BE49-F238E27FC236}">
                  <a16:creationId xmlns:a16="http://schemas.microsoft.com/office/drawing/2014/main" id="{00000000-0008-0000-0000-00006A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192</xdr:row>
          <xdr:rowOff>9525</xdr:rowOff>
        </xdr:from>
        <xdr:to>
          <xdr:col>9</xdr:col>
          <xdr:colOff>9525</xdr:colOff>
          <xdr:row>193</xdr:row>
          <xdr:rowOff>0</xdr:rowOff>
        </xdr:to>
        <xdr:sp macro="" textlink="">
          <xdr:nvSpPr>
            <xdr:cNvPr id="1643" name="Drop Down 619" hidden="1">
              <a:extLst>
                <a:ext uri="{63B3BB69-23CF-44E3-9099-C40C66FF867C}">
                  <a14:compatExt spid="_x0000_s1643"/>
                </a:ext>
                <a:ext uri="{FF2B5EF4-FFF2-40B4-BE49-F238E27FC236}">
                  <a16:creationId xmlns:a16="http://schemas.microsoft.com/office/drawing/2014/main" id="{00000000-0008-0000-0000-00006B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193</xdr:row>
          <xdr:rowOff>9525</xdr:rowOff>
        </xdr:from>
        <xdr:to>
          <xdr:col>9</xdr:col>
          <xdr:colOff>9525</xdr:colOff>
          <xdr:row>194</xdr:row>
          <xdr:rowOff>0</xdr:rowOff>
        </xdr:to>
        <xdr:sp macro="" textlink="">
          <xdr:nvSpPr>
            <xdr:cNvPr id="1644" name="Drop Down 620" hidden="1">
              <a:extLst>
                <a:ext uri="{63B3BB69-23CF-44E3-9099-C40C66FF867C}">
                  <a14:compatExt spid="_x0000_s1644"/>
                </a:ext>
                <a:ext uri="{FF2B5EF4-FFF2-40B4-BE49-F238E27FC236}">
                  <a16:creationId xmlns:a16="http://schemas.microsoft.com/office/drawing/2014/main" id="{00000000-0008-0000-0000-00006C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194</xdr:row>
          <xdr:rowOff>9525</xdr:rowOff>
        </xdr:from>
        <xdr:to>
          <xdr:col>9</xdr:col>
          <xdr:colOff>9525</xdr:colOff>
          <xdr:row>195</xdr:row>
          <xdr:rowOff>0</xdr:rowOff>
        </xdr:to>
        <xdr:sp macro="" textlink="">
          <xdr:nvSpPr>
            <xdr:cNvPr id="1645" name="Drop Down 621" hidden="1">
              <a:extLst>
                <a:ext uri="{63B3BB69-23CF-44E3-9099-C40C66FF867C}">
                  <a14:compatExt spid="_x0000_s1645"/>
                </a:ext>
                <a:ext uri="{FF2B5EF4-FFF2-40B4-BE49-F238E27FC236}">
                  <a16:creationId xmlns:a16="http://schemas.microsoft.com/office/drawing/2014/main" id="{00000000-0008-0000-0000-00006D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200</xdr:row>
          <xdr:rowOff>9525</xdr:rowOff>
        </xdr:from>
        <xdr:to>
          <xdr:col>9</xdr:col>
          <xdr:colOff>9525</xdr:colOff>
          <xdr:row>201</xdr:row>
          <xdr:rowOff>0</xdr:rowOff>
        </xdr:to>
        <xdr:sp macro="" textlink="">
          <xdr:nvSpPr>
            <xdr:cNvPr id="1691" name="Drop Down 667" hidden="1">
              <a:extLst>
                <a:ext uri="{63B3BB69-23CF-44E3-9099-C40C66FF867C}">
                  <a14:compatExt spid="_x0000_s1691"/>
                </a:ext>
                <a:ext uri="{FF2B5EF4-FFF2-40B4-BE49-F238E27FC236}">
                  <a16:creationId xmlns:a16="http://schemas.microsoft.com/office/drawing/2014/main" id="{00000000-0008-0000-0000-00009B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201</xdr:row>
          <xdr:rowOff>9525</xdr:rowOff>
        </xdr:from>
        <xdr:to>
          <xdr:col>9</xdr:col>
          <xdr:colOff>9525</xdr:colOff>
          <xdr:row>202</xdr:row>
          <xdr:rowOff>0</xdr:rowOff>
        </xdr:to>
        <xdr:sp macro="" textlink="">
          <xdr:nvSpPr>
            <xdr:cNvPr id="1692" name="Drop Down 668" hidden="1">
              <a:extLst>
                <a:ext uri="{63B3BB69-23CF-44E3-9099-C40C66FF867C}">
                  <a14:compatExt spid="_x0000_s1692"/>
                </a:ext>
                <a:ext uri="{FF2B5EF4-FFF2-40B4-BE49-F238E27FC236}">
                  <a16:creationId xmlns:a16="http://schemas.microsoft.com/office/drawing/2014/main" id="{00000000-0008-0000-0000-00009C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202</xdr:row>
          <xdr:rowOff>9525</xdr:rowOff>
        </xdr:from>
        <xdr:to>
          <xdr:col>9</xdr:col>
          <xdr:colOff>9525</xdr:colOff>
          <xdr:row>203</xdr:row>
          <xdr:rowOff>0</xdr:rowOff>
        </xdr:to>
        <xdr:sp macro="" textlink="">
          <xdr:nvSpPr>
            <xdr:cNvPr id="1693" name="Drop Down 669" hidden="1">
              <a:extLst>
                <a:ext uri="{63B3BB69-23CF-44E3-9099-C40C66FF867C}">
                  <a14:compatExt spid="_x0000_s1693"/>
                </a:ext>
                <a:ext uri="{FF2B5EF4-FFF2-40B4-BE49-F238E27FC236}">
                  <a16:creationId xmlns:a16="http://schemas.microsoft.com/office/drawing/2014/main" id="{00000000-0008-0000-0000-00009D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203</xdr:row>
          <xdr:rowOff>9525</xdr:rowOff>
        </xdr:from>
        <xdr:to>
          <xdr:col>9</xdr:col>
          <xdr:colOff>9525</xdr:colOff>
          <xdr:row>204</xdr:row>
          <xdr:rowOff>0</xdr:rowOff>
        </xdr:to>
        <xdr:sp macro="" textlink="">
          <xdr:nvSpPr>
            <xdr:cNvPr id="1694" name="Drop Down 670" hidden="1">
              <a:extLst>
                <a:ext uri="{63B3BB69-23CF-44E3-9099-C40C66FF867C}">
                  <a14:compatExt spid="_x0000_s1694"/>
                </a:ext>
                <a:ext uri="{FF2B5EF4-FFF2-40B4-BE49-F238E27FC236}">
                  <a16:creationId xmlns:a16="http://schemas.microsoft.com/office/drawing/2014/main" id="{00000000-0008-0000-0000-00009E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204</xdr:row>
          <xdr:rowOff>9525</xdr:rowOff>
        </xdr:from>
        <xdr:to>
          <xdr:col>9</xdr:col>
          <xdr:colOff>9525</xdr:colOff>
          <xdr:row>205</xdr:row>
          <xdr:rowOff>0</xdr:rowOff>
        </xdr:to>
        <xdr:sp macro="" textlink="">
          <xdr:nvSpPr>
            <xdr:cNvPr id="1695" name="Drop Down 671" hidden="1">
              <a:extLst>
                <a:ext uri="{63B3BB69-23CF-44E3-9099-C40C66FF867C}">
                  <a14:compatExt spid="_x0000_s1695"/>
                </a:ext>
                <a:ext uri="{FF2B5EF4-FFF2-40B4-BE49-F238E27FC236}">
                  <a16:creationId xmlns:a16="http://schemas.microsoft.com/office/drawing/2014/main" id="{00000000-0008-0000-0000-00009F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205</xdr:row>
          <xdr:rowOff>9525</xdr:rowOff>
        </xdr:from>
        <xdr:to>
          <xdr:col>9</xdr:col>
          <xdr:colOff>9525</xdr:colOff>
          <xdr:row>206</xdr:row>
          <xdr:rowOff>0</xdr:rowOff>
        </xdr:to>
        <xdr:sp macro="" textlink="">
          <xdr:nvSpPr>
            <xdr:cNvPr id="1696" name="Drop Down 672" hidden="1">
              <a:extLst>
                <a:ext uri="{63B3BB69-23CF-44E3-9099-C40C66FF867C}">
                  <a14:compatExt spid="_x0000_s1696"/>
                </a:ext>
                <a:ext uri="{FF2B5EF4-FFF2-40B4-BE49-F238E27FC236}">
                  <a16:creationId xmlns:a16="http://schemas.microsoft.com/office/drawing/2014/main" id="{00000000-0008-0000-0000-0000A0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206</xdr:row>
          <xdr:rowOff>9525</xdr:rowOff>
        </xdr:from>
        <xdr:to>
          <xdr:col>9</xdr:col>
          <xdr:colOff>9525</xdr:colOff>
          <xdr:row>207</xdr:row>
          <xdr:rowOff>0</xdr:rowOff>
        </xdr:to>
        <xdr:sp macro="" textlink="">
          <xdr:nvSpPr>
            <xdr:cNvPr id="1697" name="Drop Down 673" hidden="1">
              <a:extLst>
                <a:ext uri="{63B3BB69-23CF-44E3-9099-C40C66FF867C}">
                  <a14:compatExt spid="_x0000_s1697"/>
                </a:ext>
                <a:ext uri="{FF2B5EF4-FFF2-40B4-BE49-F238E27FC236}">
                  <a16:creationId xmlns:a16="http://schemas.microsoft.com/office/drawing/2014/main" id="{00000000-0008-0000-0000-0000A1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207</xdr:row>
          <xdr:rowOff>9525</xdr:rowOff>
        </xdr:from>
        <xdr:to>
          <xdr:col>9</xdr:col>
          <xdr:colOff>9525</xdr:colOff>
          <xdr:row>208</xdr:row>
          <xdr:rowOff>0</xdr:rowOff>
        </xdr:to>
        <xdr:sp macro="" textlink="">
          <xdr:nvSpPr>
            <xdr:cNvPr id="1698" name="Drop Down 674" hidden="1">
              <a:extLst>
                <a:ext uri="{63B3BB69-23CF-44E3-9099-C40C66FF867C}">
                  <a14:compatExt spid="_x0000_s1698"/>
                </a:ext>
                <a:ext uri="{FF2B5EF4-FFF2-40B4-BE49-F238E27FC236}">
                  <a16:creationId xmlns:a16="http://schemas.microsoft.com/office/drawing/2014/main" id="{00000000-0008-0000-0000-0000A2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208</xdr:row>
          <xdr:rowOff>9525</xdr:rowOff>
        </xdr:from>
        <xdr:to>
          <xdr:col>9</xdr:col>
          <xdr:colOff>9525</xdr:colOff>
          <xdr:row>209</xdr:row>
          <xdr:rowOff>0</xdr:rowOff>
        </xdr:to>
        <xdr:sp macro="" textlink="">
          <xdr:nvSpPr>
            <xdr:cNvPr id="1699" name="Drop Down 675" hidden="1">
              <a:extLst>
                <a:ext uri="{63B3BB69-23CF-44E3-9099-C40C66FF867C}">
                  <a14:compatExt spid="_x0000_s1699"/>
                </a:ext>
                <a:ext uri="{FF2B5EF4-FFF2-40B4-BE49-F238E27FC236}">
                  <a16:creationId xmlns:a16="http://schemas.microsoft.com/office/drawing/2014/main" id="{00000000-0008-0000-0000-0000A3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209</xdr:row>
          <xdr:rowOff>9525</xdr:rowOff>
        </xdr:from>
        <xdr:to>
          <xdr:col>9</xdr:col>
          <xdr:colOff>9525</xdr:colOff>
          <xdr:row>210</xdr:row>
          <xdr:rowOff>0</xdr:rowOff>
        </xdr:to>
        <xdr:sp macro="" textlink="">
          <xdr:nvSpPr>
            <xdr:cNvPr id="1700" name="Drop Down 676" hidden="1">
              <a:extLst>
                <a:ext uri="{63B3BB69-23CF-44E3-9099-C40C66FF867C}">
                  <a14:compatExt spid="_x0000_s1700"/>
                </a:ext>
                <a:ext uri="{FF2B5EF4-FFF2-40B4-BE49-F238E27FC236}">
                  <a16:creationId xmlns:a16="http://schemas.microsoft.com/office/drawing/2014/main" id="{00000000-0008-0000-0000-0000A4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210</xdr:row>
          <xdr:rowOff>9525</xdr:rowOff>
        </xdr:from>
        <xdr:to>
          <xdr:col>9</xdr:col>
          <xdr:colOff>9525</xdr:colOff>
          <xdr:row>211</xdr:row>
          <xdr:rowOff>0</xdr:rowOff>
        </xdr:to>
        <xdr:sp macro="" textlink="">
          <xdr:nvSpPr>
            <xdr:cNvPr id="1701" name="Drop Down 677" hidden="1">
              <a:extLst>
                <a:ext uri="{63B3BB69-23CF-44E3-9099-C40C66FF867C}">
                  <a14:compatExt spid="_x0000_s1701"/>
                </a:ext>
                <a:ext uri="{FF2B5EF4-FFF2-40B4-BE49-F238E27FC236}">
                  <a16:creationId xmlns:a16="http://schemas.microsoft.com/office/drawing/2014/main" id="{00000000-0008-0000-0000-0000A5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211</xdr:row>
          <xdr:rowOff>9525</xdr:rowOff>
        </xdr:from>
        <xdr:to>
          <xdr:col>9</xdr:col>
          <xdr:colOff>9525</xdr:colOff>
          <xdr:row>212</xdr:row>
          <xdr:rowOff>0</xdr:rowOff>
        </xdr:to>
        <xdr:sp macro="" textlink="">
          <xdr:nvSpPr>
            <xdr:cNvPr id="1702" name="Drop Down 678" hidden="1">
              <a:extLst>
                <a:ext uri="{63B3BB69-23CF-44E3-9099-C40C66FF867C}">
                  <a14:compatExt spid="_x0000_s1702"/>
                </a:ext>
                <a:ext uri="{FF2B5EF4-FFF2-40B4-BE49-F238E27FC236}">
                  <a16:creationId xmlns:a16="http://schemas.microsoft.com/office/drawing/2014/main" id="{00000000-0008-0000-0000-0000A6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212</xdr:row>
          <xdr:rowOff>9525</xdr:rowOff>
        </xdr:from>
        <xdr:to>
          <xdr:col>9</xdr:col>
          <xdr:colOff>9525</xdr:colOff>
          <xdr:row>213</xdr:row>
          <xdr:rowOff>0</xdr:rowOff>
        </xdr:to>
        <xdr:sp macro="" textlink="">
          <xdr:nvSpPr>
            <xdr:cNvPr id="1703" name="Drop Down 679" hidden="1">
              <a:extLst>
                <a:ext uri="{63B3BB69-23CF-44E3-9099-C40C66FF867C}">
                  <a14:compatExt spid="_x0000_s1703"/>
                </a:ext>
                <a:ext uri="{FF2B5EF4-FFF2-40B4-BE49-F238E27FC236}">
                  <a16:creationId xmlns:a16="http://schemas.microsoft.com/office/drawing/2014/main" id="{00000000-0008-0000-0000-0000A7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213</xdr:row>
          <xdr:rowOff>9525</xdr:rowOff>
        </xdr:from>
        <xdr:to>
          <xdr:col>9</xdr:col>
          <xdr:colOff>9525</xdr:colOff>
          <xdr:row>214</xdr:row>
          <xdr:rowOff>0</xdr:rowOff>
        </xdr:to>
        <xdr:sp macro="" textlink="">
          <xdr:nvSpPr>
            <xdr:cNvPr id="1704" name="Drop Down 680" hidden="1">
              <a:extLst>
                <a:ext uri="{63B3BB69-23CF-44E3-9099-C40C66FF867C}">
                  <a14:compatExt spid="_x0000_s1704"/>
                </a:ext>
                <a:ext uri="{FF2B5EF4-FFF2-40B4-BE49-F238E27FC236}">
                  <a16:creationId xmlns:a16="http://schemas.microsoft.com/office/drawing/2014/main" id="{00000000-0008-0000-0000-0000A8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214</xdr:row>
          <xdr:rowOff>9525</xdr:rowOff>
        </xdr:from>
        <xdr:to>
          <xdr:col>9</xdr:col>
          <xdr:colOff>9525</xdr:colOff>
          <xdr:row>215</xdr:row>
          <xdr:rowOff>0</xdr:rowOff>
        </xdr:to>
        <xdr:sp macro="" textlink="">
          <xdr:nvSpPr>
            <xdr:cNvPr id="1705" name="Drop Down 681" hidden="1">
              <a:extLst>
                <a:ext uri="{63B3BB69-23CF-44E3-9099-C40C66FF867C}">
                  <a14:compatExt spid="_x0000_s1705"/>
                </a:ext>
                <a:ext uri="{FF2B5EF4-FFF2-40B4-BE49-F238E27FC236}">
                  <a16:creationId xmlns:a16="http://schemas.microsoft.com/office/drawing/2014/main" id="{00000000-0008-0000-0000-0000A9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220</xdr:row>
          <xdr:rowOff>9525</xdr:rowOff>
        </xdr:from>
        <xdr:to>
          <xdr:col>9</xdr:col>
          <xdr:colOff>9525</xdr:colOff>
          <xdr:row>221</xdr:row>
          <xdr:rowOff>0</xdr:rowOff>
        </xdr:to>
        <xdr:sp macro="" textlink="">
          <xdr:nvSpPr>
            <xdr:cNvPr id="1751" name="Drop Down 727" hidden="1">
              <a:extLst>
                <a:ext uri="{63B3BB69-23CF-44E3-9099-C40C66FF867C}">
                  <a14:compatExt spid="_x0000_s1751"/>
                </a:ext>
                <a:ext uri="{FF2B5EF4-FFF2-40B4-BE49-F238E27FC236}">
                  <a16:creationId xmlns:a16="http://schemas.microsoft.com/office/drawing/2014/main" id="{00000000-0008-0000-0000-0000D7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221</xdr:row>
          <xdr:rowOff>9525</xdr:rowOff>
        </xdr:from>
        <xdr:to>
          <xdr:col>9</xdr:col>
          <xdr:colOff>9525</xdr:colOff>
          <xdr:row>222</xdr:row>
          <xdr:rowOff>0</xdr:rowOff>
        </xdr:to>
        <xdr:sp macro="" textlink="">
          <xdr:nvSpPr>
            <xdr:cNvPr id="1752" name="Drop Down 728" hidden="1">
              <a:extLst>
                <a:ext uri="{63B3BB69-23CF-44E3-9099-C40C66FF867C}">
                  <a14:compatExt spid="_x0000_s1752"/>
                </a:ext>
                <a:ext uri="{FF2B5EF4-FFF2-40B4-BE49-F238E27FC236}">
                  <a16:creationId xmlns:a16="http://schemas.microsoft.com/office/drawing/2014/main" id="{00000000-0008-0000-0000-0000D8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222</xdr:row>
          <xdr:rowOff>9525</xdr:rowOff>
        </xdr:from>
        <xdr:to>
          <xdr:col>9</xdr:col>
          <xdr:colOff>9525</xdr:colOff>
          <xdr:row>223</xdr:row>
          <xdr:rowOff>0</xdr:rowOff>
        </xdr:to>
        <xdr:sp macro="" textlink="">
          <xdr:nvSpPr>
            <xdr:cNvPr id="1753" name="Drop Down 729" hidden="1">
              <a:extLst>
                <a:ext uri="{63B3BB69-23CF-44E3-9099-C40C66FF867C}">
                  <a14:compatExt spid="_x0000_s1753"/>
                </a:ext>
                <a:ext uri="{FF2B5EF4-FFF2-40B4-BE49-F238E27FC236}">
                  <a16:creationId xmlns:a16="http://schemas.microsoft.com/office/drawing/2014/main" id="{00000000-0008-0000-0000-0000D9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223</xdr:row>
          <xdr:rowOff>9525</xdr:rowOff>
        </xdr:from>
        <xdr:to>
          <xdr:col>9</xdr:col>
          <xdr:colOff>9525</xdr:colOff>
          <xdr:row>224</xdr:row>
          <xdr:rowOff>0</xdr:rowOff>
        </xdr:to>
        <xdr:sp macro="" textlink="">
          <xdr:nvSpPr>
            <xdr:cNvPr id="1754" name="Drop Down 730" hidden="1">
              <a:extLst>
                <a:ext uri="{63B3BB69-23CF-44E3-9099-C40C66FF867C}">
                  <a14:compatExt spid="_x0000_s1754"/>
                </a:ext>
                <a:ext uri="{FF2B5EF4-FFF2-40B4-BE49-F238E27FC236}">
                  <a16:creationId xmlns:a16="http://schemas.microsoft.com/office/drawing/2014/main" id="{00000000-0008-0000-0000-0000DA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224</xdr:row>
          <xdr:rowOff>9525</xdr:rowOff>
        </xdr:from>
        <xdr:to>
          <xdr:col>9</xdr:col>
          <xdr:colOff>9525</xdr:colOff>
          <xdr:row>225</xdr:row>
          <xdr:rowOff>0</xdr:rowOff>
        </xdr:to>
        <xdr:sp macro="" textlink="">
          <xdr:nvSpPr>
            <xdr:cNvPr id="1755" name="Drop Down 731" hidden="1">
              <a:extLst>
                <a:ext uri="{63B3BB69-23CF-44E3-9099-C40C66FF867C}">
                  <a14:compatExt spid="_x0000_s1755"/>
                </a:ext>
                <a:ext uri="{FF2B5EF4-FFF2-40B4-BE49-F238E27FC236}">
                  <a16:creationId xmlns:a16="http://schemas.microsoft.com/office/drawing/2014/main" id="{00000000-0008-0000-0000-0000DB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225</xdr:row>
          <xdr:rowOff>9525</xdr:rowOff>
        </xdr:from>
        <xdr:to>
          <xdr:col>9</xdr:col>
          <xdr:colOff>9525</xdr:colOff>
          <xdr:row>226</xdr:row>
          <xdr:rowOff>0</xdr:rowOff>
        </xdr:to>
        <xdr:sp macro="" textlink="">
          <xdr:nvSpPr>
            <xdr:cNvPr id="1756" name="Drop Down 732" hidden="1">
              <a:extLst>
                <a:ext uri="{63B3BB69-23CF-44E3-9099-C40C66FF867C}">
                  <a14:compatExt spid="_x0000_s1756"/>
                </a:ext>
                <a:ext uri="{FF2B5EF4-FFF2-40B4-BE49-F238E27FC236}">
                  <a16:creationId xmlns:a16="http://schemas.microsoft.com/office/drawing/2014/main" id="{00000000-0008-0000-0000-0000DC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226</xdr:row>
          <xdr:rowOff>9525</xdr:rowOff>
        </xdr:from>
        <xdr:to>
          <xdr:col>9</xdr:col>
          <xdr:colOff>9525</xdr:colOff>
          <xdr:row>227</xdr:row>
          <xdr:rowOff>0</xdr:rowOff>
        </xdr:to>
        <xdr:sp macro="" textlink="">
          <xdr:nvSpPr>
            <xdr:cNvPr id="1757" name="Drop Down 733" hidden="1">
              <a:extLst>
                <a:ext uri="{63B3BB69-23CF-44E3-9099-C40C66FF867C}">
                  <a14:compatExt spid="_x0000_s1757"/>
                </a:ext>
                <a:ext uri="{FF2B5EF4-FFF2-40B4-BE49-F238E27FC236}">
                  <a16:creationId xmlns:a16="http://schemas.microsoft.com/office/drawing/2014/main" id="{00000000-0008-0000-0000-0000DD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227</xdr:row>
          <xdr:rowOff>9525</xdr:rowOff>
        </xdr:from>
        <xdr:to>
          <xdr:col>9</xdr:col>
          <xdr:colOff>9525</xdr:colOff>
          <xdr:row>228</xdr:row>
          <xdr:rowOff>0</xdr:rowOff>
        </xdr:to>
        <xdr:sp macro="" textlink="">
          <xdr:nvSpPr>
            <xdr:cNvPr id="1758" name="Drop Down 734" hidden="1">
              <a:extLst>
                <a:ext uri="{63B3BB69-23CF-44E3-9099-C40C66FF867C}">
                  <a14:compatExt spid="_x0000_s1758"/>
                </a:ext>
                <a:ext uri="{FF2B5EF4-FFF2-40B4-BE49-F238E27FC236}">
                  <a16:creationId xmlns:a16="http://schemas.microsoft.com/office/drawing/2014/main" id="{00000000-0008-0000-0000-0000DE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228</xdr:row>
          <xdr:rowOff>9525</xdr:rowOff>
        </xdr:from>
        <xdr:to>
          <xdr:col>9</xdr:col>
          <xdr:colOff>9525</xdr:colOff>
          <xdr:row>229</xdr:row>
          <xdr:rowOff>0</xdr:rowOff>
        </xdr:to>
        <xdr:sp macro="" textlink="">
          <xdr:nvSpPr>
            <xdr:cNvPr id="1759" name="Drop Down 735" hidden="1">
              <a:extLst>
                <a:ext uri="{63B3BB69-23CF-44E3-9099-C40C66FF867C}">
                  <a14:compatExt spid="_x0000_s1759"/>
                </a:ext>
                <a:ext uri="{FF2B5EF4-FFF2-40B4-BE49-F238E27FC236}">
                  <a16:creationId xmlns:a16="http://schemas.microsoft.com/office/drawing/2014/main" id="{00000000-0008-0000-0000-0000DF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229</xdr:row>
          <xdr:rowOff>9525</xdr:rowOff>
        </xdr:from>
        <xdr:to>
          <xdr:col>9</xdr:col>
          <xdr:colOff>9525</xdr:colOff>
          <xdr:row>230</xdr:row>
          <xdr:rowOff>0</xdr:rowOff>
        </xdr:to>
        <xdr:sp macro="" textlink="">
          <xdr:nvSpPr>
            <xdr:cNvPr id="1760" name="Drop Down 736" hidden="1">
              <a:extLst>
                <a:ext uri="{63B3BB69-23CF-44E3-9099-C40C66FF867C}">
                  <a14:compatExt spid="_x0000_s1760"/>
                </a:ext>
                <a:ext uri="{FF2B5EF4-FFF2-40B4-BE49-F238E27FC236}">
                  <a16:creationId xmlns:a16="http://schemas.microsoft.com/office/drawing/2014/main" id="{00000000-0008-0000-0000-0000E0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230</xdr:row>
          <xdr:rowOff>9525</xdr:rowOff>
        </xdr:from>
        <xdr:to>
          <xdr:col>9</xdr:col>
          <xdr:colOff>9525</xdr:colOff>
          <xdr:row>231</xdr:row>
          <xdr:rowOff>0</xdr:rowOff>
        </xdr:to>
        <xdr:sp macro="" textlink="">
          <xdr:nvSpPr>
            <xdr:cNvPr id="1761" name="Drop Down 737" hidden="1">
              <a:extLst>
                <a:ext uri="{63B3BB69-23CF-44E3-9099-C40C66FF867C}">
                  <a14:compatExt spid="_x0000_s1761"/>
                </a:ext>
                <a:ext uri="{FF2B5EF4-FFF2-40B4-BE49-F238E27FC236}">
                  <a16:creationId xmlns:a16="http://schemas.microsoft.com/office/drawing/2014/main" id="{00000000-0008-0000-0000-0000E1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231</xdr:row>
          <xdr:rowOff>9525</xdr:rowOff>
        </xdr:from>
        <xdr:to>
          <xdr:col>9</xdr:col>
          <xdr:colOff>9525</xdr:colOff>
          <xdr:row>232</xdr:row>
          <xdr:rowOff>0</xdr:rowOff>
        </xdr:to>
        <xdr:sp macro="" textlink="">
          <xdr:nvSpPr>
            <xdr:cNvPr id="1762" name="Drop Down 738" hidden="1">
              <a:extLst>
                <a:ext uri="{63B3BB69-23CF-44E3-9099-C40C66FF867C}">
                  <a14:compatExt spid="_x0000_s1762"/>
                </a:ext>
                <a:ext uri="{FF2B5EF4-FFF2-40B4-BE49-F238E27FC236}">
                  <a16:creationId xmlns:a16="http://schemas.microsoft.com/office/drawing/2014/main" id="{00000000-0008-0000-0000-0000E2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232</xdr:row>
          <xdr:rowOff>9525</xdr:rowOff>
        </xdr:from>
        <xdr:to>
          <xdr:col>9</xdr:col>
          <xdr:colOff>9525</xdr:colOff>
          <xdr:row>233</xdr:row>
          <xdr:rowOff>0</xdr:rowOff>
        </xdr:to>
        <xdr:sp macro="" textlink="">
          <xdr:nvSpPr>
            <xdr:cNvPr id="1763" name="Drop Down 739" hidden="1">
              <a:extLst>
                <a:ext uri="{63B3BB69-23CF-44E3-9099-C40C66FF867C}">
                  <a14:compatExt spid="_x0000_s1763"/>
                </a:ext>
                <a:ext uri="{FF2B5EF4-FFF2-40B4-BE49-F238E27FC236}">
                  <a16:creationId xmlns:a16="http://schemas.microsoft.com/office/drawing/2014/main" id="{00000000-0008-0000-0000-0000E3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233</xdr:row>
          <xdr:rowOff>9525</xdr:rowOff>
        </xdr:from>
        <xdr:to>
          <xdr:col>9</xdr:col>
          <xdr:colOff>9525</xdr:colOff>
          <xdr:row>234</xdr:row>
          <xdr:rowOff>0</xdr:rowOff>
        </xdr:to>
        <xdr:sp macro="" textlink="">
          <xdr:nvSpPr>
            <xdr:cNvPr id="1764" name="Drop Down 740" hidden="1">
              <a:extLst>
                <a:ext uri="{63B3BB69-23CF-44E3-9099-C40C66FF867C}">
                  <a14:compatExt spid="_x0000_s1764"/>
                </a:ext>
                <a:ext uri="{FF2B5EF4-FFF2-40B4-BE49-F238E27FC236}">
                  <a16:creationId xmlns:a16="http://schemas.microsoft.com/office/drawing/2014/main" id="{00000000-0008-0000-0000-0000E4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234</xdr:row>
          <xdr:rowOff>9525</xdr:rowOff>
        </xdr:from>
        <xdr:to>
          <xdr:col>9</xdr:col>
          <xdr:colOff>9525</xdr:colOff>
          <xdr:row>235</xdr:row>
          <xdr:rowOff>0</xdr:rowOff>
        </xdr:to>
        <xdr:sp macro="" textlink="">
          <xdr:nvSpPr>
            <xdr:cNvPr id="1765" name="Drop Down 741" hidden="1">
              <a:extLst>
                <a:ext uri="{63B3BB69-23CF-44E3-9099-C40C66FF867C}">
                  <a14:compatExt spid="_x0000_s1765"/>
                </a:ext>
                <a:ext uri="{FF2B5EF4-FFF2-40B4-BE49-F238E27FC236}">
                  <a16:creationId xmlns:a16="http://schemas.microsoft.com/office/drawing/2014/main" id="{00000000-0008-0000-0000-0000E5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240</xdr:row>
          <xdr:rowOff>9525</xdr:rowOff>
        </xdr:from>
        <xdr:to>
          <xdr:col>9</xdr:col>
          <xdr:colOff>9525</xdr:colOff>
          <xdr:row>241</xdr:row>
          <xdr:rowOff>0</xdr:rowOff>
        </xdr:to>
        <xdr:sp macro="" textlink="">
          <xdr:nvSpPr>
            <xdr:cNvPr id="1781" name="Drop Down 757" hidden="1">
              <a:extLst>
                <a:ext uri="{63B3BB69-23CF-44E3-9099-C40C66FF867C}">
                  <a14:compatExt spid="_x0000_s1781"/>
                </a:ext>
                <a:ext uri="{FF2B5EF4-FFF2-40B4-BE49-F238E27FC236}">
                  <a16:creationId xmlns:a16="http://schemas.microsoft.com/office/drawing/2014/main" id="{00000000-0008-0000-0000-0000F5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241</xdr:row>
          <xdr:rowOff>9525</xdr:rowOff>
        </xdr:from>
        <xdr:to>
          <xdr:col>9</xdr:col>
          <xdr:colOff>9525</xdr:colOff>
          <xdr:row>242</xdr:row>
          <xdr:rowOff>0</xdr:rowOff>
        </xdr:to>
        <xdr:sp macro="" textlink="">
          <xdr:nvSpPr>
            <xdr:cNvPr id="1782" name="Drop Down 758" hidden="1">
              <a:extLst>
                <a:ext uri="{63B3BB69-23CF-44E3-9099-C40C66FF867C}">
                  <a14:compatExt spid="_x0000_s1782"/>
                </a:ext>
                <a:ext uri="{FF2B5EF4-FFF2-40B4-BE49-F238E27FC236}">
                  <a16:creationId xmlns:a16="http://schemas.microsoft.com/office/drawing/2014/main" id="{00000000-0008-0000-0000-0000F6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242</xdr:row>
          <xdr:rowOff>9525</xdr:rowOff>
        </xdr:from>
        <xdr:to>
          <xdr:col>9</xdr:col>
          <xdr:colOff>9525</xdr:colOff>
          <xdr:row>243</xdr:row>
          <xdr:rowOff>0</xdr:rowOff>
        </xdr:to>
        <xdr:sp macro="" textlink="">
          <xdr:nvSpPr>
            <xdr:cNvPr id="1783" name="Drop Down 759" hidden="1">
              <a:extLst>
                <a:ext uri="{63B3BB69-23CF-44E3-9099-C40C66FF867C}">
                  <a14:compatExt spid="_x0000_s1783"/>
                </a:ext>
                <a:ext uri="{FF2B5EF4-FFF2-40B4-BE49-F238E27FC236}">
                  <a16:creationId xmlns:a16="http://schemas.microsoft.com/office/drawing/2014/main" id="{00000000-0008-0000-0000-0000F7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243</xdr:row>
          <xdr:rowOff>9525</xdr:rowOff>
        </xdr:from>
        <xdr:to>
          <xdr:col>9</xdr:col>
          <xdr:colOff>9525</xdr:colOff>
          <xdr:row>244</xdr:row>
          <xdr:rowOff>0</xdr:rowOff>
        </xdr:to>
        <xdr:sp macro="" textlink="">
          <xdr:nvSpPr>
            <xdr:cNvPr id="1784" name="Drop Down 760" hidden="1">
              <a:extLst>
                <a:ext uri="{63B3BB69-23CF-44E3-9099-C40C66FF867C}">
                  <a14:compatExt spid="_x0000_s1784"/>
                </a:ext>
                <a:ext uri="{FF2B5EF4-FFF2-40B4-BE49-F238E27FC236}">
                  <a16:creationId xmlns:a16="http://schemas.microsoft.com/office/drawing/2014/main" id="{00000000-0008-0000-0000-0000F8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244</xdr:row>
          <xdr:rowOff>9525</xdr:rowOff>
        </xdr:from>
        <xdr:to>
          <xdr:col>9</xdr:col>
          <xdr:colOff>9525</xdr:colOff>
          <xdr:row>245</xdr:row>
          <xdr:rowOff>0</xdr:rowOff>
        </xdr:to>
        <xdr:sp macro="" textlink="">
          <xdr:nvSpPr>
            <xdr:cNvPr id="1785" name="Drop Down 761" hidden="1">
              <a:extLst>
                <a:ext uri="{63B3BB69-23CF-44E3-9099-C40C66FF867C}">
                  <a14:compatExt spid="_x0000_s1785"/>
                </a:ext>
                <a:ext uri="{FF2B5EF4-FFF2-40B4-BE49-F238E27FC236}">
                  <a16:creationId xmlns:a16="http://schemas.microsoft.com/office/drawing/2014/main" id="{00000000-0008-0000-0000-0000F9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245</xdr:row>
          <xdr:rowOff>9525</xdr:rowOff>
        </xdr:from>
        <xdr:to>
          <xdr:col>9</xdr:col>
          <xdr:colOff>9525</xdr:colOff>
          <xdr:row>246</xdr:row>
          <xdr:rowOff>0</xdr:rowOff>
        </xdr:to>
        <xdr:sp macro="" textlink="">
          <xdr:nvSpPr>
            <xdr:cNvPr id="1786" name="Drop Down 762" hidden="1">
              <a:extLst>
                <a:ext uri="{63B3BB69-23CF-44E3-9099-C40C66FF867C}">
                  <a14:compatExt spid="_x0000_s1786"/>
                </a:ext>
                <a:ext uri="{FF2B5EF4-FFF2-40B4-BE49-F238E27FC236}">
                  <a16:creationId xmlns:a16="http://schemas.microsoft.com/office/drawing/2014/main" id="{00000000-0008-0000-0000-0000FA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246</xdr:row>
          <xdr:rowOff>9525</xdr:rowOff>
        </xdr:from>
        <xdr:to>
          <xdr:col>9</xdr:col>
          <xdr:colOff>9525</xdr:colOff>
          <xdr:row>247</xdr:row>
          <xdr:rowOff>0</xdr:rowOff>
        </xdr:to>
        <xdr:sp macro="" textlink="">
          <xdr:nvSpPr>
            <xdr:cNvPr id="1787" name="Drop Down 763" hidden="1">
              <a:extLst>
                <a:ext uri="{63B3BB69-23CF-44E3-9099-C40C66FF867C}">
                  <a14:compatExt spid="_x0000_s1787"/>
                </a:ext>
                <a:ext uri="{FF2B5EF4-FFF2-40B4-BE49-F238E27FC236}">
                  <a16:creationId xmlns:a16="http://schemas.microsoft.com/office/drawing/2014/main" id="{00000000-0008-0000-0000-0000FB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247</xdr:row>
          <xdr:rowOff>9525</xdr:rowOff>
        </xdr:from>
        <xdr:to>
          <xdr:col>9</xdr:col>
          <xdr:colOff>9525</xdr:colOff>
          <xdr:row>248</xdr:row>
          <xdr:rowOff>0</xdr:rowOff>
        </xdr:to>
        <xdr:sp macro="" textlink="">
          <xdr:nvSpPr>
            <xdr:cNvPr id="1788" name="Drop Down 764" hidden="1">
              <a:extLst>
                <a:ext uri="{63B3BB69-23CF-44E3-9099-C40C66FF867C}">
                  <a14:compatExt spid="_x0000_s1788"/>
                </a:ext>
                <a:ext uri="{FF2B5EF4-FFF2-40B4-BE49-F238E27FC236}">
                  <a16:creationId xmlns:a16="http://schemas.microsoft.com/office/drawing/2014/main" id="{00000000-0008-0000-0000-0000FC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248</xdr:row>
          <xdr:rowOff>9525</xdr:rowOff>
        </xdr:from>
        <xdr:to>
          <xdr:col>9</xdr:col>
          <xdr:colOff>9525</xdr:colOff>
          <xdr:row>249</xdr:row>
          <xdr:rowOff>0</xdr:rowOff>
        </xdr:to>
        <xdr:sp macro="" textlink="">
          <xdr:nvSpPr>
            <xdr:cNvPr id="1789" name="Drop Down 765" hidden="1">
              <a:extLst>
                <a:ext uri="{63B3BB69-23CF-44E3-9099-C40C66FF867C}">
                  <a14:compatExt spid="_x0000_s1789"/>
                </a:ext>
                <a:ext uri="{FF2B5EF4-FFF2-40B4-BE49-F238E27FC236}">
                  <a16:creationId xmlns:a16="http://schemas.microsoft.com/office/drawing/2014/main" id="{00000000-0008-0000-0000-0000FD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249</xdr:row>
          <xdr:rowOff>9525</xdr:rowOff>
        </xdr:from>
        <xdr:to>
          <xdr:col>9</xdr:col>
          <xdr:colOff>9525</xdr:colOff>
          <xdr:row>250</xdr:row>
          <xdr:rowOff>0</xdr:rowOff>
        </xdr:to>
        <xdr:sp macro="" textlink="">
          <xdr:nvSpPr>
            <xdr:cNvPr id="1790" name="Drop Down 766" hidden="1">
              <a:extLst>
                <a:ext uri="{63B3BB69-23CF-44E3-9099-C40C66FF867C}">
                  <a14:compatExt spid="_x0000_s1790"/>
                </a:ext>
                <a:ext uri="{FF2B5EF4-FFF2-40B4-BE49-F238E27FC236}">
                  <a16:creationId xmlns:a16="http://schemas.microsoft.com/office/drawing/2014/main" id="{00000000-0008-0000-0000-0000FE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250</xdr:row>
          <xdr:rowOff>9525</xdr:rowOff>
        </xdr:from>
        <xdr:to>
          <xdr:col>9</xdr:col>
          <xdr:colOff>9525</xdr:colOff>
          <xdr:row>251</xdr:row>
          <xdr:rowOff>0</xdr:rowOff>
        </xdr:to>
        <xdr:sp macro="" textlink="">
          <xdr:nvSpPr>
            <xdr:cNvPr id="1791" name="Drop Down 767" hidden="1">
              <a:extLst>
                <a:ext uri="{63B3BB69-23CF-44E3-9099-C40C66FF867C}">
                  <a14:compatExt spid="_x0000_s1791"/>
                </a:ext>
                <a:ext uri="{FF2B5EF4-FFF2-40B4-BE49-F238E27FC236}">
                  <a16:creationId xmlns:a16="http://schemas.microsoft.com/office/drawing/2014/main" id="{00000000-0008-0000-0000-0000FF06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251</xdr:row>
          <xdr:rowOff>9525</xdr:rowOff>
        </xdr:from>
        <xdr:to>
          <xdr:col>9</xdr:col>
          <xdr:colOff>9525</xdr:colOff>
          <xdr:row>252</xdr:row>
          <xdr:rowOff>0</xdr:rowOff>
        </xdr:to>
        <xdr:sp macro="" textlink="">
          <xdr:nvSpPr>
            <xdr:cNvPr id="1792" name="Drop Down 768" hidden="1">
              <a:extLst>
                <a:ext uri="{63B3BB69-23CF-44E3-9099-C40C66FF867C}">
                  <a14:compatExt spid="_x0000_s1792"/>
                </a:ext>
                <a:ext uri="{FF2B5EF4-FFF2-40B4-BE49-F238E27FC236}">
                  <a16:creationId xmlns:a16="http://schemas.microsoft.com/office/drawing/2014/main" id="{00000000-0008-0000-0000-000000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252</xdr:row>
          <xdr:rowOff>9525</xdr:rowOff>
        </xdr:from>
        <xdr:to>
          <xdr:col>9</xdr:col>
          <xdr:colOff>9525</xdr:colOff>
          <xdr:row>253</xdr:row>
          <xdr:rowOff>0</xdr:rowOff>
        </xdr:to>
        <xdr:sp macro="" textlink="">
          <xdr:nvSpPr>
            <xdr:cNvPr id="1793" name="Drop Down 769" hidden="1">
              <a:extLst>
                <a:ext uri="{63B3BB69-23CF-44E3-9099-C40C66FF867C}">
                  <a14:compatExt spid="_x0000_s1793"/>
                </a:ext>
                <a:ext uri="{FF2B5EF4-FFF2-40B4-BE49-F238E27FC236}">
                  <a16:creationId xmlns:a16="http://schemas.microsoft.com/office/drawing/2014/main" id="{00000000-0008-0000-0000-000001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253</xdr:row>
          <xdr:rowOff>9525</xdr:rowOff>
        </xdr:from>
        <xdr:to>
          <xdr:col>9</xdr:col>
          <xdr:colOff>9525</xdr:colOff>
          <xdr:row>254</xdr:row>
          <xdr:rowOff>0</xdr:rowOff>
        </xdr:to>
        <xdr:sp macro="" textlink="">
          <xdr:nvSpPr>
            <xdr:cNvPr id="1794" name="Drop Down 770" hidden="1">
              <a:extLst>
                <a:ext uri="{63B3BB69-23CF-44E3-9099-C40C66FF867C}">
                  <a14:compatExt spid="_x0000_s1794"/>
                </a:ext>
                <a:ext uri="{FF2B5EF4-FFF2-40B4-BE49-F238E27FC236}">
                  <a16:creationId xmlns:a16="http://schemas.microsoft.com/office/drawing/2014/main" id="{00000000-0008-0000-0000-000002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254</xdr:row>
          <xdr:rowOff>9525</xdr:rowOff>
        </xdr:from>
        <xdr:to>
          <xdr:col>9</xdr:col>
          <xdr:colOff>9525</xdr:colOff>
          <xdr:row>255</xdr:row>
          <xdr:rowOff>0</xdr:rowOff>
        </xdr:to>
        <xdr:sp macro="" textlink="">
          <xdr:nvSpPr>
            <xdr:cNvPr id="1795" name="Drop Down 771" hidden="1">
              <a:extLst>
                <a:ext uri="{63B3BB69-23CF-44E3-9099-C40C66FF867C}">
                  <a14:compatExt spid="_x0000_s1795"/>
                </a:ext>
                <a:ext uri="{FF2B5EF4-FFF2-40B4-BE49-F238E27FC236}">
                  <a16:creationId xmlns:a16="http://schemas.microsoft.com/office/drawing/2014/main" id="{00000000-0008-0000-0000-000003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260</xdr:row>
          <xdr:rowOff>9525</xdr:rowOff>
        </xdr:from>
        <xdr:to>
          <xdr:col>9</xdr:col>
          <xdr:colOff>9525</xdr:colOff>
          <xdr:row>261</xdr:row>
          <xdr:rowOff>0</xdr:rowOff>
        </xdr:to>
        <xdr:sp macro="" textlink="">
          <xdr:nvSpPr>
            <xdr:cNvPr id="1811" name="Drop Down 787" hidden="1">
              <a:extLst>
                <a:ext uri="{63B3BB69-23CF-44E3-9099-C40C66FF867C}">
                  <a14:compatExt spid="_x0000_s1811"/>
                </a:ext>
                <a:ext uri="{FF2B5EF4-FFF2-40B4-BE49-F238E27FC236}">
                  <a16:creationId xmlns:a16="http://schemas.microsoft.com/office/drawing/2014/main" id="{00000000-0008-0000-0000-000013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261</xdr:row>
          <xdr:rowOff>9525</xdr:rowOff>
        </xdr:from>
        <xdr:to>
          <xdr:col>9</xdr:col>
          <xdr:colOff>9525</xdr:colOff>
          <xdr:row>262</xdr:row>
          <xdr:rowOff>0</xdr:rowOff>
        </xdr:to>
        <xdr:sp macro="" textlink="">
          <xdr:nvSpPr>
            <xdr:cNvPr id="1812" name="Drop Down 788" hidden="1">
              <a:extLst>
                <a:ext uri="{63B3BB69-23CF-44E3-9099-C40C66FF867C}">
                  <a14:compatExt spid="_x0000_s1812"/>
                </a:ext>
                <a:ext uri="{FF2B5EF4-FFF2-40B4-BE49-F238E27FC236}">
                  <a16:creationId xmlns:a16="http://schemas.microsoft.com/office/drawing/2014/main" id="{00000000-0008-0000-0000-000014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262</xdr:row>
          <xdr:rowOff>9525</xdr:rowOff>
        </xdr:from>
        <xdr:to>
          <xdr:col>9</xdr:col>
          <xdr:colOff>9525</xdr:colOff>
          <xdr:row>263</xdr:row>
          <xdr:rowOff>0</xdr:rowOff>
        </xdr:to>
        <xdr:sp macro="" textlink="">
          <xdr:nvSpPr>
            <xdr:cNvPr id="1813" name="Drop Down 789" hidden="1">
              <a:extLst>
                <a:ext uri="{63B3BB69-23CF-44E3-9099-C40C66FF867C}">
                  <a14:compatExt spid="_x0000_s1813"/>
                </a:ext>
                <a:ext uri="{FF2B5EF4-FFF2-40B4-BE49-F238E27FC236}">
                  <a16:creationId xmlns:a16="http://schemas.microsoft.com/office/drawing/2014/main" id="{00000000-0008-0000-0000-000015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263</xdr:row>
          <xdr:rowOff>9525</xdr:rowOff>
        </xdr:from>
        <xdr:to>
          <xdr:col>9</xdr:col>
          <xdr:colOff>9525</xdr:colOff>
          <xdr:row>264</xdr:row>
          <xdr:rowOff>0</xdr:rowOff>
        </xdr:to>
        <xdr:sp macro="" textlink="">
          <xdr:nvSpPr>
            <xdr:cNvPr id="1814" name="Drop Down 790" hidden="1">
              <a:extLst>
                <a:ext uri="{63B3BB69-23CF-44E3-9099-C40C66FF867C}">
                  <a14:compatExt spid="_x0000_s1814"/>
                </a:ext>
                <a:ext uri="{FF2B5EF4-FFF2-40B4-BE49-F238E27FC236}">
                  <a16:creationId xmlns:a16="http://schemas.microsoft.com/office/drawing/2014/main" id="{00000000-0008-0000-0000-000016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264</xdr:row>
          <xdr:rowOff>9525</xdr:rowOff>
        </xdr:from>
        <xdr:to>
          <xdr:col>9</xdr:col>
          <xdr:colOff>9525</xdr:colOff>
          <xdr:row>265</xdr:row>
          <xdr:rowOff>0</xdr:rowOff>
        </xdr:to>
        <xdr:sp macro="" textlink="">
          <xdr:nvSpPr>
            <xdr:cNvPr id="1815" name="Drop Down 791" hidden="1">
              <a:extLst>
                <a:ext uri="{63B3BB69-23CF-44E3-9099-C40C66FF867C}">
                  <a14:compatExt spid="_x0000_s1815"/>
                </a:ext>
                <a:ext uri="{FF2B5EF4-FFF2-40B4-BE49-F238E27FC236}">
                  <a16:creationId xmlns:a16="http://schemas.microsoft.com/office/drawing/2014/main" id="{00000000-0008-0000-0000-000017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265</xdr:row>
          <xdr:rowOff>9525</xdr:rowOff>
        </xdr:from>
        <xdr:to>
          <xdr:col>9</xdr:col>
          <xdr:colOff>9525</xdr:colOff>
          <xdr:row>266</xdr:row>
          <xdr:rowOff>0</xdr:rowOff>
        </xdr:to>
        <xdr:sp macro="" textlink="">
          <xdr:nvSpPr>
            <xdr:cNvPr id="1816" name="Drop Down 792" hidden="1">
              <a:extLst>
                <a:ext uri="{63B3BB69-23CF-44E3-9099-C40C66FF867C}">
                  <a14:compatExt spid="_x0000_s1816"/>
                </a:ext>
                <a:ext uri="{FF2B5EF4-FFF2-40B4-BE49-F238E27FC236}">
                  <a16:creationId xmlns:a16="http://schemas.microsoft.com/office/drawing/2014/main" id="{00000000-0008-0000-0000-000018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266</xdr:row>
          <xdr:rowOff>9525</xdr:rowOff>
        </xdr:from>
        <xdr:to>
          <xdr:col>9</xdr:col>
          <xdr:colOff>9525</xdr:colOff>
          <xdr:row>267</xdr:row>
          <xdr:rowOff>0</xdr:rowOff>
        </xdr:to>
        <xdr:sp macro="" textlink="">
          <xdr:nvSpPr>
            <xdr:cNvPr id="1817" name="Drop Down 793" hidden="1">
              <a:extLst>
                <a:ext uri="{63B3BB69-23CF-44E3-9099-C40C66FF867C}">
                  <a14:compatExt spid="_x0000_s1817"/>
                </a:ext>
                <a:ext uri="{FF2B5EF4-FFF2-40B4-BE49-F238E27FC236}">
                  <a16:creationId xmlns:a16="http://schemas.microsoft.com/office/drawing/2014/main" id="{00000000-0008-0000-0000-000019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267</xdr:row>
          <xdr:rowOff>9525</xdr:rowOff>
        </xdr:from>
        <xdr:to>
          <xdr:col>9</xdr:col>
          <xdr:colOff>9525</xdr:colOff>
          <xdr:row>268</xdr:row>
          <xdr:rowOff>0</xdr:rowOff>
        </xdr:to>
        <xdr:sp macro="" textlink="">
          <xdr:nvSpPr>
            <xdr:cNvPr id="1818" name="Drop Down 794" hidden="1">
              <a:extLst>
                <a:ext uri="{63B3BB69-23CF-44E3-9099-C40C66FF867C}">
                  <a14:compatExt spid="_x0000_s1818"/>
                </a:ext>
                <a:ext uri="{FF2B5EF4-FFF2-40B4-BE49-F238E27FC236}">
                  <a16:creationId xmlns:a16="http://schemas.microsoft.com/office/drawing/2014/main" id="{00000000-0008-0000-0000-00001A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268</xdr:row>
          <xdr:rowOff>9525</xdr:rowOff>
        </xdr:from>
        <xdr:to>
          <xdr:col>9</xdr:col>
          <xdr:colOff>9525</xdr:colOff>
          <xdr:row>269</xdr:row>
          <xdr:rowOff>0</xdr:rowOff>
        </xdr:to>
        <xdr:sp macro="" textlink="">
          <xdr:nvSpPr>
            <xdr:cNvPr id="1819" name="Drop Down 795" hidden="1">
              <a:extLst>
                <a:ext uri="{63B3BB69-23CF-44E3-9099-C40C66FF867C}">
                  <a14:compatExt spid="_x0000_s1819"/>
                </a:ext>
                <a:ext uri="{FF2B5EF4-FFF2-40B4-BE49-F238E27FC236}">
                  <a16:creationId xmlns:a16="http://schemas.microsoft.com/office/drawing/2014/main" id="{00000000-0008-0000-0000-00001B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269</xdr:row>
          <xdr:rowOff>9525</xdr:rowOff>
        </xdr:from>
        <xdr:to>
          <xdr:col>9</xdr:col>
          <xdr:colOff>9525</xdr:colOff>
          <xdr:row>270</xdr:row>
          <xdr:rowOff>0</xdr:rowOff>
        </xdr:to>
        <xdr:sp macro="" textlink="">
          <xdr:nvSpPr>
            <xdr:cNvPr id="1820" name="Drop Down 796" hidden="1">
              <a:extLst>
                <a:ext uri="{63B3BB69-23CF-44E3-9099-C40C66FF867C}">
                  <a14:compatExt spid="_x0000_s1820"/>
                </a:ext>
                <a:ext uri="{FF2B5EF4-FFF2-40B4-BE49-F238E27FC236}">
                  <a16:creationId xmlns:a16="http://schemas.microsoft.com/office/drawing/2014/main" id="{00000000-0008-0000-0000-00001C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270</xdr:row>
          <xdr:rowOff>9525</xdr:rowOff>
        </xdr:from>
        <xdr:to>
          <xdr:col>9</xdr:col>
          <xdr:colOff>9525</xdr:colOff>
          <xdr:row>271</xdr:row>
          <xdr:rowOff>0</xdr:rowOff>
        </xdr:to>
        <xdr:sp macro="" textlink="">
          <xdr:nvSpPr>
            <xdr:cNvPr id="1821" name="Drop Down 797" hidden="1">
              <a:extLst>
                <a:ext uri="{63B3BB69-23CF-44E3-9099-C40C66FF867C}">
                  <a14:compatExt spid="_x0000_s1821"/>
                </a:ext>
                <a:ext uri="{FF2B5EF4-FFF2-40B4-BE49-F238E27FC236}">
                  <a16:creationId xmlns:a16="http://schemas.microsoft.com/office/drawing/2014/main" id="{00000000-0008-0000-0000-00001D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271</xdr:row>
          <xdr:rowOff>9525</xdr:rowOff>
        </xdr:from>
        <xdr:to>
          <xdr:col>9</xdr:col>
          <xdr:colOff>9525</xdr:colOff>
          <xdr:row>272</xdr:row>
          <xdr:rowOff>0</xdr:rowOff>
        </xdr:to>
        <xdr:sp macro="" textlink="">
          <xdr:nvSpPr>
            <xdr:cNvPr id="1822" name="Drop Down 798" hidden="1">
              <a:extLst>
                <a:ext uri="{63B3BB69-23CF-44E3-9099-C40C66FF867C}">
                  <a14:compatExt spid="_x0000_s1822"/>
                </a:ext>
                <a:ext uri="{FF2B5EF4-FFF2-40B4-BE49-F238E27FC236}">
                  <a16:creationId xmlns:a16="http://schemas.microsoft.com/office/drawing/2014/main" id="{00000000-0008-0000-0000-00001E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272</xdr:row>
          <xdr:rowOff>9525</xdr:rowOff>
        </xdr:from>
        <xdr:to>
          <xdr:col>9</xdr:col>
          <xdr:colOff>9525</xdr:colOff>
          <xdr:row>273</xdr:row>
          <xdr:rowOff>0</xdr:rowOff>
        </xdr:to>
        <xdr:sp macro="" textlink="">
          <xdr:nvSpPr>
            <xdr:cNvPr id="1823" name="Drop Down 799" hidden="1">
              <a:extLst>
                <a:ext uri="{63B3BB69-23CF-44E3-9099-C40C66FF867C}">
                  <a14:compatExt spid="_x0000_s1823"/>
                </a:ext>
                <a:ext uri="{FF2B5EF4-FFF2-40B4-BE49-F238E27FC236}">
                  <a16:creationId xmlns:a16="http://schemas.microsoft.com/office/drawing/2014/main" id="{00000000-0008-0000-0000-00001F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273</xdr:row>
          <xdr:rowOff>9525</xdr:rowOff>
        </xdr:from>
        <xdr:to>
          <xdr:col>9</xdr:col>
          <xdr:colOff>9525</xdr:colOff>
          <xdr:row>274</xdr:row>
          <xdr:rowOff>0</xdr:rowOff>
        </xdr:to>
        <xdr:sp macro="" textlink="">
          <xdr:nvSpPr>
            <xdr:cNvPr id="1824" name="Drop Down 800" hidden="1">
              <a:extLst>
                <a:ext uri="{63B3BB69-23CF-44E3-9099-C40C66FF867C}">
                  <a14:compatExt spid="_x0000_s1824"/>
                </a:ext>
                <a:ext uri="{FF2B5EF4-FFF2-40B4-BE49-F238E27FC236}">
                  <a16:creationId xmlns:a16="http://schemas.microsoft.com/office/drawing/2014/main" id="{00000000-0008-0000-0000-000020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274</xdr:row>
          <xdr:rowOff>9525</xdr:rowOff>
        </xdr:from>
        <xdr:to>
          <xdr:col>9</xdr:col>
          <xdr:colOff>9525</xdr:colOff>
          <xdr:row>275</xdr:row>
          <xdr:rowOff>0</xdr:rowOff>
        </xdr:to>
        <xdr:sp macro="" textlink="">
          <xdr:nvSpPr>
            <xdr:cNvPr id="1825" name="Drop Down 801" hidden="1">
              <a:extLst>
                <a:ext uri="{63B3BB69-23CF-44E3-9099-C40C66FF867C}">
                  <a14:compatExt spid="_x0000_s1825"/>
                </a:ext>
                <a:ext uri="{FF2B5EF4-FFF2-40B4-BE49-F238E27FC236}">
                  <a16:creationId xmlns:a16="http://schemas.microsoft.com/office/drawing/2014/main" id="{00000000-0008-0000-0000-000021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280</xdr:row>
          <xdr:rowOff>9525</xdr:rowOff>
        </xdr:from>
        <xdr:to>
          <xdr:col>9</xdr:col>
          <xdr:colOff>9525</xdr:colOff>
          <xdr:row>281</xdr:row>
          <xdr:rowOff>0</xdr:rowOff>
        </xdr:to>
        <xdr:sp macro="" textlink="">
          <xdr:nvSpPr>
            <xdr:cNvPr id="1841" name="Drop Down 817" hidden="1">
              <a:extLst>
                <a:ext uri="{63B3BB69-23CF-44E3-9099-C40C66FF867C}">
                  <a14:compatExt spid="_x0000_s1841"/>
                </a:ext>
                <a:ext uri="{FF2B5EF4-FFF2-40B4-BE49-F238E27FC236}">
                  <a16:creationId xmlns:a16="http://schemas.microsoft.com/office/drawing/2014/main" id="{00000000-0008-0000-0000-000031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281</xdr:row>
          <xdr:rowOff>9525</xdr:rowOff>
        </xdr:from>
        <xdr:to>
          <xdr:col>9</xdr:col>
          <xdr:colOff>9525</xdr:colOff>
          <xdr:row>282</xdr:row>
          <xdr:rowOff>0</xdr:rowOff>
        </xdr:to>
        <xdr:sp macro="" textlink="">
          <xdr:nvSpPr>
            <xdr:cNvPr id="1842" name="Drop Down 818" hidden="1">
              <a:extLst>
                <a:ext uri="{63B3BB69-23CF-44E3-9099-C40C66FF867C}">
                  <a14:compatExt spid="_x0000_s1842"/>
                </a:ext>
                <a:ext uri="{FF2B5EF4-FFF2-40B4-BE49-F238E27FC236}">
                  <a16:creationId xmlns:a16="http://schemas.microsoft.com/office/drawing/2014/main" id="{00000000-0008-0000-0000-000032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282</xdr:row>
          <xdr:rowOff>9525</xdr:rowOff>
        </xdr:from>
        <xdr:to>
          <xdr:col>9</xdr:col>
          <xdr:colOff>9525</xdr:colOff>
          <xdr:row>283</xdr:row>
          <xdr:rowOff>0</xdr:rowOff>
        </xdr:to>
        <xdr:sp macro="" textlink="">
          <xdr:nvSpPr>
            <xdr:cNvPr id="1843" name="Drop Down 819" hidden="1">
              <a:extLst>
                <a:ext uri="{63B3BB69-23CF-44E3-9099-C40C66FF867C}">
                  <a14:compatExt spid="_x0000_s1843"/>
                </a:ext>
                <a:ext uri="{FF2B5EF4-FFF2-40B4-BE49-F238E27FC236}">
                  <a16:creationId xmlns:a16="http://schemas.microsoft.com/office/drawing/2014/main" id="{00000000-0008-0000-0000-000033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283</xdr:row>
          <xdr:rowOff>9525</xdr:rowOff>
        </xdr:from>
        <xdr:to>
          <xdr:col>9</xdr:col>
          <xdr:colOff>9525</xdr:colOff>
          <xdr:row>284</xdr:row>
          <xdr:rowOff>0</xdr:rowOff>
        </xdr:to>
        <xdr:sp macro="" textlink="">
          <xdr:nvSpPr>
            <xdr:cNvPr id="1844" name="Drop Down 820" hidden="1">
              <a:extLst>
                <a:ext uri="{63B3BB69-23CF-44E3-9099-C40C66FF867C}">
                  <a14:compatExt spid="_x0000_s1844"/>
                </a:ext>
                <a:ext uri="{FF2B5EF4-FFF2-40B4-BE49-F238E27FC236}">
                  <a16:creationId xmlns:a16="http://schemas.microsoft.com/office/drawing/2014/main" id="{00000000-0008-0000-0000-000034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284</xdr:row>
          <xdr:rowOff>9525</xdr:rowOff>
        </xdr:from>
        <xdr:to>
          <xdr:col>9</xdr:col>
          <xdr:colOff>9525</xdr:colOff>
          <xdr:row>285</xdr:row>
          <xdr:rowOff>0</xdr:rowOff>
        </xdr:to>
        <xdr:sp macro="" textlink="">
          <xdr:nvSpPr>
            <xdr:cNvPr id="1845" name="Drop Down 821" hidden="1">
              <a:extLst>
                <a:ext uri="{63B3BB69-23CF-44E3-9099-C40C66FF867C}">
                  <a14:compatExt spid="_x0000_s1845"/>
                </a:ext>
                <a:ext uri="{FF2B5EF4-FFF2-40B4-BE49-F238E27FC236}">
                  <a16:creationId xmlns:a16="http://schemas.microsoft.com/office/drawing/2014/main" id="{00000000-0008-0000-0000-000035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285</xdr:row>
          <xdr:rowOff>9525</xdr:rowOff>
        </xdr:from>
        <xdr:to>
          <xdr:col>9</xdr:col>
          <xdr:colOff>9525</xdr:colOff>
          <xdr:row>286</xdr:row>
          <xdr:rowOff>0</xdr:rowOff>
        </xdr:to>
        <xdr:sp macro="" textlink="">
          <xdr:nvSpPr>
            <xdr:cNvPr id="1846" name="Drop Down 822" hidden="1">
              <a:extLst>
                <a:ext uri="{63B3BB69-23CF-44E3-9099-C40C66FF867C}">
                  <a14:compatExt spid="_x0000_s1846"/>
                </a:ext>
                <a:ext uri="{FF2B5EF4-FFF2-40B4-BE49-F238E27FC236}">
                  <a16:creationId xmlns:a16="http://schemas.microsoft.com/office/drawing/2014/main" id="{00000000-0008-0000-0000-000036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286</xdr:row>
          <xdr:rowOff>9525</xdr:rowOff>
        </xdr:from>
        <xdr:to>
          <xdr:col>9</xdr:col>
          <xdr:colOff>9525</xdr:colOff>
          <xdr:row>287</xdr:row>
          <xdr:rowOff>0</xdr:rowOff>
        </xdr:to>
        <xdr:sp macro="" textlink="">
          <xdr:nvSpPr>
            <xdr:cNvPr id="1847" name="Drop Down 823" hidden="1">
              <a:extLst>
                <a:ext uri="{63B3BB69-23CF-44E3-9099-C40C66FF867C}">
                  <a14:compatExt spid="_x0000_s1847"/>
                </a:ext>
                <a:ext uri="{FF2B5EF4-FFF2-40B4-BE49-F238E27FC236}">
                  <a16:creationId xmlns:a16="http://schemas.microsoft.com/office/drawing/2014/main" id="{00000000-0008-0000-0000-000037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287</xdr:row>
          <xdr:rowOff>9525</xdr:rowOff>
        </xdr:from>
        <xdr:to>
          <xdr:col>9</xdr:col>
          <xdr:colOff>9525</xdr:colOff>
          <xdr:row>288</xdr:row>
          <xdr:rowOff>0</xdr:rowOff>
        </xdr:to>
        <xdr:sp macro="" textlink="">
          <xdr:nvSpPr>
            <xdr:cNvPr id="1848" name="Drop Down 824" hidden="1">
              <a:extLst>
                <a:ext uri="{63B3BB69-23CF-44E3-9099-C40C66FF867C}">
                  <a14:compatExt spid="_x0000_s1848"/>
                </a:ext>
                <a:ext uri="{FF2B5EF4-FFF2-40B4-BE49-F238E27FC236}">
                  <a16:creationId xmlns:a16="http://schemas.microsoft.com/office/drawing/2014/main" id="{00000000-0008-0000-0000-000038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288</xdr:row>
          <xdr:rowOff>9525</xdr:rowOff>
        </xdr:from>
        <xdr:to>
          <xdr:col>9</xdr:col>
          <xdr:colOff>9525</xdr:colOff>
          <xdr:row>289</xdr:row>
          <xdr:rowOff>0</xdr:rowOff>
        </xdr:to>
        <xdr:sp macro="" textlink="">
          <xdr:nvSpPr>
            <xdr:cNvPr id="1849" name="Drop Down 825" hidden="1">
              <a:extLst>
                <a:ext uri="{63B3BB69-23CF-44E3-9099-C40C66FF867C}">
                  <a14:compatExt spid="_x0000_s1849"/>
                </a:ext>
                <a:ext uri="{FF2B5EF4-FFF2-40B4-BE49-F238E27FC236}">
                  <a16:creationId xmlns:a16="http://schemas.microsoft.com/office/drawing/2014/main" id="{00000000-0008-0000-0000-000039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289</xdr:row>
          <xdr:rowOff>9525</xdr:rowOff>
        </xdr:from>
        <xdr:to>
          <xdr:col>9</xdr:col>
          <xdr:colOff>9525</xdr:colOff>
          <xdr:row>290</xdr:row>
          <xdr:rowOff>0</xdr:rowOff>
        </xdr:to>
        <xdr:sp macro="" textlink="">
          <xdr:nvSpPr>
            <xdr:cNvPr id="1850" name="Drop Down 826" hidden="1">
              <a:extLst>
                <a:ext uri="{63B3BB69-23CF-44E3-9099-C40C66FF867C}">
                  <a14:compatExt spid="_x0000_s1850"/>
                </a:ext>
                <a:ext uri="{FF2B5EF4-FFF2-40B4-BE49-F238E27FC236}">
                  <a16:creationId xmlns:a16="http://schemas.microsoft.com/office/drawing/2014/main" id="{00000000-0008-0000-0000-00003A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290</xdr:row>
          <xdr:rowOff>9525</xdr:rowOff>
        </xdr:from>
        <xdr:to>
          <xdr:col>9</xdr:col>
          <xdr:colOff>9525</xdr:colOff>
          <xdr:row>291</xdr:row>
          <xdr:rowOff>0</xdr:rowOff>
        </xdr:to>
        <xdr:sp macro="" textlink="">
          <xdr:nvSpPr>
            <xdr:cNvPr id="1851" name="Drop Down 827" hidden="1">
              <a:extLst>
                <a:ext uri="{63B3BB69-23CF-44E3-9099-C40C66FF867C}">
                  <a14:compatExt spid="_x0000_s1851"/>
                </a:ext>
                <a:ext uri="{FF2B5EF4-FFF2-40B4-BE49-F238E27FC236}">
                  <a16:creationId xmlns:a16="http://schemas.microsoft.com/office/drawing/2014/main" id="{00000000-0008-0000-0000-00003B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291</xdr:row>
          <xdr:rowOff>9525</xdr:rowOff>
        </xdr:from>
        <xdr:to>
          <xdr:col>9</xdr:col>
          <xdr:colOff>9525</xdr:colOff>
          <xdr:row>292</xdr:row>
          <xdr:rowOff>0</xdr:rowOff>
        </xdr:to>
        <xdr:sp macro="" textlink="">
          <xdr:nvSpPr>
            <xdr:cNvPr id="1852" name="Drop Down 828" hidden="1">
              <a:extLst>
                <a:ext uri="{63B3BB69-23CF-44E3-9099-C40C66FF867C}">
                  <a14:compatExt spid="_x0000_s1852"/>
                </a:ext>
                <a:ext uri="{FF2B5EF4-FFF2-40B4-BE49-F238E27FC236}">
                  <a16:creationId xmlns:a16="http://schemas.microsoft.com/office/drawing/2014/main" id="{00000000-0008-0000-0000-00003C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292</xdr:row>
          <xdr:rowOff>9525</xdr:rowOff>
        </xdr:from>
        <xdr:to>
          <xdr:col>9</xdr:col>
          <xdr:colOff>9525</xdr:colOff>
          <xdr:row>293</xdr:row>
          <xdr:rowOff>0</xdr:rowOff>
        </xdr:to>
        <xdr:sp macro="" textlink="">
          <xdr:nvSpPr>
            <xdr:cNvPr id="1853" name="Drop Down 829" hidden="1">
              <a:extLst>
                <a:ext uri="{63B3BB69-23CF-44E3-9099-C40C66FF867C}">
                  <a14:compatExt spid="_x0000_s1853"/>
                </a:ext>
                <a:ext uri="{FF2B5EF4-FFF2-40B4-BE49-F238E27FC236}">
                  <a16:creationId xmlns:a16="http://schemas.microsoft.com/office/drawing/2014/main" id="{00000000-0008-0000-0000-00003D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293</xdr:row>
          <xdr:rowOff>9525</xdr:rowOff>
        </xdr:from>
        <xdr:to>
          <xdr:col>9</xdr:col>
          <xdr:colOff>9525</xdr:colOff>
          <xdr:row>294</xdr:row>
          <xdr:rowOff>0</xdr:rowOff>
        </xdr:to>
        <xdr:sp macro="" textlink="">
          <xdr:nvSpPr>
            <xdr:cNvPr id="1854" name="Drop Down 830" hidden="1">
              <a:extLst>
                <a:ext uri="{63B3BB69-23CF-44E3-9099-C40C66FF867C}">
                  <a14:compatExt spid="_x0000_s1854"/>
                </a:ext>
                <a:ext uri="{FF2B5EF4-FFF2-40B4-BE49-F238E27FC236}">
                  <a16:creationId xmlns:a16="http://schemas.microsoft.com/office/drawing/2014/main" id="{00000000-0008-0000-0000-00003E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294</xdr:row>
          <xdr:rowOff>9525</xdr:rowOff>
        </xdr:from>
        <xdr:to>
          <xdr:col>9</xdr:col>
          <xdr:colOff>9525</xdr:colOff>
          <xdr:row>295</xdr:row>
          <xdr:rowOff>0</xdr:rowOff>
        </xdr:to>
        <xdr:sp macro="" textlink="">
          <xdr:nvSpPr>
            <xdr:cNvPr id="1855" name="Drop Down 831" hidden="1">
              <a:extLst>
                <a:ext uri="{63B3BB69-23CF-44E3-9099-C40C66FF867C}">
                  <a14:compatExt spid="_x0000_s1855"/>
                </a:ext>
                <a:ext uri="{FF2B5EF4-FFF2-40B4-BE49-F238E27FC236}">
                  <a16:creationId xmlns:a16="http://schemas.microsoft.com/office/drawing/2014/main" id="{00000000-0008-0000-0000-00003F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300</xdr:row>
          <xdr:rowOff>9525</xdr:rowOff>
        </xdr:from>
        <xdr:to>
          <xdr:col>9</xdr:col>
          <xdr:colOff>9525</xdr:colOff>
          <xdr:row>301</xdr:row>
          <xdr:rowOff>0</xdr:rowOff>
        </xdr:to>
        <xdr:sp macro="" textlink="">
          <xdr:nvSpPr>
            <xdr:cNvPr id="1871" name="Drop Down 847" hidden="1">
              <a:extLst>
                <a:ext uri="{63B3BB69-23CF-44E3-9099-C40C66FF867C}">
                  <a14:compatExt spid="_x0000_s1871"/>
                </a:ext>
                <a:ext uri="{FF2B5EF4-FFF2-40B4-BE49-F238E27FC236}">
                  <a16:creationId xmlns:a16="http://schemas.microsoft.com/office/drawing/2014/main" id="{00000000-0008-0000-0000-00004F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301</xdr:row>
          <xdr:rowOff>9525</xdr:rowOff>
        </xdr:from>
        <xdr:to>
          <xdr:col>9</xdr:col>
          <xdr:colOff>9525</xdr:colOff>
          <xdr:row>302</xdr:row>
          <xdr:rowOff>0</xdr:rowOff>
        </xdr:to>
        <xdr:sp macro="" textlink="">
          <xdr:nvSpPr>
            <xdr:cNvPr id="1872" name="Drop Down 848" hidden="1">
              <a:extLst>
                <a:ext uri="{63B3BB69-23CF-44E3-9099-C40C66FF867C}">
                  <a14:compatExt spid="_x0000_s1872"/>
                </a:ext>
                <a:ext uri="{FF2B5EF4-FFF2-40B4-BE49-F238E27FC236}">
                  <a16:creationId xmlns:a16="http://schemas.microsoft.com/office/drawing/2014/main" id="{00000000-0008-0000-0000-000050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302</xdr:row>
          <xdr:rowOff>9525</xdr:rowOff>
        </xdr:from>
        <xdr:to>
          <xdr:col>9</xdr:col>
          <xdr:colOff>9525</xdr:colOff>
          <xdr:row>303</xdr:row>
          <xdr:rowOff>0</xdr:rowOff>
        </xdr:to>
        <xdr:sp macro="" textlink="">
          <xdr:nvSpPr>
            <xdr:cNvPr id="1873" name="Drop Down 849" hidden="1">
              <a:extLst>
                <a:ext uri="{63B3BB69-23CF-44E3-9099-C40C66FF867C}">
                  <a14:compatExt spid="_x0000_s1873"/>
                </a:ext>
                <a:ext uri="{FF2B5EF4-FFF2-40B4-BE49-F238E27FC236}">
                  <a16:creationId xmlns:a16="http://schemas.microsoft.com/office/drawing/2014/main" id="{00000000-0008-0000-0000-000051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303</xdr:row>
          <xdr:rowOff>9525</xdr:rowOff>
        </xdr:from>
        <xdr:to>
          <xdr:col>9</xdr:col>
          <xdr:colOff>9525</xdr:colOff>
          <xdr:row>304</xdr:row>
          <xdr:rowOff>0</xdr:rowOff>
        </xdr:to>
        <xdr:sp macro="" textlink="">
          <xdr:nvSpPr>
            <xdr:cNvPr id="1874" name="Drop Down 850" hidden="1">
              <a:extLst>
                <a:ext uri="{63B3BB69-23CF-44E3-9099-C40C66FF867C}">
                  <a14:compatExt spid="_x0000_s1874"/>
                </a:ext>
                <a:ext uri="{FF2B5EF4-FFF2-40B4-BE49-F238E27FC236}">
                  <a16:creationId xmlns:a16="http://schemas.microsoft.com/office/drawing/2014/main" id="{00000000-0008-0000-0000-000052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304</xdr:row>
          <xdr:rowOff>9525</xdr:rowOff>
        </xdr:from>
        <xdr:to>
          <xdr:col>9</xdr:col>
          <xdr:colOff>9525</xdr:colOff>
          <xdr:row>305</xdr:row>
          <xdr:rowOff>0</xdr:rowOff>
        </xdr:to>
        <xdr:sp macro="" textlink="">
          <xdr:nvSpPr>
            <xdr:cNvPr id="1875" name="Drop Down 851" hidden="1">
              <a:extLst>
                <a:ext uri="{63B3BB69-23CF-44E3-9099-C40C66FF867C}">
                  <a14:compatExt spid="_x0000_s1875"/>
                </a:ext>
                <a:ext uri="{FF2B5EF4-FFF2-40B4-BE49-F238E27FC236}">
                  <a16:creationId xmlns:a16="http://schemas.microsoft.com/office/drawing/2014/main" id="{00000000-0008-0000-0000-000053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305</xdr:row>
          <xdr:rowOff>9525</xdr:rowOff>
        </xdr:from>
        <xdr:to>
          <xdr:col>9</xdr:col>
          <xdr:colOff>9525</xdr:colOff>
          <xdr:row>306</xdr:row>
          <xdr:rowOff>0</xdr:rowOff>
        </xdr:to>
        <xdr:sp macro="" textlink="">
          <xdr:nvSpPr>
            <xdr:cNvPr id="1876" name="Drop Down 852" hidden="1">
              <a:extLst>
                <a:ext uri="{63B3BB69-23CF-44E3-9099-C40C66FF867C}">
                  <a14:compatExt spid="_x0000_s1876"/>
                </a:ext>
                <a:ext uri="{FF2B5EF4-FFF2-40B4-BE49-F238E27FC236}">
                  <a16:creationId xmlns:a16="http://schemas.microsoft.com/office/drawing/2014/main" id="{00000000-0008-0000-0000-000054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306</xdr:row>
          <xdr:rowOff>9525</xdr:rowOff>
        </xdr:from>
        <xdr:to>
          <xdr:col>9</xdr:col>
          <xdr:colOff>9525</xdr:colOff>
          <xdr:row>307</xdr:row>
          <xdr:rowOff>0</xdr:rowOff>
        </xdr:to>
        <xdr:sp macro="" textlink="">
          <xdr:nvSpPr>
            <xdr:cNvPr id="1877" name="Drop Down 853" hidden="1">
              <a:extLst>
                <a:ext uri="{63B3BB69-23CF-44E3-9099-C40C66FF867C}">
                  <a14:compatExt spid="_x0000_s1877"/>
                </a:ext>
                <a:ext uri="{FF2B5EF4-FFF2-40B4-BE49-F238E27FC236}">
                  <a16:creationId xmlns:a16="http://schemas.microsoft.com/office/drawing/2014/main" id="{00000000-0008-0000-0000-000055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307</xdr:row>
          <xdr:rowOff>9525</xdr:rowOff>
        </xdr:from>
        <xdr:to>
          <xdr:col>9</xdr:col>
          <xdr:colOff>9525</xdr:colOff>
          <xdr:row>308</xdr:row>
          <xdr:rowOff>0</xdr:rowOff>
        </xdr:to>
        <xdr:sp macro="" textlink="">
          <xdr:nvSpPr>
            <xdr:cNvPr id="1878" name="Drop Down 854" hidden="1">
              <a:extLst>
                <a:ext uri="{63B3BB69-23CF-44E3-9099-C40C66FF867C}">
                  <a14:compatExt spid="_x0000_s1878"/>
                </a:ext>
                <a:ext uri="{FF2B5EF4-FFF2-40B4-BE49-F238E27FC236}">
                  <a16:creationId xmlns:a16="http://schemas.microsoft.com/office/drawing/2014/main" id="{00000000-0008-0000-0000-000056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308</xdr:row>
          <xdr:rowOff>9525</xdr:rowOff>
        </xdr:from>
        <xdr:to>
          <xdr:col>9</xdr:col>
          <xdr:colOff>9525</xdr:colOff>
          <xdr:row>309</xdr:row>
          <xdr:rowOff>0</xdr:rowOff>
        </xdr:to>
        <xdr:sp macro="" textlink="">
          <xdr:nvSpPr>
            <xdr:cNvPr id="1879" name="Drop Down 855" hidden="1">
              <a:extLst>
                <a:ext uri="{63B3BB69-23CF-44E3-9099-C40C66FF867C}">
                  <a14:compatExt spid="_x0000_s1879"/>
                </a:ext>
                <a:ext uri="{FF2B5EF4-FFF2-40B4-BE49-F238E27FC236}">
                  <a16:creationId xmlns:a16="http://schemas.microsoft.com/office/drawing/2014/main" id="{00000000-0008-0000-0000-000057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309</xdr:row>
          <xdr:rowOff>9525</xdr:rowOff>
        </xdr:from>
        <xdr:to>
          <xdr:col>9</xdr:col>
          <xdr:colOff>9525</xdr:colOff>
          <xdr:row>310</xdr:row>
          <xdr:rowOff>0</xdr:rowOff>
        </xdr:to>
        <xdr:sp macro="" textlink="">
          <xdr:nvSpPr>
            <xdr:cNvPr id="1880" name="Drop Down 856" hidden="1">
              <a:extLst>
                <a:ext uri="{63B3BB69-23CF-44E3-9099-C40C66FF867C}">
                  <a14:compatExt spid="_x0000_s1880"/>
                </a:ext>
                <a:ext uri="{FF2B5EF4-FFF2-40B4-BE49-F238E27FC236}">
                  <a16:creationId xmlns:a16="http://schemas.microsoft.com/office/drawing/2014/main" id="{00000000-0008-0000-0000-000058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310</xdr:row>
          <xdr:rowOff>9525</xdr:rowOff>
        </xdr:from>
        <xdr:to>
          <xdr:col>9</xdr:col>
          <xdr:colOff>9525</xdr:colOff>
          <xdr:row>311</xdr:row>
          <xdr:rowOff>0</xdr:rowOff>
        </xdr:to>
        <xdr:sp macro="" textlink="">
          <xdr:nvSpPr>
            <xdr:cNvPr id="1881" name="Drop Down 857" hidden="1">
              <a:extLst>
                <a:ext uri="{63B3BB69-23CF-44E3-9099-C40C66FF867C}">
                  <a14:compatExt spid="_x0000_s1881"/>
                </a:ext>
                <a:ext uri="{FF2B5EF4-FFF2-40B4-BE49-F238E27FC236}">
                  <a16:creationId xmlns:a16="http://schemas.microsoft.com/office/drawing/2014/main" id="{00000000-0008-0000-0000-000059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311</xdr:row>
          <xdr:rowOff>9525</xdr:rowOff>
        </xdr:from>
        <xdr:to>
          <xdr:col>9</xdr:col>
          <xdr:colOff>9525</xdr:colOff>
          <xdr:row>312</xdr:row>
          <xdr:rowOff>0</xdr:rowOff>
        </xdr:to>
        <xdr:sp macro="" textlink="">
          <xdr:nvSpPr>
            <xdr:cNvPr id="1882" name="Drop Down 858" hidden="1">
              <a:extLst>
                <a:ext uri="{63B3BB69-23CF-44E3-9099-C40C66FF867C}">
                  <a14:compatExt spid="_x0000_s1882"/>
                </a:ext>
                <a:ext uri="{FF2B5EF4-FFF2-40B4-BE49-F238E27FC236}">
                  <a16:creationId xmlns:a16="http://schemas.microsoft.com/office/drawing/2014/main" id="{00000000-0008-0000-0000-00005A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312</xdr:row>
          <xdr:rowOff>9525</xdr:rowOff>
        </xdr:from>
        <xdr:to>
          <xdr:col>9</xdr:col>
          <xdr:colOff>9525</xdr:colOff>
          <xdr:row>313</xdr:row>
          <xdr:rowOff>0</xdr:rowOff>
        </xdr:to>
        <xdr:sp macro="" textlink="">
          <xdr:nvSpPr>
            <xdr:cNvPr id="1883" name="Drop Down 859" hidden="1">
              <a:extLst>
                <a:ext uri="{63B3BB69-23CF-44E3-9099-C40C66FF867C}">
                  <a14:compatExt spid="_x0000_s1883"/>
                </a:ext>
                <a:ext uri="{FF2B5EF4-FFF2-40B4-BE49-F238E27FC236}">
                  <a16:creationId xmlns:a16="http://schemas.microsoft.com/office/drawing/2014/main" id="{00000000-0008-0000-0000-00005B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313</xdr:row>
          <xdr:rowOff>9525</xdr:rowOff>
        </xdr:from>
        <xdr:to>
          <xdr:col>9</xdr:col>
          <xdr:colOff>9525</xdr:colOff>
          <xdr:row>314</xdr:row>
          <xdr:rowOff>0</xdr:rowOff>
        </xdr:to>
        <xdr:sp macro="" textlink="">
          <xdr:nvSpPr>
            <xdr:cNvPr id="1884" name="Drop Down 860" hidden="1">
              <a:extLst>
                <a:ext uri="{63B3BB69-23CF-44E3-9099-C40C66FF867C}">
                  <a14:compatExt spid="_x0000_s1884"/>
                </a:ext>
                <a:ext uri="{FF2B5EF4-FFF2-40B4-BE49-F238E27FC236}">
                  <a16:creationId xmlns:a16="http://schemas.microsoft.com/office/drawing/2014/main" id="{00000000-0008-0000-0000-00005C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314</xdr:row>
          <xdr:rowOff>9525</xdr:rowOff>
        </xdr:from>
        <xdr:to>
          <xdr:col>9</xdr:col>
          <xdr:colOff>9525</xdr:colOff>
          <xdr:row>315</xdr:row>
          <xdr:rowOff>0</xdr:rowOff>
        </xdr:to>
        <xdr:sp macro="" textlink="">
          <xdr:nvSpPr>
            <xdr:cNvPr id="1885" name="Drop Down 861" hidden="1">
              <a:extLst>
                <a:ext uri="{63B3BB69-23CF-44E3-9099-C40C66FF867C}">
                  <a14:compatExt spid="_x0000_s1885"/>
                </a:ext>
                <a:ext uri="{FF2B5EF4-FFF2-40B4-BE49-F238E27FC236}">
                  <a16:creationId xmlns:a16="http://schemas.microsoft.com/office/drawing/2014/main" id="{00000000-0008-0000-0000-00005D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320</xdr:row>
          <xdr:rowOff>9525</xdr:rowOff>
        </xdr:from>
        <xdr:to>
          <xdr:col>9</xdr:col>
          <xdr:colOff>9525</xdr:colOff>
          <xdr:row>321</xdr:row>
          <xdr:rowOff>0</xdr:rowOff>
        </xdr:to>
        <xdr:sp macro="" textlink="">
          <xdr:nvSpPr>
            <xdr:cNvPr id="1931" name="Drop Down 907" hidden="1">
              <a:extLst>
                <a:ext uri="{63B3BB69-23CF-44E3-9099-C40C66FF867C}">
                  <a14:compatExt spid="_x0000_s1931"/>
                </a:ext>
                <a:ext uri="{FF2B5EF4-FFF2-40B4-BE49-F238E27FC236}">
                  <a16:creationId xmlns:a16="http://schemas.microsoft.com/office/drawing/2014/main" id="{00000000-0008-0000-0000-00008B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321</xdr:row>
          <xdr:rowOff>9525</xdr:rowOff>
        </xdr:from>
        <xdr:to>
          <xdr:col>9</xdr:col>
          <xdr:colOff>9525</xdr:colOff>
          <xdr:row>322</xdr:row>
          <xdr:rowOff>0</xdr:rowOff>
        </xdr:to>
        <xdr:sp macro="" textlink="">
          <xdr:nvSpPr>
            <xdr:cNvPr id="1932" name="Drop Down 908" hidden="1">
              <a:extLst>
                <a:ext uri="{63B3BB69-23CF-44E3-9099-C40C66FF867C}">
                  <a14:compatExt spid="_x0000_s1932"/>
                </a:ext>
                <a:ext uri="{FF2B5EF4-FFF2-40B4-BE49-F238E27FC236}">
                  <a16:creationId xmlns:a16="http://schemas.microsoft.com/office/drawing/2014/main" id="{00000000-0008-0000-0000-00008C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322</xdr:row>
          <xdr:rowOff>9525</xdr:rowOff>
        </xdr:from>
        <xdr:to>
          <xdr:col>9</xdr:col>
          <xdr:colOff>9525</xdr:colOff>
          <xdr:row>323</xdr:row>
          <xdr:rowOff>0</xdr:rowOff>
        </xdr:to>
        <xdr:sp macro="" textlink="">
          <xdr:nvSpPr>
            <xdr:cNvPr id="1933" name="Drop Down 909" hidden="1">
              <a:extLst>
                <a:ext uri="{63B3BB69-23CF-44E3-9099-C40C66FF867C}">
                  <a14:compatExt spid="_x0000_s1933"/>
                </a:ext>
                <a:ext uri="{FF2B5EF4-FFF2-40B4-BE49-F238E27FC236}">
                  <a16:creationId xmlns:a16="http://schemas.microsoft.com/office/drawing/2014/main" id="{00000000-0008-0000-0000-00008D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323</xdr:row>
          <xdr:rowOff>9525</xdr:rowOff>
        </xdr:from>
        <xdr:to>
          <xdr:col>9</xdr:col>
          <xdr:colOff>9525</xdr:colOff>
          <xdr:row>324</xdr:row>
          <xdr:rowOff>0</xdr:rowOff>
        </xdr:to>
        <xdr:sp macro="" textlink="">
          <xdr:nvSpPr>
            <xdr:cNvPr id="1934" name="Drop Down 910" hidden="1">
              <a:extLst>
                <a:ext uri="{63B3BB69-23CF-44E3-9099-C40C66FF867C}">
                  <a14:compatExt spid="_x0000_s1934"/>
                </a:ext>
                <a:ext uri="{FF2B5EF4-FFF2-40B4-BE49-F238E27FC236}">
                  <a16:creationId xmlns:a16="http://schemas.microsoft.com/office/drawing/2014/main" id="{00000000-0008-0000-0000-00008E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324</xdr:row>
          <xdr:rowOff>9525</xdr:rowOff>
        </xdr:from>
        <xdr:to>
          <xdr:col>9</xdr:col>
          <xdr:colOff>9525</xdr:colOff>
          <xdr:row>325</xdr:row>
          <xdr:rowOff>0</xdr:rowOff>
        </xdr:to>
        <xdr:sp macro="" textlink="">
          <xdr:nvSpPr>
            <xdr:cNvPr id="1935" name="Drop Down 911" hidden="1">
              <a:extLst>
                <a:ext uri="{63B3BB69-23CF-44E3-9099-C40C66FF867C}">
                  <a14:compatExt spid="_x0000_s1935"/>
                </a:ext>
                <a:ext uri="{FF2B5EF4-FFF2-40B4-BE49-F238E27FC236}">
                  <a16:creationId xmlns:a16="http://schemas.microsoft.com/office/drawing/2014/main" id="{00000000-0008-0000-0000-00008F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325</xdr:row>
          <xdr:rowOff>9525</xdr:rowOff>
        </xdr:from>
        <xdr:to>
          <xdr:col>9</xdr:col>
          <xdr:colOff>9525</xdr:colOff>
          <xdr:row>326</xdr:row>
          <xdr:rowOff>0</xdr:rowOff>
        </xdr:to>
        <xdr:sp macro="" textlink="">
          <xdr:nvSpPr>
            <xdr:cNvPr id="1936" name="Drop Down 912" hidden="1">
              <a:extLst>
                <a:ext uri="{63B3BB69-23CF-44E3-9099-C40C66FF867C}">
                  <a14:compatExt spid="_x0000_s1936"/>
                </a:ext>
                <a:ext uri="{FF2B5EF4-FFF2-40B4-BE49-F238E27FC236}">
                  <a16:creationId xmlns:a16="http://schemas.microsoft.com/office/drawing/2014/main" id="{00000000-0008-0000-0000-000090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326</xdr:row>
          <xdr:rowOff>9525</xdr:rowOff>
        </xdr:from>
        <xdr:to>
          <xdr:col>9</xdr:col>
          <xdr:colOff>9525</xdr:colOff>
          <xdr:row>327</xdr:row>
          <xdr:rowOff>0</xdr:rowOff>
        </xdr:to>
        <xdr:sp macro="" textlink="">
          <xdr:nvSpPr>
            <xdr:cNvPr id="1937" name="Drop Down 913" hidden="1">
              <a:extLst>
                <a:ext uri="{63B3BB69-23CF-44E3-9099-C40C66FF867C}">
                  <a14:compatExt spid="_x0000_s1937"/>
                </a:ext>
                <a:ext uri="{FF2B5EF4-FFF2-40B4-BE49-F238E27FC236}">
                  <a16:creationId xmlns:a16="http://schemas.microsoft.com/office/drawing/2014/main" id="{00000000-0008-0000-0000-000091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327</xdr:row>
          <xdr:rowOff>9525</xdr:rowOff>
        </xdr:from>
        <xdr:to>
          <xdr:col>9</xdr:col>
          <xdr:colOff>9525</xdr:colOff>
          <xdr:row>328</xdr:row>
          <xdr:rowOff>0</xdr:rowOff>
        </xdr:to>
        <xdr:sp macro="" textlink="">
          <xdr:nvSpPr>
            <xdr:cNvPr id="1938" name="Drop Down 914" hidden="1">
              <a:extLst>
                <a:ext uri="{63B3BB69-23CF-44E3-9099-C40C66FF867C}">
                  <a14:compatExt spid="_x0000_s1938"/>
                </a:ext>
                <a:ext uri="{FF2B5EF4-FFF2-40B4-BE49-F238E27FC236}">
                  <a16:creationId xmlns:a16="http://schemas.microsoft.com/office/drawing/2014/main" id="{00000000-0008-0000-0000-000092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328</xdr:row>
          <xdr:rowOff>9525</xdr:rowOff>
        </xdr:from>
        <xdr:to>
          <xdr:col>9</xdr:col>
          <xdr:colOff>9525</xdr:colOff>
          <xdr:row>329</xdr:row>
          <xdr:rowOff>0</xdr:rowOff>
        </xdr:to>
        <xdr:sp macro="" textlink="">
          <xdr:nvSpPr>
            <xdr:cNvPr id="1939" name="Drop Down 915" hidden="1">
              <a:extLst>
                <a:ext uri="{63B3BB69-23CF-44E3-9099-C40C66FF867C}">
                  <a14:compatExt spid="_x0000_s1939"/>
                </a:ext>
                <a:ext uri="{FF2B5EF4-FFF2-40B4-BE49-F238E27FC236}">
                  <a16:creationId xmlns:a16="http://schemas.microsoft.com/office/drawing/2014/main" id="{00000000-0008-0000-0000-000093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329</xdr:row>
          <xdr:rowOff>9525</xdr:rowOff>
        </xdr:from>
        <xdr:to>
          <xdr:col>9</xdr:col>
          <xdr:colOff>9525</xdr:colOff>
          <xdr:row>330</xdr:row>
          <xdr:rowOff>0</xdr:rowOff>
        </xdr:to>
        <xdr:sp macro="" textlink="">
          <xdr:nvSpPr>
            <xdr:cNvPr id="1940" name="Drop Down 916" hidden="1">
              <a:extLst>
                <a:ext uri="{63B3BB69-23CF-44E3-9099-C40C66FF867C}">
                  <a14:compatExt spid="_x0000_s1940"/>
                </a:ext>
                <a:ext uri="{FF2B5EF4-FFF2-40B4-BE49-F238E27FC236}">
                  <a16:creationId xmlns:a16="http://schemas.microsoft.com/office/drawing/2014/main" id="{00000000-0008-0000-0000-000094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330</xdr:row>
          <xdr:rowOff>9525</xdr:rowOff>
        </xdr:from>
        <xdr:to>
          <xdr:col>9</xdr:col>
          <xdr:colOff>9525</xdr:colOff>
          <xdr:row>331</xdr:row>
          <xdr:rowOff>0</xdr:rowOff>
        </xdr:to>
        <xdr:sp macro="" textlink="">
          <xdr:nvSpPr>
            <xdr:cNvPr id="1941" name="Drop Down 917" hidden="1">
              <a:extLst>
                <a:ext uri="{63B3BB69-23CF-44E3-9099-C40C66FF867C}">
                  <a14:compatExt spid="_x0000_s1941"/>
                </a:ext>
                <a:ext uri="{FF2B5EF4-FFF2-40B4-BE49-F238E27FC236}">
                  <a16:creationId xmlns:a16="http://schemas.microsoft.com/office/drawing/2014/main" id="{00000000-0008-0000-0000-000095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331</xdr:row>
          <xdr:rowOff>9525</xdr:rowOff>
        </xdr:from>
        <xdr:to>
          <xdr:col>9</xdr:col>
          <xdr:colOff>9525</xdr:colOff>
          <xdr:row>332</xdr:row>
          <xdr:rowOff>0</xdr:rowOff>
        </xdr:to>
        <xdr:sp macro="" textlink="">
          <xdr:nvSpPr>
            <xdr:cNvPr id="1942" name="Drop Down 918" hidden="1">
              <a:extLst>
                <a:ext uri="{63B3BB69-23CF-44E3-9099-C40C66FF867C}">
                  <a14:compatExt spid="_x0000_s1942"/>
                </a:ext>
                <a:ext uri="{FF2B5EF4-FFF2-40B4-BE49-F238E27FC236}">
                  <a16:creationId xmlns:a16="http://schemas.microsoft.com/office/drawing/2014/main" id="{00000000-0008-0000-0000-000096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332</xdr:row>
          <xdr:rowOff>9525</xdr:rowOff>
        </xdr:from>
        <xdr:to>
          <xdr:col>9</xdr:col>
          <xdr:colOff>9525</xdr:colOff>
          <xdr:row>333</xdr:row>
          <xdr:rowOff>0</xdr:rowOff>
        </xdr:to>
        <xdr:sp macro="" textlink="">
          <xdr:nvSpPr>
            <xdr:cNvPr id="1943" name="Drop Down 919" hidden="1">
              <a:extLst>
                <a:ext uri="{63B3BB69-23CF-44E3-9099-C40C66FF867C}">
                  <a14:compatExt spid="_x0000_s1943"/>
                </a:ext>
                <a:ext uri="{FF2B5EF4-FFF2-40B4-BE49-F238E27FC236}">
                  <a16:creationId xmlns:a16="http://schemas.microsoft.com/office/drawing/2014/main" id="{00000000-0008-0000-0000-000097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333</xdr:row>
          <xdr:rowOff>9525</xdr:rowOff>
        </xdr:from>
        <xdr:to>
          <xdr:col>9</xdr:col>
          <xdr:colOff>9525</xdr:colOff>
          <xdr:row>334</xdr:row>
          <xdr:rowOff>0</xdr:rowOff>
        </xdr:to>
        <xdr:sp macro="" textlink="">
          <xdr:nvSpPr>
            <xdr:cNvPr id="1944" name="Drop Down 920" hidden="1">
              <a:extLst>
                <a:ext uri="{63B3BB69-23CF-44E3-9099-C40C66FF867C}">
                  <a14:compatExt spid="_x0000_s1944"/>
                </a:ext>
                <a:ext uri="{FF2B5EF4-FFF2-40B4-BE49-F238E27FC236}">
                  <a16:creationId xmlns:a16="http://schemas.microsoft.com/office/drawing/2014/main" id="{00000000-0008-0000-0000-000098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334</xdr:row>
          <xdr:rowOff>9525</xdr:rowOff>
        </xdr:from>
        <xdr:to>
          <xdr:col>9</xdr:col>
          <xdr:colOff>9525</xdr:colOff>
          <xdr:row>335</xdr:row>
          <xdr:rowOff>0</xdr:rowOff>
        </xdr:to>
        <xdr:sp macro="" textlink="">
          <xdr:nvSpPr>
            <xdr:cNvPr id="1945" name="Drop Down 921" hidden="1">
              <a:extLst>
                <a:ext uri="{63B3BB69-23CF-44E3-9099-C40C66FF867C}">
                  <a14:compatExt spid="_x0000_s1945"/>
                </a:ext>
                <a:ext uri="{FF2B5EF4-FFF2-40B4-BE49-F238E27FC236}">
                  <a16:creationId xmlns:a16="http://schemas.microsoft.com/office/drawing/2014/main" id="{00000000-0008-0000-0000-000099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340</xdr:row>
          <xdr:rowOff>9525</xdr:rowOff>
        </xdr:from>
        <xdr:to>
          <xdr:col>9</xdr:col>
          <xdr:colOff>9525</xdr:colOff>
          <xdr:row>341</xdr:row>
          <xdr:rowOff>0</xdr:rowOff>
        </xdr:to>
        <xdr:sp macro="" textlink="">
          <xdr:nvSpPr>
            <xdr:cNvPr id="1961" name="Drop Down 937" hidden="1">
              <a:extLst>
                <a:ext uri="{63B3BB69-23CF-44E3-9099-C40C66FF867C}">
                  <a14:compatExt spid="_x0000_s1961"/>
                </a:ext>
                <a:ext uri="{FF2B5EF4-FFF2-40B4-BE49-F238E27FC236}">
                  <a16:creationId xmlns:a16="http://schemas.microsoft.com/office/drawing/2014/main" id="{00000000-0008-0000-0000-0000A9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341</xdr:row>
          <xdr:rowOff>9525</xdr:rowOff>
        </xdr:from>
        <xdr:to>
          <xdr:col>9</xdr:col>
          <xdr:colOff>9525</xdr:colOff>
          <xdr:row>342</xdr:row>
          <xdr:rowOff>0</xdr:rowOff>
        </xdr:to>
        <xdr:sp macro="" textlink="">
          <xdr:nvSpPr>
            <xdr:cNvPr id="1962" name="Drop Down 938" hidden="1">
              <a:extLst>
                <a:ext uri="{63B3BB69-23CF-44E3-9099-C40C66FF867C}">
                  <a14:compatExt spid="_x0000_s1962"/>
                </a:ext>
                <a:ext uri="{FF2B5EF4-FFF2-40B4-BE49-F238E27FC236}">
                  <a16:creationId xmlns:a16="http://schemas.microsoft.com/office/drawing/2014/main" id="{00000000-0008-0000-0000-0000AA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342</xdr:row>
          <xdr:rowOff>9525</xdr:rowOff>
        </xdr:from>
        <xdr:to>
          <xdr:col>9</xdr:col>
          <xdr:colOff>9525</xdr:colOff>
          <xdr:row>343</xdr:row>
          <xdr:rowOff>0</xdr:rowOff>
        </xdr:to>
        <xdr:sp macro="" textlink="">
          <xdr:nvSpPr>
            <xdr:cNvPr id="1963" name="Drop Down 939" hidden="1">
              <a:extLst>
                <a:ext uri="{63B3BB69-23CF-44E3-9099-C40C66FF867C}">
                  <a14:compatExt spid="_x0000_s1963"/>
                </a:ext>
                <a:ext uri="{FF2B5EF4-FFF2-40B4-BE49-F238E27FC236}">
                  <a16:creationId xmlns:a16="http://schemas.microsoft.com/office/drawing/2014/main" id="{00000000-0008-0000-0000-0000AB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343</xdr:row>
          <xdr:rowOff>9525</xdr:rowOff>
        </xdr:from>
        <xdr:to>
          <xdr:col>9</xdr:col>
          <xdr:colOff>9525</xdr:colOff>
          <xdr:row>344</xdr:row>
          <xdr:rowOff>0</xdr:rowOff>
        </xdr:to>
        <xdr:sp macro="" textlink="">
          <xdr:nvSpPr>
            <xdr:cNvPr id="1964" name="Drop Down 940" hidden="1">
              <a:extLst>
                <a:ext uri="{63B3BB69-23CF-44E3-9099-C40C66FF867C}">
                  <a14:compatExt spid="_x0000_s1964"/>
                </a:ext>
                <a:ext uri="{FF2B5EF4-FFF2-40B4-BE49-F238E27FC236}">
                  <a16:creationId xmlns:a16="http://schemas.microsoft.com/office/drawing/2014/main" id="{00000000-0008-0000-0000-0000AC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344</xdr:row>
          <xdr:rowOff>9525</xdr:rowOff>
        </xdr:from>
        <xdr:to>
          <xdr:col>9</xdr:col>
          <xdr:colOff>9525</xdr:colOff>
          <xdr:row>345</xdr:row>
          <xdr:rowOff>0</xdr:rowOff>
        </xdr:to>
        <xdr:sp macro="" textlink="">
          <xdr:nvSpPr>
            <xdr:cNvPr id="1965" name="Drop Down 941" hidden="1">
              <a:extLst>
                <a:ext uri="{63B3BB69-23CF-44E3-9099-C40C66FF867C}">
                  <a14:compatExt spid="_x0000_s1965"/>
                </a:ext>
                <a:ext uri="{FF2B5EF4-FFF2-40B4-BE49-F238E27FC236}">
                  <a16:creationId xmlns:a16="http://schemas.microsoft.com/office/drawing/2014/main" id="{00000000-0008-0000-0000-0000AD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345</xdr:row>
          <xdr:rowOff>9525</xdr:rowOff>
        </xdr:from>
        <xdr:to>
          <xdr:col>9</xdr:col>
          <xdr:colOff>9525</xdr:colOff>
          <xdr:row>346</xdr:row>
          <xdr:rowOff>0</xdr:rowOff>
        </xdr:to>
        <xdr:sp macro="" textlink="">
          <xdr:nvSpPr>
            <xdr:cNvPr id="1966" name="Drop Down 942" hidden="1">
              <a:extLst>
                <a:ext uri="{63B3BB69-23CF-44E3-9099-C40C66FF867C}">
                  <a14:compatExt spid="_x0000_s1966"/>
                </a:ext>
                <a:ext uri="{FF2B5EF4-FFF2-40B4-BE49-F238E27FC236}">
                  <a16:creationId xmlns:a16="http://schemas.microsoft.com/office/drawing/2014/main" id="{00000000-0008-0000-0000-0000AE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346</xdr:row>
          <xdr:rowOff>9525</xdr:rowOff>
        </xdr:from>
        <xdr:to>
          <xdr:col>9</xdr:col>
          <xdr:colOff>9525</xdr:colOff>
          <xdr:row>347</xdr:row>
          <xdr:rowOff>0</xdr:rowOff>
        </xdr:to>
        <xdr:sp macro="" textlink="">
          <xdr:nvSpPr>
            <xdr:cNvPr id="1967" name="Drop Down 943" hidden="1">
              <a:extLst>
                <a:ext uri="{63B3BB69-23CF-44E3-9099-C40C66FF867C}">
                  <a14:compatExt spid="_x0000_s1967"/>
                </a:ext>
                <a:ext uri="{FF2B5EF4-FFF2-40B4-BE49-F238E27FC236}">
                  <a16:creationId xmlns:a16="http://schemas.microsoft.com/office/drawing/2014/main" id="{00000000-0008-0000-0000-0000AF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347</xdr:row>
          <xdr:rowOff>9525</xdr:rowOff>
        </xdr:from>
        <xdr:to>
          <xdr:col>9</xdr:col>
          <xdr:colOff>9525</xdr:colOff>
          <xdr:row>348</xdr:row>
          <xdr:rowOff>0</xdr:rowOff>
        </xdr:to>
        <xdr:sp macro="" textlink="">
          <xdr:nvSpPr>
            <xdr:cNvPr id="1968" name="Drop Down 944" hidden="1">
              <a:extLst>
                <a:ext uri="{63B3BB69-23CF-44E3-9099-C40C66FF867C}">
                  <a14:compatExt spid="_x0000_s1968"/>
                </a:ext>
                <a:ext uri="{FF2B5EF4-FFF2-40B4-BE49-F238E27FC236}">
                  <a16:creationId xmlns:a16="http://schemas.microsoft.com/office/drawing/2014/main" id="{00000000-0008-0000-0000-0000B0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348</xdr:row>
          <xdr:rowOff>9525</xdr:rowOff>
        </xdr:from>
        <xdr:to>
          <xdr:col>9</xdr:col>
          <xdr:colOff>9525</xdr:colOff>
          <xdr:row>349</xdr:row>
          <xdr:rowOff>0</xdr:rowOff>
        </xdr:to>
        <xdr:sp macro="" textlink="">
          <xdr:nvSpPr>
            <xdr:cNvPr id="1969" name="Drop Down 945" hidden="1">
              <a:extLst>
                <a:ext uri="{63B3BB69-23CF-44E3-9099-C40C66FF867C}">
                  <a14:compatExt spid="_x0000_s1969"/>
                </a:ext>
                <a:ext uri="{FF2B5EF4-FFF2-40B4-BE49-F238E27FC236}">
                  <a16:creationId xmlns:a16="http://schemas.microsoft.com/office/drawing/2014/main" id="{00000000-0008-0000-0000-0000B1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349</xdr:row>
          <xdr:rowOff>9525</xdr:rowOff>
        </xdr:from>
        <xdr:to>
          <xdr:col>9</xdr:col>
          <xdr:colOff>9525</xdr:colOff>
          <xdr:row>350</xdr:row>
          <xdr:rowOff>0</xdr:rowOff>
        </xdr:to>
        <xdr:sp macro="" textlink="">
          <xdr:nvSpPr>
            <xdr:cNvPr id="1970" name="Drop Down 946" hidden="1">
              <a:extLst>
                <a:ext uri="{63B3BB69-23CF-44E3-9099-C40C66FF867C}">
                  <a14:compatExt spid="_x0000_s1970"/>
                </a:ext>
                <a:ext uri="{FF2B5EF4-FFF2-40B4-BE49-F238E27FC236}">
                  <a16:creationId xmlns:a16="http://schemas.microsoft.com/office/drawing/2014/main" id="{00000000-0008-0000-0000-0000B2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350</xdr:row>
          <xdr:rowOff>9525</xdr:rowOff>
        </xdr:from>
        <xdr:to>
          <xdr:col>9</xdr:col>
          <xdr:colOff>9525</xdr:colOff>
          <xdr:row>351</xdr:row>
          <xdr:rowOff>0</xdr:rowOff>
        </xdr:to>
        <xdr:sp macro="" textlink="">
          <xdr:nvSpPr>
            <xdr:cNvPr id="1971" name="Drop Down 947" hidden="1">
              <a:extLst>
                <a:ext uri="{63B3BB69-23CF-44E3-9099-C40C66FF867C}">
                  <a14:compatExt spid="_x0000_s1971"/>
                </a:ext>
                <a:ext uri="{FF2B5EF4-FFF2-40B4-BE49-F238E27FC236}">
                  <a16:creationId xmlns:a16="http://schemas.microsoft.com/office/drawing/2014/main" id="{00000000-0008-0000-0000-0000B3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351</xdr:row>
          <xdr:rowOff>9525</xdr:rowOff>
        </xdr:from>
        <xdr:to>
          <xdr:col>9</xdr:col>
          <xdr:colOff>9525</xdr:colOff>
          <xdr:row>352</xdr:row>
          <xdr:rowOff>0</xdr:rowOff>
        </xdr:to>
        <xdr:sp macro="" textlink="">
          <xdr:nvSpPr>
            <xdr:cNvPr id="1972" name="Drop Down 948" hidden="1">
              <a:extLst>
                <a:ext uri="{63B3BB69-23CF-44E3-9099-C40C66FF867C}">
                  <a14:compatExt spid="_x0000_s1972"/>
                </a:ext>
                <a:ext uri="{FF2B5EF4-FFF2-40B4-BE49-F238E27FC236}">
                  <a16:creationId xmlns:a16="http://schemas.microsoft.com/office/drawing/2014/main" id="{00000000-0008-0000-0000-0000B4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352</xdr:row>
          <xdr:rowOff>9525</xdr:rowOff>
        </xdr:from>
        <xdr:to>
          <xdr:col>9</xdr:col>
          <xdr:colOff>9525</xdr:colOff>
          <xdr:row>353</xdr:row>
          <xdr:rowOff>0</xdr:rowOff>
        </xdr:to>
        <xdr:sp macro="" textlink="">
          <xdr:nvSpPr>
            <xdr:cNvPr id="1973" name="Drop Down 949" hidden="1">
              <a:extLst>
                <a:ext uri="{63B3BB69-23CF-44E3-9099-C40C66FF867C}">
                  <a14:compatExt spid="_x0000_s1973"/>
                </a:ext>
                <a:ext uri="{FF2B5EF4-FFF2-40B4-BE49-F238E27FC236}">
                  <a16:creationId xmlns:a16="http://schemas.microsoft.com/office/drawing/2014/main" id="{00000000-0008-0000-0000-0000B5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353</xdr:row>
          <xdr:rowOff>9525</xdr:rowOff>
        </xdr:from>
        <xdr:to>
          <xdr:col>9</xdr:col>
          <xdr:colOff>9525</xdr:colOff>
          <xdr:row>354</xdr:row>
          <xdr:rowOff>0</xdr:rowOff>
        </xdr:to>
        <xdr:sp macro="" textlink="">
          <xdr:nvSpPr>
            <xdr:cNvPr id="1974" name="Drop Down 950" hidden="1">
              <a:extLst>
                <a:ext uri="{63B3BB69-23CF-44E3-9099-C40C66FF867C}">
                  <a14:compatExt spid="_x0000_s1974"/>
                </a:ext>
                <a:ext uri="{FF2B5EF4-FFF2-40B4-BE49-F238E27FC236}">
                  <a16:creationId xmlns:a16="http://schemas.microsoft.com/office/drawing/2014/main" id="{00000000-0008-0000-0000-0000B6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354</xdr:row>
          <xdr:rowOff>9525</xdr:rowOff>
        </xdr:from>
        <xdr:to>
          <xdr:col>9</xdr:col>
          <xdr:colOff>9525</xdr:colOff>
          <xdr:row>355</xdr:row>
          <xdr:rowOff>0</xdr:rowOff>
        </xdr:to>
        <xdr:sp macro="" textlink="">
          <xdr:nvSpPr>
            <xdr:cNvPr id="1975" name="Drop Down 951" hidden="1">
              <a:extLst>
                <a:ext uri="{63B3BB69-23CF-44E3-9099-C40C66FF867C}">
                  <a14:compatExt spid="_x0000_s1975"/>
                </a:ext>
                <a:ext uri="{FF2B5EF4-FFF2-40B4-BE49-F238E27FC236}">
                  <a16:creationId xmlns:a16="http://schemas.microsoft.com/office/drawing/2014/main" id="{00000000-0008-0000-0000-0000B7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360</xdr:row>
          <xdr:rowOff>9525</xdr:rowOff>
        </xdr:from>
        <xdr:to>
          <xdr:col>9</xdr:col>
          <xdr:colOff>9525</xdr:colOff>
          <xdr:row>361</xdr:row>
          <xdr:rowOff>0</xdr:rowOff>
        </xdr:to>
        <xdr:sp macro="" textlink="">
          <xdr:nvSpPr>
            <xdr:cNvPr id="1991" name="Drop Down 967" hidden="1">
              <a:extLst>
                <a:ext uri="{63B3BB69-23CF-44E3-9099-C40C66FF867C}">
                  <a14:compatExt spid="_x0000_s1991"/>
                </a:ext>
                <a:ext uri="{FF2B5EF4-FFF2-40B4-BE49-F238E27FC236}">
                  <a16:creationId xmlns:a16="http://schemas.microsoft.com/office/drawing/2014/main" id="{00000000-0008-0000-0000-0000C7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361</xdr:row>
          <xdr:rowOff>9525</xdr:rowOff>
        </xdr:from>
        <xdr:to>
          <xdr:col>9</xdr:col>
          <xdr:colOff>9525</xdr:colOff>
          <xdr:row>362</xdr:row>
          <xdr:rowOff>0</xdr:rowOff>
        </xdr:to>
        <xdr:sp macro="" textlink="">
          <xdr:nvSpPr>
            <xdr:cNvPr id="1992" name="Drop Down 968" hidden="1">
              <a:extLst>
                <a:ext uri="{63B3BB69-23CF-44E3-9099-C40C66FF867C}">
                  <a14:compatExt spid="_x0000_s1992"/>
                </a:ext>
                <a:ext uri="{FF2B5EF4-FFF2-40B4-BE49-F238E27FC236}">
                  <a16:creationId xmlns:a16="http://schemas.microsoft.com/office/drawing/2014/main" id="{00000000-0008-0000-0000-0000C8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362</xdr:row>
          <xdr:rowOff>9525</xdr:rowOff>
        </xdr:from>
        <xdr:to>
          <xdr:col>9</xdr:col>
          <xdr:colOff>9525</xdr:colOff>
          <xdr:row>363</xdr:row>
          <xdr:rowOff>0</xdr:rowOff>
        </xdr:to>
        <xdr:sp macro="" textlink="">
          <xdr:nvSpPr>
            <xdr:cNvPr id="1993" name="Drop Down 969" hidden="1">
              <a:extLst>
                <a:ext uri="{63B3BB69-23CF-44E3-9099-C40C66FF867C}">
                  <a14:compatExt spid="_x0000_s1993"/>
                </a:ext>
                <a:ext uri="{FF2B5EF4-FFF2-40B4-BE49-F238E27FC236}">
                  <a16:creationId xmlns:a16="http://schemas.microsoft.com/office/drawing/2014/main" id="{00000000-0008-0000-0000-0000C9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363</xdr:row>
          <xdr:rowOff>9525</xdr:rowOff>
        </xdr:from>
        <xdr:to>
          <xdr:col>9</xdr:col>
          <xdr:colOff>9525</xdr:colOff>
          <xdr:row>364</xdr:row>
          <xdr:rowOff>0</xdr:rowOff>
        </xdr:to>
        <xdr:sp macro="" textlink="">
          <xdr:nvSpPr>
            <xdr:cNvPr id="1994" name="Drop Down 970" hidden="1">
              <a:extLst>
                <a:ext uri="{63B3BB69-23CF-44E3-9099-C40C66FF867C}">
                  <a14:compatExt spid="_x0000_s1994"/>
                </a:ext>
                <a:ext uri="{FF2B5EF4-FFF2-40B4-BE49-F238E27FC236}">
                  <a16:creationId xmlns:a16="http://schemas.microsoft.com/office/drawing/2014/main" id="{00000000-0008-0000-0000-0000CA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364</xdr:row>
          <xdr:rowOff>9525</xdr:rowOff>
        </xdr:from>
        <xdr:to>
          <xdr:col>9</xdr:col>
          <xdr:colOff>9525</xdr:colOff>
          <xdr:row>365</xdr:row>
          <xdr:rowOff>0</xdr:rowOff>
        </xdr:to>
        <xdr:sp macro="" textlink="">
          <xdr:nvSpPr>
            <xdr:cNvPr id="1995" name="Drop Down 971" hidden="1">
              <a:extLst>
                <a:ext uri="{63B3BB69-23CF-44E3-9099-C40C66FF867C}">
                  <a14:compatExt spid="_x0000_s1995"/>
                </a:ext>
                <a:ext uri="{FF2B5EF4-FFF2-40B4-BE49-F238E27FC236}">
                  <a16:creationId xmlns:a16="http://schemas.microsoft.com/office/drawing/2014/main" id="{00000000-0008-0000-0000-0000CB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365</xdr:row>
          <xdr:rowOff>9525</xdr:rowOff>
        </xdr:from>
        <xdr:to>
          <xdr:col>9</xdr:col>
          <xdr:colOff>9525</xdr:colOff>
          <xdr:row>366</xdr:row>
          <xdr:rowOff>0</xdr:rowOff>
        </xdr:to>
        <xdr:sp macro="" textlink="">
          <xdr:nvSpPr>
            <xdr:cNvPr id="1996" name="Drop Down 972" hidden="1">
              <a:extLst>
                <a:ext uri="{63B3BB69-23CF-44E3-9099-C40C66FF867C}">
                  <a14:compatExt spid="_x0000_s1996"/>
                </a:ext>
                <a:ext uri="{FF2B5EF4-FFF2-40B4-BE49-F238E27FC236}">
                  <a16:creationId xmlns:a16="http://schemas.microsoft.com/office/drawing/2014/main" id="{00000000-0008-0000-0000-0000CC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366</xdr:row>
          <xdr:rowOff>9525</xdr:rowOff>
        </xdr:from>
        <xdr:to>
          <xdr:col>9</xdr:col>
          <xdr:colOff>9525</xdr:colOff>
          <xdr:row>367</xdr:row>
          <xdr:rowOff>0</xdr:rowOff>
        </xdr:to>
        <xdr:sp macro="" textlink="">
          <xdr:nvSpPr>
            <xdr:cNvPr id="1997" name="Drop Down 973" hidden="1">
              <a:extLst>
                <a:ext uri="{63B3BB69-23CF-44E3-9099-C40C66FF867C}">
                  <a14:compatExt spid="_x0000_s1997"/>
                </a:ext>
                <a:ext uri="{FF2B5EF4-FFF2-40B4-BE49-F238E27FC236}">
                  <a16:creationId xmlns:a16="http://schemas.microsoft.com/office/drawing/2014/main" id="{00000000-0008-0000-0000-0000CD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367</xdr:row>
          <xdr:rowOff>9525</xdr:rowOff>
        </xdr:from>
        <xdr:to>
          <xdr:col>9</xdr:col>
          <xdr:colOff>9525</xdr:colOff>
          <xdr:row>368</xdr:row>
          <xdr:rowOff>0</xdr:rowOff>
        </xdr:to>
        <xdr:sp macro="" textlink="">
          <xdr:nvSpPr>
            <xdr:cNvPr id="1998" name="Drop Down 974" hidden="1">
              <a:extLst>
                <a:ext uri="{63B3BB69-23CF-44E3-9099-C40C66FF867C}">
                  <a14:compatExt spid="_x0000_s1998"/>
                </a:ext>
                <a:ext uri="{FF2B5EF4-FFF2-40B4-BE49-F238E27FC236}">
                  <a16:creationId xmlns:a16="http://schemas.microsoft.com/office/drawing/2014/main" id="{00000000-0008-0000-0000-0000CE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368</xdr:row>
          <xdr:rowOff>9525</xdr:rowOff>
        </xdr:from>
        <xdr:to>
          <xdr:col>9</xdr:col>
          <xdr:colOff>9525</xdr:colOff>
          <xdr:row>369</xdr:row>
          <xdr:rowOff>0</xdr:rowOff>
        </xdr:to>
        <xdr:sp macro="" textlink="">
          <xdr:nvSpPr>
            <xdr:cNvPr id="1999" name="Drop Down 975" hidden="1">
              <a:extLst>
                <a:ext uri="{63B3BB69-23CF-44E3-9099-C40C66FF867C}">
                  <a14:compatExt spid="_x0000_s1999"/>
                </a:ext>
                <a:ext uri="{FF2B5EF4-FFF2-40B4-BE49-F238E27FC236}">
                  <a16:creationId xmlns:a16="http://schemas.microsoft.com/office/drawing/2014/main" id="{00000000-0008-0000-0000-0000CF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369</xdr:row>
          <xdr:rowOff>9525</xdr:rowOff>
        </xdr:from>
        <xdr:to>
          <xdr:col>9</xdr:col>
          <xdr:colOff>9525</xdr:colOff>
          <xdr:row>370</xdr:row>
          <xdr:rowOff>0</xdr:rowOff>
        </xdr:to>
        <xdr:sp macro="" textlink="">
          <xdr:nvSpPr>
            <xdr:cNvPr id="2000" name="Drop Down 976" hidden="1">
              <a:extLst>
                <a:ext uri="{63B3BB69-23CF-44E3-9099-C40C66FF867C}">
                  <a14:compatExt spid="_x0000_s2000"/>
                </a:ext>
                <a:ext uri="{FF2B5EF4-FFF2-40B4-BE49-F238E27FC236}">
                  <a16:creationId xmlns:a16="http://schemas.microsoft.com/office/drawing/2014/main" id="{00000000-0008-0000-0000-0000D0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370</xdr:row>
          <xdr:rowOff>9525</xdr:rowOff>
        </xdr:from>
        <xdr:to>
          <xdr:col>9</xdr:col>
          <xdr:colOff>9525</xdr:colOff>
          <xdr:row>371</xdr:row>
          <xdr:rowOff>0</xdr:rowOff>
        </xdr:to>
        <xdr:sp macro="" textlink="">
          <xdr:nvSpPr>
            <xdr:cNvPr id="2001" name="Drop Down 977" hidden="1">
              <a:extLst>
                <a:ext uri="{63B3BB69-23CF-44E3-9099-C40C66FF867C}">
                  <a14:compatExt spid="_x0000_s2001"/>
                </a:ext>
                <a:ext uri="{FF2B5EF4-FFF2-40B4-BE49-F238E27FC236}">
                  <a16:creationId xmlns:a16="http://schemas.microsoft.com/office/drawing/2014/main" id="{00000000-0008-0000-0000-0000D1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371</xdr:row>
          <xdr:rowOff>9525</xdr:rowOff>
        </xdr:from>
        <xdr:to>
          <xdr:col>9</xdr:col>
          <xdr:colOff>9525</xdr:colOff>
          <xdr:row>372</xdr:row>
          <xdr:rowOff>0</xdr:rowOff>
        </xdr:to>
        <xdr:sp macro="" textlink="">
          <xdr:nvSpPr>
            <xdr:cNvPr id="2002" name="Drop Down 978" hidden="1">
              <a:extLst>
                <a:ext uri="{63B3BB69-23CF-44E3-9099-C40C66FF867C}">
                  <a14:compatExt spid="_x0000_s2002"/>
                </a:ext>
                <a:ext uri="{FF2B5EF4-FFF2-40B4-BE49-F238E27FC236}">
                  <a16:creationId xmlns:a16="http://schemas.microsoft.com/office/drawing/2014/main" id="{00000000-0008-0000-0000-0000D2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372</xdr:row>
          <xdr:rowOff>9525</xdr:rowOff>
        </xdr:from>
        <xdr:to>
          <xdr:col>9</xdr:col>
          <xdr:colOff>9525</xdr:colOff>
          <xdr:row>373</xdr:row>
          <xdr:rowOff>0</xdr:rowOff>
        </xdr:to>
        <xdr:sp macro="" textlink="">
          <xdr:nvSpPr>
            <xdr:cNvPr id="2003" name="Drop Down 979" hidden="1">
              <a:extLst>
                <a:ext uri="{63B3BB69-23CF-44E3-9099-C40C66FF867C}">
                  <a14:compatExt spid="_x0000_s2003"/>
                </a:ext>
                <a:ext uri="{FF2B5EF4-FFF2-40B4-BE49-F238E27FC236}">
                  <a16:creationId xmlns:a16="http://schemas.microsoft.com/office/drawing/2014/main" id="{00000000-0008-0000-0000-0000D3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373</xdr:row>
          <xdr:rowOff>9525</xdr:rowOff>
        </xdr:from>
        <xdr:to>
          <xdr:col>9</xdr:col>
          <xdr:colOff>9525</xdr:colOff>
          <xdr:row>374</xdr:row>
          <xdr:rowOff>0</xdr:rowOff>
        </xdr:to>
        <xdr:sp macro="" textlink="">
          <xdr:nvSpPr>
            <xdr:cNvPr id="2004" name="Drop Down 980" hidden="1">
              <a:extLst>
                <a:ext uri="{63B3BB69-23CF-44E3-9099-C40C66FF867C}">
                  <a14:compatExt spid="_x0000_s2004"/>
                </a:ext>
                <a:ext uri="{FF2B5EF4-FFF2-40B4-BE49-F238E27FC236}">
                  <a16:creationId xmlns:a16="http://schemas.microsoft.com/office/drawing/2014/main" id="{00000000-0008-0000-0000-0000D4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374</xdr:row>
          <xdr:rowOff>9525</xdr:rowOff>
        </xdr:from>
        <xdr:to>
          <xdr:col>9</xdr:col>
          <xdr:colOff>9525</xdr:colOff>
          <xdr:row>375</xdr:row>
          <xdr:rowOff>0</xdr:rowOff>
        </xdr:to>
        <xdr:sp macro="" textlink="">
          <xdr:nvSpPr>
            <xdr:cNvPr id="2005" name="Drop Down 981" hidden="1">
              <a:extLst>
                <a:ext uri="{63B3BB69-23CF-44E3-9099-C40C66FF867C}">
                  <a14:compatExt spid="_x0000_s2005"/>
                </a:ext>
                <a:ext uri="{FF2B5EF4-FFF2-40B4-BE49-F238E27FC236}">
                  <a16:creationId xmlns:a16="http://schemas.microsoft.com/office/drawing/2014/main" id="{00000000-0008-0000-0000-0000D5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380</xdr:row>
          <xdr:rowOff>9525</xdr:rowOff>
        </xdr:from>
        <xdr:to>
          <xdr:col>9</xdr:col>
          <xdr:colOff>9525</xdr:colOff>
          <xdr:row>381</xdr:row>
          <xdr:rowOff>0</xdr:rowOff>
        </xdr:to>
        <xdr:sp macro="" textlink="">
          <xdr:nvSpPr>
            <xdr:cNvPr id="2021" name="Drop Down 997" hidden="1">
              <a:extLst>
                <a:ext uri="{63B3BB69-23CF-44E3-9099-C40C66FF867C}">
                  <a14:compatExt spid="_x0000_s2021"/>
                </a:ext>
                <a:ext uri="{FF2B5EF4-FFF2-40B4-BE49-F238E27FC236}">
                  <a16:creationId xmlns:a16="http://schemas.microsoft.com/office/drawing/2014/main" id="{00000000-0008-0000-0000-0000E5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381</xdr:row>
          <xdr:rowOff>9525</xdr:rowOff>
        </xdr:from>
        <xdr:to>
          <xdr:col>9</xdr:col>
          <xdr:colOff>9525</xdr:colOff>
          <xdr:row>382</xdr:row>
          <xdr:rowOff>0</xdr:rowOff>
        </xdr:to>
        <xdr:sp macro="" textlink="">
          <xdr:nvSpPr>
            <xdr:cNvPr id="2022" name="Drop Down 998" hidden="1">
              <a:extLst>
                <a:ext uri="{63B3BB69-23CF-44E3-9099-C40C66FF867C}">
                  <a14:compatExt spid="_x0000_s2022"/>
                </a:ext>
                <a:ext uri="{FF2B5EF4-FFF2-40B4-BE49-F238E27FC236}">
                  <a16:creationId xmlns:a16="http://schemas.microsoft.com/office/drawing/2014/main" id="{00000000-0008-0000-0000-0000E6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382</xdr:row>
          <xdr:rowOff>9525</xdr:rowOff>
        </xdr:from>
        <xdr:to>
          <xdr:col>9</xdr:col>
          <xdr:colOff>9525</xdr:colOff>
          <xdr:row>383</xdr:row>
          <xdr:rowOff>0</xdr:rowOff>
        </xdr:to>
        <xdr:sp macro="" textlink="">
          <xdr:nvSpPr>
            <xdr:cNvPr id="2023" name="Drop Down 999" hidden="1">
              <a:extLst>
                <a:ext uri="{63B3BB69-23CF-44E3-9099-C40C66FF867C}">
                  <a14:compatExt spid="_x0000_s2023"/>
                </a:ext>
                <a:ext uri="{FF2B5EF4-FFF2-40B4-BE49-F238E27FC236}">
                  <a16:creationId xmlns:a16="http://schemas.microsoft.com/office/drawing/2014/main" id="{00000000-0008-0000-0000-0000E7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383</xdr:row>
          <xdr:rowOff>9525</xdr:rowOff>
        </xdr:from>
        <xdr:to>
          <xdr:col>9</xdr:col>
          <xdr:colOff>9525</xdr:colOff>
          <xdr:row>384</xdr:row>
          <xdr:rowOff>0</xdr:rowOff>
        </xdr:to>
        <xdr:sp macro="" textlink="">
          <xdr:nvSpPr>
            <xdr:cNvPr id="2024" name="Drop Down 1000" hidden="1">
              <a:extLst>
                <a:ext uri="{63B3BB69-23CF-44E3-9099-C40C66FF867C}">
                  <a14:compatExt spid="_x0000_s2024"/>
                </a:ext>
                <a:ext uri="{FF2B5EF4-FFF2-40B4-BE49-F238E27FC236}">
                  <a16:creationId xmlns:a16="http://schemas.microsoft.com/office/drawing/2014/main" id="{00000000-0008-0000-0000-0000E8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384</xdr:row>
          <xdr:rowOff>9525</xdr:rowOff>
        </xdr:from>
        <xdr:to>
          <xdr:col>9</xdr:col>
          <xdr:colOff>9525</xdr:colOff>
          <xdr:row>385</xdr:row>
          <xdr:rowOff>0</xdr:rowOff>
        </xdr:to>
        <xdr:sp macro="" textlink="">
          <xdr:nvSpPr>
            <xdr:cNvPr id="2025" name="Drop Down 1001" hidden="1">
              <a:extLst>
                <a:ext uri="{63B3BB69-23CF-44E3-9099-C40C66FF867C}">
                  <a14:compatExt spid="_x0000_s2025"/>
                </a:ext>
                <a:ext uri="{FF2B5EF4-FFF2-40B4-BE49-F238E27FC236}">
                  <a16:creationId xmlns:a16="http://schemas.microsoft.com/office/drawing/2014/main" id="{00000000-0008-0000-0000-0000E9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385</xdr:row>
          <xdr:rowOff>9525</xdr:rowOff>
        </xdr:from>
        <xdr:to>
          <xdr:col>9</xdr:col>
          <xdr:colOff>9525</xdr:colOff>
          <xdr:row>386</xdr:row>
          <xdr:rowOff>0</xdr:rowOff>
        </xdr:to>
        <xdr:sp macro="" textlink="">
          <xdr:nvSpPr>
            <xdr:cNvPr id="2026" name="Drop Down 1002" hidden="1">
              <a:extLst>
                <a:ext uri="{63B3BB69-23CF-44E3-9099-C40C66FF867C}">
                  <a14:compatExt spid="_x0000_s2026"/>
                </a:ext>
                <a:ext uri="{FF2B5EF4-FFF2-40B4-BE49-F238E27FC236}">
                  <a16:creationId xmlns:a16="http://schemas.microsoft.com/office/drawing/2014/main" id="{00000000-0008-0000-0000-0000EA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386</xdr:row>
          <xdr:rowOff>9525</xdr:rowOff>
        </xdr:from>
        <xdr:to>
          <xdr:col>9</xdr:col>
          <xdr:colOff>9525</xdr:colOff>
          <xdr:row>387</xdr:row>
          <xdr:rowOff>0</xdr:rowOff>
        </xdr:to>
        <xdr:sp macro="" textlink="">
          <xdr:nvSpPr>
            <xdr:cNvPr id="2027" name="Drop Down 1003" hidden="1">
              <a:extLst>
                <a:ext uri="{63B3BB69-23CF-44E3-9099-C40C66FF867C}">
                  <a14:compatExt spid="_x0000_s2027"/>
                </a:ext>
                <a:ext uri="{FF2B5EF4-FFF2-40B4-BE49-F238E27FC236}">
                  <a16:creationId xmlns:a16="http://schemas.microsoft.com/office/drawing/2014/main" id="{00000000-0008-0000-0000-0000EB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387</xdr:row>
          <xdr:rowOff>9525</xdr:rowOff>
        </xdr:from>
        <xdr:to>
          <xdr:col>9</xdr:col>
          <xdr:colOff>9525</xdr:colOff>
          <xdr:row>388</xdr:row>
          <xdr:rowOff>0</xdr:rowOff>
        </xdr:to>
        <xdr:sp macro="" textlink="">
          <xdr:nvSpPr>
            <xdr:cNvPr id="2028" name="Drop Down 1004" hidden="1">
              <a:extLst>
                <a:ext uri="{63B3BB69-23CF-44E3-9099-C40C66FF867C}">
                  <a14:compatExt spid="_x0000_s2028"/>
                </a:ext>
                <a:ext uri="{FF2B5EF4-FFF2-40B4-BE49-F238E27FC236}">
                  <a16:creationId xmlns:a16="http://schemas.microsoft.com/office/drawing/2014/main" id="{00000000-0008-0000-0000-0000EC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388</xdr:row>
          <xdr:rowOff>9525</xdr:rowOff>
        </xdr:from>
        <xdr:to>
          <xdr:col>9</xdr:col>
          <xdr:colOff>9525</xdr:colOff>
          <xdr:row>389</xdr:row>
          <xdr:rowOff>0</xdr:rowOff>
        </xdr:to>
        <xdr:sp macro="" textlink="">
          <xdr:nvSpPr>
            <xdr:cNvPr id="2029" name="Drop Down 1005" hidden="1">
              <a:extLst>
                <a:ext uri="{63B3BB69-23CF-44E3-9099-C40C66FF867C}">
                  <a14:compatExt spid="_x0000_s2029"/>
                </a:ext>
                <a:ext uri="{FF2B5EF4-FFF2-40B4-BE49-F238E27FC236}">
                  <a16:creationId xmlns:a16="http://schemas.microsoft.com/office/drawing/2014/main" id="{00000000-0008-0000-0000-0000ED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389</xdr:row>
          <xdr:rowOff>9525</xdr:rowOff>
        </xdr:from>
        <xdr:to>
          <xdr:col>9</xdr:col>
          <xdr:colOff>9525</xdr:colOff>
          <xdr:row>390</xdr:row>
          <xdr:rowOff>0</xdr:rowOff>
        </xdr:to>
        <xdr:sp macro="" textlink="">
          <xdr:nvSpPr>
            <xdr:cNvPr id="2030" name="Drop Down 1006" hidden="1">
              <a:extLst>
                <a:ext uri="{63B3BB69-23CF-44E3-9099-C40C66FF867C}">
                  <a14:compatExt spid="_x0000_s2030"/>
                </a:ext>
                <a:ext uri="{FF2B5EF4-FFF2-40B4-BE49-F238E27FC236}">
                  <a16:creationId xmlns:a16="http://schemas.microsoft.com/office/drawing/2014/main" id="{00000000-0008-0000-0000-0000EE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390</xdr:row>
          <xdr:rowOff>9525</xdr:rowOff>
        </xdr:from>
        <xdr:to>
          <xdr:col>9</xdr:col>
          <xdr:colOff>9525</xdr:colOff>
          <xdr:row>391</xdr:row>
          <xdr:rowOff>0</xdr:rowOff>
        </xdr:to>
        <xdr:sp macro="" textlink="">
          <xdr:nvSpPr>
            <xdr:cNvPr id="2031" name="Drop Down 1007" hidden="1">
              <a:extLst>
                <a:ext uri="{63B3BB69-23CF-44E3-9099-C40C66FF867C}">
                  <a14:compatExt spid="_x0000_s2031"/>
                </a:ext>
                <a:ext uri="{FF2B5EF4-FFF2-40B4-BE49-F238E27FC236}">
                  <a16:creationId xmlns:a16="http://schemas.microsoft.com/office/drawing/2014/main" id="{00000000-0008-0000-0000-0000EF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391</xdr:row>
          <xdr:rowOff>9525</xdr:rowOff>
        </xdr:from>
        <xdr:to>
          <xdr:col>9</xdr:col>
          <xdr:colOff>9525</xdr:colOff>
          <xdr:row>392</xdr:row>
          <xdr:rowOff>0</xdr:rowOff>
        </xdr:to>
        <xdr:sp macro="" textlink="">
          <xdr:nvSpPr>
            <xdr:cNvPr id="2032" name="Drop Down 1008" hidden="1">
              <a:extLst>
                <a:ext uri="{63B3BB69-23CF-44E3-9099-C40C66FF867C}">
                  <a14:compatExt spid="_x0000_s2032"/>
                </a:ext>
                <a:ext uri="{FF2B5EF4-FFF2-40B4-BE49-F238E27FC236}">
                  <a16:creationId xmlns:a16="http://schemas.microsoft.com/office/drawing/2014/main" id="{00000000-0008-0000-0000-0000F0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392</xdr:row>
          <xdr:rowOff>9525</xdr:rowOff>
        </xdr:from>
        <xdr:to>
          <xdr:col>9</xdr:col>
          <xdr:colOff>9525</xdr:colOff>
          <xdr:row>393</xdr:row>
          <xdr:rowOff>0</xdr:rowOff>
        </xdr:to>
        <xdr:sp macro="" textlink="">
          <xdr:nvSpPr>
            <xdr:cNvPr id="2033" name="Drop Down 1009" hidden="1">
              <a:extLst>
                <a:ext uri="{63B3BB69-23CF-44E3-9099-C40C66FF867C}">
                  <a14:compatExt spid="_x0000_s2033"/>
                </a:ext>
                <a:ext uri="{FF2B5EF4-FFF2-40B4-BE49-F238E27FC236}">
                  <a16:creationId xmlns:a16="http://schemas.microsoft.com/office/drawing/2014/main" id="{00000000-0008-0000-0000-0000F1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393</xdr:row>
          <xdr:rowOff>9525</xdr:rowOff>
        </xdr:from>
        <xdr:to>
          <xdr:col>9</xdr:col>
          <xdr:colOff>9525</xdr:colOff>
          <xdr:row>394</xdr:row>
          <xdr:rowOff>0</xdr:rowOff>
        </xdr:to>
        <xdr:sp macro="" textlink="">
          <xdr:nvSpPr>
            <xdr:cNvPr id="2034" name="Drop Down 1010" hidden="1">
              <a:extLst>
                <a:ext uri="{63B3BB69-23CF-44E3-9099-C40C66FF867C}">
                  <a14:compatExt spid="_x0000_s2034"/>
                </a:ext>
                <a:ext uri="{FF2B5EF4-FFF2-40B4-BE49-F238E27FC236}">
                  <a16:creationId xmlns:a16="http://schemas.microsoft.com/office/drawing/2014/main" id="{00000000-0008-0000-0000-0000F2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394</xdr:row>
          <xdr:rowOff>9525</xdr:rowOff>
        </xdr:from>
        <xdr:to>
          <xdr:col>9</xdr:col>
          <xdr:colOff>9525</xdr:colOff>
          <xdr:row>395</xdr:row>
          <xdr:rowOff>0</xdr:rowOff>
        </xdr:to>
        <xdr:sp macro="" textlink="">
          <xdr:nvSpPr>
            <xdr:cNvPr id="2035" name="Drop Down 1011" hidden="1">
              <a:extLst>
                <a:ext uri="{63B3BB69-23CF-44E3-9099-C40C66FF867C}">
                  <a14:compatExt spid="_x0000_s2035"/>
                </a:ext>
                <a:ext uri="{FF2B5EF4-FFF2-40B4-BE49-F238E27FC236}">
                  <a16:creationId xmlns:a16="http://schemas.microsoft.com/office/drawing/2014/main" id="{00000000-0008-0000-0000-0000F307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400</xdr:row>
          <xdr:rowOff>9525</xdr:rowOff>
        </xdr:from>
        <xdr:to>
          <xdr:col>9</xdr:col>
          <xdr:colOff>9525</xdr:colOff>
          <xdr:row>401</xdr:row>
          <xdr:rowOff>0</xdr:rowOff>
        </xdr:to>
        <xdr:sp macro="" textlink="">
          <xdr:nvSpPr>
            <xdr:cNvPr id="4099" name="Drop Down 1027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0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401</xdr:row>
          <xdr:rowOff>9525</xdr:rowOff>
        </xdr:from>
        <xdr:to>
          <xdr:col>9</xdr:col>
          <xdr:colOff>9525</xdr:colOff>
          <xdr:row>402</xdr:row>
          <xdr:rowOff>0</xdr:rowOff>
        </xdr:to>
        <xdr:sp macro="" textlink="">
          <xdr:nvSpPr>
            <xdr:cNvPr id="4100" name="Drop Down 1028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0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402</xdr:row>
          <xdr:rowOff>9525</xdr:rowOff>
        </xdr:from>
        <xdr:to>
          <xdr:col>9</xdr:col>
          <xdr:colOff>9525</xdr:colOff>
          <xdr:row>403</xdr:row>
          <xdr:rowOff>0</xdr:rowOff>
        </xdr:to>
        <xdr:sp macro="" textlink="">
          <xdr:nvSpPr>
            <xdr:cNvPr id="4101" name="Drop Down 1029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0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403</xdr:row>
          <xdr:rowOff>9525</xdr:rowOff>
        </xdr:from>
        <xdr:to>
          <xdr:col>9</xdr:col>
          <xdr:colOff>9525</xdr:colOff>
          <xdr:row>404</xdr:row>
          <xdr:rowOff>0</xdr:rowOff>
        </xdr:to>
        <xdr:sp macro="" textlink="">
          <xdr:nvSpPr>
            <xdr:cNvPr id="4102" name="Drop Down 1030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0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404</xdr:row>
          <xdr:rowOff>9525</xdr:rowOff>
        </xdr:from>
        <xdr:to>
          <xdr:col>9</xdr:col>
          <xdr:colOff>9525</xdr:colOff>
          <xdr:row>405</xdr:row>
          <xdr:rowOff>0</xdr:rowOff>
        </xdr:to>
        <xdr:sp macro="" textlink="">
          <xdr:nvSpPr>
            <xdr:cNvPr id="4103" name="Drop Down 1031" hidden="1">
              <a:extLst>
                <a:ext uri="{63B3BB69-23CF-44E3-9099-C40C66FF867C}">
                  <a14:compatExt spid="_x0000_s4103"/>
                </a:ext>
                <a:ext uri="{FF2B5EF4-FFF2-40B4-BE49-F238E27FC236}">
                  <a16:creationId xmlns:a16="http://schemas.microsoft.com/office/drawing/2014/main" id="{00000000-0008-0000-0000-00000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405</xdr:row>
          <xdr:rowOff>9525</xdr:rowOff>
        </xdr:from>
        <xdr:to>
          <xdr:col>9</xdr:col>
          <xdr:colOff>9525</xdr:colOff>
          <xdr:row>406</xdr:row>
          <xdr:rowOff>0</xdr:rowOff>
        </xdr:to>
        <xdr:sp macro="" textlink="">
          <xdr:nvSpPr>
            <xdr:cNvPr id="4104" name="Drop Down 1032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00000000-0008-0000-00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406</xdr:row>
          <xdr:rowOff>9525</xdr:rowOff>
        </xdr:from>
        <xdr:to>
          <xdr:col>9</xdr:col>
          <xdr:colOff>9525</xdr:colOff>
          <xdr:row>407</xdr:row>
          <xdr:rowOff>0</xdr:rowOff>
        </xdr:to>
        <xdr:sp macro="" textlink="">
          <xdr:nvSpPr>
            <xdr:cNvPr id="4105" name="Drop Down 1033" hidden="1">
              <a:extLst>
                <a:ext uri="{63B3BB69-23CF-44E3-9099-C40C66FF867C}">
                  <a14:compatExt spid="_x0000_s4105"/>
                </a:ext>
                <a:ext uri="{FF2B5EF4-FFF2-40B4-BE49-F238E27FC236}">
                  <a16:creationId xmlns:a16="http://schemas.microsoft.com/office/drawing/2014/main" id="{00000000-0008-0000-0000-00000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407</xdr:row>
          <xdr:rowOff>9525</xdr:rowOff>
        </xdr:from>
        <xdr:to>
          <xdr:col>9</xdr:col>
          <xdr:colOff>9525</xdr:colOff>
          <xdr:row>408</xdr:row>
          <xdr:rowOff>0</xdr:rowOff>
        </xdr:to>
        <xdr:sp macro="" textlink="">
          <xdr:nvSpPr>
            <xdr:cNvPr id="4106" name="Drop Down 1034" hidden="1">
              <a:extLst>
                <a:ext uri="{63B3BB69-23CF-44E3-9099-C40C66FF867C}">
                  <a14:compatExt spid="_x0000_s4106"/>
                </a:ext>
                <a:ext uri="{FF2B5EF4-FFF2-40B4-BE49-F238E27FC236}">
                  <a16:creationId xmlns:a16="http://schemas.microsoft.com/office/drawing/2014/main" id="{00000000-0008-0000-0000-00000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408</xdr:row>
          <xdr:rowOff>9525</xdr:rowOff>
        </xdr:from>
        <xdr:to>
          <xdr:col>9</xdr:col>
          <xdr:colOff>9525</xdr:colOff>
          <xdr:row>409</xdr:row>
          <xdr:rowOff>0</xdr:rowOff>
        </xdr:to>
        <xdr:sp macro="" textlink="">
          <xdr:nvSpPr>
            <xdr:cNvPr id="4107" name="Drop Down 1035" hidden="1">
              <a:extLst>
                <a:ext uri="{63B3BB69-23CF-44E3-9099-C40C66FF867C}">
                  <a14:compatExt spid="_x0000_s4107"/>
                </a:ext>
                <a:ext uri="{FF2B5EF4-FFF2-40B4-BE49-F238E27FC236}">
                  <a16:creationId xmlns:a16="http://schemas.microsoft.com/office/drawing/2014/main" id="{00000000-0008-0000-0000-00000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409</xdr:row>
          <xdr:rowOff>9525</xdr:rowOff>
        </xdr:from>
        <xdr:to>
          <xdr:col>9</xdr:col>
          <xdr:colOff>9525</xdr:colOff>
          <xdr:row>410</xdr:row>
          <xdr:rowOff>0</xdr:rowOff>
        </xdr:to>
        <xdr:sp macro="" textlink="">
          <xdr:nvSpPr>
            <xdr:cNvPr id="4108" name="Drop Down 1036" hidden="1">
              <a:extLst>
                <a:ext uri="{63B3BB69-23CF-44E3-9099-C40C66FF867C}">
                  <a14:compatExt spid="_x0000_s4108"/>
                </a:ext>
                <a:ext uri="{FF2B5EF4-FFF2-40B4-BE49-F238E27FC236}">
                  <a16:creationId xmlns:a16="http://schemas.microsoft.com/office/drawing/2014/main" id="{00000000-0008-0000-0000-00000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410</xdr:row>
          <xdr:rowOff>9525</xdr:rowOff>
        </xdr:from>
        <xdr:to>
          <xdr:col>9</xdr:col>
          <xdr:colOff>9525</xdr:colOff>
          <xdr:row>411</xdr:row>
          <xdr:rowOff>0</xdr:rowOff>
        </xdr:to>
        <xdr:sp macro="" textlink="">
          <xdr:nvSpPr>
            <xdr:cNvPr id="4109" name="Drop Down 1037" hidden="1">
              <a:extLst>
                <a:ext uri="{63B3BB69-23CF-44E3-9099-C40C66FF867C}">
                  <a14:compatExt spid="_x0000_s4109"/>
                </a:ext>
                <a:ext uri="{FF2B5EF4-FFF2-40B4-BE49-F238E27FC236}">
                  <a16:creationId xmlns:a16="http://schemas.microsoft.com/office/drawing/2014/main" id="{00000000-0008-0000-0000-00000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411</xdr:row>
          <xdr:rowOff>9525</xdr:rowOff>
        </xdr:from>
        <xdr:to>
          <xdr:col>9</xdr:col>
          <xdr:colOff>9525</xdr:colOff>
          <xdr:row>412</xdr:row>
          <xdr:rowOff>0</xdr:rowOff>
        </xdr:to>
        <xdr:sp macro="" textlink="">
          <xdr:nvSpPr>
            <xdr:cNvPr id="4110" name="Drop Down 1038" hidden="1">
              <a:extLst>
                <a:ext uri="{63B3BB69-23CF-44E3-9099-C40C66FF867C}">
                  <a14:compatExt spid="_x0000_s4110"/>
                </a:ext>
                <a:ext uri="{FF2B5EF4-FFF2-40B4-BE49-F238E27FC236}">
                  <a16:creationId xmlns:a16="http://schemas.microsoft.com/office/drawing/2014/main" id="{00000000-0008-0000-0000-00000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412</xdr:row>
          <xdr:rowOff>9525</xdr:rowOff>
        </xdr:from>
        <xdr:to>
          <xdr:col>9</xdr:col>
          <xdr:colOff>9525</xdr:colOff>
          <xdr:row>413</xdr:row>
          <xdr:rowOff>0</xdr:rowOff>
        </xdr:to>
        <xdr:sp macro="" textlink="">
          <xdr:nvSpPr>
            <xdr:cNvPr id="4111" name="Drop Down 1039" hidden="1">
              <a:extLst>
                <a:ext uri="{63B3BB69-23CF-44E3-9099-C40C66FF867C}">
                  <a14:compatExt spid="_x0000_s4111"/>
                </a:ext>
                <a:ext uri="{FF2B5EF4-FFF2-40B4-BE49-F238E27FC236}">
                  <a16:creationId xmlns:a16="http://schemas.microsoft.com/office/drawing/2014/main" id="{00000000-0008-0000-0000-00000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413</xdr:row>
          <xdr:rowOff>9525</xdr:rowOff>
        </xdr:from>
        <xdr:to>
          <xdr:col>9</xdr:col>
          <xdr:colOff>9525</xdr:colOff>
          <xdr:row>414</xdr:row>
          <xdr:rowOff>0</xdr:rowOff>
        </xdr:to>
        <xdr:sp macro="" textlink="">
          <xdr:nvSpPr>
            <xdr:cNvPr id="4112" name="Drop Down 1040" hidden="1">
              <a:extLst>
                <a:ext uri="{63B3BB69-23CF-44E3-9099-C40C66FF867C}">
                  <a14:compatExt spid="_x0000_s4112"/>
                </a:ext>
                <a:ext uri="{FF2B5EF4-FFF2-40B4-BE49-F238E27FC236}">
                  <a16:creationId xmlns:a16="http://schemas.microsoft.com/office/drawing/2014/main" id="{00000000-0008-0000-0000-00001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414</xdr:row>
          <xdr:rowOff>9525</xdr:rowOff>
        </xdr:from>
        <xdr:to>
          <xdr:col>9</xdr:col>
          <xdr:colOff>9525</xdr:colOff>
          <xdr:row>415</xdr:row>
          <xdr:rowOff>0</xdr:rowOff>
        </xdr:to>
        <xdr:sp macro="" textlink="">
          <xdr:nvSpPr>
            <xdr:cNvPr id="4113" name="Drop Down 1041" hidden="1">
              <a:extLst>
                <a:ext uri="{63B3BB69-23CF-44E3-9099-C40C66FF867C}">
                  <a14:compatExt spid="_x0000_s4113"/>
                </a:ext>
                <a:ext uri="{FF2B5EF4-FFF2-40B4-BE49-F238E27FC236}">
                  <a16:creationId xmlns:a16="http://schemas.microsoft.com/office/drawing/2014/main" id="{00000000-0008-0000-0000-00001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420</xdr:row>
          <xdr:rowOff>9525</xdr:rowOff>
        </xdr:from>
        <xdr:to>
          <xdr:col>9</xdr:col>
          <xdr:colOff>9525</xdr:colOff>
          <xdr:row>421</xdr:row>
          <xdr:rowOff>0</xdr:rowOff>
        </xdr:to>
        <xdr:sp macro="" textlink="">
          <xdr:nvSpPr>
            <xdr:cNvPr id="4129" name="Drop Down 1057" hidden="1">
              <a:extLst>
                <a:ext uri="{63B3BB69-23CF-44E3-9099-C40C66FF867C}">
                  <a14:compatExt spid="_x0000_s4129"/>
                </a:ext>
                <a:ext uri="{FF2B5EF4-FFF2-40B4-BE49-F238E27FC236}">
                  <a16:creationId xmlns:a16="http://schemas.microsoft.com/office/drawing/2014/main" id="{00000000-0008-0000-0000-00002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421</xdr:row>
          <xdr:rowOff>9525</xdr:rowOff>
        </xdr:from>
        <xdr:to>
          <xdr:col>9</xdr:col>
          <xdr:colOff>9525</xdr:colOff>
          <xdr:row>422</xdr:row>
          <xdr:rowOff>0</xdr:rowOff>
        </xdr:to>
        <xdr:sp macro="" textlink="">
          <xdr:nvSpPr>
            <xdr:cNvPr id="4130" name="Drop Down 1058" hidden="1">
              <a:extLst>
                <a:ext uri="{63B3BB69-23CF-44E3-9099-C40C66FF867C}">
                  <a14:compatExt spid="_x0000_s4130"/>
                </a:ext>
                <a:ext uri="{FF2B5EF4-FFF2-40B4-BE49-F238E27FC236}">
                  <a16:creationId xmlns:a16="http://schemas.microsoft.com/office/drawing/2014/main" id="{00000000-0008-0000-0000-00002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422</xdr:row>
          <xdr:rowOff>9525</xdr:rowOff>
        </xdr:from>
        <xdr:to>
          <xdr:col>9</xdr:col>
          <xdr:colOff>9525</xdr:colOff>
          <xdr:row>423</xdr:row>
          <xdr:rowOff>0</xdr:rowOff>
        </xdr:to>
        <xdr:sp macro="" textlink="">
          <xdr:nvSpPr>
            <xdr:cNvPr id="4131" name="Drop Down 1059" hidden="1">
              <a:extLst>
                <a:ext uri="{63B3BB69-23CF-44E3-9099-C40C66FF867C}">
                  <a14:compatExt spid="_x0000_s4131"/>
                </a:ext>
                <a:ext uri="{FF2B5EF4-FFF2-40B4-BE49-F238E27FC236}">
                  <a16:creationId xmlns:a16="http://schemas.microsoft.com/office/drawing/2014/main" id="{00000000-0008-0000-0000-00002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423</xdr:row>
          <xdr:rowOff>9525</xdr:rowOff>
        </xdr:from>
        <xdr:to>
          <xdr:col>9</xdr:col>
          <xdr:colOff>9525</xdr:colOff>
          <xdr:row>424</xdr:row>
          <xdr:rowOff>0</xdr:rowOff>
        </xdr:to>
        <xdr:sp macro="" textlink="">
          <xdr:nvSpPr>
            <xdr:cNvPr id="4132" name="Drop Down 1060" hidden="1">
              <a:extLst>
                <a:ext uri="{63B3BB69-23CF-44E3-9099-C40C66FF867C}">
                  <a14:compatExt spid="_x0000_s4132"/>
                </a:ext>
                <a:ext uri="{FF2B5EF4-FFF2-40B4-BE49-F238E27FC236}">
                  <a16:creationId xmlns:a16="http://schemas.microsoft.com/office/drawing/2014/main" id="{00000000-0008-0000-0000-00002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424</xdr:row>
          <xdr:rowOff>9525</xdr:rowOff>
        </xdr:from>
        <xdr:to>
          <xdr:col>9</xdr:col>
          <xdr:colOff>9525</xdr:colOff>
          <xdr:row>425</xdr:row>
          <xdr:rowOff>0</xdr:rowOff>
        </xdr:to>
        <xdr:sp macro="" textlink="">
          <xdr:nvSpPr>
            <xdr:cNvPr id="4133" name="Drop Down 1061" hidden="1">
              <a:extLst>
                <a:ext uri="{63B3BB69-23CF-44E3-9099-C40C66FF867C}">
                  <a14:compatExt spid="_x0000_s4133"/>
                </a:ext>
                <a:ext uri="{FF2B5EF4-FFF2-40B4-BE49-F238E27FC236}">
                  <a16:creationId xmlns:a16="http://schemas.microsoft.com/office/drawing/2014/main" id="{00000000-0008-0000-0000-00002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425</xdr:row>
          <xdr:rowOff>9525</xdr:rowOff>
        </xdr:from>
        <xdr:to>
          <xdr:col>9</xdr:col>
          <xdr:colOff>9525</xdr:colOff>
          <xdr:row>426</xdr:row>
          <xdr:rowOff>0</xdr:rowOff>
        </xdr:to>
        <xdr:sp macro="" textlink="">
          <xdr:nvSpPr>
            <xdr:cNvPr id="4134" name="Drop Down 1062" hidden="1">
              <a:extLst>
                <a:ext uri="{63B3BB69-23CF-44E3-9099-C40C66FF867C}">
                  <a14:compatExt spid="_x0000_s4134"/>
                </a:ext>
                <a:ext uri="{FF2B5EF4-FFF2-40B4-BE49-F238E27FC236}">
                  <a16:creationId xmlns:a16="http://schemas.microsoft.com/office/drawing/2014/main" id="{00000000-0008-0000-0000-00002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426</xdr:row>
          <xdr:rowOff>9525</xdr:rowOff>
        </xdr:from>
        <xdr:to>
          <xdr:col>9</xdr:col>
          <xdr:colOff>9525</xdr:colOff>
          <xdr:row>427</xdr:row>
          <xdr:rowOff>0</xdr:rowOff>
        </xdr:to>
        <xdr:sp macro="" textlink="">
          <xdr:nvSpPr>
            <xdr:cNvPr id="4135" name="Drop Down 1063" hidden="1">
              <a:extLst>
                <a:ext uri="{63B3BB69-23CF-44E3-9099-C40C66FF867C}">
                  <a14:compatExt spid="_x0000_s4135"/>
                </a:ext>
                <a:ext uri="{FF2B5EF4-FFF2-40B4-BE49-F238E27FC236}">
                  <a16:creationId xmlns:a16="http://schemas.microsoft.com/office/drawing/2014/main" id="{00000000-0008-0000-0000-00002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427</xdr:row>
          <xdr:rowOff>9525</xdr:rowOff>
        </xdr:from>
        <xdr:to>
          <xdr:col>9</xdr:col>
          <xdr:colOff>9525</xdr:colOff>
          <xdr:row>428</xdr:row>
          <xdr:rowOff>0</xdr:rowOff>
        </xdr:to>
        <xdr:sp macro="" textlink="">
          <xdr:nvSpPr>
            <xdr:cNvPr id="4136" name="Drop Down 1064" hidden="1">
              <a:extLst>
                <a:ext uri="{63B3BB69-23CF-44E3-9099-C40C66FF867C}">
                  <a14:compatExt spid="_x0000_s4136"/>
                </a:ext>
                <a:ext uri="{FF2B5EF4-FFF2-40B4-BE49-F238E27FC236}">
                  <a16:creationId xmlns:a16="http://schemas.microsoft.com/office/drawing/2014/main" id="{00000000-0008-0000-0000-00002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428</xdr:row>
          <xdr:rowOff>9525</xdr:rowOff>
        </xdr:from>
        <xdr:to>
          <xdr:col>9</xdr:col>
          <xdr:colOff>9525</xdr:colOff>
          <xdr:row>429</xdr:row>
          <xdr:rowOff>0</xdr:rowOff>
        </xdr:to>
        <xdr:sp macro="" textlink="">
          <xdr:nvSpPr>
            <xdr:cNvPr id="4137" name="Drop Down 1065" hidden="1">
              <a:extLst>
                <a:ext uri="{63B3BB69-23CF-44E3-9099-C40C66FF867C}">
                  <a14:compatExt spid="_x0000_s4137"/>
                </a:ext>
                <a:ext uri="{FF2B5EF4-FFF2-40B4-BE49-F238E27FC236}">
                  <a16:creationId xmlns:a16="http://schemas.microsoft.com/office/drawing/2014/main" id="{00000000-0008-0000-0000-00002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429</xdr:row>
          <xdr:rowOff>9525</xdr:rowOff>
        </xdr:from>
        <xdr:to>
          <xdr:col>9</xdr:col>
          <xdr:colOff>9525</xdr:colOff>
          <xdr:row>430</xdr:row>
          <xdr:rowOff>0</xdr:rowOff>
        </xdr:to>
        <xdr:sp macro="" textlink="">
          <xdr:nvSpPr>
            <xdr:cNvPr id="4138" name="Drop Down 1066" hidden="1">
              <a:extLst>
                <a:ext uri="{63B3BB69-23CF-44E3-9099-C40C66FF867C}">
                  <a14:compatExt spid="_x0000_s4138"/>
                </a:ext>
                <a:ext uri="{FF2B5EF4-FFF2-40B4-BE49-F238E27FC236}">
                  <a16:creationId xmlns:a16="http://schemas.microsoft.com/office/drawing/2014/main" id="{00000000-0008-0000-0000-00002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430</xdr:row>
          <xdr:rowOff>9525</xdr:rowOff>
        </xdr:from>
        <xdr:to>
          <xdr:col>9</xdr:col>
          <xdr:colOff>9525</xdr:colOff>
          <xdr:row>431</xdr:row>
          <xdr:rowOff>0</xdr:rowOff>
        </xdr:to>
        <xdr:sp macro="" textlink="">
          <xdr:nvSpPr>
            <xdr:cNvPr id="4139" name="Drop Down 1067" hidden="1">
              <a:extLst>
                <a:ext uri="{63B3BB69-23CF-44E3-9099-C40C66FF867C}">
                  <a14:compatExt spid="_x0000_s4139"/>
                </a:ext>
                <a:ext uri="{FF2B5EF4-FFF2-40B4-BE49-F238E27FC236}">
                  <a16:creationId xmlns:a16="http://schemas.microsoft.com/office/drawing/2014/main" id="{00000000-0008-0000-0000-00002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431</xdr:row>
          <xdr:rowOff>9525</xdr:rowOff>
        </xdr:from>
        <xdr:to>
          <xdr:col>9</xdr:col>
          <xdr:colOff>9525</xdr:colOff>
          <xdr:row>432</xdr:row>
          <xdr:rowOff>0</xdr:rowOff>
        </xdr:to>
        <xdr:sp macro="" textlink="">
          <xdr:nvSpPr>
            <xdr:cNvPr id="4140" name="Drop Down 1068" hidden="1">
              <a:extLst>
                <a:ext uri="{63B3BB69-23CF-44E3-9099-C40C66FF867C}">
                  <a14:compatExt spid="_x0000_s4140"/>
                </a:ext>
                <a:ext uri="{FF2B5EF4-FFF2-40B4-BE49-F238E27FC236}">
                  <a16:creationId xmlns:a16="http://schemas.microsoft.com/office/drawing/2014/main" id="{00000000-0008-0000-0000-00002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432</xdr:row>
          <xdr:rowOff>9525</xdr:rowOff>
        </xdr:from>
        <xdr:to>
          <xdr:col>9</xdr:col>
          <xdr:colOff>9525</xdr:colOff>
          <xdr:row>433</xdr:row>
          <xdr:rowOff>0</xdr:rowOff>
        </xdr:to>
        <xdr:sp macro="" textlink="">
          <xdr:nvSpPr>
            <xdr:cNvPr id="4141" name="Drop Down 1069" hidden="1">
              <a:extLst>
                <a:ext uri="{63B3BB69-23CF-44E3-9099-C40C66FF867C}">
                  <a14:compatExt spid="_x0000_s4141"/>
                </a:ext>
                <a:ext uri="{FF2B5EF4-FFF2-40B4-BE49-F238E27FC236}">
                  <a16:creationId xmlns:a16="http://schemas.microsoft.com/office/drawing/2014/main" id="{00000000-0008-0000-0000-00002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433</xdr:row>
          <xdr:rowOff>9525</xdr:rowOff>
        </xdr:from>
        <xdr:to>
          <xdr:col>9</xdr:col>
          <xdr:colOff>9525</xdr:colOff>
          <xdr:row>434</xdr:row>
          <xdr:rowOff>0</xdr:rowOff>
        </xdr:to>
        <xdr:sp macro="" textlink="">
          <xdr:nvSpPr>
            <xdr:cNvPr id="4142" name="Drop Down 1070" hidden="1">
              <a:extLst>
                <a:ext uri="{63B3BB69-23CF-44E3-9099-C40C66FF867C}">
                  <a14:compatExt spid="_x0000_s4142"/>
                </a:ext>
                <a:ext uri="{FF2B5EF4-FFF2-40B4-BE49-F238E27FC236}">
                  <a16:creationId xmlns:a16="http://schemas.microsoft.com/office/drawing/2014/main" id="{00000000-0008-0000-0000-00002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434</xdr:row>
          <xdr:rowOff>9525</xdr:rowOff>
        </xdr:from>
        <xdr:to>
          <xdr:col>9</xdr:col>
          <xdr:colOff>9525</xdr:colOff>
          <xdr:row>435</xdr:row>
          <xdr:rowOff>0</xdr:rowOff>
        </xdr:to>
        <xdr:sp macro="" textlink="">
          <xdr:nvSpPr>
            <xdr:cNvPr id="4143" name="Drop Down 1071" hidden="1">
              <a:extLst>
                <a:ext uri="{63B3BB69-23CF-44E3-9099-C40C66FF867C}">
                  <a14:compatExt spid="_x0000_s4143"/>
                </a:ext>
                <a:ext uri="{FF2B5EF4-FFF2-40B4-BE49-F238E27FC236}">
                  <a16:creationId xmlns:a16="http://schemas.microsoft.com/office/drawing/2014/main" id="{00000000-0008-0000-0000-00002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440</xdr:row>
          <xdr:rowOff>9525</xdr:rowOff>
        </xdr:from>
        <xdr:to>
          <xdr:col>9</xdr:col>
          <xdr:colOff>9525</xdr:colOff>
          <xdr:row>441</xdr:row>
          <xdr:rowOff>0</xdr:rowOff>
        </xdr:to>
        <xdr:sp macro="" textlink="">
          <xdr:nvSpPr>
            <xdr:cNvPr id="4159" name="Drop Down 1087" hidden="1">
              <a:extLst>
                <a:ext uri="{63B3BB69-23CF-44E3-9099-C40C66FF867C}">
                  <a14:compatExt spid="_x0000_s4159"/>
                </a:ext>
                <a:ext uri="{FF2B5EF4-FFF2-40B4-BE49-F238E27FC236}">
                  <a16:creationId xmlns:a16="http://schemas.microsoft.com/office/drawing/2014/main" id="{00000000-0008-0000-0000-00003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441</xdr:row>
          <xdr:rowOff>9525</xdr:rowOff>
        </xdr:from>
        <xdr:to>
          <xdr:col>9</xdr:col>
          <xdr:colOff>9525</xdr:colOff>
          <xdr:row>442</xdr:row>
          <xdr:rowOff>0</xdr:rowOff>
        </xdr:to>
        <xdr:sp macro="" textlink="">
          <xdr:nvSpPr>
            <xdr:cNvPr id="4160" name="Drop Down 1088" hidden="1">
              <a:extLst>
                <a:ext uri="{63B3BB69-23CF-44E3-9099-C40C66FF867C}">
                  <a14:compatExt spid="_x0000_s4160"/>
                </a:ext>
                <a:ext uri="{FF2B5EF4-FFF2-40B4-BE49-F238E27FC236}">
                  <a16:creationId xmlns:a16="http://schemas.microsoft.com/office/drawing/2014/main" id="{00000000-0008-0000-0000-00004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442</xdr:row>
          <xdr:rowOff>9525</xdr:rowOff>
        </xdr:from>
        <xdr:to>
          <xdr:col>9</xdr:col>
          <xdr:colOff>9525</xdr:colOff>
          <xdr:row>443</xdr:row>
          <xdr:rowOff>0</xdr:rowOff>
        </xdr:to>
        <xdr:sp macro="" textlink="">
          <xdr:nvSpPr>
            <xdr:cNvPr id="4161" name="Drop Down 1089" hidden="1">
              <a:extLst>
                <a:ext uri="{63B3BB69-23CF-44E3-9099-C40C66FF867C}">
                  <a14:compatExt spid="_x0000_s4161"/>
                </a:ext>
                <a:ext uri="{FF2B5EF4-FFF2-40B4-BE49-F238E27FC236}">
                  <a16:creationId xmlns:a16="http://schemas.microsoft.com/office/drawing/2014/main" id="{00000000-0008-0000-0000-00004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443</xdr:row>
          <xdr:rowOff>9525</xdr:rowOff>
        </xdr:from>
        <xdr:to>
          <xdr:col>9</xdr:col>
          <xdr:colOff>9525</xdr:colOff>
          <xdr:row>444</xdr:row>
          <xdr:rowOff>0</xdr:rowOff>
        </xdr:to>
        <xdr:sp macro="" textlink="">
          <xdr:nvSpPr>
            <xdr:cNvPr id="4162" name="Drop Down 1090" hidden="1">
              <a:extLst>
                <a:ext uri="{63B3BB69-23CF-44E3-9099-C40C66FF867C}">
                  <a14:compatExt spid="_x0000_s4162"/>
                </a:ext>
                <a:ext uri="{FF2B5EF4-FFF2-40B4-BE49-F238E27FC236}">
                  <a16:creationId xmlns:a16="http://schemas.microsoft.com/office/drawing/2014/main" id="{00000000-0008-0000-0000-00004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444</xdr:row>
          <xdr:rowOff>9525</xdr:rowOff>
        </xdr:from>
        <xdr:to>
          <xdr:col>9</xdr:col>
          <xdr:colOff>9525</xdr:colOff>
          <xdr:row>445</xdr:row>
          <xdr:rowOff>0</xdr:rowOff>
        </xdr:to>
        <xdr:sp macro="" textlink="">
          <xdr:nvSpPr>
            <xdr:cNvPr id="4163" name="Drop Down 1091" hidden="1">
              <a:extLst>
                <a:ext uri="{63B3BB69-23CF-44E3-9099-C40C66FF867C}">
                  <a14:compatExt spid="_x0000_s4163"/>
                </a:ext>
                <a:ext uri="{FF2B5EF4-FFF2-40B4-BE49-F238E27FC236}">
                  <a16:creationId xmlns:a16="http://schemas.microsoft.com/office/drawing/2014/main" id="{00000000-0008-0000-0000-00004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445</xdr:row>
          <xdr:rowOff>9525</xdr:rowOff>
        </xdr:from>
        <xdr:to>
          <xdr:col>9</xdr:col>
          <xdr:colOff>9525</xdr:colOff>
          <xdr:row>446</xdr:row>
          <xdr:rowOff>0</xdr:rowOff>
        </xdr:to>
        <xdr:sp macro="" textlink="">
          <xdr:nvSpPr>
            <xdr:cNvPr id="4164" name="Drop Down 1092" hidden="1">
              <a:extLst>
                <a:ext uri="{63B3BB69-23CF-44E3-9099-C40C66FF867C}">
                  <a14:compatExt spid="_x0000_s4164"/>
                </a:ext>
                <a:ext uri="{FF2B5EF4-FFF2-40B4-BE49-F238E27FC236}">
                  <a16:creationId xmlns:a16="http://schemas.microsoft.com/office/drawing/2014/main" id="{00000000-0008-0000-0000-00004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446</xdr:row>
          <xdr:rowOff>9525</xdr:rowOff>
        </xdr:from>
        <xdr:to>
          <xdr:col>9</xdr:col>
          <xdr:colOff>9525</xdr:colOff>
          <xdr:row>447</xdr:row>
          <xdr:rowOff>0</xdr:rowOff>
        </xdr:to>
        <xdr:sp macro="" textlink="">
          <xdr:nvSpPr>
            <xdr:cNvPr id="4165" name="Drop Down 1093" hidden="1">
              <a:extLst>
                <a:ext uri="{63B3BB69-23CF-44E3-9099-C40C66FF867C}">
                  <a14:compatExt spid="_x0000_s4165"/>
                </a:ext>
                <a:ext uri="{FF2B5EF4-FFF2-40B4-BE49-F238E27FC236}">
                  <a16:creationId xmlns:a16="http://schemas.microsoft.com/office/drawing/2014/main" id="{00000000-0008-0000-0000-00004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447</xdr:row>
          <xdr:rowOff>9525</xdr:rowOff>
        </xdr:from>
        <xdr:to>
          <xdr:col>9</xdr:col>
          <xdr:colOff>9525</xdr:colOff>
          <xdr:row>448</xdr:row>
          <xdr:rowOff>0</xdr:rowOff>
        </xdr:to>
        <xdr:sp macro="" textlink="">
          <xdr:nvSpPr>
            <xdr:cNvPr id="4166" name="Drop Down 1094" hidden="1">
              <a:extLst>
                <a:ext uri="{63B3BB69-23CF-44E3-9099-C40C66FF867C}">
                  <a14:compatExt spid="_x0000_s4166"/>
                </a:ext>
                <a:ext uri="{FF2B5EF4-FFF2-40B4-BE49-F238E27FC236}">
                  <a16:creationId xmlns:a16="http://schemas.microsoft.com/office/drawing/2014/main" id="{00000000-0008-0000-0000-00004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448</xdr:row>
          <xdr:rowOff>9525</xdr:rowOff>
        </xdr:from>
        <xdr:to>
          <xdr:col>9</xdr:col>
          <xdr:colOff>9525</xdr:colOff>
          <xdr:row>449</xdr:row>
          <xdr:rowOff>0</xdr:rowOff>
        </xdr:to>
        <xdr:sp macro="" textlink="">
          <xdr:nvSpPr>
            <xdr:cNvPr id="4167" name="Drop Down 1095" hidden="1">
              <a:extLst>
                <a:ext uri="{63B3BB69-23CF-44E3-9099-C40C66FF867C}">
                  <a14:compatExt spid="_x0000_s4167"/>
                </a:ext>
                <a:ext uri="{FF2B5EF4-FFF2-40B4-BE49-F238E27FC236}">
                  <a16:creationId xmlns:a16="http://schemas.microsoft.com/office/drawing/2014/main" id="{00000000-0008-0000-0000-00004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449</xdr:row>
          <xdr:rowOff>9525</xdr:rowOff>
        </xdr:from>
        <xdr:to>
          <xdr:col>9</xdr:col>
          <xdr:colOff>9525</xdr:colOff>
          <xdr:row>450</xdr:row>
          <xdr:rowOff>0</xdr:rowOff>
        </xdr:to>
        <xdr:sp macro="" textlink="">
          <xdr:nvSpPr>
            <xdr:cNvPr id="4168" name="Drop Down 1096" hidden="1">
              <a:extLst>
                <a:ext uri="{63B3BB69-23CF-44E3-9099-C40C66FF867C}">
                  <a14:compatExt spid="_x0000_s4168"/>
                </a:ext>
                <a:ext uri="{FF2B5EF4-FFF2-40B4-BE49-F238E27FC236}">
                  <a16:creationId xmlns:a16="http://schemas.microsoft.com/office/drawing/2014/main" id="{00000000-0008-0000-0000-00004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450</xdr:row>
          <xdr:rowOff>9525</xdr:rowOff>
        </xdr:from>
        <xdr:to>
          <xdr:col>9</xdr:col>
          <xdr:colOff>9525</xdr:colOff>
          <xdr:row>451</xdr:row>
          <xdr:rowOff>0</xdr:rowOff>
        </xdr:to>
        <xdr:sp macro="" textlink="">
          <xdr:nvSpPr>
            <xdr:cNvPr id="4169" name="Drop Down 1097" hidden="1">
              <a:extLst>
                <a:ext uri="{63B3BB69-23CF-44E3-9099-C40C66FF867C}">
                  <a14:compatExt spid="_x0000_s4169"/>
                </a:ext>
                <a:ext uri="{FF2B5EF4-FFF2-40B4-BE49-F238E27FC236}">
                  <a16:creationId xmlns:a16="http://schemas.microsoft.com/office/drawing/2014/main" id="{00000000-0008-0000-0000-00004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451</xdr:row>
          <xdr:rowOff>9525</xdr:rowOff>
        </xdr:from>
        <xdr:to>
          <xdr:col>9</xdr:col>
          <xdr:colOff>9525</xdr:colOff>
          <xdr:row>452</xdr:row>
          <xdr:rowOff>0</xdr:rowOff>
        </xdr:to>
        <xdr:sp macro="" textlink="">
          <xdr:nvSpPr>
            <xdr:cNvPr id="4170" name="Drop Down 1098" hidden="1">
              <a:extLst>
                <a:ext uri="{63B3BB69-23CF-44E3-9099-C40C66FF867C}">
                  <a14:compatExt spid="_x0000_s4170"/>
                </a:ext>
                <a:ext uri="{FF2B5EF4-FFF2-40B4-BE49-F238E27FC236}">
                  <a16:creationId xmlns:a16="http://schemas.microsoft.com/office/drawing/2014/main" id="{00000000-0008-0000-0000-00004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452</xdr:row>
          <xdr:rowOff>9525</xdr:rowOff>
        </xdr:from>
        <xdr:to>
          <xdr:col>9</xdr:col>
          <xdr:colOff>9525</xdr:colOff>
          <xdr:row>453</xdr:row>
          <xdr:rowOff>0</xdr:rowOff>
        </xdr:to>
        <xdr:sp macro="" textlink="">
          <xdr:nvSpPr>
            <xdr:cNvPr id="4171" name="Drop Down 1099" hidden="1">
              <a:extLst>
                <a:ext uri="{63B3BB69-23CF-44E3-9099-C40C66FF867C}">
                  <a14:compatExt spid="_x0000_s4171"/>
                </a:ext>
                <a:ext uri="{FF2B5EF4-FFF2-40B4-BE49-F238E27FC236}">
                  <a16:creationId xmlns:a16="http://schemas.microsoft.com/office/drawing/2014/main" id="{00000000-0008-0000-0000-00004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453</xdr:row>
          <xdr:rowOff>9525</xdr:rowOff>
        </xdr:from>
        <xdr:to>
          <xdr:col>9</xdr:col>
          <xdr:colOff>9525</xdr:colOff>
          <xdr:row>454</xdr:row>
          <xdr:rowOff>0</xdr:rowOff>
        </xdr:to>
        <xdr:sp macro="" textlink="">
          <xdr:nvSpPr>
            <xdr:cNvPr id="4172" name="Drop Down 1100" hidden="1">
              <a:extLst>
                <a:ext uri="{63B3BB69-23CF-44E3-9099-C40C66FF867C}">
                  <a14:compatExt spid="_x0000_s4172"/>
                </a:ext>
                <a:ext uri="{FF2B5EF4-FFF2-40B4-BE49-F238E27FC236}">
                  <a16:creationId xmlns:a16="http://schemas.microsoft.com/office/drawing/2014/main" id="{00000000-0008-0000-0000-00004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454</xdr:row>
          <xdr:rowOff>9525</xdr:rowOff>
        </xdr:from>
        <xdr:to>
          <xdr:col>9</xdr:col>
          <xdr:colOff>9525</xdr:colOff>
          <xdr:row>455</xdr:row>
          <xdr:rowOff>0</xdr:rowOff>
        </xdr:to>
        <xdr:sp macro="" textlink="">
          <xdr:nvSpPr>
            <xdr:cNvPr id="4173" name="Drop Down 1101" hidden="1">
              <a:extLst>
                <a:ext uri="{63B3BB69-23CF-44E3-9099-C40C66FF867C}">
                  <a14:compatExt spid="_x0000_s4173"/>
                </a:ext>
                <a:ext uri="{FF2B5EF4-FFF2-40B4-BE49-F238E27FC236}">
                  <a16:creationId xmlns:a16="http://schemas.microsoft.com/office/drawing/2014/main" id="{00000000-0008-0000-0000-00004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460</xdr:row>
          <xdr:rowOff>9525</xdr:rowOff>
        </xdr:from>
        <xdr:to>
          <xdr:col>9</xdr:col>
          <xdr:colOff>9525</xdr:colOff>
          <xdr:row>461</xdr:row>
          <xdr:rowOff>0</xdr:rowOff>
        </xdr:to>
        <xdr:sp macro="" textlink="">
          <xdr:nvSpPr>
            <xdr:cNvPr id="4219" name="Drop Down 1147" hidden="1">
              <a:extLst>
                <a:ext uri="{63B3BB69-23CF-44E3-9099-C40C66FF867C}">
                  <a14:compatExt spid="_x0000_s4219"/>
                </a:ext>
                <a:ext uri="{FF2B5EF4-FFF2-40B4-BE49-F238E27FC236}">
                  <a16:creationId xmlns:a16="http://schemas.microsoft.com/office/drawing/2014/main" id="{00000000-0008-0000-0000-00007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461</xdr:row>
          <xdr:rowOff>9525</xdr:rowOff>
        </xdr:from>
        <xdr:to>
          <xdr:col>9</xdr:col>
          <xdr:colOff>9525</xdr:colOff>
          <xdr:row>462</xdr:row>
          <xdr:rowOff>0</xdr:rowOff>
        </xdr:to>
        <xdr:sp macro="" textlink="">
          <xdr:nvSpPr>
            <xdr:cNvPr id="4220" name="Drop Down 1148" hidden="1">
              <a:extLst>
                <a:ext uri="{63B3BB69-23CF-44E3-9099-C40C66FF867C}">
                  <a14:compatExt spid="_x0000_s4220"/>
                </a:ext>
                <a:ext uri="{FF2B5EF4-FFF2-40B4-BE49-F238E27FC236}">
                  <a16:creationId xmlns:a16="http://schemas.microsoft.com/office/drawing/2014/main" id="{00000000-0008-0000-0000-00007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462</xdr:row>
          <xdr:rowOff>9525</xdr:rowOff>
        </xdr:from>
        <xdr:to>
          <xdr:col>9</xdr:col>
          <xdr:colOff>9525</xdr:colOff>
          <xdr:row>463</xdr:row>
          <xdr:rowOff>0</xdr:rowOff>
        </xdr:to>
        <xdr:sp macro="" textlink="">
          <xdr:nvSpPr>
            <xdr:cNvPr id="4221" name="Drop Down 1149" hidden="1">
              <a:extLst>
                <a:ext uri="{63B3BB69-23CF-44E3-9099-C40C66FF867C}">
                  <a14:compatExt spid="_x0000_s4221"/>
                </a:ext>
                <a:ext uri="{FF2B5EF4-FFF2-40B4-BE49-F238E27FC236}">
                  <a16:creationId xmlns:a16="http://schemas.microsoft.com/office/drawing/2014/main" id="{00000000-0008-0000-0000-00007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463</xdr:row>
          <xdr:rowOff>9525</xdr:rowOff>
        </xdr:from>
        <xdr:to>
          <xdr:col>9</xdr:col>
          <xdr:colOff>9525</xdr:colOff>
          <xdr:row>464</xdr:row>
          <xdr:rowOff>0</xdr:rowOff>
        </xdr:to>
        <xdr:sp macro="" textlink="">
          <xdr:nvSpPr>
            <xdr:cNvPr id="4222" name="Drop Down 1150" hidden="1">
              <a:extLst>
                <a:ext uri="{63B3BB69-23CF-44E3-9099-C40C66FF867C}">
                  <a14:compatExt spid="_x0000_s4222"/>
                </a:ext>
                <a:ext uri="{FF2B5EF4-FFF2-40B4-BE49-F238E27FC236}">
                  <a16:creationId xmlns:a16="http://schemas.microsoft.com/office/drawing/2014/main" id="{00000000-0008-0000-0000-00007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464</xdr:row>
          <xdr:rowOff>9525</xdr:rowOff>
        </xdr:from>
        <xdr:to>
          <xdr:col>9</xdr:col>
          <xdr:colOff>9525</xdr:colOff>
          <xdr:row>465</xdr:row>
          <xdr:rowOff>0</xdr:rowOff>
        </xdr:to>
        <xdr:sp macro="" textlink="">
          <xdr:nvSpPr>
            <xdr:cNvPr id="4223" name="Drop Down 1151" hidden="1">
              <a:extLst>
                <a:ext uri="{63B3BB69-23CF-44E3-9099-C40C66FF867C}">
                  <a14:compatExt spid="_x0000_s4223"/>
                </a:ext>
                <a:ext uri="{FF2B5EF4-FFF2-40B4-BE49-F238E27FC236}">
                  <a16:creationId xmlns:a16="http://schemas.microsoft.com/office/drawing/2014/main" id="{00000000-0008-0000-0000-00007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465</xdr:row>
          <xdr:rowOff>9525</xdr:rowOff>
        </xdr:from>
        <xdr:to>
          <xdr:col>9</xdr:col>
          <xdr:colOff>9525</xdr:colOff>
          <xdr:row>466</xdr:row>
          <xdr:rowOff>0</xdr:rowOff>
        </xdr:to>
        <xdr:sp macro="" textlink="">
          <xdr:nvSpPr>
            <xdr:cNvPr id="4224" name="Drop Down 1152" hidden="1">
              <a:extLst>
                <a:ext uri="{63B3BB69-23CF-44E3-9099-C40C66FF867C}">
                  <a14:compatExt spid="_x0000_s4224"/>
                </a:ext>
                <a:ext uri="{FF2B5EF4-FFF2-40B4-BE49-F238E27FC236}">
                  <a16:creationId xmlns:a16="http://schemas.microsoft.com/office/drawing/2014/main" id="{00000000-0008-0000-0000-00008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466</xdr:row>
          <xdr:rowOff>9525</xdr:rowOff>
        </xdr:from>
        <xdr:to>
          <xdr:col>9</xdr:col>
          <xdr:colOff>9525</xdr:colOff>
          <xdr:row>467</xdr:row>
          <xdr:rowOff>0</xdr:rowOff>
        </xdr:to>
        <xdr:sp macro="" textlink="">
          <xdr:nvSpPr>
            <xdr:cNvPr id="4225" name="Drop Down 1153" hidden="1">
              <a:extLst>
                <a:ext uri="{63B3BB69-23CF-44E3-9099-C40C66FF867C}">
                  <a14:compatExt spid="_x0000_s4225"/>
                </a:ext>
                <a:ext uri="{FF2B5EF4-FFF2-40B4-BE49-F238E27FC236}">
                  <a16:creationId xmlns:a16="http://schemas.microsoft.com/office/drawing/2014/main" id="{00000000-0008-0000-0000-00008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467</xdr:row>
          <xdr:rowOff>9525</xdr:rowOff>
        </xdr:from>
        <xdr:to>
          <xdr:col>9</xdr:col>
          <xdr:colOff>9525</xdr:colOff>
          <xdr:row>468</xdr:row>
          <xdr:rowOff>0</xdr:rowOff>
        </xdr:to>
        <xdr:sp macro="" textlink="">
          <xdr:nvSpPr>
            <xdr:cNvPr id="4226" name="Drop Down 1154" hidden="1">
              <a:extLst>
                <a:ext uri="{63B3BB69-23CF-44E3-9099-C40C66FF867C}">
                  <a14:compatExt spid="_x0000_s4226"/>
                </a:ext>
                <a:ext uri="{FF2B5EF4-FFF2-40B4-BE49-F238E27FC236}">
                  <a16:creationId xmlns:a16="http://schemas.microsoft.com/office/drawing/2014/main" id="{00000000-0008-0000-0000-00008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468</xdr:row>
          <xdr:rowOff>9525</xdr:rowOff>
        </xdr:from>
        <xdr:to>
          <xdr:col>9</xdr:col>
          <xdr:colOff>9525</xdr:colOff>
          <xdr:row>469</xdr:row>
          <xdr:rowOff>0</xdr:rowOff>
        </xdr:to>
        <xdr:sp macro="" textlink="">
          <xdr:nvSpPr>
            <xdr:cNvPr id="4227" name="Drop Down 1155" hidden="1">
              <a:extLst>
                <a:ext uri="{63B3BB69-23CF-44E3-9099-C40C66FF867C}">
                  <a14:compatExt spid="_x0000_s4227"/>
                </a:ext>
                <a:ext uri="{FF2B5EF4-FFF2-40B4-BE49-F238E27FC236}">
                  <a16:creationId xmlns:a16="http://schemas.microsoft.com/office/drawing/2014/main" id="{00000000-0008-0000-0000-00008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469</xdr:row>
          <xdr:rowOff>9525</xdr:rowOff>
        </xdr:from>
        <xdr:to>
          <xdr:col>9</xdr:col>
          <xdr:colOff>9525</xdr:colOff>
          <xdr:row>470</xdr:row>
          <xdr:rowOff>0</xdr:rowOff>
        </xdr:to>
        <xdr:sp macro="" textlink="">
          <xdr:nvSpPr>
            <xdr:cNvPr id="4228" name="Drop Down 1156" hidden="1">
              <a:extLst>
                <a:ext uri="{63B3BB69-23CF-44E3-9099-C40C66FF867C}">
                  <a14:compatExt spid="_x0000_s4228"/>
                </a:ext>
                <a:ext uri="{FF2B5EF4-FFF2-40B4-BE49-F238E27FC236}">
                  <a16:creationId xmlns:a16="http://schemas.microsoft.com/office/drawing/2014/main" id="{00000000-0008-0000-0000-00008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470</xdr:row>
          <xdr:rowOff>9525</xdr:rowOff>
        </xdr:from>
        <xdr:to>
          <xdr:col>9</xdr:col>
          <xdr:colOff>9525</xdr:colOff>
          <xdr:row>471</xdr:row>
          <xdr:rowOff>0</xdr:rowOff>
        </xdr:to>
        <xdr:sp macro="" textlink="">
          <xdr:nvSpPr>
            <xdr:cNvPr id="4229" name="Drop Down 1157" hidden="1">
              <a:extLst>
                <a:ext uri="{63B3BB69-23CF-44E3-9099-C40C66FF867C}">
                  <a14:compatExt spid="_x0000_s4229"/>
                </a:ext>
                <a:ext uri="{FF2B5EF4-FFF2-40B4-BE49-F238E27FC236}">
                  <a16:creationId xmlns:a16="http://schemas.microsoft.com/office/drawing/2014/main" id="{00000000-0008-0000-0000-00008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471</xdr:row>
          <xdr:rowOff>9525</xdr:rowOff>
        </xdr:from>
        <xdr:to>
          <xdr:col>9</xdr:col>
          <xdr:colOff>9525</xdr:colOff>
          <xdr:row>472</xdr:row>
          <xdr:rowOff>0</xdr:rowOff>
        </xdr:to>
        <xdr:sp macro="" textlink="">
          <xdr:nvSpPr>
            <xdr:cNvPr id="4230" name="Drop Down 1158" hidden="1">
              <a:extLst>
                <a:ext uri="{63B3BB69-23CF-44E3-9099-C40C66FF867C}">
                  <a14:compatExt spid="_x0000_s4230"/>
                </a:ext>
                <a:ext uri="{FF2B5EF4-FFF2-40B4-BE49-F238E27FC236}">
                  <a16:creationId xmlns:a16="http://schemas.microsoft.com/office/drawing/2014/main" id="{00000000-0008-0000-0000-00008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472</xdr:row>
          <xdr:rowOff>9525</xdr:rowOff>
        </xdr:from>
        <xdr:to>
          <xdr:col>9</xdr:col>
          <xdr:colOff>9525</xdr:colOff>
          <xdr:row>473</xdr:row>
          <xdr:rowOff>0</xdr:rowOff>
        </xdr:to>
        <xdr:sp macro="" textlink="">
          <xdr:nvSpPr>
            <xdr:cNvPr id="4231" name="Drop Down 1159" hidden="1">
              <a:extLst>
                <a:ext uri="{63B3BB69-23CF-44E3-9099-C40C66FF867C}">
                  <a14:compatExt spid="_x0000_s4231"/>
                </a:ext>
                <a:ext uri="{FF2B5EF4-FFF2-40B4-BE49-F238E27FC236}">
                  <a16:creationId xmlns:a16="http://schemas.microsoft.com/office/drawing/2014/main" id="{00000000-0008-0000-0000-00008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473</xdr:row>
          <xdr:rowOff>9525</xdr:rowOff>
        </xdr:from>
        <xdr:to>
          <xdr:col>9</xdr:col>
          <xdr:colOff>9525</xdr:colOff>
          <xdr:row>474</xdr:row>
          <xdr:rowOff>0</xdr:rowOff>
        </xdr:to>
        <xdr:sp macro="" textlink="">
          <xdr:nvSpPr>
            <xdr:cNvPr id="4232" name="Drop Down 1160" hidden="1">
              <a:extLst>
                <a:ext uri="{63B3BB69-23CF-44E3-9099-C40C66FF867C}">
                  <a14:compatExt spid="_x0000_s4232"/>
                </a:ext>
                <a:ext uri="{FF2B5EF4-FFF2-40B4-BE49-F238E27FC236}">
                  <a16:creationId xmlns:a16="http://schemas.microsoft.com/office/drawing/2014/main" id="{00000000-0008-0000-0000-00008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474</xdr:row>
          <xdr:rowOff>9525</xdr:rowOff>
        </xdr:from>
        <xdr:to>
          <xdr:col>9</xdr:col>
          <xdr:colOff>9525</xdr:colOff>
          <xdr:row>475</xdr:row>
          <xdr:rowOff>0</xdr:rowOff>
        </xdr:to>
        <xdr:sp macro="" textlink="">
          <xdr:nvSpPr>
            <xdr:cNvPr id="4233" name="Drop Down 1161" hidden="1">
              <a:extLst>
                <a:ext uri="{63B3BB69-23CF-44E3-9099-C40C66FF867C}">
                  <a14:compatExt spid="_x0000_s4233"/>
                </a:ext>
                <a:ext uri="{FF2B5EF4-FFF2-40B4-BE49-F238E27FC236}">
                  <a16:creationId xmlns:a16="http://schemas.microsoft.com/office/drawing/2014/main" id="{00000000-0008-0000-0000-00008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480</xdr:row>
          <xdr:rowOff>9525</xdr:rowOff>
        </xdr:from>
        <xdr:to>
          <xdr:col>9</xdr:col>
          <xdr:colOff>9525</xdr:colOff>
          <xdr:row>481</xdr:row>
          <xdr:rowOff>0</xdr:rowOff>
        </xdr:to>
        <xdr:sp macro="" textlink="">
          <xdr:nvSpPr>
            <xdr:cNvPr id="4249" name="Drop Down 1177" hidden="1">
              <a:extLst>
                <a:ext uri="{63B3BB69-23CF-44E3-9099-C40C66FF867C}">
                  <a14:compatExt spid="_x0000_s4249"/>
                </a:ext>
                <a:ext uri="{FF2B5EF4-FFF2-40B4-BE49-F238E27FC236}">
                  <a16:creationId xmlns:a16="http://schemas.microsoft.com/office/drawing/2014/main" id="{00000000-0008-0000-0000-00009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481</xdr:row>
          <xdr:rowOff>9525</xdr:rowOff>
        </xdr:from>
        <xdr:to>
          <xdr:col>9</xdr:col>
          <xdr:colOff>9525</xdr:colOff>
          <xdr:row>482</xdr:row>
          <xdr:rowOff>0</xdr:rowOff>
        </xdr:to>
        <xdr:sp macro="" textlink="">
          <xdr:nvSpPr>
            <xdr:cNvPr id="4250" name="Drop Down 1178" hidden="1">
              <a:extLst>
                <a:ext uri="{63B3BB69-23CF-44E3-9099-C40C66FF867C}">
                  <a14:compatExt spid="_x0000_s4250"/>
                </a:ext>
                <a:ext uri="{FF2B5EF4-FFF2-40B4-BE49-F238E27FC236}">
                  <a16:creationId xmlns:a16="http://schemas.microsoft.com/office/drawing/2014/main" id="{00000000-0008-0000-0000-00009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482</xdr:row>
          <xdr:rowOff>9525</xdr:rowOff>
        </xdr:from>
        <xdr:to>
          <xdr:col>9</xdr:col>
          <xdr:colOff>9525</xdr:colOff>
          <xdr:row>483</xdr:row>
          <xdr:rowOff>0</xdr:rowOff>
        </xdr:to>
        <xdr:sp macro="" textlink="">
          <xdr:nvSpPr>
            <xdr:cNvPr id="4251" name="Drop Down 1179" hidden="1">
              <a:extLst>
                <a:ext uri="{63B3BB69-23CF-44E3-9099-C40C66FF867C}">
                  <a14:compatExt spid="_x0000_s4251"/>
                </a:ext>
                <a:ext uri="{FF2B5EF4-FFF2-40B4-BE49-F238E27FC236}">
                  <a16:creationId xmlns:a16="http://schemas.microsoft.com/office/drawing/2014/main" id="{00000000-0008-0000-0000-00009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483</xdr:row>
          <xdr:rowOff>9525</xdr:rowOff>
        </xdr:from>
        <xdr:to>
          <xdr:col>9</xdr:col>
          <xdr:colOff>9525</xdr:colOff>
          <xdr:row>484</xdr:row>
          <xdr:rowOff>0</xdr:rowOff>
        </xdr:to>
        <xdr:sp macro="" textlink="">
          <xdr:nvSpPr>
            <xdr:cNvPr id="4252" name="Drop Down 1180" hidden="1">
              <a:extLst>
                <a:ext uri="{63B3BB69-23CF-44E3-9099-C40C66FF867C}">
                  <a14:compatExt spid="_x0000_s4252"/>
                </a:ext>
                <a:ext uri="{FF2B5EF4-FFF2-40B4-BE49-F238E27FC236}">
                  <a16:creationId xmlns:a16="http://schemas.microsoft.com/office/drawing/2014/main" id="{00000000-0008-0000-0000-00009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484</xdr:row>
          <xdr:rowOff>9525</xdr:rowOff>
        </xdr:from>
        <xdr:to>
          <xdr:col>9</xdr:col>
          <xdr:colOff>9525</xdr:colOff>
          <xdr:row>485</xdr:row>
          <xdr:rowOff>0</xdr:rowOff>
        </xdr:to>
        <xdr:sp macro="" textlink="">
          <xdr:nvSpPr>
            <xdr:cNvPr id="4253" name="Drop Down 1181" hidden="1">
              <a:extLst>
                <a:ext uri="{63B3BB69-23CF-44E3-9099-C40C66FF867C}">
                  <a14:compatExt spid="_x0000_s4253"/>
                </a:ext>
                <a:ext uri="{FF2B5EF4-FFF2-40B4-BE49-F238E27FC236}">
                  <a16:creationId xmlns:a16="http://schemas.microsoft.com/office/drawing/2014/main" id="{00000000-0008-0000-0000-00009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485</xdr:row>
          <xdr:rowOff>9525</xdr:rowOff>
        </xdr:from>
        <xdr:to>
          <xdr:col>9</xdr:col>
          <xdr:colOff>9525</xdr:colOff>
          <xdr:row>486</xdr:row>
          <xdr:rowOff>0</xdr:rowOff>
        </xdr:to>
        <xdr:sp macro="" textlink="">
          <xdr:nvSpPr>
            <xdr:cNvPr id="4254" name="Drop Down 1182" hidden="1">
              <a:extLst>
                <a:ext uri="{63B3BB69-23CF-44E3-9099-C40C66FF867C}">
                  <a14:compatExt spid="_x0000_s4254"/>
                </a:ext>
                <a:ext uri="{FF2B5EF4-FFF2-40B4-BE49-F238E27FC236}">
                  <a16:creationId xmlns:a16="http://schemas.microsoft.com/office/drawing/2014/main" id="{00000000-0008-0000-0000-00009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486</xdr:row>
          <xdr:rowOff>9525</xdr:rowOff>
        </xdr:from>
        <xdr:to>
          <xdr:col>9</xdr:col>
          <xdr:colOff>9525</xdr:colOff>
          <xdr:row>487</xdr:row>
          <xdr:rowOff>0</xdr:rowOff>
        </xdr:to>
        <xdr:sp macro="" textlink="">
          <xdr:nvSpPr>
            <xdr:cNvPr id="4255" name="Drop Down 1183" hidden="1">
              <a:extLst>
                <a:ext uri="{63B3BB69-23CF-44E3-9099-C40C66FF867C}">
                  <a14:compatExt spid="_x0000_s4255"/>
                </a:ext>
                <a:ext uri="{FF2B5EF4-FFF2-40B4-BE49-F238E27FC236}">
                  <a16:creationId xmlns:a16="http://schemas.microsoft.com/office/drawing/2014/main" id="{00000000-0008-0000-0000-00009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487</xdr:row>
          <xdr:rowOff>9525</xdr:rowOff>
        </xdr:from>
        <xdr:to>
          <xdr:col>9</xdr:col>
          <xdr:colOff>9525</xdr:colOff>
          <xdr:row>488</xdr:row>
          <xdr:rowOff>0</xdr:rowOff>
        </xdr:to>
        <xdr:sp macro="" textlink="">
          <xdr:nvSpPr>
            <xdr:cNvPr id="4256" name="Drop Down 1184" hidden="1">
              <a:extLst>
                <a:ext uri="{63B3BB69-23CF-44E3-9099-C40C66FF867C}">
                  <a14:compatExt spid="_x0000_s4256"/>
                </a:ext>
                <a:ext uri="{FF2B5EF4-FFF2-40B4-BE49-F238E27FC236}">
                  <a16:creationId xmlns:a16="http://schemas.microsoft.com/office/drawing/2014/main" id="{00000000-0008-0000-0000-0000A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488</xdr:row>
          <xdr:rowOff>9525</xdr:rowOff>
        </xdr:from>
        <xdr:to>
          <xdr:col>9</xdr:col>
          <xdr:colOff>9525</xdr:colOff>
          <xdr:row>489</xdr:row>
          <xdr:rowOff>0</xdr:rowOff>
        </xdr:to>
        <xdr:sp macro="" textlink="">
          <xdr:nvSpPr>
            <xdr:cNvPr id="4257" name="Drop Down 1185" hidden="1">
              <a:extLst>
                <a:ext uri="{63B3BB69-23CF-44E3-9099-C40C66FF867C}">
                  <a14:compatExt spid="_x0000_s4257"/>
                </a:ext>
                <a:ext uri="{FF2B5EF4-FFF2-40B4-BE49-F238E27FC236}">
                  <a16:creationId xmlns:a16="http://schemas.microsoft.com/office/drawing/2014/main" id="{00000000-0008-0000-0000-0000A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489</xdr:row>
          <xdr:rowOff>9525</xdr:rowOff>
        </xdr:from>
        <xdr:to>
          <xdr:col>9</xdr:col>
          <xdr:colOff>9525</xdr:colOff>
          <xdr:row>490</xdr:row>
          <xdr:rowOff>0</xdr:rowOff>
        </xdr:to>
        <xdr:sp macro="" textlink="">
          <xdr:nvSpPr>
            <xdr:cNvPr id="4258" name="Drop Down 1186" hidden="1">
              <a:extLst>
                <a:ext uri="{63B3BB69-23CF-44E3-9099-C40C66FF867C}">
                  <a14:compatExt spid="_x0000_s4258"/>
                </a:ext>
                <a:ext uri="{FF2B5EF4-FFF2-40B4-BE49-F238E27FC236}">
                  <a16:creationId xmlns:a16="http://schemas.microsoft.com/office/drawing/2014/main" id="{00000000-0008-0000-0000-0000A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490</xdr:row>
          <xdr:rowOff>9525</xdr:rowOff>
        </xdr:from>
        <xdr:to>
          <xdr:col>9</xdr:col>
          <xdr:colOff>9525</xdr:colOff>
          <xdr:row>491</xdr:row>
          <xdr:rowOff>0</xdr:rowOff>
        </xdr:to>
        <xdr:sp macro="" textlink="">
          <xdr:nvSpPr>
            <xdr:cNvPr id="4259" name="Drop Down 1187" hidden="1">
              <a:extLst>
                <a:ext uri="{63B3BB69-23CF-44E3-9099-C40C66FF867C}">
                  <a14:compatExt spid="_x0000_s4259"/>
                </a:ext>
                <a:ext uri="{FF2B5EF4-FFF2-40B4-BE49-F238E27FC236}">
                  <a16:creationId xmlns:a16="http://schemas.microsoft.com/office/drawing/2014/main" id="{00000000-0008-0000-0000-0000A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491</xdr:row>
          <xdr:rowOff>9525</xdr:rowOff>
        </xdr:from>
        <xdr:to>
          <xdr:col>9</xdr:col>
          <xdr:colOff>9525</xdr:colOff>
          <xdr:row>492</xdr:row>
          <xdr:rowOff>0</xdr:rowOff>
        </xdr:to>
        <xdr:sp macro="" textlink="">
          <xdr:nvSpPr>
            <xdr:cNvPr id="4260" name="Drop Down 1188" hidden="1">
              <a:extLst>
                <a:ext uri="{63B3BB69-23CF-44E3-9099-C40C66FF867C}">
                  <a14:compatExt spid="_x0000_s4260"/>
                </a:ext>
                <a:ext uri="{FF2B5EF4-FFF2-40B4-BE49-F238E27FC236}">
                  <a16:creationId xmlns:a16="http://schemas.microsoft.com/office/drawing/2014/main" id="{00000000-0008-0000-0000-0000A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492</xdr:row>
          <xdr:rowOff>9525</xdr:rowOff>
        </xdr:from>
        <xdr:to>
          <xdr:col>9</xdr:col>
          <xdr:colOff>9525</xdr:colOff>
          <xdr:row>493</xdr:row>
          <xdr:rowOff>0</xdr:rowOff>
        </xdr:to>
        <xdr:sp macro="" textlink="">
          <xdr:nvSpPr>
            <xdr:cNvPr id="4261" name="Drop Down 1189" hidden="1">
              <a:extLst>
                <a:ext uri="{63B3BB69-23CF-44E3-9099-C40C66FF867C}">
                  <a14:compatExt spid="_x0000_s4261"/>
                </a:ext>
                <a:ext uri="{FF2B5EF4-FFF2-40B4-BE49-F238E27FC236}">
                  <a16:creationId xmlns:a16="http://schemas.microsoft.com/office/drawing/2014/main" id="{00000000-0008-0000-0000-0000A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493</xdr:row>
          <xdr:rowOff>9525</xdr:rowOff>
        </xdr:from>
        <xdr:to>
          <xdr:col>9</xdr:col>
          <xdr:colOff>9525</xdr:colOff>
          <xdr:row>494</xdr:row>
          <xdr:rowOff>0</xdr:rowOff>
        </xdr:to>
        <xdr:sp macro="" textlink="">
          <xdr:nvSpPr>
            <xdr:cNvPr id="4262" name="Drop Down 1190" hidden="1">
              <a:extLst>
                <a:ext uri="{63B3BB69-23CF-44E3-9099-C40C66FF867C}">
                  <a14:compatExt spid="_x0000_s4262"/>
                </a:ext>
                <a:ext uri="{FF2B5EF4-FFF2-40B4-BE49-F238E27FC236}">
                  <a16:creationId xmlns:a16="http://schemas.microsoft.com/office/drawing/2014/main" id="{00000000-0008-0000-0000-0000A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494</xdr:row>
          <xdr:rowOff>9525</xdr:rowOff>
        </xdr:from>
        <xdr:to>
          <xdr:col>9</xdr:col>
          <xdr:colOff>9525</xdr:colOff>
          <xdr:row>495</xdr:row>
          <xdr:rowOff>0</xdr:rowOff>
        </xdr:to>
        <xdr:sp macro="" textlink="">
          <xdr:nvSpPr>
            <xdr:cNvPr id="4263" name="Drop Down 1191" hidden="1">
              <a:extLst>
                <a:ext uri="{63B3BB69-23CF-44E3-9099-C40C66FF867C}">
                  <a14:compatExt spid="_x0000_s4263"/>
                </a:ext>
                <a:ext uri="{FF2B5EF4-FFF2-40B4-BE49-F238E27FC236}">
                  <a16:creationId xmlns:a16="http://schemas.microsoft.com/office/drawing/2014/main" id="{00000000-0008-0000-0000-0000A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500</xdr:row>
          <xdr:rowOff>9525</xdr:rowOff>
        </xdr:from>
        <xdr:to>
          <xdr:col>9</xdr:col>
          <xdr:colOff>9525</xdr:colOff>
          <xdr:row>501</xdr:row>
          <xdr:rowOff>0</xdr:rowOff>
        </xdr:to>
        <xdr:sp macro="" textlink="">
          <xdr:nvSpPr>
            <xdr:cNvPr id="4279" name="Drop Down 1207" hidden="1">
              <a:extLst>
                <a:ext uri="{63B3BB69-23CF-44E3-9099-C40C66FF867C}">
                  <a14:compatExt spid="_x0000_s4279"/>
                </a:ext>
                <a:ext uri="{FF2B5EF4-FFF2-40B4-BE49-F238E27FC236}">
                  <a16:creationId xmlns:a16="http://schemas.microsoft.com/office/drawing/2014/main" id="{00000000-0008-0000-0000-0000B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501</xdr:row>
          <xdr:rowOff>9525</xdr:rowOff>
        </xdr:from>
        <xdr:to>
          <xdr:col>9</xdr:col>
          <xdr:colOff>9525</xdr:colOff>
          <xdr:row>502</xdr:row>
          <xdr:rowOff>0</xdr:rowOff>
        </xdr:to>
        <xdr:sp macro="" textlink="">
          <xdr:nvSpPr>
            <xdr:cNvPr id="4280" name="Drop Down 1208" hidden="1">
              <a:extLst>
                <a:ext uri="{63B3BB69-23CF-44E3-9099-C40C66FF867C}">
                  <a14:compatExt spid="_x0000_s4280"/>
                </a:ext>
                <a:ext uri="{FF2B5EF4-FFF2-40B4-BE49-F238E27FC236}">
                  <a16:creationId xmlns:a16="http://schemas.microsoft.com/office/drawing/2014/main" id="{00000000-0008-0000-0000-0000B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502</xdr:row>
          <xdr:rowOff>9525</xdr:rowOff>
        </xdr:from>
        <xdr:to>
          <xdr:col>9</xdr:col>
          <xdr:colOff>9525</xdr:colOff>
          <xdr:row>503</xdr:row>
          <xdr:rowOff>0</xdr:rowOff>
        </xdr:to>
        <xdr:sp macro="" textlink="">
          <xdr:nvSpPr>
            <xdr:cNvPr id="4281" name="Drop Down 1209" hidden="1">
              <a:extLst>
                <a:ext uri="{63B3BB69-23CF-44E3-9099-C40C66FF867C}">
                  <a14:compatExt spid="_x0000_s4281"/>
                </a:ext>
                <a:ext uri="{FF2B5EF4-FFF2-40B4-BE49-F238E27FC236}">
                  <a16:creationId xmlns:a16="http://schemas.microsoft.com/office/drawing/2014/main" id="{00000000-0008-0000-0000-0000B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503</xdr:row>
          <xdr:rowOff>9525</xdr:rowOff>
        </xdr:from>
        <xdr:to>
          <xdr:col>9</xdr:col>
          <xdr:colOff>9525</xdr:colOff>
          <xdr:row>504</xdr:row>
          <xdr:rowOff>0</xdr:rowOff>
        </xdr:to>
        <xdr:sp macro="" textlink="">
          <xdr:nvSpPr>
            <xdr:cNvPr id="4282" name="Drop Down 1210" hidden="1">
              <a:extLst>
                <a:ext uri="{63B3BB69-23CF-44E3-9099-C40C66FF867C}">
                  <a14:compatExt spid="_x0000_s4282"/>
                </a:ext>
                <a:ext uri="{FF2B5EF4-FFF2-40B4-BE49-F238E27FC236}">
                  <a16:creationId xmlns:a16="http://schemas.microsoft.com/office/drawing/2014/main" id="{00000000-0008-0000-0000-0000B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504</xdr:row>
          <xdr:rowOff>9525</xdr:rowOff>
        </xdr:from>
        <xdr:to>
          <xdr:col>9</xdr:col>
          <xdr:colOff>9525</xdr:colOff>
          <xdr:row>505</xdr:row>
          <xdr:rowOff>0</xdr:rowOff>
        </xdr:to>
        <xdr:sp macro="" textlink="">
          <xdr:nvSpPr>
            <xdr:cNvPr id="4283" name="Drop Down 1211" hidden="1">
              <a:extLst>
                <a:ext uri="{63B3BB69-23CF-44E3-9099-C40C66FF867C}">
                  <a14:compatExt spid="_x0000_s4283"/>
                </a:ext>
                <a:ext uri="{FF2B5EF4-FFF2-40B4-BE49-F238E27FC236}">
                  <a16:creationId xmlns:a16="http://schemas.microsoft.com/office/drawing/2014/main" id="{00000000-0008-0000-0000-0000B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505</xdr:row>
          <xdr:rowOff>9525</xdr:rowOff>
        </xdr:from>
        <xdr:to>
          <xdr:col>9</xdr:col>
          <xdr:colOff>9525</xdr:colOff>
          <xdr:row>506</xdr:row>
          <xdr:rowOff>0</xdr:rowOff>
        </xdr:to>
        <xdr:sp macro="" textlink="">
          <xdr:nvSpPr>
            <xdr:cNvPr id="4284" name="Drop Down 1212" hidden="1">
              <a:extLst>
                <a:ext uri="{63B3BB69-23CF-44E3-9099-C40C66FF867C}">
                  <a14:compatExt spid="_x0000_s4284"/>
                </a:ext>
                <a:ext uri="{FF2B5EF4-FFF2-40B4-BE49-F238E27FC236}">
                  <a16:creationId xmlns:a16="http://schemas.microsoft.com/office/drawing/2014/main" id="{00000000-0008-0000-0000-0000B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506</xdr:row>
          <xdr:rowOff>9525</xdr:rowOff>
        </xdr:from>
        <xdr:to>
          <xdr:col>9</xdr:col>
          <xdr:colOff>9525</xdr:colOff>
          <xdr:row>507</xdr:row>
          <xdr:rowOff>0</xdr:rowOff>
        </xdr:to>
        <xdr:sp macro="" textlink="">
          <xdr:nvSpPr>
            <xdr:cNvPr id="4285" name="Drop Down 1213" hidden="1">
              <a:extLst>
                <a:ext uri="{63B3BB69-23CF-44E3-9099-C40C66FF867C}">
                  <a14:compatExt spid="_x0000_s4285"/>
                </a:ext>
                <a:ext uri="{FF2B5EF4-FFF2-40B4-BE49-F238E27FC236}">
                  <a16:creationId xmlns:a16="http://schemas.microsoft.com/office/drawing/2014/main" id="{00000000-0008-0000-0000-0000B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507</xdr:row>
          <xdr:rowOff>9525</xdr:rowOff>
        </xdr:from>
        <xdr:to>
          <xdr:col>9</xdr:col>
          <xdr:colOff>9525</xdr:colOff>
          <xdr:row>508</xdr:row>
          <xdr:rowOff>0</xdr:rowOff>
        </xdr:to>
        <xdr:sp macro="" textlink="">
          <xdr:nvSpPr>
            <xdr:cNvPr id="4286" name="Drop Down 1214" hidden="1">
              <a:extLst>
                <a:ext uri="{63B3BB69-23CF-44E3-9099-C40C66FF867C}">
                  <a14:compatExt spid="_x0000_s4286"/>
                </a:ext>
                <a:ext uri="{FF2B5EF4-FFF2-40B4-BE49-F238E27FC236}">
                  <a16:creationId xmlns:a16="http://schemas.microsoft.com/office/drawing/2014/main" id="{00000000-0008-0000-0000-0000B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508</xdr:row>
          <xdr:rowOff>9525</xdr:rowOff>
        </xdr:from>
        <xdr:to>
          <xdr:col>9</xdr:col>
          <xdr:colOff>9525</xdr:colOff>
          <xdr:row>509</xdr:row>
          <xdr:rowOff>0</xdr:rowOff>
        </xdr:to>
        <xdr:sp macro="" textlink="">
          <xdr:nvSpPr>
            <xdr:cNvPr id="4287" name="Drop Down 1215" hidden="1">
              <a:extLst>
                <a:ext uri="{63B3BB69-23CF-44E3-9099-C40C66FF867C}">
                  <a14:compatExt spid="_x0000_s4287"/>
                </a:ext>
                <a:ext uri="{FF2B5EF4-FFF2-40B4-BE49-F238E27FC236}">
                  <a16:creationId xmlns:a16="http://schemas.microsoft.com/office/drawing/2014/main" id="{00000000-0008-0000-0000-0000B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509</xdr:row>
          <xdr:rowOff>9525</xdr:rowOff>
        </xdr:from>
        <xdr:to>
          <xdr:col>9</xdr:col>
          <xdr:colOff>9525</xdr:colOff>
          <xdr:row>510</xdr:row>
          <xdr:rowOff>0</xdr:rowOff>
        </xdr:to>
        <xdr:sp macro="" textlink="">
          <xdr:nvSpPr>
            <xdr:cNvPr id="4288" name="Drop Down 1216" hidden="1">
              <a:extLst>
                <a:ext uri="{63B3BB69-23CF-44E3-9099-C40C66FF867C}">
                  <a14:compatExt spid="_x0000_s4288"/>
                </a:ext>
                <a:ext uri="{FF2B5EF4-FFF2-40B4-BE49-F238E27FC236}">
                  <a16:creationId xmlns:a16="http://schemas.microsoft.com/office/drawing/2014/main" id="{00000000-0008-0000-0000-0000C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510</xdr:row>
          <xdr:rowOff>9525</xdr:rowOff>
        </xdr:from>
        <xdr:to>
          <xdr:col>9</xdr:col>
          <xdr:colOff>9525</xdr:colOff>
          <xdr:row>511</xdr:row>
          <xdr:rowOff>0</xdr:rowOff>
        </xdr:to>
        <xdr:sp macro="" textlink="">
          <xdr:nvSpPr>
            <xdr:cNvPr id="4289" name="Drop Down 1217" hidden="1">
              <a:extLst>
                <a:ext uri="{63B3BB69-23CF-44E3-9099-C40C66FF867C}">
                  <a14:compatExt spid="_x0000_s4289"/>
                </a:ext>
                <a:ext uri="{FF2B5EF4-FFF2-40B4-BE49-F238E27FC236}">
                  <a16:creationId xmlns:a16="http://schemas.microsoft.com/office/drawing/2014/main" id="{00000000-0008-0000-0000-0000C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511</xdr:row>
          <xdr:rowOff>9525</xdr:rowOff>
        </xdr:from>
        <xdr:to>
          <xdr:col>9</xdr:col>
          <xdr:colOff>9525</xdr:colOff>
          <xdr:row>512</xdr:row>
          <xdr:rowOff>0</xdr:rowOff>
        </xdr:to>
        <xdr:sp macro="" textlink="">
          <xdr:nvSpPr>
            <xdr:cNvPr id="4290" name="Drop Down 1218" hidden="1">
              <a:extLst>
                <a:ext uri="{63B3BB69-23CF-44E3-9099-C40C66FF867C}">
                  <a14:compatExt spid="_x0000_s4290"/>
                </a:ext>
                <a:ext uri="{FF2B5EF4-FFF2-40B4-BE49-F238E27FC236}">
                  <a16:creationId xmlns:a16="http://schemas.microsoft.com/office/drawing/2014/main" id="{00000000-0008-0000-0000-0000C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512</xdr:row>
          <xdr:rowOff>9525</xdr:rowOff>
        </xdr:from>
        <xdr:to>
          <xdr:col>9</xdr:col>
          <xdr:colOff>9525</xdr:colOff>
          <xdr:row>513</xdr:row>
          <xdr:rowOff>0</xdr:rowOff>
        </xdr:to>
        <xdr:sp macro="" textlink="">
          <xdr:nvSpPr>
            <xdr:cNvPr id="4291" name="Drop Down 1219" hidden="1">
              <a:extLst>
                <a:ext uri="{63B3BB69-23CF-44E3-9099-C40C66FF867C}">
                  <a14:compatExt spid="_x0000_s4291"/>
                </a:ext>
                <a:ext uri="{FF2B5EF4-FFF2-40B4-BE49-F238E27FC236}">
                  <a16:creationId xmlns:a16="http://schemas.microsoft.com/office/drawing/2014/main" id="{00000000-0008-0000-0000-0000C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513</xdr:row>
          <xdr:rowOff>9525</xdr:rowOff>
        </xdr:from>
        <xdr:to>
          <xdr:col>9</xdr:col>
          <xdr:colOff>9525</xdr:colOff>
          <xdr:row>514</xdr:row>
          <xdr:rowOff>0</xdr:rowOff>
        </xdr:to>
        <xdr:sp macro="" textlink="">
          <xdr:nvSpPr>
            <xdr:cNvPr id="4292" name="Drop Down 1220" hidden="1">
              <a:extLst>
                <a:ext uri="{63B3BB69-23CF-44E3-9099-C40C66FF867C}">
                  <a14:compatExt spid="_x0000_s4292"/>
                </a:ext>
                <a:ext uri="{FF2B5EF4-FFF2-40B4-BE49-F238E27FC236}">
                  <a16:creationId xmlns:a16="http://schemas.microsoft.com/office/drawing/2014/main" id="{00000000-0008-0000-0000-0000C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514</xdr:row>
          <xdr:rowOff>9525</xdr:rowOff>
        </xdr:from>
        <xdr:to>
          <xdr:col>9</xdr:col>
          <xdr:colOff>9525</xdr:colOff>
          <xdr:row>515</xdr:row>
          <xdr:rowOff>0</xdr:rowOff>
        </xdr:to>
        <xdr:sp macro="" textlink="">
          <xdr:nvSpPr>
            <xdr:cNvPr id="4293" name="Drop Down 1221" hidden="1">
              <a:extLst>
                <a:ext uri="{63B3BB69-23CF-44E3-9099-C40C66FF867C}">
                  <a14:compatExt spid="_x0000_s4293"/>
                </a:ext>
                <a:ext uri="{FF2B5EF4-FFF2-40B4-BE49-F238E27FC236}">
                  <a16:creationId xmlns:a16="http://schemas.microsoft.com/office/drawing/2014/main" id="{00000000-0008-0000-0000-0000C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520</xdr:row>
          <xdr:rowOff>9525</xdr:rowOff>
        </xdr:from>
        <xdr:to>
          <xdr:col>9</xdr:col>
          <xdr:colOff>9525</xdr:colOff>
          <xdr:row>521</xdr:row>
          <xdr:rowOff>0</xdr:rowOff>
        </xdr:to>
        <xdr:sp macro="" textlink="">
          <xdr:nvSpPr>
            <xdr:cNvPr id="4309" name="Drop Down 1237" hidden="1">
              <a:extLst>
                <a:ext uri="{63B3BB69-23CF-44E3-9099-C40C66FF867C}">
                  <a14:compatExt spid="_x0000_s4309"/>
                </a:ext>
                <a:ext uri="{FF2B5EF4-FFF2-40B4-BE49-F238E27FC236}">
                  <a16:creationId xmlns:a16="http://schemas.microsoft.com/office/drawing/2014/main" id="{00000000-0008-0000-0000-0000D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521</xdr:row>
          <xdr:rowOff>9525</xdr:rowOff>
        </xdr:from>
        <xdr:to>
          <xdr:col>9</xdr:col>
          <xdr:colOff>9525</xdr:colOff>
          <xdr:row>522</xdr:row>
          <xdr:rowOff>0</xdr:rowOff>
        </xdr:to>
        <xdr:sp macro="" textlink="">
          <xdr:nvSpPr>
            <xdr:cNvPr id="4310" name="Drop Down 1238" hidden="1">
              <a:extLst>
                <a:ext uri="{63B3BB69-23CF-44E3-9099-C40C66FF867C}">
                  <a14:compatExt spid="_x0000_s4310"/>
                </a:ext>
                <a:ext uri="{FF2B5EF4-FFF2-40B4-BE49-F238E27FC236}">
                  <a16:creationId xmlns:a16="http://schemas.microsoft.com/office/drawing/2014/main" id="{00000000-0008-0000-0000-0000D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522</xdr:row>
          <xdr:rowOff>9525</xdr:rowOff>
        </xdr:from>
        <xdr:to>
          <xdr:col>9</xdr:col>
          <xdr:colOff>9525</xdr:colOff>
          <xdr:row>523</xdr:row>
          <xdr:rowOff>0</xdr:rowOff>
        </xdr:to>
        <xdr:sp macro="" textlink="">
          <xdr:nvSpPr>
            <xdr:cNvPr id="4311" name="Drop Down 1239" hidden="1">
              <a:extLst>
                <a:ext uri="{63B3BB69-23CF-44E3-9099-C40C66FF867C}">
                  <a14:compatExt spid="_x0000_s4311"/>
                </a:ext>
                <a:ext uri="{FF2B5EF4-FFF2-40B4-BE49-F238E27FC236}">
                  <a16:creationId xmlns:a16="http://schemas.microsoft.com/office/drawing/2014/main" id="{00000000-0008-0000-0000-0000D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523</xdr:row>
          <xdr:rowOff>9525</xdr:rowOff>
        </xdr:from>
        <xdr:to>
          <xdr:col>9</xdr:col>
          <xdr:colOff>9525</xdr:colOff>
          <xdr:row>524</xdr:row>
          <xdr:rowOff>0</xdr:rowOff>
        </xdr:to>
        <xdr:sp macro="" textlink="">
          <xdr:nvSpPr>
            <xdr:cNvPr id="4312" name="Drop Down 1240" hidden="1">
              <a:extLst>
                <a:ext uri="{63B3BB69-23CF-44E3-9099-C40C66FF867C}">
                  <a14:compatExt spid="_x0000_s4312"/>
                </a:ext>
                <a:ext uri="{FF2B5EF4-FFF2-40B4-BE49-F238E27FC236}">
                  <a16:creationId xmlns:a16="http://schemas.microsoft.com/office/drawing/2014/main" id="{00000000-0008-0000-0000-0000D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524</xdr:row>
          <xdr:rowOff>9525</xdr:rowOff>
        </xdr:from>
        <xdr:to>
          <xdr:col>9</xdr:col>
          <xdr:colOff>9525</xdr:colOff>
          <xdr:row>525</xdr:row>
          <xdr:rowOff>0</xdr:rowOff>
        </xdr:to>
        <xdr:sp macro="" textlink="">
          <xdr:nvSpPr>
            <xdr:cNvPr id="4313" name="Drop Down 1241" hidden="1">
              <a:extLst>
                <a:ext uri="{63B3BB69-23CF-44E3-9099-C40C66FF867C}">
                  <a14:compatExt spid="_x0000_s4313"/>
                </a:ext>
                <a:ext uri="{FF2B5EF4-FFF2-40B4-BE49-F238E27FC236}">
                  <a16:creationId xmlns:a16="http://schemas.microsoft.com/office/drawing/2014/main" id="{00000000-0008-0000-0000-0000D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525</xdr:row>
          <xdr:rowOff>9525</xdr:rowOff>
        </xdr:from>
        <xdr:to>
          <xdr:col>9</xdr:col>
          <xdr:colOff>9525</xdr:colOff>
          <xdr:row>526</xdr:row>
          <xdr:rowOff>0</xdr:rowOff>
        </xdr:to>
        <xdr:sp macro="" textlink="">
          <xdr:nvSpPr>
            <xdr:cNvPr id="4314" name="Drop Down 1242" hidden="1">
              <a:extLst>
                <a:ext uri="{63B3BB69-23CF-44E3-9099-C40C66FF867C}">
                  <a14:compatExt spid="_x0000_s4314"/>
                </a:ext>
                <a:ext uri="{FF2B5EF4-FFF2-40B4-BE49-F238E27FC236}">
                  <a16:creationId xmlns:a16="http://schemas.microsoft.com/office/drawing/2014/main" id="{00000000-0008-0000-0000-0000D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526</xdr:row>
          <xdr:rowOff>9525</xdr:rowOff>
        </xdr:from>
        <xdr:to>
          <xdr:col>9</xdr:col>
          <xdr:colOff>9525</xdr:colOff>
          <xdr:row>527</xdr:row>
          <xdr:rowOff>0</xdr:rowOff>
        </xdr:to>
        <xdr:sp macro="" textlink="">
          <xdr:nvSpPr>
            <xdr:cNvPr id="4315" name="Drop Down 1243" hidden="1">
              <a:extLst>
                <a:ext uri="{63B3BB69-23CF-44E3-9099-C40C66FF867C}">
                  <a14:compatExt spid="_x0000_s4315"/>
                </a:ext>
                <a:ext uri="{FF2B5EF4-FFF2-40B4-BE49-F238E27FC236}">
                  <a16:creationId xmlns:a16="http://schemas.microsoft.com/office/drawing/2014/main" id="{00000000-0008-0000-0000-0000D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527</xdr:row>
          <xdr:rowOff>9525</xdr:rowOff>
        </xdr:from>
        <xdr:to>
          <xdr:col>9</xdr:col>
          <xdr:colOff>9525</xdr:colOff>
          <xdr:row>528</xdr:row>
          <xdr:rowOff>0</xdr:rowOff>
        </xdr:to>
        <xdr:sp macro="" textlink="">
          <xdr:nvSpPr>
            <xdr:cNvPr id="4316" name="Drop Down 1244" hidden="1">
              <a:extLst>
                <a:ext uri="{63B3BB69-23CF-44E3-9099-C40C66FF867C}">
                  <a14:compatExt spid="_x0000_s4316"/>
                </a:ext>
                <a:ext uri="{FF2B5EF4-FFF2-40B4-BE49-F238E27FC236}">
                  <a16:creationId xmlns:a16="http://schemas.microsoft.com/office/drawing/2014/main" id="{00000000-0008-0000-0000-0000D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528</xdr:row>
          <xdr:rowOff>9525</xdr:rowOff>
        </xdr:from>
        <xdr:to>
          <xdr:col>9</xdr:col>
          <xdr:colOff>9525</xdr:colOff>
          <xdr:row>529</xdr:row>
          <xdr:rowOff>0</xdr:rowOff>
        </xdr:to>
        <xdr:sp macro="" textlink="">
          <xdr:nvSpPr>
            <xdr:cNvPr id="4317" name="Drop Down 1245" hidden="1">
              <a:extLst>
                <a:ext uri="{63B3BB69-23CF-44E3-9099-C40C66FF867C}">
                  <a14:compatExt spid="_x0000_s4317"/>
                </a:ext>
                <a:ext uri="{FF2B5EF4-FFF2-40B4-BE49-F238E27FC236}">
                  <a16:creationId xmlns:a16="http://schemas.microsoft.com/office/drawing/2014/main" id="{00000000-0008-0000-0000-0000D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529</xdr:row>
          <xdr:rowOff>9525</xdr:rowOff>
        </xdr:from>
        <xdr:to>
          <xdr:col>9</xdr:col>
          <xdr:colOff>9525</xdr:colOff>
          <xdr:row>530</xdr:row>
          <xdr:rowOff>0</xdr:rowOff>
        </xdr:to>
        <xdr:sp macro="" textlink="">
          <xdr:nvSpPr>
            <xdr:cNvPr id="4318" name="Drop Down 1246" hidden="1">
              <a:extLst>
                <a:ext uri="{63B3BB69-23CF-44E3-9099-C40C66FF867C}">
                  <a14:compatExt spid="_x0000_s4318"/>
                </a:ext>
                <a:ext uri="{FF2B5EF4-FFF2-40B4-BE49-F238E27FC236}">
                  <a16:creationId xmlns:a16="http://schemas.microsoft.com/office/drawing/2014/main" id="{00000000-0008-0000-0000-0000D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530</xdr:row>
          <xdr:rowOff>9525</xdr:rowOff>
        </xdr:from>
        <xdr:to>
          <xdr:col>9</xdr:col>
          <xdr:colOff>9525</xdr:colOff>
          <xdr:row>531</xdr:row>
          <xdr:rowOff>0</xdr:rowOff>
        </xdr:to>
        <xdr:sp macro="" textlink="">
          <xdr:nvSpPr>
            <xdr:cNvPr id="4319" name="Drop Down 1247" hidden="1">
              <a:extLst>
                <a:ext uri="{63B3BB69-23CF-44E3-9099-C40C66FF867C}">
                  <a14:compatExt spid="_x0000_s4319"/>
                </a:ext>
                <a:ext uri="{FF2B5EF4-FFF2-40B4-BE49-F238E27FC236}">
                  <a16:creationId xmlns:a16="http://schemas.microsoft.com/office/drawing/2014/main" id="{00000000-0008-0000-0000-0000D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531</xdr:row>
          <xdr:rowOff>9525</xdr:rowOff>
        </xdr:from>
        <xdr:to>
          <xdr:col>9</xdr:col>
          <xdr:colOff>9525</xdr:colOff>
          <xdr:row>532</xdr:row>
          <xdr:rowOff>0</xdr:rowOff>
        </xdr:to>
        <xdr:sp macro="" textlink="">
          <xdr:nvSpPr>
            <xdr:cNvPr id="4320" name="Drop Down 1248" hidden="1">
              <a:extLst>
                <a:ext uri="{63B3BB69-23CF-44E3-9099-C40C66FF867C}">
                  <a14:compatExt spid="_x0000_s4320"/>
                </a:ext>
                <a:ext uri="{FF2B5EF4-FFF2-40B4-BE49-F238E27FC236}">
                  <a16:creationId xmlns:a16="http://schemas.microsoft.com/office/drawing/2014/main" id="{00000000-0008-0000-0000-0000E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532</xdr:row>
          <xdr:rowOff>9525</xdr:rowOff>
        </xdr:from>
        <xdr:to>
          <xdr:col>9</xdr:col>
          <xdr:colOff>9525</xdr:colOff>
          <xdr:row>533</xdr:row>
          <xdr:rowOff>0</xdr:rowOff>
        </xdr:to>
        <xdr:sp macro="" textlink="">
          <xdr:nvSpPr>
            <xdr:cNvPr id="4321" name="Drop Down 1249" hidden="1">
              <a:extLst>
                <a:ext uri="{63B3BB69-23CF-44E3-9099-C40C66FF867C}">
                  <a14:compatExt spid="_x0000_s4321"/>
                </a:ext>
                <a:ext uri="{FF2B5EF4-FFF2-40B4-BE49-F238E27FC236}">
                  <a16:creationId xmlns:a16="http://schemas.microsoft.com/office/drawing/2014/main" id="{00000000-0008-0000-0000-0000E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533</xdr:row>
          <xdr:rowOff>9525</xdr:rowOff>
        </xdr:from>
        <xdr:to>
          <xdr:col>9</xdr:col>
          <xdr:colOff>9525</xdr:colOff>
          <xdr:row>534</xdr:row>
          <xdr:rowOff>0</xdr:rowOff>
        </xdr:to>
        <xdr:sp macro="" textlink="">
          <xdr:nvSpPr>
            <xdr:cNvPr id="4322" name="Drop Down 1250" hidden="1">
              <a:extLst>
                <a:ext uri="{63B3BB69-23CF-44E3-9099-C40C66FF867C}">
                  <a14:compatExt spid="_x0000_s4322"/>
                </a:ext>
                <a:ext uri="{FF2B5EF4-FFF2-40B4-BE49-F238E27FC236}">
                  <a16:creationId xmlns:a16="http://schemas.microsoft.com/office/drawing/2014/main" id="{00000000-0008-0000-0000-0000E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534</xdr:row>
          <xdr:rowOff>9525</xdr:rowOff>
        </xdr:from>
        <xdr:to>
          <xdr:col>9</xdr:col>
          <xdr:colOff>9525</xdr:colOff>
          <xdr:row>535</xdr:row>
          <xdr:rowOff>0</xdr:rowOff>
        </xdr:to>
        <xdr:sp macro="" textlink="">
          <xdr:nvSpPr>
            <xdr:cNvPr id="4323" name="Drop Down 1251" hidden="1">
              <a:extLst>
                <a:ext uri="{63B3BB69-23CF-44E3-9099-C40C66FF867C}">
                  <a14:compatExt spid="_x0000_s4323"/>
                </a:ext>
                <a:ext uri="{FF2B5EF4-FFF2-40B4-BE49-F238E27FC236}">
                  <a16:creationId xmlns:a16="http://schemas.microsoft.com/office/drawing/2014/main" id="{00000000-0008-0000-0000-0000E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540</xdr:row>
          <xdr:rowOff>9525</xdr:rowOff>
        </xdr:from>
        <xdr:to>
          <xdr:col>9</xdr:col>
          <xdr:colOff>9525</xdr:colOff>
          <xdr:row>541</xdr:row>
          <xdr:rowOff>0</xdr:rowOff>
        </xdr:to>
        <xdr:sp macro="" textlink="">
          <xdr:nvSpPr>
            <xdr:cNvPr id="4339" name="Drop Down 1267" hidden="1">
              <a:extLst>
                <a:ext uri="{63B3BB69-23CF-44E3-9099-C40C66FF867C}">
                  <a14:compatExt spid="_x0000_s4339"/>
                </a:ext>
                <a:ext uri="{FF2B5EF4-FFF2-40B4-BE49-F238E27FC236}">
                  <a16:creationId xmlns:a16="http://schemas.microsoft.com/office/drawing/2014/main" id="{00000000-0008-0000-0000-0000F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541</xdr:row>
          <xdr:rowOff>9525</xdr:rowOff>
        </xdr:from>
        <xdr:to>
          <xdr:col>9</xdr:col>
          <xdr:colOff>9525</xdr:colOff>
          <xdr:row>542</xdr:row>
          <xdr:rowOff>0</xdr:rowOff>
        </xdr:to>
        <xdr:sp macro="" textlink="">
          <xdr:nvSpPr>
            <xdr:cNvPr id="4340" name="Drop Down 1268" hidden="1">
              <a:extLst>
                <a:ext uri="{63B3BB69-23CF-44E3-9099-C40C66FF867C}">
                  <a14:compatExt spid="_x0000_s4340"/>
                </a:ext>
                <a:ext uri="{FF2B5EF4-FFF2-40B4-BE49-F238E27FC236}">
                  <a16:creationId xmlns:a16="http://schemas.microsoft.com/office/drawing/2014/main" id="{00000000-0008-0000-0000-0000F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542</xdr:row>
          <xdr:rowOff>9525</xdr:rowOff>
        </xdr:from>
        <xdr:to>
          <xdr:col>9</xdr:col>
          <xdr:colOff>9525</xdr:colOff>
          <xdr:row>543</xdr:row>
          <xdr:rowOff>0</xdr:rowOff>
        </xdr:to>
        <xdr:sp macro="" textlink="">
          <xdr:nvSpPr>
            <xdr:cNvPr id="4341" name="Drop Down 1269" hidden="1">
              <a:extLst>
                <a:ext uri="{63B3BB69-23CF-44E3-9099-C40C66FF867C}">
                  <a14:compatExt spid="_x0000_s4341"/>
                </a:ext>
                <a:ext uri="{FF2B5EF4-FFF2-40B4-BE49-F238E27FC236}">
                  <a16:creationId xmlns:a16="http://schemas.microsoft.com/office/drawing/2014/main" id="{00000000-0008-0000-0000-0000F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543</xdr:row>
          <xdr:rowOff>9525</xdr:rowOff>
        </xdr:from>
        <xdr:to>
          <xdr:col>9</xdr:col>
          <xdr:colOff>9525</xdr:colOff>
          <xdr:row>544</xdr:row>
          <xdr:rowOff>0</xdr:rowOff>
        </xdr:to>
        <xdr:sp macro="" textlink="">
          <xdr:nvSpPr>
            <xdr:cNvPr id="4342" name="Drop Down 1270" hidden="1">
              <a:extLst>
                <a:ext uri="{63B3BB69-23CF-44E3-9099-C40C66FF867C}">
                  <a14:compatExt spid="_x0000_s4342"/>
                </a:ext>
                <a:ext uri="{FF2B5EF4-FFF2-40B4-BE49-F238E27FC236}">
                  <a16:creationId xmlns:a16="http://schemas.microsoft.com/office/drawing/2014/main" id="{00000000-0008-0000-0000-0000F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544</xdr:row>
          <xdr:rowOff>9525</xdr:rowOff>
        </xdr:from>
        <xdr:to>
          <xdr:col>9</xdr:col>
          <xdr:colOff>9525</xdr:colOff>
          <xdr:row>545</xdr:row>
          <xdr:rowOff>0</xdr:rowOff>
        </xdr:to>
        <xdr:sp macro="" textlink="">
          <xdr:nvSpPr>
            <xdr:cNvPr id="4343" name="Drop Down 1271" hidden="1">
              <a:extLst>
                <a:ext uri="{63B3BB69-23CF-44E3-9099-C40C66FF867C}">
                  <a14:compatExt spid="_x0000_s4343"/>
                </a:ext>
                <a:ext uri="{FF2B5EF4-FFF2-40B4-BE49-F238E27FC236}">
                  <a16:creationId xmlns:a16="http://schemas.microsoft.com/office/drawing/2014/main" id="{00000000-0008-0000-0000-0000F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545</xdr:row>
          <xdr:rowOff>9525</xdr:rowOff>
        </xdr:from>
        <xdr:to>
          <xdr:col>9</xdr:col>
          <xdr:colOff>9525</xdr:colOff>
          <xdr:row>546</xdr:row>
          <xdr:rowOff>0</xdr:rowOff>
        </xdr:to>
        <xdr:sp macro="" textlink="">
          <xdr:nvSpPr>
            <xdr:cNvPr id="4344" name="Drop Down 1272" hidden="1">
              <a:extLst>
                <a:ext uri="{63B3BB69-23CF-44E3-9099-C40C66FF867C}">
                  <a14:compatExt spid="_x0000_s4344"/>
                </a:ext>
                <a:ext uri="{FF2B5EF4-FFF2-40B4-BE49-F238E27FC236}">
                  <a16:creationId xmlns:a16="http://schemas.microsoft.com/office/drawing/2014/main" id="{00000000-0008-0000-0000-0000F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546</xdr:row>
          <xdr:rowOff>9525</xdr:rowOff>
        </xdr:from>
        <xdr:to>
          <xdr:col>9</xdr:col>
          <xdr:colOff>9525</xdr:colOff>
          <xdr:row>547</xdr:row>
          <xdr:rowOff>0</xdr:rowOff>
        </xdr:to>
        <xdr:sp macro="" textlink="">
          <xdr:nvSpPr>
            <xdr:cNvPr id="4345" name="Drop Down 1273" hidden="1">
              <a:extLst>
                <a:ext uri="{63B3BB69-23CF-44E3-9099-C40C66FF867C}">
                  <a14:compatExt spid="_x0000_s4345"/>
                </a:ext>
                <a:ext uri="{FF2B5EF4-FFF2-40B4-BE49-F238E27FC236}">
                  <a16:creationId xmlns:a16="http://schemas.microsoft.com/office/drawing/2014/main" id="{00000000-0008-0000-0000-0000F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547</xdr:row>
          <xdr:rowOff>9525</xdr:rowOff>
        </xdr:from>
        <xdr:to>
          <xdr:col>9</xdr:col>
          <xdr:colOff>9525</xdr:colOff>
          <xdr:row>548</xdr:row>
          <xdr:rowOff>0</xdr:rowOff>
        </xdr:to>
        <xdr:sp macro="" textlink="">
          <xdr:nvSpPr>
            <xdr:cNvPr id="4346" name="Drop Down 1274" hidden="1">
              <a:extLst>
                <a:ext uri="{63B3BB69-23CF-44E3-9099-C40C66FF867C}">
                  <a14:compatExt spid="_x0000_s4346"/>
                </a:ext>
                <a:ext uri="{FF2B5EF4-FFF2-40B4-BE49-F238E27FC236}">
                  <a16:creationId xmlns:a16="http://schemas.microsoft.com/office/drawing/2014/main" id="{00000000-0008-0000-0000-0000F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548</xdr:row>
          <xdr:rowOff>9525</xdr:rowOff>
        </xdr:from>
        <xdr:to>
          <xdr:col>9</xdr:col>
          <xdr:colOff>9525</xdr:colOff>
          <xdr:row>549</xdr:row>
          <xdr:rowOff>0</xdr:rowOff>
        </xdr:to>
        <xdr:sp macro="" textlink="">
          <xdr:nvSpPr>
            <xdr:cNvPr id="4347" name="Drop Down 1275" hidden="1">
              <a:extLst>
                <a:ext uri="{63B3BB69-23CF-44E3-9099-C40C66FF867C}">
                  <a14:compatExt spid="_x0000_s4347"/>
                </a:ext>
                <a:ext uri="{FF2B5EF4-FFF2-40B4-BE49-F238E27FC236}">
                  <a16:creationId xmlns:a16="http://schemas.microsoft.com/office/drawing/2014/main" id="{00000000-0008-0000-0000-0000F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549</xdr:row>
          <xdr:rowOff>9525</xdr:rowOff>
        </xdr:from>
        <xdr:to>
          <xdr:col>9</xdr:col>
          <xdr:colOff>9525</xdr:colOff>
          <xdr:row>550</xdr:row>
          <xdr:rowOff>0</xdr:rowOff>
        </xdr:to>
        <xdr:sp macro="" textlink="">
          <xdr:nvSpPr>
            <xdr:cNvPr id="4348" name="Drop Down 1276" hidden="1">
              <a:extLst>
                <a:ext uri="{63B3BB69-23CF-44E3-9099-C40C66FF867C}">
                  <a14:compatExt spid="_x0000_s4348"/>
                </a:ext>
                <a:ext uri="{FF2B5EF4-FFF2-40B4-BE49-F238E27FC236}">
                  <a16:creationId xmlns:a16="http://schemas.microsoft.com/office/drawing/2014/main" id="{00000000-0008-0000-0000-0000F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550</xdr:row>
          <xdr:rowOff>9525</xdr:rowOff>
        </xdr:from>
        <xdr:to>
          <xdr:col>9</xdr:col>
          <xdr:colOff>9525</xdr:colOff>
          <xdr:row>551</xdr:row>
          <xdr:rowOff>0</xdr:rowOff>
        </xdr:to>
        <xdr:sp macro="" textlink="">
          <xdr:nvSpPr>
            <xdr:cNvPr id="4349" name="Drop Down 1277" hidden="1">
              <a:extLst>
                <a:ext uri="{63B3BB69-23CF-44E3-9099-C40C66FF867C}">
                  <a14:compatExt spid="_x0000_s4349"/>
                </a:ext>
                <a:ext uri="{FF2B5EF4-FFF2-40B4-BE49-F238E27FC236}">
                  <a16:creationId xmlns:a16="http://schemas.microsoft.com/office/drawing/2014/main" id="{00000000-0008-0000-0000-0000F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551</xdr:row>
          <xdr:rowOff>9525</xdr:rowOff>
        </xdr:from>
        <xdr:to>
          <xdr:col>9</xdr:col>
          <xdr:colOff>9525</xdr:colOff>
          <xdr:row>552</xdr:row>
          <xdr:rowOff>0</xdr:rowOff>
        </xdr:to>
        <xdr:sp macro="" textlink="">
          <xdr:nvSpPr>
            <xdr:cNvPr id="4350" name="Drop Down 1278" hidden="1">
              <a:extLst>
                <a:ext uri="{63B3BB69-23CF-44E3-9099-C40C66FF867C}">
                  <a14:compatExt spid="_x0000_s4350"/>
                </a:ext>
                <a:ext uri="{FF2B5EF4-FFF2-40B4-BE49-F238E27FC236}">
                  <a16:creationId xmlns:a16="http://schemas.microsoft.com/office/drawing/2014/main" id="{00000000-0008-0000-0000-0000F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552</xdr:row>
          <xdr:rowOff>9525</xdr:rowOff>
        </xdr:from>
        <xdr:to>
          <xdr:col>9</xdr:col>
          <xdr:colOff>9525</xdr:colOff>
          <xdr:row>553</xdr:row>
          <xdr:rowOff>0</xdr:rowOff>
        </xdr:to>
        <xdr:sp macro="" textlink="">
          <xdr:nvSpPr>
            <xdr:cNvPr id="4351" name="Drop Down 1279" hidden="1">
              <a:extLst>
                <a:ext uri="{63B3BB69-23CF-44E3-9099-C40C66FF867C}">
                  <a14:compatExt spid="_x0000_s4351"/>
                </a:ext>
                <a:ext uri="{FF2B5EF4-FFF2-40B4-BE49-F238E27FC236}">
                  <a16:creationId xmlns:a16="http://schemas.microsoft.com/office/drawing/2014/main" id="{00000000-0008-0000-0000-0000F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553</xdr:row>
          <xdr:rowOff>9525</xdr:rowOff>
        </xdr:from>
        <xdr:to>
          <xdr:col>9</xdr:col>
          <xdr:colOff>9525</xdr:colOff>
          <xdr:row>554</xdr:row>
          <xdr:rowOff>0</xdr:rowOff>
        </xdr:to>
        <xdr:sp macro="" textlink="">
          <xdr:nvSpPr>
            <xdr:cNvPr id="4352" name="Drop Down 1280" hidden="1">
              <a:extLst>
                <a:ext uri="{63B3BB69-23CF-44E3-9099-C40C66FF867C}">
                  <a14:compatExt spid="_x0000_s4352"/>
                </a:ext>
                <a:ext uri="{FF2B5EF4-FFF2-40B4-BE49-F238E27FC236}">
                  <a16:creationId xmlns:a16="http://schemas.microsoft.com/office/drawing/2014/main" id="{00000000-0008-0000-0000-000000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554</xdr:row>
          <xdr:rowOff>9525</xdr:rowOff>
        </xdr:from>
        <xdr:to>
          <xdr:col>9</xdr:col>
          <xdr:colOff>9525</xdr:colOff>
          <xdr:row>555</xdr:row>
          <xdr:rowOff>0</xdr:rowOff>
        </xdr:to>
        <xdr:sp macro="" textlink="">
          <xdr:nvSpPr>
            <xdr:cNvPr id="4353" name="Drop Down 1281" hidden="1">
              <a:extLst>
                <a:ext uri="{63B3BB69-23CF-44E3-9099-C40C66FF867C}">
                  <a14:compatExt spid="_x0000_s4353"/>
                </a:ext>
                <a:ext uri="{FF2B5EF4-FFF2-40B4-BE49-F238E27FC236}">
                  <a16:creationId xmlns:a16="http://schemas.microsoft.com/office/drawing/2014/main" id="{00000000-0008-0000-0000-000001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560</xdr:row>
          <xdr:rowOff>9525</xdr:rowOff>
        </xdr:from>
        <xdr:to>
          <xdr:col>9</xdr:col>
          <xdr:colOff>9525</xdr:colOff>
          <xdr:row>561</xdr:row>
          <xdr:rowOff>0</xdr:rowOff>
        </xdr:to>
        <xdr:sp macro="" textlink="">
          <xdr:nvSpPr>
            <xdr:cNvPr id="4369" name="Drop Down 1297" hidden="1">
              <a:extLst>
                <a:ext uri="{63B3BB69-23CF-44E3-9099-C40C66FF867C}">
                  <a14:compatExt spid="_x0000_s4369"/>
                </a:ext>
                <a:ext uri="{FF2B5EF4-FFF2-40B4-BE49-F238E27FC236}">
                  <a16:creationId xmlns:a16="http://schemas.microsoft.com/office/drawing/2014/main" id="{00000000-0008-0000-0000-000011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561</xdr:row>
          <xdr:rowOff>9525</xdr:rowOff>
        </xdr:from>
        <xdr:to>
          <xdr:col>9</xdr:col>
          <xdr:colOff>9525</xdr:colOff>
          <xdr:row>562</xdr:row>
          <xdr:rowOff>0</xdr:rowOff>
        </xdr:to>
        <xdr:sp macro="" textlink="">
          <xdr:nvSpPr>
            <xdr:cNvPr id="4370" name="Drop Down 1298" hidden="1">
              <a:extLst>
                <a:ext uri="{63B3BB69-23CF-44E3-9099-C40C66FF867C}">
                  <a14:compatExt spid="_x0000_s4370"/>
                </a:ext>
                <a:ext uri="{FF2B5EF4-FFF2-40B4-BE49-F238E27FC236}">
                  <a16:creationId xmlns:a16="http://schemas.microsoft.com/office/drawing/2014/main" id="{00000000-0008-0000-0000-000012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562</xdr:row>
          <xdr:rowOff>9525</xdr:rowOff>
        </xdr:from>
        <xdr:to>
          <xdr:col>9</xdr:col>
          <xdr:colOff>9525</xdr:colOff>
          <xdr:row>563</xdr:row>
          <xdr:rowOff>0</xdr:rowOff>
        </xdr:to>
        <xdr:sp macro="" textlink="">
          <xdr:nvSpPr>
            <xdr:cNvPr id="4371" name="Drop Down 1299" hidden="1">
              <a:extLst>
                <a:ext uri="{63B3BB69-23CF-44E3-9099-C40C66FF867C}">
                  <a14:compatExt spid="_x0000_s4371"/>
                </a:ext>
                <a:ext uri="{FF2B5EF4-FFF2-40B4-BE49-F238E27FC236}">
                  <a16:creationId xmlns:a16="http://schemas.microsoft.com/office/drawing/2014/main" id="{00000000-0008-0000-0000-000013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563</xdr:row>
          <xdr:rowOff>9525</xdr:rowOff>
        </xdr:from>
        <xdr:to>
          <xdr:col>9</xdr:col>
          <xdr:colOff>9525</xdr:colOff>
          <xdr:row>564</xdr:row>
          <xdr:rowOff>0</xdr:rowOff>
        </xdr:to>
        <xdr:sp macro="" textlink="">
          <xdr:nvSpPr>
            <xdr:cNvPr id="4372" name="Drop Down 1300" hidden="1">
              <a:extLst>
                <a:ext uri="{63B3BB69-23CF-44E3-9099-C40C66FF867C}">
                  <a14:compatExt spid="_x0000_s4372"/>
                </a:ext>
                <a:ext uri="{FF2B5EF4-FFF2-40B4-BE49-F238E27FC236}">
                  <a16:creationId xmlns:a16="http://schemas.microsoft.com/office/drawing/2014/main" id="{00000000-0008-0000-0000-000014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564</xdr:row>
          <xdr:rowOff>9525</xdr:rowOff>
        </xdr:from>
        <xdr:to>
          <xdr:col>9</xdr:col>
          <xdr:colOff>9525</xdr:colOff>
          <xdr:row>565</xdr:row>
          <xdr:rowOff>0</xdr:rowOff>
        </xdr:to>
        <xdr:sp macro="" textlink="">
          <xdr:nvSpPr>
            <xdr:cNvPr id="4373" name="Drop Down 1301" hidden="1">
              <a:extLst>
                <a:ext uri="{63B3BB69-23CF-44E3-9099-C40C66FF867C}">
                  <a14:compatExt spid="_x0000_s4373"/>
                </a:ext>
                <a:ext uri="{FF2B5EF4-FFF2-40B4-BE49-F238E27FC236}">
                  <a16:creationId xmlns:a16="http://schemas.microsoft.com/office/drawing/2014/main" id="{00000000-0008-0000-0000-000015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565</xdr:row>
          <xdr:rowOff>9525</xdr:rowOff>
        </xdr:from>
        <xdr:to>
          <xdr:col>9</xdr:col>
          <xdr:colOff>9525</xdr:colOff>
          <xdr:row>566</xdr:row>
          <xdr:rowOff>0</xdr:rowOff>
        </xdr:to>
        <xdr:sp macro="" textlink="">
          <xdr:nvSpPr>
            <xdr:cNvPr id="4374" name="Drop Down 1302" hidden="1">
              <a:extLst>
                <a:ext uri="{63B3BB69-23CF-44E3-9099-C40C66FF867C}">
                  <a14:compatExt spid="_x0000_s4374"/>
                </a:ext>
                <a:ext uri="{FF2B5EF4-FFF2-40B4-BE49-F238E27FC236}">
                  <a16:creationId xmlns:a16="http://schemas.microsoft.com/office/drawing/2014/main" id="{00000000-0008-0000-0000-000016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566</xdr:row>
          <xdr:rowOff>9525</xdr:rowOff>
        </xdr:from>
        <xdr:to>
          <xdr:col>9</xdr:col>
          <xdr:colOff>9525</xdr:colOff>
          <xdr:row>567</xdr:row>
          <xdr:rowOff>0</xdr:rowOff>
        </xdr:to>
        <xdr:sp macro="" textlink="">
          <xdr:nvSpPr>
            <xdr:cNvPr id="4375" name="Drop Down 1303" hidden="1">
              <a:extLst>
                <a:ext uri="{63B3BB69-23CF-44E3-9099-C40C66FF867C}">
                  <a14:compatExt spid="_x0000_s4375"/>
                </a:ext>
                <a:ext uri="{FF2B5EF4-FFF2-40B4-BE49-F238E27FC236}">
                  <a16:creationId xmlns:a16="http://schemas.microsoft.com/office/drawing/2014/main" id="{00000000-0008-0000-0000-000017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567</xdr:row>
          <xdr:rowOff>9525</xdr:rowOff>
        </xdr:from>
        <xdr:to>
          <xdr:col>9</xdr:col>
          <xdr:colOff>9525</xdr:colOff>
          <xdr:row>568</xdr:row>
          <xdr:rowOff>0</xdr:rowOff>
        </xdr:to>
        <xdr:sp macro="" textlink="">
          <xdr:nvSpPr>
            <xdr:cNvPr id="4376" name="Drop Down 1304" hidden="1">
              <a:extLst>
                <a:ext uri="{63B3BB69-23CF-44E3-9099-C40C66FF867C}">
                  <a14:compatExt spid="_x0000_s4376"/>
                </a:ext>
                <a:ext uri="{FF2B5EF4-FFF2-40B4-BE49-F238E27FC236}">
                  <a16:creationId xmlns:a16="http://schemas.microsoft.com/office/drawing/2014/main" id="{00000000-0008-0000-0000-000018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568</xdr:row>
          <xdr:rowOff>9525</xdr:rowOff>
        </xdr:from>
        <xdr:to>
          <xdr:col>9</xdr:col>
          <xdr:colOff>9525</xdr:colOff>
          <xdr:row>569</xdr:row>
          <xdr:rowOff>0</xdr:rowOff>
        </xdr:to>
        <xdr:sp macro="" textlink="">
          <xdr:nvSpPr>
            <xdr:cNvPr id="4377" name="Drop Down 1305" hidden="1">
              <a:extLst>
                <a:ext uri="{63B3BB69-23CF-44E3-9099-C40C66FF867C}">
                  <a14:compatExt spid="_x0000_s4377"/>
                </a:ext>
                <a:ext uri="{FF2B5EF4-FFF2-40B4-BE49-F238E27FC236}">
                  <a16:creationId xmlns:a16="http://schemas.microsoft.com/office/drawing/2014/main" id="{00000000-0008-0000-0000-000019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569</xdr:row>
          <xdr:rowOff>9525</xdr:rowOff>
        </xdr:from>
        <xdr:to>
          <xdr:col>9</xdr:col>
          <xdr:colOff>9525</xdr:colOff>
          <xdr:row>570</xdr:row>
          <xdr:rowOff>0</xdr:rowOff>
        </xdr:to>
        <xdr:sp macro="" textlink="">
          <xdr:nvSpPr>
            <xdr:cNvPr id="4378" name="Drop Down 1306" hidden="1">
              <a:extLst>
                <a:ext uri="{63B3BB69-23CF-44E3-9099-C40C66FF867C}">
                  <a14:compatExt spid="_x0000_s4378"/>
                </a:ext>
                <a:ext uri="{FF2B5EF4-FFF2-40B4-BE49-F238E27FC236}">
                  <a16:creationId xmlns:a16="http://schemas.microsoft.com/office/drawing/2014/main" id="{00000000-0008-0000-0000-00001A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570</xdr:row>
          <xdr:rowOff>9525</xdr:rowOff>
        </xdr:from>
        <xdr:to>
          <xdr:col>9</xdr:col>
          <xdr:colOff>9525</xdr:colOff>
          <xdr:row>571</xdr:row>
          <xdr:rowOff>0</xdr:rowOff>
        </xdr:to>
        <xdr:sp macro="" textlink="">
          <xdr:nvSpPr>
            <xdr:cNvPr id="4379" name="Drop Down 1307" hidden="1">
              <a:extLst>
                <a:ext uri="{63B3BB69-23CF-44E3-9099-C40C66FF867C}">
                  <a14:compatExt spid="_x0000_s4379"/>
                </a:ext>
                <a:ext uri="{FF2B5EF4-FFF2-40B4-BE49-F238E27FC236}">
                  <a16:creationId xmlns:a16="http://schemas.microsoft.com/office/drawing/2014/main" id="{00000000-0008-0000-0000-00001B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571</xdr:row>
          <xdr:rowOff>9525</xdr:rowOff>
        </xdr:from>
        <xdr:to>
          <xdr:col>9</xdr:col>
          <xdr:colOff>9525</xdr:colOff>
          <xdr:row>572</xdr:row>
          <xdr:rowOff>0</xdr:rowOff>
        </xdr:to>
        <xdr:sp macro="" textlink="">
          <xdr:nvSpPr>
            <xdr:cNvPr id="4380" name="Drop Down 1308" hidden="1">
              <a:extLst>
                <a:ext uri="{63B3BB69-23CF-44E3-9099-C40C66FF867C}">
                  <a14:compatExt spid="_x0000_s4380"/>
                </a:ext>
                <a:ext uri="{FF2B5EF4-FFF2-40B4-BE49-F238E27FC236}">
                  <a16:creationId xmlns:a16="http://schemas.microsoft.com/office/drawing/2014/main" id="{00000000-0008-0000-0000-00001C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572</xdr:row>
          <xdr:rowOff>9525</xdr:rowOff>
        </xdr:from>
        <xdr:to>
          <xdr:col>9</xdr:col>
          <xdr:colOff>9525</xdr:colOff>
          <xdr:row>573</xdr:row>
          <xdr:rowOff>0</xdr:rowOff>
        </xdr:to>
        <xdr:sp macro="" textlink="">
          <xdr:nvSpPr>
            <xdr:cNvPr id="4381" name="Drop Down 1309" hidden="1">
              <a:extLst>
                <a:ext uri="{63B3BB69-23CF-44E3-9099-C40C66FF867C}">
                  <a14:compatExt spid="_x0000_s4381"/>
                </a:ext>
                <a:ext uri="{FF2B5EF4-FFF2-40B4-BE49-F238E27FC236}">
                  <a16:creationId xmlns:a16="http://schemas.microsoft.com/office/drawing/2014/main" id="{00000000-0008-0000-0000-00001D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573</xdr:row>
          <xdr:rowOff>9525</xdr:rowOff>
        </xdr:from>
        <xdr:to>
          <xdr:col>9</xdr:col>
          <xdr:colOff>9525</xdr:colOff>
          <xdr:row>574</xdr:row>
          <xdr:rowOff>0</xdr:rowOff>
        </xdr:to>
        <xdr:sp macro="" textlink="">
          <xdr:nvSpPr>
            <xdr:cNvPr id="4382" name="Drop Down 1310" hidden="1">
              <a:extLst>
                <a:ext uri="{63B3BB69-23CF-44E3-9099-C40C66FF867C}">
                  <a14:compatExt spid="_x0000_s4382"/>
                </a:ext>
                <a:ext uri="{FF2B5EF4-FFF2-40B4-BE49-F238E27FC236}">
                  <a16:creationId xmlns:a16="http://schemas.microsoft.com/office/drawing/2014/main" id="{00000000-0008-0000-0000-00001E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574</xdr:row>
          <xdr:rowOff>9525</xdr:rowOff>
        </xdr:from>
        <xdr:to>
          <xdr:col>9</xdr:col>
          <xdr:colOff>9525</xdr:colOff>
          <xdr:row>575</xdr:row>
          <xdr:rowOff>0</xdr:rowOff>
        </xdr:to>
        <xdr:sp macro="" textlink="">
          <xdr:nvSpPr>
            <xdr:cNvPr id="4383" name="Drop Down 1311" hidden="1">
              <a:extLst>
                <a:ext uri="{63B3BB69-23CF-44E3-9099-C40C66FF867C}">
                  <a14:compatExt spid="_x0000_s4383"/>
                </a:ext>
                <a:ext uri="{FF2B5EF4-FFF2-40B4-BE49-F238E27FC236}">
                  <a16:creationId xmlns:a16="http://schemas.microsoft.com/office/drawing/2014/main" id="{00000000-0008-0000-0000-00001F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580</xdr:row>
          <xdr:rowOff>9525</xdr:rowOff>
        </xdr:from>
        <xdr:to>
          <xdr:col>9</xdr:col>
          <xdr:colOff>9525</xdr:colOff>
          <xdr:row>581</xdr:row>
          <xdr:rowOff>0</xdr:rowOff>
        </xdr:to>
        <xdr:sp macro="" textlink="">
          <xdr:nvSpPr>
            <xdr:cNvPr id="4399" name="Drop Down 1327" hidden="1">
              <a:extLst>
                <a:ext uri="{63B3BB69-23CF-44E3-9099-C40C66FF867C}">
                  <a14:compatExt spid="_x0000_s4399"/>
                </a:ext>
                <a:ext uri="{FF2B5EF4-FFF2-40B4-BE49-F238E27FC236}">
                  <a16:creationId xmlns:a16="http://schemas.microsoft.com/office/drawing/2014/main" id="{00000000-0008-0000-0000-00002F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581</xdr:row>
          <xdr:rowOff>9525</xdr:rowOff>
        </xdr:from>
        <xdr:to>
          <xdr:col>9</xdr:col>
          <xdr:colOff>9525</xdr:colOff>
          <xdr:row>582</xdr:row>
          <xdr:rowOff>0</xdr:rowOff>
        </xdr:to>
        <xdr:sp macro="" textlink="">
          <xdr:nvSpPr>
            <xdr:cNvPr id="4400" name="Drop Down 1328" hidden="1">
              <a:extLst>
                <a:ext uri="{63B3BB69-23CF-44E3-9099-C40C66FF867C}">
                  <a14:compatExt spid="_x0000_s4400"/>
                </a:ext>
                <a:ext uri="{FF2B5EF4-FFF2-40B4-BE49-F238E27FC236}">
                  <a16:creationId xmlns:a16="http://schemas.microsoft.com/office/drawing/2014/main" id="{00000000-0008-0000-0000-000030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582</xdr:row>
          <xdr:rowOff>9525</xdr:rowOff>
        </xdr:from>
        <xdr:to>
          <xdr:col>9</xdr:col>
          <xdr:colOff>9525</xdr:colOff>
          <xdr:row>583</xdr:row>
          <xdr:rowOff>0</xdr:rowOff>
        </xdr:to>
        <xdr:sp macro="" textlink="">
          <xdr:nvSpPr>
            <xdr:cNvPr id="4401" name="Drop Down 1329" hidden="1">
              <a:extLst>
                <a:ext uri="{63B3BB69-23CF-44E3-9099-C40C66FF867C}">
                  <a14:compatExt spid="_x0000_s4401"/>
                </a:ext>
                <a:ext uri="{FF2B5EF4-FFF2-40B4-BE49-F238E27FC236}">
                  <a16:creationId xmlns:a16="http://schemas.microsoft.com/office/drawing/2014/main" id="{00000000-0008-0000-0000-000031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583</xdr:row>
          <xdr:rowOff>9525</xdr:rowOff>
        </xdr:from>
        <xdr:to>
          <xdr:col>9</xdr:col>
          <xdr:colOff>9525</xdr:colOff>
          <xdr:row>584</xdr:row>
          <xdr:rowOff>0</xdr:rowOff>
        </xdr:to>
        <xdr:sp macro="" textlink="">
          <xdr:nvSpPr>
            <xdr:cNvPr id="4402" name="Drop Down 1330" hidden="1">
              <a:extLst>
                <a:ext uri="{63B3BB69-23CF-44E3-9099-C40C66FF867C}">
                  <a14:compatExt spid="_x0000_s4402"/>
                </a:ext>
                <a:ext uri="{FF2B5EF4-FFF2-40B4-BE49-F238E27FC236}">
                  <a16:creationId xmlns:a16="http://schemas.microsoft.com/office/drawing/2014/main" id="{00000000-0008-0000-0000-000032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584</xdr:row>
          <xdr:rowOff>9525</xdr:rowOff>
        </xdr:from>
        <xdr:to>
          <xdr:col>9</xdr:col>
          <xdr:colOff>9525</xdr:colOff>
          <xdr:row>585</xdr:row>
          <xdr:rowOff>0</xdr:rowOff>
        </xdr:to>
        <xdr:sp macro="" textlink="">
          <xdr:nvSpPr>
            <xdr:cNvPr id="4403" name="Drop Down 1331" hidden="1">
              <a:extLst>
                <a:ext uri="{63B3BB69-23CF-44E3-9099-C40C66FF867C}">
                  <a14:compatExt spid="_x0000_s4403"/>
                </a:ext>
                <a:ext uri="{FF2B5EF4-FFF2-40B4-BE49-F238E27FC236}">
                  <a16:creationId xmlns:a16="http://schemas.microsoft.com/office/drawing/2014/main" id="{00000000-0008-0000-0000-000033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585</xdr:row>
          <xdr:rowOff>9525</xdr:rowOff>
        </xdr:from>
        <xdr:to>
          <xdr:col>9</xdr:col>
          <xdr:colOff>9525</xdr:colOff>
          <xdr:row>586</xdr:row>
          <xdr:rowOff>0</xdr:rowOff>
        </xdr:to>
        <xdr:sp macro="" textlink="">
          <xdr:nvSpPr>
            <xdr:cNvPr id="4404" name="Drop Down 1332" hidden="1">
              <a:extLst>
                <a:ext uri="{63B3BB69-23CF-44E3-9099-C40C66FF867C}">
                  <a14:compatExt spid="_x0000_s4404"/>
                </a:ext>
                <a:ext uri="{FF2B5EF4-FFF2-40B4-BE49-F238E27FC236}">
                  <a16:creationId xmlns:a16="http://schemas.microsoft.com/office/drawing/2014/main" id="{00000000-0008-0000-0000-000034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586</xdr:row>
          <xdr:rowOff>9525</xdr:rowOff>
        </xdr:from>
        <xdr:to>
          <xdr:col>9</xdr:col>
          <xdr:colOff>9525</xdr:colOff>
          <xdr:row>587</xdr:row>
          <xdr:rowOff>0</xdr:rowOff>
        </xdr:to>
        <xdr:sp macro="" textlink="">
          <xdr:nvSpPr>
            <xdr:cNvPr id="4405" name="Drop Down 1333" hidden="1">
              <a:extLst>
                <a:ext uri="{63B3BB69-23CF-44E3-9099-C40C66FF867C}">
                  <a14:compatExt spid="_x0000_s4405"/>
                </a:ext>
                <a:ext uri="{FF2B5EF4-FFF2-40B4-BE49-F238E27FC236}">
                  <a16:creationId xmlns:a16="http://schemas.microsoft.com/office/drawing/2014/main" id="{00000000-0008-0000-0000-000035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587</xdr:row>
          <xdr:rowOff>9525</xdr:rowOff>
        </xdr:from>
        <xdr:to>
          <xdr:col>9</xdr:col>
          <xdr:colOff>9525</xdr:colOff>
          <xdr:row>588</xdr:row>
          <xdr:rowOff>0</xdr:rowOff>
        </xdr:to>
        <xdr:sp macro="" textlink="">
          <xdr:nvSpPr>
            <xdr:cNvPr id="4406" name="Drop Down 1334" hidden="1">
              <a:extLst>
                <a:ext uri="{63B3BB69-23CF-44E3-9099-C40C66FF867C}">
                  <a14:compatExt spid="_x0000_s4406"/>
                </a:ext>
                <a:ext uri="{FF2B5EF4-FFF2-40B4-BE49-F238E27FC236}">
                  <a16:creationId xmlns:a16="http://schemas.microsoft.com/office/drawing/2014/main" id="{00000000-0008-0000-0000-000036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588</xdr:row>
          <xdr:rowOff>9525</xdr:rowOff>
        </xdr:from>
        <xdr:to>
          <xdr:col>9</xdr:col>
          <xdr:colOff>9525</xdr:colOff>
          <xdr:row>589</xdr:row>
          <xdr:rowOff>0</xdr:rowOff>
        </xdr:to>
        <xdr:sp macro="" textlink="">
          <xdr:nvSpPr>
            <xdr:cNvPr id="4407" name="Drop Down 1335" hidden="1">
              <a:extLst>
                <a:ext uri="{63B3BB69-23CF-44E3-9099-C40C66FF867C}">
                  <a14:compatExt spid="_x0000_s4407"/>
                </a:ext>
                <a:ext uri="{FF2B5EF4-FFF2-40B4-BE49-F238E27FC236}">
                  <a16:creationId xmlns:a16="http://schemas.microsoft.com/office/drawing/2014/main" id="{00000000-0008-0000-0000-000037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589</xdr:row>
          <xdr:rowOff>9525</xdr:rowOff>
        </xdr:from>
        <xdr:to>
          <xdr:col>9</xdr:col>
          <xdr:colOff>9525</xdr:colOff>
          <xdr:row>590</xdr:row>
          <xdr:rowOff>0</xdr:rowOff>
        </xdr:to>
        <xdr:sp macro="" textlink="">
          <xdr:nvSpPr>
            <xdr:cNvPr id="4408" name="Drop Down 1336" hidden="1">
              <a:extLst>
                <a:ext uri="{63B3BB69-23CF-44E3-9099-C40C66FF867C}">
                  <a14:compatExt spid="_x0000_s4408"/>
                </a:ext>
                <a:ext uri="{FF2B5EF4-FFF2-40B4-BE49-F238E27FC236}">
                  <a16:creationId xmlns:a16="http://schemas.microsoft.com/office/drawing/2014/main" id="{00000000-0008-0000-0000-000038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590</xdr:row>
          <xdr:rowOff>9525</xdr:rowOff>
        </xdr:from>
        <xdr:to>
          <xdr:col>9</xdr:col>
          <xdr:colOff>9525</xdr:colOff>
          <xdr:row>591</xdr:row>
          <xdr:rowOff>0</xdr:rowOff>
        </xdr:to>
        <xdr:sp macro="" textlink="">
          <xdr:nvSpPr>
            <xdr:cNvPr id="4409" name="Drop Down 1337" hidden="1">
              <a:extLst>
                <a:ext uri="{63B3BB69-23CF-44E3-9099-C40C66FF867C}">
                  <a14:compatExt spid="_x0000_s4409"/>
                </a:ext>
                <a:ext uri="{FF2B5EF4-FFF2-40B4-BE49-F238E27FC236}">
                  <a16:creationId xmlns:a16="http://schemas.microsoft.com/office/drawing/2014/main" id="{00000000-0008-0000-0000-000039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591</xdr:row>
          <xdr:rowOff>9525</xdr:rowOff>
        </xdr:from>
        <xdr:to>
          <xdr:col>9</xdr:col>
          <xdr:colOff>9525</xdr:colOff>
          <xdr:row>592</xdr:row>
          <xdr:rowOff>0</xdr:rowOff>
        </xdr:to>
        <xdr:sp macro="" textlink="">
          <xdr:nvSpPr>
            <xdr:cNvPr id="4410" name="Drop Down 1338" hidden="1">
              <a:extLst>
                <a:ext uri="{63B3BB69-23CF-44E3-9099-C40C66FF867C}">
                  <a14:compatExt spid="_x0000_s4410"/>
                </a:ext>
                <a:ext uri="{FF2B5EF4-FFF2-40B4-BE49-F238E27FC236}">
                  <a16:creationId xmlns:a16="http://schemas.microsoft.com/office/drawing/2014/main" id="{00000000-0008-0000-0000-00003A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592</xdr:row>
          <xdr:rowOff>9525</xdr:rowOff>
        </xdr:from>
        <xdr:to>
          <xdr:col>9</xdr:col>
          <xdr:colOff>9525</xdr:colOff>
          <xdr:row>593</xdr:row>
          <xdr:rowOff>0</xdr:rowOff>
        </xdr:to>
        <xdr:sp macro="" textlink="">
          <xdr:nvSpPr>
            <xdr:cNvPr id="4411" name="Drop Down 1339" hidden="1">
              <a:extLst>
                <a:ext uri="{63B3BB69-23CF-44E3-9099-C40C66FF867C}">
                  <a14:compatExt spid="_x0000_s4411"/>
                </a:ext>
                <a:ext uri="{FF2B5EF4-FFF2-40B4-BE49-F238E27FC236}">
                  <a16:creationId xmlns:a16="http://schemas.microsoft.com/office/drawing/2014/main" id="{00000000-0008-0000-0000-00003B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593</xdr:row>
          <xdr:rowOff>9525</xdr:rowOff>
        </xdr:from>
        <xdr:to>
          <xdr:col>9</xdr:col>
          <xdr:colOff>9525</xdr:colOff>
          <xdr:row>594</xdr:row>
          <xdr:rowOff>0</xdr:rowOff>
        </xdr:to>
        <xdr:sp macro="" textlink="">
          <xdr:nvSpPr>
            <xdr:cNvPr id="4412" name="Drop Down 1340" hidden="1">
              <a:extLst>
                <a:ext uri="{63B3BB69-23CF-44E3-9099-C40C66FF867C}">
                  <a14:compatExt spid="_x0000_s4412"/>
                </a:ext>
                <a:ext uri="{FF2B5EF4-FFF2-40B4-BE49-F238E27FC236}">
                  <a16:creationId xmlns:a16="http://schemas.microsoft.com/office/drawing/2014/main" id="{00000000-0008-0000-0000-00003C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594</xdr:row>
          <xdr:rowOff>9525</xdr:rowOff>
        </xdr:from>
        <xdr:to>
          <xdr:col>9</xdr:col>
          <xdr:colOff>9525</xdr:colOff>
          <xdr:row>595</xdr:row>
          <xdr:rowOff>0</xdr:rowOff>
        </xdr:to>
        <xdr:sp macro="" textlink="">
          <xdr:nvSpPr>
            <xdr:cNvPr id="4413" name="Drop Down 1341" hidden="1">
              <a:extLst>
                <a:ext uri="{63B3BB69-23CF-44E3-9099-C40C66FF867C}">
                  <a14:compatExt spid="_x0000_s4413"/>
                </a:ext>
                <a:ext uri="{FF2B5EF4-FFF2-40B4-BE49-F238E27FC236}">
                  <a16:creationId xmlns:a16="http://schemas.microsoft.com/office/drawing/2014/main" id="{00000000-0008-0000-0000-00003D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600</xdr:row>
          <xdr:rowOff>9525</xdr:rowOff>
        </xdr:from>
        <xdr:to>
          <xdr:col>9</xdr:col>
          <xdr:colOff>9525</xdr:colOff>
          <xdr:row>601</xdr:row>
          <xdr:rowOff>0</xdr:rowOff>
        </xdr:to>
        <xdr:sp macro="" textlink="">
          <xdr:nvSpPr>
            <xdr:cNvPr id="4429" name="Drop Down 1357" hidden="1">
              <a:extLst>
                <a:ext uri="{63B3BB69-23CF-44E3-9099-C40C66FF867C}">
                  <a14:compatExt spid="_x0000_s4429"/>
                </a:ext>
                <a:ext uri="{FF2B5EF4-FFF2-40B4-BE49-F238E27FC236}">
                  <a16:creationId xmlns:a16="http://schemas.microsoft.com/office/drawing/2014/main" id="{00000000-0008-0000-0000-00004D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601</xdr:row>
          <xdr:rowOff>9525</xdr:rowOff>
        </xdr:from>
        <xdr:to>
          <xdr:col>9</xdr:col>
          <xdr:colOff>9525</xdr:colOff>
          <xdr:row>602</xdr:row>
          <xdr:rowOff>0</xdr:rowOff>
        </xdr:to>
        <xdr:sp macro="" textlink="">
          <xdr:nvSpPr>
            <xdr:cNvPr id="4430" name="Drop Down 1358" hidden="1">
              <a:extLst>
                <a:ext uri="{63B3BB69-23CF-44E3-9099-C40C66FF867C}">
                  <a14:compatExt spid="_x0000_s4430"/>
                </a:ext>
                <a:ext uri="{FF2B5EF4-FFF2-40B4-BE49-F238E27FC236}">
                  <a16:creationId xmlns:a16="http://schemas.microsoft.com/office/drawing/2014/main" id="{00000000-0008-0000-0000-00004E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602</xdr:row>
          <xdr:rowOff>9525</xdr:rowOff>
        </xdr:from>
        <xdr:to>
          <xdr:col>9</xdr:col>
          <xdr:colOff>9525</xdr:colOff>
          <xdr:row>603</xdr:row>
          <xdr:rowOff>0</xdr:rowOff>
        </xdr:to>
        <xdr:sp macro="" textlink="">
          <xdr:nvSpPr>
            <xdr:cNvPr id="4431" name="Drop Down 1359" hidden="1">
              <a:extLst>
                <a:ext uri="{63B3BB69-23CF-44E3-9099-C40C66FF867C}">
                  <a14:compatExt spid="_x0000_s4431"/>
                </a:ext>
                <a:ext uri="{FF2B5EF4-FFF2-40B4-BE49-F238E27FC236}">
                  <a16:creationId xmlns:a16="http://schemas.microsoft.com/office/drawing/2014/main" id="{00000000-0008-0000-0000-00004F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603</xdr:row>
          <xdr:rowOff>9525</xdr:rowOff>
        </xdr:from>
        <xdr:to>
          <xdr:col>9</xdr:col>
          <xdr:colOff>9525</xdr:colOff>
          <xdr:row>604</xdr:row>
          <xdr:rowOff>0</xdr:rowOff>
        </xdr:to>
        <xdr:sp macro="" textlink="">
          <xdr:nvSpPr>
            <xdr:cNvPr id="4432" name="Drop Down 1360" hidden="1">
              <a:extLst>
                <a:ext uri="{63B3BB69-23CF-44E3-9099-C40C66FF867C}">
                  <a14:compatExt spid="_x0000_s4432"/>
                </a:ext>
                <a:ext uri="{FF2B5EF4-FFF2-40B4-BE49-F238E27FC236}">
                  <a16:creationId xmlns:a16="http://schemas.microsoft.com/office/drawing/2014/main" id="{00000000-0008-0000-0000-000050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604</xdr:row>
          <xdr:rowOff>9525</xdr:rowOff>
        </xdr:from>
        <xdr:to>
          <xdr:col>9</xdr:col>
          <xdr:colOff>9525</xdr:colOff>
          <xdr:row>605</xdr:row>
          <xdr:rowOff>0</xdr:rowOff>
        </xdr:to>
        <xdr:sp macro="" textlink="">
          <xdr:nvSpPr>
            <xdr:cNvPr id="4433" name="Drop Down 1361" hidden="1">
              <a:extLst>
                <a:ext uri="{63B3BB69-23CF-44E3-9099-C40C66FF867C}">
                  <a14:compatExt spid="_x0000_s4433"/>
                </a:ext>
                <a:ext uri="{FF2B5EF4-FFF2-40B4-BE49-F238E27FC236}">
                  <a16:creationId xmlns:a16="http://schemas.microsoft.com/office/drawing/2014/main" id="{00000000-0008-0000-0000-000051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605</xdr:row>
          <xdr:rowOff>9525</xdr:rowOff>
        </xdr:from>
        <xdr:to>
          <xdr:col>9</xdr:col>
          <xdr:colOff>9525</xdr:colOff>
          <xdr:row>606</xdr:row>
          <xdr:rowOff>0</xdr:rowOff>
        </xdr:to>
        <xdr:sp macro="" textlink="">
          <xdr:nvSpPr>
            <xdr:cNvPr id="4434" name="Drop Down 1362" hidden="1">
              <a:extLst>
                <a:ext uri="{63B3BB69-23CF-44E3-9099-C40C66FF867C}">
                  <a14:compatExt spid="_x0000_s4434"/>
                </a:ext>
                <a:ext uri="{FF2B5EF4-FFF2-40B4-BE49-F238E27FC236}">
                  <a16:creationId xmlns:a16="http://schemas.microsoft.com/office/drawing/2014/main" id="{00000000-0008-0000-0000-000052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606</xdr:row>
          <xdr:rowOff>9525</xdr:rowOff>
        </xdr:from>
        <xdr:to>
          <xdr:col>9</xdr:col>
          <xdr:colOff>9525</xdr:colOff>
          <xdr:row>607</xdr:row>
          <xdr:rowOff>0</xdr:rowOff>
        </xdr:to>
        <xdr:sp macro="" textlink="">
          <xdr:nvSpPr>
            <xdr:cNvPr id="4435" name="Drop Down 1363" hidden="1">
              <a:extLst>
                <a:ext uri="{63B3BB69-23CF-44E3-9099-C40C66FF867C}">
                  <a14:compatExt spid="_x0000_s4435"/>
                </a:ext>
                <a:ext uri="{FF2B5EF4-FFF2-40B4-BE49-F238E27FC236}">
                  <a16:creationId xmlns:a16="http://schemas.microsoft.com/office/drawing/2014/main" id="{00000000-0008-0000-0000-000053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607</xdr:row>
          <xdr:rowOff>9525</xdr:rowOff>
        </xdr:from>
        <xdr:to>
          <xdr:col>9</xdr:col>
          <xdr:colOff>9525</xdr:colOff>
          <xdr:row>608</xdr:row>
          <xdr:rowOff>0</xdr:rowOff>
        </xdr:to>
        <xdr:sp macro="" textlink="">
          <xdr:nvSpPr>
            <xdr:cNvPr id="4436" name="Drop Down 1364" hidden="1">
              <a:extLst>
                <a:ext uri="{63B3BB69-23CF-44E3-9099-C40C66FF867C}">
                  <a14:compatExt spid="_x0000_s4436"/>
                </a:ext>
                <a:ext uri="{FF2B5EF4-FFF2-40B4-BE49-F238E27FC236}">
                  <a16:creationId xmlns:a16="http://schemas.microsoft.com/office/drawing/2014/main" id="{00000000-0008-0000-0000-000054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608</xdr:row>
          <xdr:rowOff>9525</xdr:rowOff>
        </xdr:from>
        <xdr:to>
          <xdr:col>9</xdr:col>
          <xdr:colOff>9525</xdr:colOff>
          <xdr:row>609</xdr:row>
          <xdr:rowOff>0</xdr:rowOff>
        </xdr:to>
        <xdr:sp macro="" textlink="">
          <xdr:nvSpPr>
            <xdr:cNvPr id="4437" name="Drop Down 1365" hidden="1">
              <a:extLst>
                <a:ext uri="{63B3BB69-23CF-44E3-9099-C40C66FF867C}">
                  <a14:compatExt spid="_x0000_s4437"/>
                </a:ext>
                <a:ext uri="{FF2B5EF4-FFF2-40B4-BE49-F238E27FC236}">
                  <a16:creationId xmlns:a16="http://schemas.microsoft.com/office/drawing/2014/main" id="{00000000-0008-0000-0000-000055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609</xdr:row>
          <xdr:rowOff>9525</xdr:rowOff>
        </xdr:from>
        <xdr:to>
          <xdr:col>9</xdr:col>
          <xdr:colOff>9525</xdr:colOff>
          <xdr:row>610</xdr:row>
          <xdr:rowOff>0</xdr:rowOff>
        </xdr:to>
        <xdr:sp macro="" textlink="">
          <xdr:nvSpPr>
            <xdr:cNvPr id="4438" name="Drop Down 1366" hidden="1">
              <a:extLst>
                <a:ext uri="{63B3BB69-23CF-44E3-9099-C40C66FF867C}">
                  <a14:compatExt spid="_x0000_s4438"/>
                </a:ext>
                <a:ext uri="{FF2B5EF4-FFF2-40B4-BE49-F238E27FC236}">
                  <a16:creationId xmlns:a16="http://schemas.microsoft.com/office/drawing/2014/main" id="{00000000-0008-0000-0000-000056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610</xdr:row>
          <xdr:rowOff>9525</xdr:rowOff>
        </xdr:from>
        <xdr:to>
          <xdr:col>9</xdr:col>
          <xdr:colOff>9525</xdr:colOff>
          <xdr:row>611</xdr:row>
          <xdr:rowOff>0</xdr:rowOff>
        </xdr:to>
        <xdr:sp macro="" textlink="">
          <xdr:nvSpPr>
            <xdr:cNvPr id="4439" name="Drop Down 1367" hidden="1">
              <a:extLst>
                <a:ext uri="{63B3BB69-23CF-44E3-9099-C40C66FF867C}">
                  <a14:compatExt spid="_x0000_s4439"/>
                </a:ext>
                <a:ext uri="{FF2B5EF4-FFF2-40B4-BE49-F238E27FC236}">
                  <a16:creationId xmlns:a16="http://schemas.microsoft.com/office/drawing/2014/main" id="{00000000-0008-0000-0000-000057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611</xdr:row>
          <xdr:rowOff>9525</xdr:rowOff>
        </xdr:from>
        <xdr:to>
          <xdr:col>9</xdr:col>
          <xdr:colOff>9525</xdr:colOff>
          <xdr:row>612</xdr:row>
          <xdr:rowOff>0</xdr:rowOff>
        </xdr:to>
        <xdr:sp macro="" textlink="">
          <xdr:nvSpPr>
            <xdr:cNvPr id="4440" name="Drop Down 1368" hidden="1">
              <a:extLst>
                <a:ext uri="{63B3BB69-23CF-44E3-9099-C40C66FF867C}">
                  <a14:compatExt spid="_x0000_s4440"/>
                </a:ext>
                <a:ext uri="{FF2B5EF4-FFF2-40B4-BE49-F238E27FC236}">
                  <a16:creationId xmlns:a16="http://schemas.microsoft.com/office/drawing/2014/main" id="{00000000-0008-0000-0000-000058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612</xdr:row>
          <xdr:rowOff>9525</xdr:rowOff>
        </xdr:from>
        <xdr:to>
          <xdr:col>9</xdr:col>
          <xdr:colOff>9525</xdr:colOff>
          <xdr:row>613</xdr:row>
          <xdr:rowOff>0</xdr:rowOff>
        </xdr:to>
        <xdr:sp macro="" textlink="">
          <xdr:nvSpPr>
            <xdr:cNvPr id="4441" name="Drop Down 1369" hidden="1">
              <a:extLst>
                <a:ext uri="{63B3BB69-23CF-44E3-9099-C40C66FF867C}">
                  <a14:compatExt spid="_x0000_s4441"/>
                </a:ext>
                <a:ext uri="{FF2B5EF4-FFF2-40B4-BE49-F238E27FC236}">
                  <a16:creationId xmlns:a16="http://schemas.microsoft.com/office/drawing/2014/main" id="{00000000-0008-0000-0000-000059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613</xdr:row>
          <xdr:rowOff>9525</xdr:rowOff>
        </xdr:from>
        <xdr:to>
          <xdr:col>9</xdr:col>
          <xdr:colOff>9525</xdr:colOff>
          <xdr:row>614</xdr:row>
          <xdr:rowOff>0</xdr:rowOff>
        </xdr:to>
        <xdr:sp macro="" textlink="">
          <xdr:nvSpPr>
            <xdr:cNvPr id="4442" name="Drop Down 1370" hidden="1">
              <a:extLst>
                <a:ext uri="{63B3BB69-23CF-44E3-9099-C40C66FF867C}">
                  <a14:compatExt spid="_x0000_s4442"/>
                </a:ext>
                <a:ext uri="{FF2B5EF4-FFF2-40B4-BE49-F238E27FC236}">
                  <a16:creationId xmlns:a16="http://schemas.microsoft.com/office/drawing/2014/main" id="{00000000-0008-0000-0000-00005A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614</xdr:row>
          <xdr:rowOff>9525</xdr:rowOff>
        </xdr:from>
        <xdr:to>
          <xdr:col>9</xdr:col>
          <xdr:colOff>9525</xdr:colOff>
          <xdr:row>615</xdr:row>
          <xdr:rowOff>0</xdr:rowOff>
        </xdr:to>
        <xdr:sp macro="" textlink="">
          <xdr:nvSpPr>
            <xdr:cNvPr id="4443" name="Drop Down 1371" hidden="1">
              <a:extLst>
                <a:ext uri="{63B3BB69-23CF-44E3-9099-C40C66FF867C}">
                  <a14:compatExt spid="_x0000_s4443"/>
                </a:ext>
                <a:ext uri="{FF2B5EF4-FFF2-40B4-BE49-F238E27FC236}">
                  <a16:creationId xmlns:a16="http://schemas.microsoft.com/office/drawing/2014/main" id="{00000000-0008-0000-0000-00005B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620</xdr:row>
          <xdr:rowOff>9525</xdr:rowOff>
        </xdr:from>
        <xdr:to>
          <xdr:col>9</xdr:col>
          <xdr:colOff>9525</xdr:colOff>
          <xdr:row>621</xdr:row>
          <xdr:rowOff>0</xdr:rowOff>
        </xdr:to>
        <xdr:sp macro="" textlink="">
          <xdr:nvSpPr>
            <xdr:cNvPr id="4459" name="Drop Down 1387" hidden="1">
              <a:extLst>
                <a:ext uri="{63B3BB69-23CF-44E3-9099-C40C66FF867C}">
                  <a14:compatExt spid="_x0000_s4459"/>
                </a:ext>
                <a:ext uri="{FF2B5EF4-FFF2-40B4-BE49-F238E27FC236}">
                  <a16:creationId xmlns:a16="http://schemas.microsoft.com/office/drawing/2014/main" id="{00000000-0008-0000-0000-00006B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621</xdr:row>
          <xdr:rowOff>9525</xdr:rowOff>
        </xdr:from>
        <xdr:to>
          <xdr:col>9</xdr:col>
          <xdr:colOff>9525</xdr:colOff>
          <xdr:row>622</xdr:row>
          <xdr:rowOff>0</xdr:rowOff>
        </xdr:to>
        <xdr:sp macro="" textlink="">
          <xdr:nvSpPr>
            <xdr:cNvPr id="4460" name="Drop Down 1388" hidden="1">
              <a:extLst>
                <a:ext uri="{63B3BB69-23CF-44E3-9099-C40C66FF867C}">
                  <a14:compatExt spid="_x0000_s4460"/>
                </a:ext>
                <a:ext uri="{FF2B5EF4-FFF2-40B4-BE49-F238E27FC236}">
                  <a16:creationId xmlns:a16="http://schemas.microsoft.com/office/drawing/2014/main" id="{00000000-0008-0000-0000-00006C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622</xdr:row>
          <xdr:rowOff>9525</xdr:rowOff>
        </xdr:from>
        <xdr:to>
          <xdr:col>9</xdr:col>
          <xdr:colOff>9525</xdr:colOff>
          <xdr:row>623</xdr:row>
          <xdr:rowOff>0</xdr:rowOff>
        </xdr:to>
        <xdr:sp macro="" textlink="">
          <xdr:nvSpPr>
            <xdr:cNvPr id="4461" name="Drop Down 1389" hidden="1">
              <a:extLst>
                <a:ext uri="{63B3BB69-23CF-44E3-9099-C40C66FF867C}">
                  <a14:compatExt spid="_x0000_s4461"/>
                </a:ext>
                <a:ext uri="{FF2B5EF4-FFF2-40B4-BE49-F238E27FC236}">
                  <a16:creationId xmlns:a16="http://schemas.microsoft.com/office/drawing/2014/main" id="{00000000-0008-0000-0000-00006D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623</xdr:row>
          <xdr:rowOff>9525</xdr:rowOff>
        </xdr:from>
        <xdr:to>
          <xdr:col>9</xdr:col>
          <xdr:colOff>9525</xdr:colOff>
          <xdr:row>624</xdr:row>
          <xdr:rowOff>0</xdr:rowOff>
        </xdr:to>
        <xdr:sp macro="" textlink="">
          <xdr:nvSpPr>
            <xdr:cNvPr id="4462" name="Drop Down 1390" hidden="1">
              <a:extLst>
                <a:ext uri="{63B3BB69-23CF-44E3-9099-C40C66FF867C}">
                  <a14:compatExt spid="_x0000_s4462"/>
                </a:ext>
                <a:ext uri="{FF2B5EF4-FFF2-40B4-BE49-F238E27FC236}">
                  <a16:creationId xmlns:a16="http://schemas.microsoft.com/office/drawing/2014/main" id="{00000000-0008-0000-0000-00006E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624</xdr:row>
          <xdr:rowOff>9525</xdr:rowOff>
        </xdr:from>
        <xdr:to>
          <xdr:col>9</xdr:col>
          <xdr:colOff>9525</xdr:colOff>
          <xdr:row>625</xdr:row>
          <xdr:rowOff>0</xdr:rowOff>
        </xdr:to>
        <xdr:sp macro="" textlink="">
          <xdr:nvSpPr>
            <xdr:cNvPr id="4463" name="Drop Down 1391" hidden="1">
              <a:extLst>
                <a:ext uri="{63B3BB69-23CF-44E3-9099-C40C66FF867C}">
                  <a14:compatExt spid="_x0000_s4463"/>
                </a:ext>
                <a:ext uri="{FF2B5EF4-FFF2-40B4-BE49-F238E27FC236}">
                  <a16:creationId xmlns:a16="http://schemas.microsoft.com/office/drawing/2014/main" id="{00000000-0008-0000-0000-00006F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625</xdr:row>
          <xdr:rowOff>9525</xdr:rowOff>
        </xdr:from>
        <xdr:to>
          <xdr:col>9</xdr:col>
          <xdr:colOff>9525</xdr:colOff>
          <xdr:row>626</xdr:row>
          <xdr:rowOff>0</xdr:rowOff>
        </xdr:to>
        <xdr:sp macro="" textlink="">
          <xdr:nvSpPr>
            <xdr:cNvPr id="4464" name="Drop Down 1392" hidden="1">
              <a:extLst>
                <a:ext uri="{63B3BB69-23CF-44E3-9099-C40C66FF867C}">
                  <a14:compatExt spid="_x0000_s4464"/>
                </a:ext>
                <a:ext uri="{FF2B5EF4-FFF2-40B4-BE49-F238E27FC236}">
                  <a16:creationId xmlns:a16="http://schemas.microsoft.com/office/drawing/2014/main" id="{00000000-0008-0000-0000-000070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626</xdr:row>
          <xdr:rowOff>9525</xdr:rowOff>
        </xdr:from>
        <xdr:to>
          <xdr:col>9</xdr:col>
          <xdr:colOff>9525</xdr:colOff>
          <xdr:row>627</xdr:row>
          <xdr:rowOff>0</xdr:rowOff>
        </xdr:to>
        <xdr:sp macro="" textlink="">
          <xdr:nvSpPr>
            <xdr:cNvPr id="4465" name="Drop Down 1393" hidden="1">
              <a:extLst>
                <a:ext uri="{63B3BB69-23CF-44E3-9099-C40C66FF867C}">
                  <a14:compatExt spid="_x0000_s4465"/>
                </a:ext>
                <a:ext uri="{FF2B5EF4-FFF2-40B4-BE49-F238E27FC236}">
                  <a16:creationId xmlns:a16="http://schemas.microsoft.com/office/drawing/2014/main" id="{00000000-0008-0000-0000-000071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627</xdr:row>
          <xdr:rowOff>9525</xdr:rowOff>
        </xdr:from>
        <xdr:to>
          <xdr:col>9</xdr:col>
          <xdr:colOff>9525</xdr:colOff>
          <xdr:row>628</xdr:row>
          <xdr:rowOff>0</xdr:rowOff>
        </xdr:to>
        <xdr:sp macro="" textlink="">
          <xdr:nvSpPr>
            <xdr:cNvPr id="4466" name="Drop Down 1394" hidden="1">
              <a:extLst>
                <a:ext uri="{63B3BB69-23CF-44E3-9099-C40C66FF867C}">
                  <a14:compatExt spid="_x0000_s4466"/>
                </a:ext>
                <a:ext uri="{FF2B5EF4-FFF2-40B4-BE49-F238E27FC236}">
                  <a16:creationId xmlns:a16="http://schemas.microsoft.com/office/drawing/2014/main" id="{00000000-0008-0000-0000-000072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628</xdr:row>
          <xdr:rowOff>9525</xdr:rowOff>
        </xdr:from>
        <xdr:to>
          <xdr:col>9</xdr:col>
          <xdr:colOff>9525</xdr:colOff>
          <xdr:row>629</xdr:row>
          <xdr:rowOff>0</xdr:rowOff>
        </xdr:to>
        <xdr:sp macro="" textlink="">
          <xdr:nvSpPr>
            <xdr:cNvPr id="4467" name="Drop Down 1395" hidden="1">
              <a:extLst>
                <a:ext uri="{63B3BB69-23CF-44E3-9099-C40C66FF867C}">
                  <a14:compatExt spid="_x0000_s4467"/>
                </a:ext>
                <a:ext uri="{FF2B5EF4-FFF2-40B4-BE49-F238E27FC236}">
                  <a16:creationId xmlns:a16="http://schemas.microsoft.com/office/drawing/2014/main" id="{00000000-0008-0000-0000-000073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629</xdr:row>
          <xdr:rowOff>9525</xdr:rowOff>
        </xdr:from>
        <xdr:to>
          <xdr:col>9</xdr:col>
          <xdr:colOff>9525</xdr:colOff>
          <xdr:row>630</xdr:row>
          <xdr:rowOff>0</xdr:rowOff>
        </xdr:to>
        <xdr:sp macro="" textlink="">
          <xdr:nvSpPr>
            <xdr:cNvPr id="4468" name="Drop Down 1396" hidden="1">
              <a:extLst>
                <a:ext uri="{63B3BB69-23CF-44E3-9099-C40C66FF867C}">
                  <a14:compatExt spid="_x0000_s4468"/>
                </a:ext>
                <a:ext uri="{FF2B5EF4-FFF2-40B4-BE49-F238E27FC236}">
                  <a16:creationId xmlns:a16="http://schemas.microsoft.com/office/drawing/2014/main" id="{00000000-0008-0000-0000-000074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630</xdr:row>
          <xdr:rowOff>9525</xdr:rowOff>
        </xdr:from>
        <xdr:to>
          <xdr:col>9</xdr:col>
          <xdr:colOff>9525</xdr:colOff>
          <xdr:row>631</xdr:row>
          <xdr:rowOff>0</xdr:rowOff>
        </xdr:to>
        <xdr:sp macro="" textlink="">
          <xdr:nvSpPr>
            <xdr:cNvPr id="4469" name="Drop Down 1397" hidden="1">
              <a:extLst>
                <a:ext uri="{63B3BB69-23CF-44E3-9099-C40C66FF867C}">
                  <a14:compatExt spid="_x0000_s4469"/>
                </a:ext>
                <a:ext uri="{FF2B5EF4-FFF2-40B4-BE49-F238E27FC236}">
                  <a16:creationId xmlns:a16="http://schemas.microsoft.com/office/drawing/2014/main" id="{00000000-0008-0000-0000-000075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631</xdr:row>
          <xdr:rowOff>9525</xdr:rowOff>
        </xdr:from>
        <xdr:to>
          <xdr:col>9</xdr:col>
          <xdr:colOff>9525</xdr:colOff>
          <xdr:row>632</xdr:row>
          <xdr:rowOff>0</xdr:rowOff>
        </xdr:to>
        <xdr:sp macro="" textlink="">
          <xdr:nvSpPr>
            <xdr:cNvPr id="4470" name="Drop Down 1398" hidden="1">
              <a:extLst>
                <a:ext uri="{63B3BB69-23CF-44E3-9099-C40C66FF867C}">
                  <a14:compatExt spid="_x0000_s4470"/>
                </a:ext>
                <a:ext uri="{FF2B5EF4-FFF2-40B4-BE49-F238E27FC236}">
                  <a16:creationId xmlns:a16="http://schemas.microsoft.com/office/drawing/2014/main" id="{00000000-0008-0000-0000-000076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632</xdr:row>
          <xdr:rowOff>9525</xdr:rowOff>
        </xdr:from>
        <xdr:to>
          <xdr:col>9</xdr:col>
          <xdr:colOff>9525</xdr:colOff>
          <xdr:row>633</xdr:row>
          <xdr:rowOff>0</xdr:rowOff>
        </xdr:to>
        <xdr:sp macro="" textlink="">
          <xdr:nvSpPr>
            <xdr:cNvPr id="4471" name="Drop Down 1399" hidden="1">
              <a:extLst>
                <a:ext uri="{63B3BB69-23CF-44E3-9099-C40C66FF867C}">
                  <a14:compatExt spid="_x0000_s4471"/>
                </a:ext>
                <a:ext uri="{FF2B5EF4-FFF2-40B4-BE49-F238E27FC236}">
                  <a16:creationId xmlns:a16="http://schemas.microsoft.com/office/drawing/2014/main" id="{00000000-0008-0000-0000-000077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633</xdr:row>
          <xdr:rowOff>9525</xdr:rowOff>
        </xdr:from>
        <xdr:to>
          <xdr:col>9</xdr:col>
          <xdr:colOff>9525</xdr:colOff>
          <xdr:row>634</xdr:row>
          <xdr:rowOff>0</xdr:rowOff>
        </xdr:to>
        <xdr:sp macro="" textlink="">
          <xdr:nvSpPr>
            <xdr:cNvPr id="4472" name="Drop Down 1400" hidden="1">
              <a:extLst>
                <a:ext uri="{63B3BB69-23CF-44E3-9099-C40C66FF867C}">
                  <a14:compatExt spid="_x0000_s4472"/>
                </a:ext>
                <a:ext uri="{FF2B5EF4-FFF2-40B4-BE49-F238E27FC236}">
                  <a16:creationId xmlns:a16="http://schemas.microsoft.com/office/drawing/2014/main" id="{00000000-0008-0000-0000-000078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634</xdr:row>
          <xdr:rowOff>9525</xdr:rowOff>
        </xdr:from>
        <xdr:to>
          <xdr:col>9</xdr:col>
          <xdr:colOff>9525</xdr:colOff>
          <xdr:row>635</xdr:row>
          <xdr:rowOff>0</xdr:rowOff>
        </xdr:to>
        <xdr:sp macro="" textlink="">
          <xdr:nvSpPr>
            <xdr:cNvPr id="4473" name="Drop Down 1401" hidden="1">
              <a:extLst>
                <a:ext uri="{63B3BB69-23CF-44E3-9099-C40C66FF867C}">
                  <a14:compatExt spid="_x0000_s4473"/>
                </a:ext>
                <a:ext uri="{FF2B5EF4-FFF2-40B4-BE49-F238E27FC236}">
                  <a16:creationId xmlns:a16="http://schemas.microsoft.com/office/drawing/2014/main" id="{00000000-0008-0000-0000-000079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317499</xdr:colOff>
      <xdr:row>0</xdr:row>
      <xdr:rowOff>158749</xdr:rowOff>
    </xdr:from>
    <xdr:to>
      <xdr:col>34</xdr:col>
      <xdr:colOff>285749</xdr:colOff>
      <xdr:row>2</xdr:row>
      <xdr:rowOff>190499</xdr:rowOff>
    </xdr:to>
    <xdr:sp macro="[0]!effacer" textlink="" fLocksText="0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 bwMode="auto">
        <a:xfrm>
          <a:off x="11387666" y="158749"/>
          <a:ext cx="1555750" cy="465667"/>
        </a:xfrm>
        <a:prstGeom prst="roundRect">
          <a:avLst/>
        </a:prstGeom>
        <a:solidFill>
          <a:srgbClr val="FF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600" b="1"/>
            <a:t>EFFACER</a:t>
          </a:r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0</xdr:row>
          <xdr:rowOff>0</xdr:rowOff>
        </xdr:from>
        <xdr:to>
          <xdr:col>1</xdr:col>
          <xdr:colOff>19050</xdr:colOff>
          <xdr:row>1</xdr:row>
          <xdr:rowOff>19050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1</xdr:row>
          <xdr:rowOff>19050</xdr:rowOff>
        </xdr:from>
        <xdr:to>
          <xdr:col>1</xdr:col>
          <xdr:colOff>19050</xdr:colOff>
          <xdr:row>2</xdr:row>
          <xdr:rowOff>19050</xdr:rowOff>
        </xdr:to>
        <xdr:sp macro="" textlink="">
          <xdr:nvSpPr>
            <xdr:cNvPr id="2050" name="Drop Dow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99" Type="http://schemas.openxmlformats.org/officeDocument/2006/relationships/ctrlProp" Target="../ctrlProps/ctrlProp296.xml"/><Relationship Id="rId21" Type="http://schemas.openxmlformats.org/officeDocument/2006/relationships/ctrlProp" Target="../ctrlProps/ctrlProp18.xml"/><Relationship Id="rId63" Type="http://schemas.openxmlformats.org/officeDocument/2006/relationships/ctrlProp" Target="../ctrlProps/ctrlProp60.xml"/><Relationship Id="rId159" Type="http://schemas.openxmlformats.org/officeDocument/2006/relationships/ctrlProp" Target="../ctrlProps/ctrlProp156.xml"/><Relationship Id="rId324" Type="http://schemas.openxmlformats.org/officeDocument/2006/relationships/ctrlProp" Target="../ctrlProps/ctrlProp321.xml"/><Relationship Id="rId366" Type="http://schemas.openxmlformats.org/officeDocument/2006/relationships/ctrlProp" Target="../ctrlProps/ctrlProp363.xml"/><Relationship Id="rId170" Type="http://schemas.openxmlformats.org/officeDocument/2006/relationships/ctrlProp" Target="../ctrlProps/ctrlProp167.xml"/><Relationship Id="rId226" Type="http://schemas.openxmlformats.org/officeDocument/2006/relationships/ctrlProp" Target="../ctrlProps/ctrlProp223.xml"/><Relationship Id="rId433" Type="http://schemas.openxmlformats.org/officeDocument/2006/relationships/ctrlProp" Target="../ctrlProps/ctrlProp430.xml"/><Relationship Id="rId268" Type="http://schemas.openxmlformats.org/officeDocument/2006/relationships/ctrlProp" Target="../ctrlProps/ctrlProp265.xml"/><Relationship Id="rId32" Type="http://schemas.openxmlformats.org/officeDocument/2006/relationships/ctrlProp" Target="../ctrlProps/ctrlProp29.xml"/><Relationship Id="rId74" Type="http://schemas.openxmlformats.org/officeDocument/2006/relationships/ctrlProp" Target="../ctrlProps/ctrlProp71.xml"/><Relationship Id="rId128" Type="http://schemas.openxmlformats.org/officeDocument/2006/relationships/ctrlProp" Target="../ctrlProps/ctrlProp125.xml"/><Relationship Id="rId335" Type="http://schemas.openxmlformats.org/officeDocument/2006/relationships/ctrlProp" Target="../ctrlProps/ctrlProp332.xml"/><Relationship Id="rId377" Type="http://schemas.openxmlformats.org/officeDocument/2006/relationships/ctrlProp" Target="../ctrlProps/ctrlProp374.xml"/><Relationship Id="rId5" Type="http://schemas.openxmlformats.org/officeDocument/2006/relationships/ctrlProp" Target="../ctrlProps/ctrlProp2.xml"/><Relationship Id="rId181" Type="http://schemas.openxmlformats.org/officeDocument/2006/relationships/ctrlProp" Target="../ctrlProps/ctrlProp178.xml"/><Relationship Id="rId237" Type="http://schemas.openxmlformats.org/officeDocument/2006/relationships/ctrlProp" Target="../ctrlProps/ctrlProp234.xml"/><Relationship Id="rId402" Type="http://schemas.openxmlformats.org/officeDocument/2006/relationships/ctrlProp" Target="../ctrlProps/ctrlProp399.xml"/><Relationship Id="rId279" Type="http://schemas.openxmlformats.org/officeDocument/2006/relationships/ctrlProp" Target="../ctrlProps/ctrlProp276.xml"/><Relationship Id="rId444" Type="http://schemas.openxmlformats.org/officeDocument/2006/relationships/ctrlProp" Target="../ctrlProps/ctrlProp441.xml"/><Relationship Id="rId43" Type="http://schemas.openxmlformats.org/officeDocument/2006/relationships/ctrlProp" Target="../ctrlProps/ctrlProp40.xml"/><Relationship Id="rId139" Type="http://schemas.openxmlformats.org/officeDocument/2006/relationships/ctrlProp" Target="../ctrlProps/ctrlProp136.xml"/><Relationship Id="rId290" Type="http://schemas.openxmlformats.org/officeDocument/2006/relationships/ctrlProp" Target="../ctrlProps/ctrlProp287.xml"/><Relationship Id="rId304" Type="http://schemas.openxmlformats.org/officeDocument/2006/relationships/ctrlProp" Target="../ctrlProps/ctrlProp301.xml"/><Relationship Id="rId346" Type="http://schemas.openxmlformats.org/officeDocument/2006/relationships/ctrlProp" Target="../ctrlProps/ctrlProp343.xml"/><Relationship Id="rId388" Type="http://schemas.openxmlformats.org/officeDocument/2006/relationships/ctrlProp" Target="../ctrlProps/ctrlProp385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92" Type="http://schemas.openxmlformats.org/officeDocument/2006/relationships/ctrlProp" Target="../ctrlProps/ctrlProp189.xml"/><Relationship Id="rId206" Type="http://schemas.openxmlformats.org/officeDocument/2006/relationships/ctrlProp" Target="../ctrlProps/ctrlProp203.xml"/><Relationship Id="rId413" Type="http://schemas.openxmlformats.org/officeDocument/2006/relationships/ctrlProp" Target="../ctrlProps/ctrlProp410.xml"/><Relationship Id="rId248" Type="http://schemas.openxmlformats.org/officeDocument/2006/relationships/ctrlProp" Target="../ctrlProps/ctrlProp245.xml"/><Relationship Id="rId455" Type="http://schemas.openxmlformats.org/officeDocument/2006/relationships/ctrlProp" Target="../ctrlProps/ctrlProp452.xml"/><Relationship Id="rId12" Type="http://schemas.openxmlformats.org/officeDocument/2006/relationships/ctrlProp" Target="../ctrlProps/ctrlProp9.xml"/><Relationship Id="rId108" Type="http://schemas.openxmlformats.org/officeDocument/2006/relationships/ctrlProp" Target="../ctrlProps/ctrlProp105.xml"/><Relationship Id="rId315" Type="http://schemas.openxmlformats.org/officeDocument/2006/relationships/ctrlProp" Target="../ctrlProps/ctrlProp312.xml"/><Relationship Id="rId357" Type="http://schemas.openxmlformats.org/officeDocument/2006/relationships/ctrlProp" Target="../ctrlProps/ctrlProp354.xml"/><Relationship Id="rId54" Type="http://schemas.openxmlformats.org/officeDocument/2006/relationships/ctrlProp" Target="../ctrlProps/ctrlProp51.xml"/><Relationship Id="rId96" Type="http://schemas.openxmlformats.org/officeDocument/2006/relationships/ctrlProp" Target="../ctrlProps/ctrlProp93.xml"/><Relationship Id="rId161" Type="http://schemas.openxmlformats.org/officeDocument/2006/relationships/ctrlProp" Target="../ctrlProps/ctrlProp158.xml"/><Relationship Id="rId217" Type="http://schemas.openxmlformats.org/officeDocument/2006/relationships/ctrlProp" Target="../ctrlProps/ctrlProp214.xml"/><Relationship Id="rId399" Type="http://schemas.openxmlformats.org/officeDocument/2006/relationships/ctrlProp" Target="../ctrlProps/ctrlProp396.xml"/><Relationship Id="rId259" Type="http://schemas.openxmlformats.org/officeDocument/2006/relationships/ctrlProp" Target="../ctrlProps/ctrlProp256.xml"/><Relationship Id="rId424" Type="http://schemas.openxmlformats.org/officeDocument/2006/relationships/ctrlProp" Target="../ctrlProps/ctrlProp421.xml"/><Relationship Id="rId466" Type="http://schemas.openxmlformats.org/officeDocument/2006/relationships/ctrlProp" Target="../ctrlProps/ctrlProp463.xml"/><Relationship Id="rId23" Type="http://schemas.openxmlformats.org/officeDocument/2006/relationships/ctrlProp" Target="../ctrlProps/ctrlProp20.xml"/><Relationship Id="rId119" Type="http://schemas.openxmlformats.org/officeDocument/2006/relationships/ctrlProp" Target="../ctrlProps/ctrlProp116.xml"/><Relationship Id="rId270" Type="http://schemas.openxmlformats.org/officeDocument/2006/relationships/ctrlProp" Target="../ctrlProps/ctrlProp267.xml"/><Relationship Id="rId326" Type="http://schemas.openxmlformats.org/officeDocument/2006/relationships/ctrlProp" Target="../ctrlProps/ctrlProp323.xml"/><Relationship Id="rId65" Type="http://schemas.openxmlformats.org/officeDocument/2006/relationships/ctrlProp" Target="../ctrlProps/ctrlProp62.xml"/><Relationship Id="rId130" Type="http://schemas.openxmlformats.org/officeDocument/2006/relationships/ctrlProp" Target="../ctrlProps/ctrlProp127.xml"/><Relationship Id="rId368" Type="http://schemas.openxmlformats.org/officeDocument/2006/relationships/ctrlProp" Target="../ctrlProps/ctrlProp365.xml"/><Relationship Id="rId172" Type="http://schemas.openxmlformats.org/officeDocument/2006/relationships/ctrlProp" Target="../ctrlProps/ctrlProp169.xml"/><Relationship Id="rId228" Type="http://schemas.openxmlformats.org/officeDocument/2006/relationships/ctrlProp" Target="../ctrlProps/ctrlProp225.xml"/><Relationship Id="rId435" Type="http://schemas.openxmlformats.org/officeDocument/2006/relationships/ctrlProp" Target="../ctrlProps/ctrlProp432.xml"/><Relationship Id="rId281" Type="http://schemas.openxmlformats.org/officeDocument/2006/relationships/ctrlProp" Target="../ctrlProps/ctrlProp278.xml"/><Relationship Id="rId337" Type="http://schemas.openxmlformats.org/officeDocument/2006/relationships/ctrlProp" Target="../ctrlProps/ctrlProp334.xml"/><Relationship Id="rId34" Type="http://schemas.openxmlformats.org/officeDocument/2006/relationships/ctrlProp" Target="../ctrlProps/ctrlProp31.xml"/><Relationship Id="rId76" Type="http://schemas.openxmlformats.org/officeDocument/2006/relationships/ctrlProp" Target="../ctrlProps/ctrlProp73.xml"/><Relationship Id="rId141" Type="http://schemas.openxmlformats.org/officeDocument/2006/relationships/ctrlProp" Target="../ctrlProps/ctrlProp138.xml"/><Relationship Id="rId379" Type="http://schemas.openxmlformats.org/officeDocument/2006/relationships/ctrlProp" Target="../ctrlProps/ctrlProp376.xml"/><Relationship Id="rId7" Type="http://schemas.openxmlformats.org/officeDocument/2006/relationships/ctrlProp" Target="../ctrlProps/ctrlProp4.xml"/><Relationship Id="rId183" Type="http://schemas.openxmlformats.org/officeDocument/2006/relationships/ctrlProp" Target="../ctrlProps/ctrlProp180.xml"/><Relationship Id="rId239" Type="http://schemas.openxmlformats.org/officeDocument/2006/relationships/ctrlProp" Target="../ctrlProps/ctrlProp236.xml"/><Relationship Id="rId390" Type="http://schemas.openxmlformats.org/officeDocument/2006/relationships/ctrlProp" Target="../ctrlProps/ctrlProp387.xml"/><Relationship Id="rId404" Type="http://schemas.openxmlformats.org/officeDocument/2006/relationships/ctrlProp" Target="../ctrlProps/ctrlProp401.xml"/><Relationship Id="rId446" Type="http://schemas.openxmlformats.org/officeDocument/2006/relationships/ctrlProp" Target="../ctrlProps/ctrlProp443.xml"/><Relationship Id="rId250" Type="http://schemas.openxmlformats.org/officeDocument/2006/relationships/ctrlProp" Target="../ctrlProps/ctrlProp247.xml"/><Relationship Id="rId292" Type="http://schemas.openxmlformats.org/officeDocument/2006/relationships/ctrlProp" Target="../ctrlProps/ctrlProp289.xml"/><Relationship Id="rId306" Type="http://schemas.openxmlformats.org/officeDocument/2006/relationships/ctrlProp" Target="../ctrlProps/ctrlProp303.xml"/><Relationship Id="rId45" Type="http://schemas.openxmlformats.org/officeDocument/2006/relationships/ctrlProp" Target="../ctrlProps/ctrlProp42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348" Type="http://schemas.openxmlformats.org/officeDocument/2006/relationships/ctrlProp" Target="../ctrlProps/ctrlProp345.xml"/><Relationship Id="rId152" Type="http://schemas.openxmlformats.org/officeDocument/2006/relationships/ctrlProp" Target="../ctrlProps/ctrlProp149.xml"/><Relationship Id="rId194" Type="http://schemas.openxmlformats.org/officeDocument/2006/relationships/ctrlProp" Target="../ctrlProps/ctrlProp191.xml"/><Relationship Id="rId208" Type="http://schemas.openxmlformats.org/officeDocument/2006/relationships/ctrlProp" Target="../ctrlProps/ctrlProp205.xml"/><Relationship Id="rId415" Type="http://schemas.openxmlformats.org/officeDocument/2006/relationships/ctrlProp" Target="../ctrlProps/ctrlProp412.xml"/><Relationship Id="rId457" Type="http://schemas.openxmlformats.org/officeDocument/2006/relationships/ctrlProp" Target="../ctrlProps/ctrlProp454.xml"/><Relationship Id="rId261" Type="http://schemas.openxmlformats.org/officeDocument/2006/relationships/ctrlProp" Target="../ctrlProps/ctrlProp258.xml"/><Relationship Id="rId14" Type="http://schemas.openxmlformats.org/officeDocument/2006/relationships/ctrlProp" Target="../ctrlProps/ctrlProp11.xml"/><Relationship Id="rId56" Type="http://schemas.openxmlformats.org/officeDocument/2006/relationships/ctrlProp" Target="../ctrlProps/ctrlProp53.xml"/><Relationship Id="rId317" Type="http://schemas.openxmlformats.org/officeDocument/2006/relationships/ctrlProp" Target="../ctrlProps/ctrlProp314.xml"/><Relationship Id="rId359" Type="http://schemas.openxmlformats.org/officeDocument/2006/relationships/ctrlProp" Target="../ctrlProps/ctrlProp356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63" Type="http://schemas.openxmlformats.org/officeDocument/2006/relationships/ctrlProp" Target="../ctrlProps/ctrlProp160.xml"/><Relationship Id="rId219" Type="http://schemas.openxmlformats.org/officeDocument/2006/relationships/ctrlProp" Target="../ctrlProps/ctrlProp216.xml"/><Relationship Id="rId370" Type="http://schemas.openxmlformats.org/officeDocument/2006/relationships/ctrlProp" Target="../ctrlProps/ctrlProp367.xml"/><Relationship Id="rId426" Type="http://schemas.openxmlformats.org/officeDocument/2006/relationships/ctrlProp" Target="../ctrlProps/ctrlProp423.xml"/><Relationship Id="rId230" Type="http://schemas.openxmlformats.org/officeDocument/2006/relationships/ctrlProp" Target="../ctrlProps/ctrlProp227.xml"/><Relationship Id="rId468" Type="http://schemas.openxmlformats.org/officeDocument/2006/relationships/ctrlProp" Target="../ctrlProps/ctrlProp465.xml"/><Relationship Id="rId25" Type="http://schemas.openxmlformats.org/officeDocument/2006/relationships/ctrlProp" Target="../ctrlProps/ctrlProp22.xml"/><Relationship Id="rId67" Type="http://schemas.openxmlformats.org/officeDocument/2006/relationships/ctrlProp" Target="../ctrlProps/ctrlProp64.xml"/><Relationship Id="rId272" Type="http://schemas.openxmlformats.org/officeDocument/2006/relationships/ctrlProp" Target="../ctrlProps/ctrlProp269.xml"/><Relationship Id="rId328" Type="http://schemas.openxmlformats.org/officeDocument/2006/relationships/ctrlProp" Target="../ctrlProps/ctrlProp325.xml"/><Relationship Id="rId132" Type="http://schemas.openxmlformats.org/officeDocument/2006/relationships/ctrlProp" Target="../ctrlProps/ctrlProp129.xml"/><Relationship Id="rId174" Type="http://schemas.openxmlformats.org/officeDocument/2006/relationships/ctrlProp" Target="../ctrlProps/ctrlProp171.xml"/><Relationship Id="rId381" Type="http://schemas.openxmlformats.org/officeDocument/2006/relationships/ctrlProp" Target="../ctrlProps/ctrlProp378.xml"/><Relationship Id="rId241" Type="http://schemas.openxmlformats.org/officeDocument/2006/relationships/ctrlProp" Target="../ctrlProps/ctrlProp238.xml"/><Relationship Id="rId437" Type="http://schemas.openxmlformats.org/officeDocument/2006/relationships/ctrlProp" Target="../ctrlProps/ctrlProp434.xml"/><Relationship Id="rId36" Type="http://schemas.openxmlformats.org/officeDocument/2006/relationships/ctrlProp" Target="../ctrlProps/ctrlProp33.xml"/><Relationship Id="rId283" Type="http://schemas.openxmlformats.org/officeDocument/2006/relationships/ctrlProp" Target="../ctrlProps/ctrlProp280.xml"/><Relationship Id="rId339" Type="http://schemas.openxmlformats.org/officeDocument/2006/relationships/ctrlProp" Target="../ctrlProps/ctrlProp336.xml"/><Relationship Id="rId78" Type="http://schemas.openxmlformats.org/officeDocument/2006/relationships/ctrlProp" Target="../ctrlProps/ctrlProp75.xml"/><Relationship Id="rId101" Type="http://schemas.openxmlformats.org/officeDocument/2006/relationships/ctrlProp" Target="../ctrlProps/ctrlProp98.xml"/><Relationship Id="rId143" Type="http://schemas.openxmlformats.org/officeDocument/2006/relationships/ctrlProp" Target="../ctrlProps/ctrlProp140.xml"/><Relationship Id="rId185" Type="http://schemas.openxmlformats.org/officeDocument/2006/relationships/ctrlProp" Target="../ctrlProps/ctrlProp182.xml"/><Relationship Id="rId350" Type="http://schemas.openxmlformats.org/officeDocument/2006/relationships/ctrlProp" Target="../ctrlProps/ctrlProp347.xml"/><Relationship Id="rId406" Type="http://schemas.openxmlformats.org/officeDocument/2006/relationships/ctrlProp" Target="../ctrlProps/ctrlProp403.xml"/><Relationship Id="rId9" Type="http://schemas.openxmlformats.org/officeDocument/2006/relationships/ctrlProp" Target="../ctrlProps/ctrlProp6.xml"/><Relationship Id="rId210" Type="http://schemas.openxmlformats.org/officeDocument/2006/relationships/ctrlProp" Target="../ctrlProps/ctrlProp207.xml"/><Relationship Id="rId392" Type="http://schemas.openxmlformats.org/officeDocument/2006/relationships/ctrlProp" Target="../ctrlProps/ctrlProp389.xml"/><Relationship Id="rId448" Type="http://schemas.openxmlformats.org/officeDocument/2006/relationships/ctrlProp" Target="../ctrlProps/ctrlProp445.xml"/><Relationship Id="rId252" Type="http://schemas.openxmlformats.org/officeDocument/2006/relationships/ctrlProp" Target="../ctrlProps/ctrlProp249.xml"/><Relationship Id="rId294" Type="http://schemas.openxmlformats.org/officeDocument/2006/relationships/ctrlProp" Target="../ctrlProps/ctrlProp291.xml"/><Relationship Id="rId308" Type="http://schemas.openxmlformats.org/officeDocument/2006/relationships/ctrlProp" Target="../ctrlProps/ctrlProp305.xml"/><Relationship Id="rId47" Type="http://schemas.openxmlformats.org/officeDocument/2006/relationships/ctrlProp" Target="../ctrlProps/ctrlProp44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54" Type="http://schemas.openxmlformats.org/officeDocument/2006/relationships/ctrlProp" Target="../ctrlProps/ctrlProp151.xml"/><Relationship Id="rId361" Type="http://schemas.openxmlformats.org/officeDocument/2006/relationships/ctrlProp" Target="../ctrlProps/ctrlProp358.xml"/><Relationship Id="rId196" Type="http://schemas.openxmlformats.org/officeDocument/2006/relationships/ctrlProp" Target="../ctrlProps/ctrlProp193.xml"/><Relationship Id="rId417" Type="http://schemas.openxmlformats.org/officeDocument/2006/relationships/ctrlProp" Target="../ctrlProps/ctrlProp414.xml"/><Relationship Id="rId459" Type="http://schemas.openxmlformats.org/officeDocument/2006/relationships/ctrlProp" Target="../ctrlProps/ctrlProp456.xml"/><Relationship Id="rId16" Type="http://schemas.openxmlformats.org/officeDocument/2006/relationships/ctrlProp" Target="../ctrlProps/ctrlProp13.xml"/><Relationship Id="rId221" Type="http://schemas.openxmlformats.org/officeDocument/2006/relationships/ctrlProp" Target="../ctrlProps/ctrlProp218.xml"/><Relationship Id="rId263" Type="http://schemas.openxmlformats.org/officeDocument/2006/relationships/ctrlProp" Target="../ctrlProps/ctrlProp260.xml"/><Relationship Id="rId319" Type="http://schemas.openxmlformats.org/officeDocument/2006/relationships/ctrlProp" Target="../ctrlProps/ctrlProp316.xml"/><Relationship Id="rId58" Type="http://schemas.openxmlformats.org/officeDocument/2006/relationships/ctrlProp" Target="../ctrlProps/ctrlProp55.xml"/><Relationship Id="rId123" Type="http://schemas.openxmlformats.org/officeDocument/2006/relationships/ctrlProp" Target="../ctrlProps/ctrlProp120.xml"/><Relationship Id="rId330" Type="http://schemas.openxmlformats.org/officeDocument/2006/relationships/ctrlProp" Target="../ctrlProps/ctrlProp327.xml"/><Relationship Id="rId165" Type="http://schemas.openxmlformats.org/officeDocument/2006/relationships/ctrlProp" Target="../ctrlProps/ctrlProp162.xml"/><Relationship Id="rId372" Type="http://schemas.openxmlformats.org/officeDocument/2006/relationships/ctrlProp" Target="../ctrlProps/ctrlProp369.xml"/><Relationship Id="rId428" Type="http://schemas.openxmlformats.org/officeDocument/2006/relationships/ctrlProp" Target="../ctrlProps/ctrlProp425.xml"/><Relationship Id="rId232" Type="http://schemas.openxmlformats.org/officeDocument/2006/relationships/ctrlProp" Target="../ctrlProps/ctrlProp229.xml"/><Relationship Id="rId274" Type="http://schemas.openxmlformats.org/officeDocument/2006/relationships/ctrlProp" Target="../ctrlProps/ctrlProp271.xml"/><Relationship Id="rId27" Type="http://schemas.openxmlformats.org/officeDocument/2006/relationships/ctrlProp" Target="../ctrlProps/ctrlProp24.xml"/><Relationship Id="rId69" Type="http://schemas.openxmlformats.org/officeDocument/2006/relationships/ctrlProp" Target="../ctrlProps/ctrlProp66.xml"/><Relationship Id="rId134" Type="http://schemas.openxmlformats.org/officeDocument/2006/relationships/ctrlProp" Target="../ctrlProps/ctrlProp131.xml"/><Relationship Id="rId80" Type="http://schemas.openxmlformats.org/officeDocument/2006/relationships/ctrlProp" Target="../ctrlProps/ctrlProp77.xml"/><Relationship Id="rId176" Type="http://schemas.openxmlformats.org/officeDocument/2006/relationships/ctrlProp" Target="../ctrlProps/ctrlProp173.xml"/><Relationship Id="rId341" Type="http://schemas.openxmlformats.org/officeDocument/2006/relationships/ctrlProp" Target="../ctrlProps/ctrlProp338.xml"/><Relationship Id="rId383" Type="http://schemas.openxmlformats.org/officeDocument/2006/relationships/ctrlProp" Target="../ctrlProps/ctrlProp380.xml"/><Relationship Id="rId439" Type="http://schemas.openxmlformats.org/officeDocument/2006/relationships/ctrlProp" Target="../ctrlProps/ctrlProp436.xml"/><Relationship Id="rId201" Type="http://schemas.openxmlformats.org/officeDocument/2006/relationships/ctrlProp" Target="../ctrlProps/ctrlProp198.xml"/><Relationship Id="rId243" Type="http://schemas.openxmlformats.org/officeDocument/2006/relationships/ctrlProp" Target="../ctrlProps/ctrlProp240.xml"/><Relationship Id="rId285" Type="http://schemas.openxmlformats.org/officeDocument/2006/relationships/ctrlProp" Target="../ctrlProps/ctrlProp282.xml"/><Relationship Id="rId450" Type="http://schemas.openxmlformats.org/officeDocument/2006/relationships/ctrlProp" Target="../ctrlProps/ctrlProp447.xml"/><Relationship Id="rId38" Type="http://schemas.openxmlformats.org/officeDocument/2006/relationships/ctrlProp" Target="../ctrlProps/ctrlProp35.xml"/><Relationship Id="rId103" Type="http://schemas.openxmlformats.org/officeDocument/2006/relationships/ctrlProp" Target="../ctrlProps/ctrlProp100.xml"/><Relationship Id="rId310" Type="http://schemas.openxmlformats.org/officeDocument/2006/relationships/ctrlProp" Target="../ctrlProps/ctrlProp307.xml"/><Relationship Id="rId91" Type="http://schemas.openxmlformats.org/officeDocument/2006/relationships/ctrlProp" Target="../ctrlProps/ctrlProp88.xml"/><Relationship Id="rId145" Type="http://schemas.openxmlformats.org/officeDocument/2006/relationships/ctrlProp" Target="../ctrlProps/ctrlProp142.xml"/><Relationship Id="rId187" Type="http://schemas.openxmlformats.org/officeDocument/2006/relationships/ctrlProp" Target="../ctrlProps/ctrlProp184.xml"/><Relationship Id="rId352" Type="http://schemas.openxmlformats.org/officeDocument/2006/relationships/ctrlProp" Target="../ctrlProps/ctrlProp349.xml"/><Relationship Id="rId394" Type="http://schemas.openxmlformats.org/officeDocument/2006/relationships/ctrlProp" Target="../ctrlProps/ctrlProp391.xml"/><Relationship Id="rId408" Type="http://schemas.openxmlformats.org/officeDocument/2006/relationships/ctrlProp" Target="../ctrlProps/ctrlProp405.xml"/><Relationship Id="rId212" Type="http://schemas.openxmlformats.org/officeDocument/2006/relationships/ctrlProp" Target="../ctrlProps/ctrlProp209.xml"/><Relationship Id="rId254" Type="http://schemas.openxmlformats.org/officeDocument/2006/relationships/ctrlProp" Target="../ctrlProps/ctrlProp251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296" Type="http://schemas.openxmlformats.org/officeDocument/2006/relationships/ctrlProp" Target="../ctrlProps/ctrlProp293.xml"/><Relationship Id="rId461" Type="http://schemas.openxmlformats.org/officeDocument/2006/relationships/ctrlProp" Target="../ctrlProps/ctrlProp458.xml"/><Relationship Id="rId60" Type="http://schemas.openxmlformats.org/officeDocument/2006/relationships/ctrlProp" Target="../ctrlProps/ctrlProp57.xml"/><Relationship Id="rId156" Type="http://schemas.openxmlformats.org/officeDocument/2006/relationships/ctrlProp" Target="../ctrlProps/ctrlProp153.xml"/><Relationship Id="rId198" Type="http://schemas.openxmlformats.org/officeDocument/2006/relationships/ctrlProp" Target="../ctrlProps/ctrlProp195.xml"/><Relationship Id="rId321" Type="http://schemas.openxmlformats.org/officeDocument/2006/relationships/ctrlProp" Target="../ctrlProps/ctrlProp318.xml"/><Relationship Id="rId363" Type="http://schemas.openxmlformats.org/officeDocument/2006/relationships/ctrlProp" Target="../ctrlProps/ctrlProp360.xml"/><Relationship Id="rId419" Type="http://schemas.openxmlformats.org/officeDocument/2006/relationships/ctrlProp" Target="../ctrlProps/ctrlProp416.xml"/><Relationship Id="rId223" Type="http://schemas.openxmlformats.org/officeDocument/2006/relationships/ctrlProp" Target="../ctrlProps/ctrlProp220.xml"/><Relationship Id="rId430" Type="http://schemas.openxmlformats.org/officeDocument/2006/relationships/ctrlProp" Target="../ctrlProps/ctrlProp427.xml"/><Relationship Id="rId18" Type="http://schemas.openxmlformats.org/officeDocument/2006/relationships/ctrlProp" Target="../ctrlProps/ctrlProp15.xml"/><Relationship Id="rId265" Type="http://schemas.openxmlformats.org/officeDocument/2006/relationships/ctrlProp" Target="../ctrlProps/ctrlProp262.xml"/><Relationship Id="rId125" Type="http://schemas.openxmlformats.org/officeDocument/2006/relationships/ctrlProp" Target="../ctrlProps/ctrlProp122.xml"/><Relationship Id="rId167" Type="http://schemas.openxmlformats.org/officeDocument/2006/relationships/ctrlProp" Target="../ctrlProps/ctrlProp164.xml"/><Relationship Id="rId332" Type="http://schemas.openxmlformats.org/officeDocument/2006/relationships/ctrlProp" Target="../ctrlProps/ctrlProp329.xml"/><Relationship Id="rId374" Type="http://schemas.openxmlformats.org/officeDocument/2006/relationships/ctrlProp" Target="../ctrlProps/ctrlProp371.xml"/><Relationship Id="rId71" Type="http://schemas.openxmlformats.org/officeDocument/2006/relationships/ctrlProp" Target="../ctrlProps/ctrlProp68.xml"/><Relationship Id="rId234" Type="http://schemas.openxmlformats.org/officeDocument/2006/relationships/ctrlProp" Target="../ctrlProps/ctrlProp231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76" Type="http://schemas.openxmlformats.org/officeDocument/2006/relationships/ctrlProp" Target="../ctrlProps/ctrlProp273.xml"/><Relationship Id="rId441" Type="http://schemas.openxmlformats.org/officeDocument/2006/relationships/ctrlProp" Target="../ctrlProps/ctrlProp438.xml"/><Relationship Id="rId40" Type="http://schemas.openxmlformats.org/officeDocument/2006/relationships/ctrlProp" Target="../ctrlProps/ctrlProp37.xml"/><Relationship Id="rId136" Type="http://schemas.openxmlformats.org/officeDocument/2006/relationships/ctrlProp" Target="../ctrlProps/ctrlProp133.xml"/><Relationship Id="rId178" Type="http://schemas.openxmlformats.org/officeDocument/2006/relationships/ctrlProp" Target="../ctrlProps/ctrlProp175.xml"/><Relationship Id="rId301" Type="http://schemas.openxmlformats.org/officeDocument/2006/relationships/ctrlProp" Target="../ctrlProps/ctrlProp298.xml"/><Relationship Id="rId343" Type="http://schemas.openxmlformats.org/officeDocument/2006/relationships/ctrlProp" Target="../ctrlProps/ctrlProp340.xml"/><Relationship Id="rId82" Type="http://schemas.openxmlformats.org/officeDocument/2006/relationships/ctrlProp" Target="../ctrlProps/ctrlProp79.xml"/><Relationship Id="rId203" Type="http://schemas.openxmlformats.org/officeDocument/2006/relationships/ctrlProp" Target="../ctrlProps/ctrlProp200.xml"/><Relationship Id="rId385" Type="http://schemas.openxmlformats.org/officeDocument/2006/relationships/ctrlProp" Target="../ctrlProps/ctrlProp382.xml"/><Relationship Id="rId19" Type="http://schemas.openxmlformats.org/officeDocument/2006/relationships/ctrlProp" Target="../ctrlProps/ctrlProp16.xml"/><Relationship Id="rId224" Type="http://schemas.openxmlformats.org/officeDocument/2006/relationships/ctrlProp" Target="../ctrlProps/ctrlProp221.xml"/><Relationship Id="rId245" Type="http://schemas.openxmlformats.org/officeDocument/2006/relationships/ctrlProp" Target="../ctrlProps/ctrlProp242.xml"/><Relationship Id="rId266" Type="http://schemas.openxmlformats.org/officeDocument/2006/relationships/ctrlProp" Target="../ctrlProps/ctrlProp263.xml"/><Relationship Id="rId287" Type="http://schemas.openxmlformats.org/officeDocument/2006/relationships/ctrlProp" Target="../ctrlProps/ctrlProp284.xml"/><Relationship Id="rId410" Type="http://schemas.openxmlformats.org/officeDocument/2006/relationships/ctrlProp" Target="../ctrlProps/ctrlProp407.xml"/><Relationship Id="rId431" Type="http://schemas.openxmlformats.org/officeDocument/2006/relationships/ctrlProp" Target="../ctrlProps/ctrlProp428.xml"/><Relationship Id="rId452" Type="http://schemas.openxmlformats.org/officeDocument/2006/relationships/ctrlProp" Target="../ctrlProps/ctrlProp449.xml"/><Relationship Id="rId30" Type="http://schemas.openxmlformats.org/officeDocument/2006/relationships/ctrlProp" Target="../ctrlProps/ctrlProp2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312" Type="http://schemas.openxmlformats.org/officeDocument/2006/relationships/ctrlProp" Target="../ctrlProps/ctrlProp309.xml"/><Relationship Id="rId333" Type="http://schemas.openxmlformats.org/officeDocument/2006/relationships/ctrlProp" Target="../ctrlProps/ctrlProp330.xml"/><Relationship Id="rId354" Type="http://schemas.openxmlformats.org/officeDocument/2006/relationships/ctrlProp" Target="../ctrlProps/ctrlProp351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189" Type="http://schemas.openxmlformats.org/officeDocument/2006/relationships/ctrlProp" Target="../ctrlProps/ctrlProp186.xml"/><Relationship Id="rId375" Type="http://schemas.openxmlformats.org/officeDocument/2006/relationships/ctrlProp" Target="../ctrlProps/ctrlProp372.xml"/><Relationship Id="rId396" Type="http://schemas.openxmlformats.org/officeDocument/2006/relationships/ctrlProp" Target="../ctrlProps/ctrlProp393.xml"/><Relationship Id="rId3" Type="http://schemas.openxmlformats.org/officeDocument/2006/relationships/vmlDrawing" Target="../drawings/vmlDrawing1.vml"/><Relationship Id="rId214" Type="http://schemas.openxmlformats.org/officeDocument/2006/relationships/ctrlProp" Target="../ctrlProps/ctrlProp211.xml"/><Relationship Id="rId235" Type="http://schemas.openxmlformats.org/officeDocument/2006/relationships/ctrlProp" Target="../ctrlProps/ctrlProp232.xml"/><Relationship Id="rId256" Type="http://schemas.openxmlformats.org/officeDocument/2006/relationships/ctrlProp" Target="../ctrlProps/ctrlProp253.xml"/><Relationship Id="rId277" Type="http://schemas.openxmlformats.org/officeDocument/2006/relationships/ctrlProp" Target="../ctrlProps/ctrlProp274.xml"/><Relationship Id="rId298" Type="http://schemas.openxmlformats.org/officeDocument/2006/relationships/ctrlProp" Target="../ctrlProps/ctrlProp295.xml"/><Relationship Id="rId400" Type="http://schemas.openxmlformats.org/officeDocument/2006/relationships/ctrlProp" Target="../ctrlProps/ctrlProp397.xml"/><Relationship Id="rId421" Type="http://schemas.openxmlformats.org/officeDocument/2006/relationships/ctrlProp" Target="../ctrlProps/ctrlProp418.xml"/><Relationship Id="rId442" Type="http://schemas.openxmlformats.org/officeDocument/2006/relationships/ctrlProp" Target="../ctrlProps/ctrlProp439.xml"/><Relationship Id="rId463" Type="http://schemas.openxmlformats.org/officeDocument/2006/relationships/ctrlProp" Target="../ctrlProps/ctrlProp460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302" Type="http://schemas.openxmlformats.org/officeDocument/2006/relationships/ctrlProp" Target="../ctrlProps/ctrlProp299.xml"/><Relationship Id="rId323" Type="http://schemas.openxmlformats.org/officeDocument/2006/relationships/ctrlProp" Target="../ctrlProps/ctrlProp320.xml"/><Relationship Id="rId344" Type="http://schemas.openxmlformats.org/officeDocument/2006/relationships/ctrlProp" Target="../ctrlProps/ctrlProp341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179" Type="http://schemas.openxmlformats.org/officeDocument/2006/relationships/ctrlProp" Target="../ctrlProps/ctrlProp176.xml"/><Relationship Id="rId365" Type="http://schemas.openxmlformats.org/officeDocument/2006/relationships/ctrlProp" Target="../ctrlProps/ctrlProp362.xml"/><Relationship Id="rId386" Type="http://schemas.openxmlformats.org/officeDocument/2006/relationships/ctrlProp" Target="../ctrlProps/ctrlProp383.xml"/><Relationship Id="rId190" Type="http://schemas.openxmlformats.org/officeDocument/2006/relationships/ctrlProp" Target="../ctrlProps/ctrlProp187.xml"/><Relationship Id="rId204" Type="http://schemas.openxmlformats.org/officeDocument/2006/relationships/ctrlProp" Target="../ctrlProps/ctrlProp201.xml"/><Relationship Id="rId225" Type="http://schemas.openxmlformats.org/officeDocument/2006/relationships/ctrlProp" Target="../ctrlProps/ctrlProp222.xml"/><Relationship Id="rId246" Type="http://schemas.openxmlformats.org/officeDocument/2006/relationships/ctrlProp" Target="../ctrlProps/ctrlProp243.xml"/><Relationship Id="rId267" Type="http://schemas.openxmlformats.org/officeDocument/2006/relationships/ctrlProp" Target="../ctrlProps/ctrlProp264.xml"/><Relationship Id="rId288" Type="http://schemas.openxmlformats.org/officeDocument/2006/relationships/ctrlProp" Target="../ctrlProps/ctrlProp285.xml"/><Relationship Id="rId411" Type="http://schemas.openxmlformats.org/officeDocument/2006/relationships/ctrlProp" Target="../ctrlProps/ctrlProp408.xml"/><Relationship Id="rId432" Type="http://schemas.openxmlformats.org/officeDocument/2006/relationships/ctrlProp" Target="../ctrlProps/ctrlProp429.xml"/><Relationship Id="rId453" Type="http://schemas.openxmlformats.org/officeDocument/2006/relationships/ctrlProp" Target="../ctrlProps/ctrlProp450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313" Type="http://schemas.openxmlformats.org/officeDocument/2006/relationships/ctrlProp" Target="../ctrlProps/ctrlProp310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94" Type="http://schemas.openxmlformats.org/officeDocument/2006/relationships/ctrlProp" Target="../ctrlProps/ctrlProp91.xml"/><Relationship Id="rId148" Type="http://schemas.openxmlformats.org/officeDocument/2006/relationships/ctrlProp" Target="../ctrlProps/ctrlProp145.xml"/><Relationship Id="rId169" Type="http://schemas.openxmlformats.org/officeDocument/2006/relationships/ctrlProp" Target="../ctrlProps/ctrlProp166.xml"/><Relationship Id="rId334" Type="http://schemas.openxmlformats.org/officeDocument/2006/relationships/ctrlProp" Target="../ctrlProps/ctrlProp331.xml"/><Relationship Id="rId355" Type="http://schemas.openxmlformats.org/officeDocument/2006/relationships/ctrlProp" Target="../ctrlProps/ctrlProp352.xml"/><Relationship Id="rId376" Type="http://schemas.openxmlformats.org/officeDocument/2006/relationships/ctrlProp" Target="../ctrlProps/ctrlProp373.xml"/><Relationship Id="rId397" Type="http://schemas.openxmlformats.org/officeDocument/2006/relationships/ctrlProp" Target="../ctrlProps/ctrlProp394.xml"/><Relationship Id="rId4" Type="http://schemas.openxmlformats.org/officeDocument/2006/relationships/ctrlProp" Target="../ctrlProps/ctrlProp1.xml"/><Relationship Id="rId180" Type="http://schemas.openxmlformats.org/officeDocument/2006/relationships/ctrlProp" Target="../ctrlProps/ctrlProp177.xml"/><Relationship Id="rId215" Type="http://schemas.openxmlformats.org/officeDocument/2006/relationships/ctrlProp" Target="../ctrlProps/ctrlProp212.xml"/><Relationship Id="rId236" Type="http://schemas.openxmlformats.org/officeDocument/2006/relationships/ctrlProp" Target="../ctrlProps/ctrlProp233.xml"/><Relationship Id="rId257" Type="http://schemas.openxmlformats.org/officeDocument/2006/relationships/ctrlProp" Target="../ctrlProps/ctrlProp254.xml"/><Relationship Id="rId278" Type="http://schemas.openxmlformats.org/officeDocument/2006/relationships/ctrlProp" Target="../ctrlProps/ctrlProp275.xml"/><Relationship Id="rId401" Type="http://schemas.openxmlformats.org/officeDocument/2006/relationships/ctrlProp" Target="../ctrlProps/ctrlProp398.xml"/><Relationship Id="rId422" Type="http://schemas.openxmlformats.org/officeDocument/2006/relationships/ctrlProp" Target="../ctrlProps/ctrlProp419.xml"/><Relationship Id="rId443" Type="http://schemas.openxmlformats.org/officeDocument/2006/relationships/ctrlProp" Target="../ctrlProps/ctrlProp440.xml"/><Relationship Id="rId464" Type="http://schemas.openxmlformats.org/officeDocument/2006/relationships/ctrlProp" Target="../ctrlProps/ctrlProp461.xml"/><Relationship Id="rId303" Type="http://schemas.openxmlformats.org/officeDocument/2006/relationships/ctrlProp" Target="../ctrlProps/ctrlProp300.xml"/><Relationship Id="rId42" Type="http://schemas.openxmlformats.org/officeDocument/2006/relationships/ctrlProp" Target="../ctrlProps/ctrlProp39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345" Type="http://schemas.openxmlformats.org/officeDocument/2006/relationships/ctrlProp" Target="../ctrlProps/ctrlProp342.xml"/><Relationship Id="rId387" Type="http://schemas.openxmlformats.org/officeDocument/2006/relationships/ctrlProp" Target="../ctrlProps/ctrlProp384.xml"/><Relationship Id="rId191" Type="http://schemas.openxmlformats.org/officeDocument/2006/relationships/ctrlProp" Target="../ctrlProps/ctrlProp188.xml"/><Relationship Id="rId205" Type="http://schemas.openxmlformats.org/officeDocument/2006/relationships/ctrlProp" Target="../ctrlProps/ctrlProp202.xml"/><Relationship Id="rId247" Type="http://schemas.openxmlformats.org/officeDocument/2006/relationships/ctrlProp" Target="../ctrlProps/ctrlProp244.xml"/><Relationship Id="rId412" Type="http://schemas.openxmlformats.org/officeDocument/2006/relationships/ctrlProp" Target="../ctrlProps/ctrlProp409.xml"/><Relationship Id="rId107" Type="http://schemas.openxmlformats.org/officeDocument/2006/relationships/ctrlProp" Target="../ctrlProps/ctrlProp104.xml"/><Relationship Id="rId289" Type="http://schemas.openxmlformats.org/officeDocument/2006/relationships/ctrlProp" Target="../ctrlProps/ctrlProp286.xml"/><Relationship Id="rId454" Type="http://schemas.openxmlformats.org/officeDocument/2006/relationships/ctrlProp" Target="../ctrlProps/ctrlProp451.xml"/><Relationship Id="rId11" Type="http://schemas.openxmlformats.org/officeDocument/2006/relationships/ctrlProp" Target="../ctrlProps/ctrlProp8.xml"/><Relationship Id="rId53" Type="http://schemas.openxmlformats.org/officeDocument/2006/relationships/ctrlProp" Target="../ctrlProps/ctrlProp50.xml"/><Relationship Id="rId149" Type="http://schemas.openxmlformats.org/officeDocument/2006/relationships/ctrlProp" Target="../ctrlProps/ctrlProp146.xml"/><Relationship Id="rId314" Type="http://schemas.openxmlformats.org/officeDocument/2006/relationships/ctrlProp" Target="../ctrlProps/ctrlProp311.xml"/><Relationship Id="rId356" Type="http://schemas.openxmlformats.org/officeDocument/2006/relationships/ctrlProp" Target="../ctrlProps/ctrlProp353.xml"/><Relationship Id="rId398" Type="http://schemas.openxmlformats.org/officeDocument/2006/relationships/ctrlProp" Target="../ctrlProps/ctrlProp395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216" Type="http://schemas.openxmlformats.org/officeDocument/2006/relationships/ctrlProp" Target="../ctrlProps/ctrlProp213.xml"/><Relationship Id="rId423" Type="http://schemas.openxmlformats.org/officeDocument/2006/relationships/ctrlProp" Target="../ctrlProps/ctrlProp420.xml"/><Relationship Id="rId258" Type="http://schemas.openxmlformats.org/officeDocument/2006/relationships/ctrlProp" Target="../ctrlProps/ctrlProp255.xml"/><Relationship Id="rId465" Type="http://schemas.openxmlformats.org/officeDocument/2006/relationships/ctrlProp" Target="../ctrlProps/ctrlProp462.xml"/><Relationship Id="rId22" Type="http://schemas.openxmlformats.org/officeDocument/2006/relationships/ctrlProp" Target="../ctrlProps/ctrlProp19.xml"/><Relationship Id="rId64" Type="http://schemas.openxmlformats.org/officeDocument/2006/relationships/ctrlProp" Target="../ctrlProps/ctrlProp61.xml"/><Relationship Id="rId118" Type="http://schemas.openxmlformats.org/officeDocument/2006/relationships/ctrlProp" Target="../ctrlProps/ctrlProp115.xml"/><Relationship Id="rId325" Type="http://schemas.openxmlformats.org/officeDocument/2006/relationships/ctrlProp" Target="../ctrlProps/ctrlProp322.xml"/><Relationship Id="rId367" Type="http://schemas.openxmlformats.org/officeDocument/2006/relationships/ctrlProp" Target="../ctrlProps/ctrlProp364.xml"/><Relationship Id="rId171" Type="http://schemas.openxmlformats.org/officeDocument/2006/relationships/ctrlProp" Target="../ctrlProps/ctrlProp168.xml"/><Relationship Id="rId227" Type="http://schemas.openxmlformats.org/officeDocument/2006/relationships/ctrlProp" Target="../ctrlProps/ctrlProp224.xml"/><Relationship Id="rId269" Type="http://schemas.openxmlformats.org/officeDocument/2006/relationships/ctrlProp" Target="../ctrlProps/ctrlProp266.xml"/><Relationship Id="rId434" Type="http://schemas.openxmlformats.org/officeDocument/2006/relationships/ctrlProp" Target="../ctrlProps/ctrlProp431.xml"/><Relationship Id="rId33" Type="http://schemas.openxmlformats.org/officeDocument/2006/relationships/ctrlProp" Target="../ctrlProps/ctrlProp30.xml"/><Relationship Id="rId129" Type="http://schemas.openxmlformats.org/officeDocument/2006/relationships/ctrlProp" Target="../ctrlProps/ctrlProp126.xml"/><Relationship Id="rId280" Type="http://schemas.openxmlformats.org/officeDocument/2006/relationships/ctrlProp" Target="../ctrlProps/ctrlProp277.xml"/><Relationship Id="rId336" Type="http://schemas.openxmlformats.org/officeDocument/2006/relationships/ctrlProp" Target="../ctrlProps/ctrlProp333.xml"/><Relationship Id="rId75" Type="http://schemas.openxmlformats.org/officeDocument/2006/relationships/ctrlProp" Target="../ctrlProps/ctrlProp72.xml"/><Relationship Id="rId140" Type="http://schemas.openxmlformats.org/officeDocument/2006/relationships/ctrlProp" Target="../ctrlProps/ctrlProp137.xml"/><Relationship Id="rId182" Type="http://schemas.openxmlformats.org/officeDocument/2006/relationships/ctrlProp" Target="../ctrlProps/ctrlProp179.xml"/><Relationship Id="rId378" Type="http://schemas.openxmlformats.org/officeDocument/2006/relationships/ctrlProp" Target="../ctrlProps/ctrlProp375.xml"/><Relationship Id="rId403" Type="http://schemas.openxmlformats.org/officeDocument/2006/relationships/ctrlProp" Target="../ctrlProps/ctrlProp400.xml"/><Relationship Id="rId6" Type="http://schemas.openxmlformats.org/officeDocument/2006/relationships/ctrlProp" Target="../ctrlProps/ctrlProp3.xml"/><Relationship Id="rId238" Type="http://schemas.openxmlformats.org/officeDocument/2006/relationships/ctrlProp" Target="../ctrlProps/ctrlProp235.xml"/><Relationship Id="rId445" Type="http://schemas.openxmlformats.org/officeDocument/2006/relationships/ctrlProp" Target="../ctrlProps/ctrlProp442.xml"/><Relationship Id="rId291" Type="http://schemas.openxmlformats.org/officeDocument/2006/relationships/ctrlProp" Target="../ctrlProps/ctrlProp288.xml"/><Relationship Id="rId305" Type="http://schemas.openxmlformats.org/officeDocument/2006/relationships/ctrlProp" Target="../ctrlProps/ctrlProp302.xml"/><Relationship Id="rId347" Type="http://schemas.openxmlformats.org/officeDocument/2006/relationships/ctrlProp" Target="../ctrlProps/ctrlProp344.xml"/><Relationship Id="rId44" Type="http://schemas.openxmlformats.org/officeDocument/2006/relationships/ctrlProp" Target="../ctrlProps/ctrlProp41.xml"/><Relationship Id="rId86" Type="http://schemas.openxmlformats.org/officeDocument/2006/relationships/ctrlProp" Target="../ctrlProps/ctrlProp83.xml"/><Relationship Id="rId151" Type="http://schemas.openxmlformats.org/officeDocument/2006/relationships/ctrlProp" Target="../ctrlProps/ctrlProp148.xml"/><Relationship Id="rId389" Type="http://schemas.openxmlformats.org/officeDocument/2006/relationships/ctrlProp" Target="../ctrlProps/ctrlProp386.xml"/><Relationship Id="rId193" Type="http://schemas.openxmlformats.org/officeDocument/2006/relationships/ctrlProp" Target="../ctrlProps/ctrlProp190.xml"/><Relationship Id="rId207" Type="http://schemas.openxmlformats.org/officeDocument/2006/relationships/ctrlProp" Target="../ctrlProps/ctrlProp204.xml"/><Relationship Id="rId249" Type="http://schemas.openxmlformats.org/officeDocument/2006/relationships/ctrlProp" Target="../ctrlProps/ctrlProp246.xml"/><Relationship Id="rId414" Type="http://schemas.openxmlformats.org/officeDocument/2006/relationships/ctrlProp" Target="../ctrlProps/ctrlProp411.xml"/><Relationship Id="rId456" Type="http://schemas.openxmlformats.org/officeDocument/2006/relationships/ctrlProp" Target="../ctrlProps/ctrlProp453.xml"/><Relationship Id="rId13" Type="http://schemas.openxmlformats.org/officeDocument/2006/relationships/ctrlProp" Target="../ctrlProps/ctrlProp10.xml"/><Relationship Id="rId109" Type="http://schemas.openxmlformats.org/officeDocument/2006/relationships/ctrlProp" Target="../ctrlProps/ctrlProp106.xml"/><Relationship Id="rId260" Type="http://schemas.openxmlformats.org/officeDocument/2006/relationships/ctrlProp" Target="../ctrlProps/ctrlProp257.xml"/><Relationship Id="rId316" Type="http://schemas.openxmlformats.org/officeDocument/2006/relationships/ctrlProp" Target="../ctrlProps/ctrlProp313.xml"/><Relationship Id="rId55" Type="http://schemas.openxmlformats.org/officeDocument/2006/relationships/ctrlProp" Target="../ctrlProps/ctrlProp52.xml"/><Relationship Id="rId97" Type="http://schemas.openxmlformats.org/officeDocument/2006/relationships/ctrlProp" Target="../ctrlProps/ctrlProp94.xml"/><Relationship Id="rId120" Type="http://schemas.openxmlformats.org/officeDocument/2006/relationships/ctrlProp" Target="../ctrlProps/ctrlProp117.xml"/><Relationship Id="rId358" Type="http://schemas.openxmlformats.org/officeDocument/2006/relationships/ctrlProp" Target="../ctrlProps/ctrlProp355.xml"/><Relationship Id="rId162" Type="http://schemas.openxmlformats.org/officeDocument/2006/relationships/ctrlProp" Target="../ctrlProps/ctrlProp159.xml"/><Relationship Id="rId218" Type="http://schemas.openxmlformats.org/officeDocument/2006/relationships/ctrlProp" Target="../ctrlProps/ctrlProp215.xml"/><Relationship Id="rId425" Type="http://schemas.openxmlformats.org/officeDocument/2006/relationships/ctrlProp" Target="../ctrlProps/ctrlProp422.xml"/><Relationship Id="rId467" Type="http://schemas.openxmlformats.org/officeDocument/2006/relationships/ctrlProp" Target="../ctrlProps/ctrlProp464.xml"/><Relationship Id="rId271" Type="http://schemas.openxmlformats.org/officeDocument/2006/relationships/ctrlProp" Target="../ctrlProps/ctrlProp268.xml"/><Relationship Id="rId24" Type="http://schemas.openxmlformats.org/officeDocument/2006/relationships/ctrlProp" Target="../ctrlProps/ctrlProp21.xml"/><Relationship Id="rId66" Type="http://schemas.openxmlformats.org/officeDocument/2006/relationships/ctrlProp" Target="../ctrlProps/ctrlProp63.xml"/><Relationship Id="rId131" Type="http://schemas.openxmlformats.org/officeDocument/2006/relationships/ctrlProp" Target="../ctrlProps/ctrlProp128.xml"/><Relationship Id="rId327" Type="http://schemas.openxmlformats.org/officeDocument/2006/relationships/ctrlProp" Target="../ctrlProps/ctrlProp324.xml"/><Relationship Id="rId369" Type="http://schemas.openxmlformats.org/officeDocument/2006/relationships/ctrlProp" Target="../ctrlProps/ctrlProp366.xml"/><Relationship Id="rId173" Type="http://schemas.openxmlformats.org/officeDocument/2006/relationships/ctrlProp" Target="../ctrlProps/ctrlProp170.xml"/><Relationship Id="rId229" Type="http://schemas.openxmlformats.org/officeDocument/2006/relationships/ctrlProp" Target="../ctrlProps/ctrlProp226.xml"/><Relationship Id="rId380" Type="http://schemas.openxmlformats.org/officeDocument/2006/relationships/ctrlProp" Target="../ctrlProps/ctrlProp377.xml"/><Relationship Id="rId436" Type="http://schemas.openxmlformats.org/officeDocument/2006/relationships/ctrlProp" Target="../ctrlProps/ctrlProp433.xml"/><Relationship Id="rId240" Type="http://schemas.openxmlformats.org/officeDocument/2006/relationships/ctrlProp" Target="../ctrlProps/ctrlProp237.xml"/><Relationship Id="rId35" Type="http://schemas.openxmlformats.org/officeDocument/2006/relationships/ctrlProp" Target="../ctrlProps/ctrlProp32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282" Type="http://schemas.openxmlformats.org/officeDocument/2006/relationships/ctrlProp" Target="../ctrlProps/ctrlProp279.xml"/><Relationship Id="rId338" Type="http://schemas.openxmlformats.org/officeDocument/2006/relationships/ctrlProp" Target="../ctrlProps/ctrlProp335.xml"/><Relationship Id="rId8" Type="http://schemas.openxmlformats.org/officeDocument/2006/relationships/ctrlProp" Target="../ctrlProps/ctrlProp5.xml"/><Relationship Id="rId142" Type="http://schemas.openxmlformats.org/officeDocument/2006/relationships/ctrlProp" Target="../ctrlProps/ctrlProp139.xml"/><Relationship Id="rId184" Type="http://schemas.openxmlformats.org/officeDocument/2006/relationships/ctrlProp" Target="../ctrlProps/ctrlProp181.xml"/><Relationship Id="rId391" Type="http://schemas.openxmlformats.org/officeDocument/2006/relationships/ctrlProp" Target="../ctrlProps/ctrlProp388.xml"/><Relationship Id="rId405" Type="http://schemas.openxmlformats.org/officeDocument/2006/relationships/ctrlProp" Target="../ctrlProps/ctrlProp402.xml"/><Relationship Id="rId447" Type="http://schemas.openxmlformats.org/officeDocument/2006/relationships/ctrlProp" Target="../ctrlProps/ctrlProp444.xml"/><Relationship Id="rId251" Type="http://schemas.openxmlformats.org/officeDocument/2006/relationships/ctrlProp" Target="../ctrlProps/ctrlProp248.xml"/><Relationship Id="rId46" Type="http://schemas.openxmlformats.org/officeDocument/2006/relationships/ctrlProp" Target="../ctrlProps/ctrlProp43.xml"/><Relationship Id="rId293" Type="http://schemas.openxmlformats.org/officeDocument/2006/relationships/ctrlProp" Target="../ctrlProps/ctrlProp290.xml"/><Relationship Id="rId307" Type="http://schemas.openxmlformats.org/officeDocument/2006/relationships/ctrlProp" Target="../ctrlProps/ctrlProp304.xml"/><Relationship Id="rId349" Type="http://schemas.openxmlformats.org/officeDocument/2006/relationships/ctrlProp" Target="../ctrlProps/ctrlProp346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53" Type="http://schemas.openxmlformats.org/officeDocument/2006/relationships/ctrlProp" Target="../ctrlProps/ctrlProp150.xml"/><Relationship Id="rId195" Type="http://schemas.openxmlformats.org/officeDocument/2006/relationships/ctrlProp" Target="../ctrlProps/ctrlProp192.xml"/><Relationship Id="rId209" Type="http://schemas.openxmlformats.org/officeDocument/2006/relationships/ctrlProp" Target="../ctrlProps/ctrlProp206.xml"/><Relationship Id="rId360" Type="http://schemas.openxmlformats.org/officeDocument/2006/relationships/ctrlProp" Target="../ctrlProps/ctrlProp357.xml"/><Relationship Id="rId416" Type="http://schemas.openxmlformats.org/officeDocument/2006/relationships/ctrlProp" Target="../ctrlProps/ctrlProp413.xml"/><Relationship Id="rId220" Type="http://schemas.openxmlformats.org/officeDocument/2006/relationships/ctrlProp" Target="../ctrlProps/ctrlProp217.xml"/><Relationship Id="rId458" Type="http://schemas.openxmlformats.org/officeDocument/2006/relationships/ctrlProp" Target="../ctrlProps/ctrlProp455.xml"/><Relationship Id="rId15" Type="http://schemas.openxmlformats.org/officeDocument/2006/relationships/ctrlProp" Target="../ctrlProps/ctrlProp12.xml"/><Relationship Id="rId57" Type="http://schemas.openxmlformats.org/officeDocument/2006/relationships/ctrlProp" Target="../ctrlProps/ctrlProp54.xml"/><Relationship Id="rId262" Type="http://schemas.openxmlformats.org/officeDocument/2006/relationships/ctrlProp" Target="../ctrlProps/ctrlProp259.xml"/><Relationship Id="rId318" Type="http://schemas.openxmlformats.org/officeDocument/2006/relationships/ctrlProp" Target="../ctrlProps/ctrlProp315.xml"/><Relationship Id="rId99" Type="http://schemas.openxmlformats.org/officeDocument/2006/relationships/ctrlProp" Target="../ctrlProps/ctrlProp96.xml"/><Relationship Id="rId122" Type="http://schemas.openxmlformats.org/officeDocument/2006/relationships/ctrlProp" Target="../ctrlProps/ctrlProp119.xml"/><Relationship Id="rId164" Type="http://schemas.openxmlformats.org/officeDocument/2006/relationships/ctrlProp" Target="../ctrlProps/ctrlProp161.xml"/><Relationship Id="rId371" Type="http://schemas.openxmlformats.org/officeDocument/2006/relationships/ctrlProp" Target="../ctrlProps/ctrlProp368.xml"/><Relationship Id="rId427" Type="http://schemas.openxmlformats.org/officeDocument/2006/relationships/ctrlProp" Target="../ctrlProps/ctrlProp424.xml"/><Relationship Id="rId469" Type="http://schemas.openxmlformats.org/officeDocument/2006/relationships/ctrlProp" Target="../ctrlProps/ctrlProp466.xml"/><Relationship Id="rId26" Type="http://schemas.openxmlformats.org/officeDocument/2006/relationships/ctrlProp" Target="../ctrlProps/ctrlProp23.xml"/><Relationship Id="rId231" Type="http://schemas.openxmlformats.org/officeDocument/2006/relationships/ctrlProp" Target="../ctrlProps/ctrlProp228.xml"/><Relationship Id="rId273" Type="http://schemas.openxmlformats.org/officeDocument/2006/relationships/ctrlProp" Target="../ctrlProps/ctrlProp270.xml"/><Relationship Id="rId329" Type="http://schemas.openxmlformats.org/officeDocument/2006/relationships/ctrlProp" Target="../ctrlProps/ctrlProp326.xml"/><Relationship Id="rId68" Type="http://schemas.openxmlformats.org/officeDocument/2006/relationships/ctrlProp" Target="../ctrlProps/ctrlProp65.xml"/><Relationship Id="rId133" Type="http://schemas.openxmlformats.org/officeDocument/2006/relationships/ctrlProp" Target="../ctrlProps/ctrlProp130.xml"/><Relationship Id="rId175" Type="http://schemas.openxmlformats.org/officeDocument/2006/relationships/ctrlProp" Target="../ctrlProps/ctrlProp172.xml"/><Relationship Id="rId340" Type="http://schemas.openxmlformats.org/officeDocument/2006/relationships/ctrlProp" Target="../ctrlProps/ctrlProp337.xml"/><Relationship Id="rId200" Type="http://schemas.openxmlformats.org/officeDocument/2006/relationships/ctrlProp" Target="../ctrlProps/ctrlProp197.xml"/><Relationship Id="rId382" Type="http://schemas.openxmlformats.org/officeDocument/2006/relationships/ctrlProp" Target="../ctrlProps/ctrlProp379.xml"/><Relationship Id="rId438" Type="http://schemas.openxmlformats.org/officeDocument/2006/relationships/ctrlProp" Target="../ctrlProps/ctrlProp435.xml"/><Relationship Id="rId242" Type="http://schemas.openxmlformats.org/officeDocument/2006/relationships/ctrlProp" Target="../ctrlProps/ctrlProp239.xml"/><Relationship Id="rId284" Type="http://schemas.openxmlformats.org/officeDocument/2006/relationships/ctrlProp" Target="../ctrlProps/ctrlProp281.xml"/><Relationship Id="rId37" Type="http://schemas.openxmlformats.org/officeDocument/2006/relationships/ctrlProp" Target="../ctrlProps/ctrlProp34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44" Type="http://schemas.openxmlformats.org/officeDocument/2006/relationships/ctrlProp" Target="../ctrlProps/ctrlProp141.xml"/><Relationship Id="rId90" Type="http://schemas.openxmlformats.org/officeDocument/2006/relationships/ctrlProp" Target="../ctrlProps/ctrlProp87.xml"/><Relationship Id="rId186" Type="http://schemas.openxmlformats.org/officeDocument/2006/relationships/ctrlProp" Target="../ctrlProps/ctrlProp183.xml"/><Relationship Id="rId351" Type="http://schemas.openxmlformats.org/officeDocument/2006/relationships/ctrlProp" Target="../ctrlProps/ctrlProp348.xml"/><Relationship Id="rId393" Type="http://schemas.openxmlformats.org/officeDocument/2006/relationships/ctrlProp" Target="../ctrlProps/ctrlProp390.xml"/><Relationship Id="rId407" Type="http://schemas.openxmlformats.org/officeDocument/2006/relationships/ctrlProp" Target="../ctrlProps/ctrlProp404.xml"/><Relationship Id="rId449" Type="http://schemas.openxmlformats.org/officeDocument/2006/relationships/ctrlProp" Target="../ctrlProps/ctrlProp446.xml"/><Relationship Id="rId211" Type="http://schemas.openxmlformats.org/officeDocument/2006/relationships/ctrlProp" Target="../ctrlProps/ctrlProp208.xml"/><Relationship Id="rId253" Type="http://schemas.openxmlformats.org/officeDocument/2006/relationships/ctrlProp" Target="../ctrlProps/ctrlProp250.xml"/><Relationship Id="rId295" Type="http://schemas.openxmlformats.org/officeDocument/2006/relationships/ctrlProp" Target="../ctrlProps/ctrlProp292.xml"/><Relationship Id="rId309" Type="http://schemas.openxmlformats.org/officeDocument/2006/relationships/ctrlProp" Target="../ctrlProps/ctrlProp306.xml"/><Relationship Id="rId460" Type="http://schemas.openxmlformats.org/officeDocument/2006/relationships/ctrlProp" Target="../ctrlProps/ctrlProp457.xml"/><Relationship Id="rId48" Type="http://schemas.openxmlformats.org/officeDocument/2006/relationships/ctrlProp" Target="../ctrlProps/ctrlProp45.xml"/><Relationship Id="rId113" Type="http://schemas.openxmlformats.org/officeDocument/2006/relationships/ctrlProp" Target="../ctrlProps/ctrlProp110.xml"/><Relationship Id="rId320" Type="http://schemas.openxmlformats.org/officeDocument/2006/relationships/ctrlProp" Target="../ctrlProps/ctrlProp317.xml"/><Relationship Id="rId155" Type="http://schemas.openxmlformats.org/officeDocument/2006/relationships/ctrlProp" Target="../ctrlProps/ctrlProp152.xml"/><Relationship Id="rId197" Type="http://schemas.openxmlformats.org/officeDocument/2006/relationships/ctrlProp" Target="../ctrlProps/ctrlProp194.xml"/><Relationship Id="rId362" Type="http://schemas.openxmlformats.org/officeDocument/2006/relationships/ctrlProp" Target="../ctrlProps/ctrlProp359.xml"/><Relationship Id="rId418" Type="http://schemas.openxmlformats.org/officeDocument/2006/relationships/ctrlProp" Target="../ctrlProps/ctrlProp415.xml"/><Relationship Id="rId222" Type="http://schemas.openxmlformats.org/officeDocument/2006/relationships/ctrlProp" Target="../ctrlProps/ctrlProp219.xml"/><Relationship Id="rId264" Type="http://schemas.openxmlformats.org/officeDocument/2006/relationships/ctrlProp" Target="../ctrlProps/ctrlProp261.xml"/><Relationship Id="rId17" Type="http://schemas.openxmlformats.org/officeDocument/2006/relationships/ctrlProp" Target="../ctrlProps/ctrlProp14.xml"/><Relationship Id="rId59" Type="http://schemas.openxmlformats.org/officeDocument/2006/relationships/ctrlProp" Target="../ctrlProps/ctrlProp56.xml"/><Relationship Id="rId124" Type="http://schemas.openxmlformats.org/officeDocument/2006/relationships/ctrlProp" Target="../ctrlProps/ctrlProp121.xml"/><Relationship Id="rId70" Type="http://schemas.openxmlformats.org/officeDocument/2006/relationships/ctrlProp" Target="../ctrlProps/ctrlProp67.xml"/><Relationship Id="rId166" Type="http://schemas.openxmlformats.org/officeDocument/2006/relationships/ctrlProp" Target="../ctrlProps/ctrlProp163.xml"/><Relationship Id="rId331" Type="http://schemas.openxmlformats.org/officeDocument/2006/relationships/ctrlProp" Target="../ctrlProps/ctrlProp328.xml"/><Relationship Id="rId373" Type="http://schemas.openxmlformats.org/officeDocument/2006/relationships/ctrlProp" Target="../ctrlProps/ctrlProp370.xml"/><Relationship Id="rId429" Type="http://schemas.openxmlformats.org/officeDocument/2006/relationships/ctrlProp" Target="../ctrlProps/ctrlProp426.xml"/><Relationship Id="rId1" Type="http://schemas.openxmlformats.org/officeDocument/2006/relationships/printerSettings" Target="../printerSettings/printerSettings1.bin"/><Relationship Id="rId233" Type="http://schemas.openxmlformats.org/officeDocument/2006/relationships/ctrlProp" Target="../ctrlProps/ctrlProp230.xml"/><Relationship Id="rId440" Type="http://schemas.openxmlformats.org/officeDocument/2006/relationships/ctrlProp" Target="../ctrlProps/ctrlProp437.xml"/><Relationship Id="rId28" Type="http://schemas.openxmlformats.org/officeDocument/2006/relationships/ctrlProp" Target="../ctrlProps/ctrlProp25.xml"/><Relationship Id="rId275" Type="http://schemas.openxmlformats.org/officeDocument/2006/relationships/ctrlProp" Target="../ctrlProps/ctrlProp272.xml"/><Relationship Id="rId300" Type="http://schemas.openxmlformats.org/officeDocument/2006/relationships/ctrlProp" Target="../ctrlProps/ctrlProp297.xml"/><Relationship Id="rId81" Type="http://schemas.openxmlformats.org/officeDocument/2006/relationships/ctrlProp" Target="../ctrlProps/ctrlProp78.xml"/><Relationship Id="rId135" Type="http://schemas.openxmlformats.org/officeDocument/2006/relationships/ctrlProp" Target="../ctrlProps/ctrlProp132.xml"/><Relationship Id="rId177" Type="http://schemas.openxmlformats.org/officeDocument/2006/relationships/ctrlProp" Target="../ctrlProps/ctrlProp174.xml"/><Relationship Id="rId342" Type="http://schemas.openxmlformats.org/officeDocument/2006/relationships/ctrlProp" Target="../ctrlProps/ctrlProp339.xml"/><Relationship Id="rId384" Type="http://schemas.openxmlformats.org/officeDocument/2006/relationships/ctrlProp" Target="../ctrlProps/ctrlProp381.xml"/><Relationship Id="rId202" Type="http://schemas.openxmlformats.org/officeDocument/2006/relationships/ctrlProp" Target="../ctrlProps/ctrlProp199.xml"/><Relationship Id="rId244" Type="http://schemas.openxmlformats.org/officeDocument/2006/relationships/ctrlProp" Target="../ctrlProps/ctrlProp241.xml"/><Relationship Id="rId39" Type="http://schemas.openxmlformats.org/officeDocument/2006/relationships/ctrlProp" Target="../ctrlProps/ctrlProp36.xml"/><Relationship Id="rId286" Type="http://schemas.openxmlformats.org/officeDocument/2006/relationships/ctrlProp" Target="../ctrlProps/ctrlProp283.xml"/><Relationship Id="rId451" Type="http://schemas.openxmlformats.org/officeDocument/2006/relationships/ctrlProp" Target="../ctrlProps/ctrlProp448.xml"/><Relationship Id="rId50" Type="http://schemas.openxmlformats.org/officeDocument/2006/relationships/ctrlProp" Target="../ctrlProps/ctrlProp47.xml"/><Relationship Id="rId104" Type="http://schemas.openxmlformats.org/officeDocument/2006/relationships/ctrlProp" Target="../ctrlProps/ctrlProp101.xml"/><Relationship Id="rId146" Type="http://schemas.openxmlformats.org/officeDocument/2006/relationships/ctrlProp" Target="../ctrlProps/ctrlProp143.xml"/><Relationship Id="rId188" Type="http://schemas.openxmlformats.org/officeDocument/2006/relationships/ctrlProp" Target="../ctrlProps/ctrlProp185.xml"/><Relationship Id="rId311" Type="http://schemas.openxmlformats.org/officeDocument/2006/relationships/ctrlProp" Target="../ctrlProps/ctrlProp308.xml"/><Relationship Id="rId353" Type="http://schemas.openxmlformats.org/officeDocument/2006/relationships/ctrlProp" Target="../ctrlProps/ctrlProp350.xml"/><Relationship Id="rId395" Type="http://schemas.openxmlformats.org/officeDocument/2006/relationships/ctrlProp" Target="../ctrlProps/ctrlProp392.xml"/><Relationship Id="rId409" Type="http://schemas.openxmlformats.org/officeDocument/2006/relationships/ctrlProp" Target="../ctrlProps/ctrlProp406.xml"/><Relationship Id="rId92" Type="http://schemas.openxmlformats.org/officeDocument/2006/relationships/ctrlProp" Target="../ctrlProps/ctrlProp89.xml"/><Relationship Id="rId213" Type="http://schemas.openxmlformats.org/officeDocument/2006/relationships/ctrlProp" Target="../ctrlProps/ctrlProp210.xml"/><Relationship Id="rId420" Type="http://schemas.openxmlformats.org/officeDocument/2006/relationships/ctrlProp" Target="../ctrlProps/ctrlProp417.xml"/><Relationship Id="rId255" Type="http://schemas.openxmlformats.org/officeDocument/2006/relationships/ctrlProp" Target="../ctrlProps/ctrlProp252.xml"/><Relationship Id="rId297" Type="http://schemas.openxmlformats.org/officeDocument/2006/relationships/ctrlProp" Target="../ctrlProps/ctrlProp294.xml"/><Relationship Id="rId462" Type="http://schemas.openxmlformats.org/officeDocument/2006/relationships/ctrlProp" Target="../ctrlProps/ctrlProp459.xml"/><Relationship Id="rId115" Type="http://schemas.openxmlformats.org/officeDocument/2006/relationships/ctrlProp" Target="../ctrlProps/ctrlProp112.xml"/><Relationship Id="rId157" Type="http://schemas.openxmlformats.org/officeDocument/2006/relationships/ctrlProp" Target="../ctrlProps/ctrlProp154.xml"/><Relationship Id="rId322" Type="http://schemas.openxmlformats.org/officeDocument/2006/relationships/ctrlProp" Target="../ctrlProps/ctrlProp319.xml"/><Relationship Id="rId364" Type="http://schemas.openxmlformats.org/officeDocument/2006/relationships/ctrlProp" Target="../ctrlProps/ctrlProp361.xml"/><Relationship Id="rId61" Type="http://schemas.openxmlformats.org/officeDocument/2006/relationships/ctrlProp" Target="../ctrlProps/ctrlProp58.xml"/><Relationship Id="rId199" Type="http://schemas.openxmlformats.org/officeDocument/2006/relationships/ctrlProp" Target="../ctrlProps/ctrlProp19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68.xml"/><Relationship Id="rId4" Type="http://schemas.openxmlformats.org/officeDocument/2006/relationships/ctrlProp" Target="../ctrlProps/ctrlProp467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N637"/>
  <sheetViews>
    <sheetView zoomScale="90" zoomScaleNormal="90" workbookViewId="0">
      <pane ySplit="10" topLeftCell="A11" activePane="bottomLeft" state="frozen"/>
      <selection pane="bottomLeft" activeCell="A23" sqref="A23"/>
    </sheetView>
  </sheetViews>
  <sheetFormatPr baseColWidth="10" defaultRowHeight="12.75" x14ac:dyDescent="0.2"/>
  <cols>
    <col min="1" max="1" width="27.85546875" style="7" bestFit="1" customWidth="1"/>
    <col min="2" max="3" width="11.5703125" style="7"/>
    <col min="5" max="5" width="5.85546875" bestFit="1" customWidth="1"/>
    <col min="6" max="6" width="14.28515625" customWidth="1"/>
    <col min="7" max="7" width="28.140625" customWidth="1"/>
    <col min="8" max="8" width="7.42578125" bestFit="1" customWidth="1"/>
    <col min="9" max="9" width="22" customWidth="1"/>
    <col min="10" max="10" width="13.140625" customWidth="1"/>
    <col min="11" max="11" width="9.7109375" customWidth="1"/>
  </cols>
  <sheetData>
    <row r="1" spans="1:9" x14ac:dyDescent="0.2">
      <c r="A1" s="127" t="s">
        <v>34</v>
      </c>
      <c r="B1" s="128"/>
      <c r="C1" s="128"/>
      <c r="D1" s="128"/>
      <c r="E1" s="128"/>
      <c r="G1" s="124" t="s">
        <v>35</v>
      </c>
      <c r="H1" s="125"/>
      <c r="I1" s="125"/>
    </row>
    <row r="2" spans="1:9" x14ac:dyDescent="0.2">
      <c r="A2" s="15">
        <f>DATA!K3</f>
        <v>1</v>
      </c>
      <c r="C2" s="126">
        <f>DATA!K12</f>
        <v>10</v>
      </c>
      <c r="D2" s="126"/>
      <c r="E2" s="126"/>
      <c r="G2" s="129">
        <f>DATA!K21</f>
        <v>19</v>
      </c>
      <c r="H2" s="129"/>
      <c r="I2" s="10">
        <f>DATA!K30</f>
        <v>0</v>
      </c>
    </row>
    <row r="3" spans="1:9" x14ac:dyDescent="0.2">
      <c r="A3" s="15">
        <f>DATA!K4</f>
        <v>2</v>
      </c>
      <c r="C3" s="126">
        <f>DATA!K13</f>
        <v>11</v>
      </c>
      <c r="D3" s="126"/>
      <c r="E3" s="126"/>
      <c r="G3" s="129">
        <f>DATA!K22</f>
        <v>20</v>
      </c>
      <c r="H3" s="129"/>
      <c r="I3" s="10">
        <f>DATA!K31</f>
        <v>0</v>
      </c>
    </row>
    <row r="4" spans="1:9" x14ac:dyDescent="0.2">
      <c r="A4" s="15" t="str">
        <f>DATA!K5</f>
        <v>gmb</v>
      </c>
      <c r="C4" s="126">
        <f>DATA!K14</f>
        <v>12</v>
      </c>
      <c r="D4" s="126"/>
      <c r="E4" s="126"/>
      <c r="G4" s="129">
        <f>DATA!K23</f>
        <v>21</v>
      </c>
      <c r="H4" s="129"/>
      <c r="I4" s="10">
        <f>DATA!K32</f>
        <v>0</v>
      </c>
    </row>
    <row r="5" spans="1:9" x14ac:dyDescent="0.2">
      <c r="A5" s="15">
        <f>DATA!K6</f>
        <v>4</v>
      </c>
      <c r="C5" s="126">
        <f>DATA!K15</f>
        <v>13</v>
      </c>
      <c r="D5" s="126"/>
      <c r="E5" s="126"/>
      <c r="G5" s="129">
        <f>DATA!K24</f>
        <v>22</v>
      </c>
      <c r="H5" s="129"/>
      <c r="I5" s="10">
        <f>DATA!K33</f>
        <v>0</v>
      </c>
    </row>
    <row r="6" spans="1:9" x14ac:dyDescent="0.2">
      <c r="A6" s="15">
        <v>5</v>
      </c>
      <c r="C6" s="126">
        <f>DATA!K16</f>
        <v>14</v>
      </c>
      <c r="D6" s="126"/>
      <c r="E6" s="126"/>
      <c r="G6" s="129">
        <f>DATA!K25</f>
        <v>23</v>
      </c>
      <c r="H6" s="129"/>
    </row>
    <row r="7" spans="1:9" x14ac:dyDescent="0.2">
      <c r="A7" s="15">
        <f>DATA!K8</f>
        <v>6</v>
      </c>
      <c r="C7" s="126">
        <f>DATA!K17</f>
        <v>15</v>
      </c>
      <c r="D7" s="126"/>
      <c r="E7" s="126"/>
      <c r="G7" s="129">
        <f>DATA!K26</f>
        <v>0</v>
      </c>
      <c r="H7" s="129"/>
    </row>
    <row r="8" spans="1:9" x14ac:dyDescent="0.2">
      <c r="A8" s="15">
        <f>DATA!K9</f>
        <v>7</v>
      </c>
      <c r="C8" s="126">
        <f>DATA!K18</f>
        <v>16</v>
      </c>
      <c r="D8" s="126"/>
      <c r="E8" s="126"/>
      <c r="G8" s="129">
        <f>DATA!K27</f>
        <v>0</v>
      </c>
      <c r="H8" s="129"/>
    </row>
    <row r="9" spans="1:9" x14ac:dyDescent="0.2">
      <c r="A9" s="15">
        <f>DATA!K10</f>
        <v>8</v>
      </c>
      <c r="C9" s="126">
        <f>DATA!K19</f>
        <v>17</v>
      </c>
      <c r="D9" s="126"/>
      <c r="E9" s="126"/>
      <c r="G9" s="129">
        <f>DATA!K28</f>
        <v>0</v>
      </c>
      <c r="H9" s="129"/>
    </row>
    <row r="10" spans="1:9" x14ac:dyDescent="0.2">
      <c r="A10" s="15">
        <f>DATA!K11</f>
        <v>9</v>
      </c>
      <c r="C10" s="126">
        <f>DATA!K20</f>
        <v>18</v>
      </c>
      <c r="D10" s="126"/>
      <c r="E10" s="126"/>
      <c r="G10" s="129">
        <f>DATA!K29</f>
        <v>0</v>
      </c>
      <c r="H10" s="129"/>
    </row>
    <row r="15" spans="1:9" x14ac:dyDescent="0.2">
      <c r="D15" s="7"/>
    </row>
    <row r="16" spans="1:9" ht="18" x14ac:dyDescent="0.25">
      <c r="A16" s="16"/>
      <c r="B16" s="16"/>
      <c r="C16" s="16"/>
      <c r="H16" s="111" t="s">
        <v>11</v>
      </c>
      <c r="I16" s="110">
        <f>'PAR MOIS'!A2+2021</f>
        <v>2022</v>
      </c>
    </row>
    <row r="17" spans="1:14" x14ac:dyDescent="0.2">
      <c r="A17" s="16"/>
      <c r="B17" s="16"/>
      <c r="C17" s="16"/>
    </row>
    <row r="18" spans="1:14" ht="15.75" x14ac:dyDescent="0.2">
      <c r="A18" s="16"/>
      <c r="B18" s="16"/>
      <c r="C18" s="16"/>
      <c r="E18" s="1" t="s">
        <v>0</v>
      </c>
      <c r="F18" s="8"/>
      <c r="G18" s="42">
        <f>'PAR MOIS'!E5</f>
        <v>44774</v>
      </c>
      <c r="H18" s="44">
        <f>'PAR MOIS'!E6</f>
        <v>579</v>
      </c>
      <c r="I18" s="45" t="str">
        <f>TEXT("1/"&amp;'PAR MOIS'!A1,"mmmm")</f>
        <v>août</v>
      </c>
      <c r="J18" s="43"/>
      <c r="K18" s="8"/>
      <c r="L18" s="8"/>
    </row>
    <row r="19" spans="1:14" x14ac:dyDescent="0.2">
      <c r="A19" s="16"/>
      <c r="B19" s="16"/>
      <c r="C19" s="16"/>
      <c r="E19" s="8"/>
      <c r="F19" s="8"/>
      <c r="G19" s="8"/>
      <c r="H19" s="8"/>
      <c r="I19" s="8"/>
      <c r="J19" s="8"/>
      <c r="K19" s="8"/>
      <c r="L19" s="8"/>
    </row>
    <row r="20" spans="1:14" s="6" customFormat="1" x14ac:dyDescent="0.2">
      <c r="A20" s="16"/>
      <c r="B20" s="16"/>
      <c r="C20" s="16"/>
      <c r="E20" s="5"/>
      <c r="F20" s="5" t="s">
        <v>1</v>
      </c>
      <c r="G20" s="5" t="s">
        <v>2</v>
      </c>
      <c r="H20" s="12" t="s">
        <v>3</v>
      </c>
      <c r="I20" s="5" t="s">
        <v>4</v>
      </c>
      <c r="J20" s="5" t="s">
        <v>5</v>
      </c>
      <c r="K20" s="122" t="s">
        <v>6</v>
      </c>
      <c r="L20" s="123"/>
      <c r="M20" s="11" t="s">
        <v>37</v>
      </c>
      <c r="N20" s="11" t="s">
        <v>38</v>
      </c>
    </row>
    <row r="21" spans="1:14" x14ac:dyDescent="0.2">
      <c r="A21" s="16"/>
      <c r="B21" s="16"/>
      <c r="C21" s="16"/>
      <c r="E21" s="2">
        <v>1</v>
      </c>
      <c r="F21" s="85"/>
      <c r="G21" s="112"/>
      <c r="H21" s="87"/>
      <c r="I21" s="40"/>
      <c r="J21" s="85"/>
      <c r="K21" s="120">
        <f>J21-F21</f>
        <v>0</v>
      </c>
      <c r="L21" s="121"/>
      <c r="M21" s="93"/>
      <c r="N21" s="38">
        <f>K21-M21</f>
        <v>0</v>
      </c>
    </row>
    <row r="22" spans="1:14" x14ac:dyDescent="0.2">
      <c r="A22" s="16"/>
      <c r="B22" s="16"/>
      <c r="C22" s="16"/>
      <c r="E22" s="2">
        <v>2</v>
      </c>
      <c r="F22" s="85"/>
      <c r="G22" s="109"/>
      <c r="H22" s="88"/>
      <c r="I22" s="39"/>
      <c r="J22" s="85"/>
      <c r="K22" s="120">
        <f t="shared" ref="K22:K35" si="0">J22-F22</f>
        <v>0</v>
      </c>
      <c r="L22" s="121"/>
      <c r="M22" s="93"/>
      <c r="N22" s="38">
        <f t="shared" ref="N22:N35" si="1">K22-M22</f>
        <v>0</v>
      </c>
    </row>
    <row r="23" spans="1:14" x14ac:dyDescent="0.2">
      <c r="A23" s="16"/>
      <c r="B23" s="16"/>
      <c r="C23" s="16"/>
      <c r="E23" s="2">
        <v>3</v>
      </c>
      <c r="F23" s="85"/>
      <c r="G23" s="112"/>
      <c r="H23" s="89"/>
      <c r="I23" s="40"/>
      <c r="J23" s="85"/>
      <c r="K23" s="120">
        <f t="shared" si="0"/>
        <v>0</v>
      </c>
      <c r="L23" s="121"/>
      <c r="M23" s="93"/>
      <c r="N23" s="38">
        <f t="shared" si="1"/>
        <v>0</v>
      </c>
    </row>
    <row r="24" spans="1:14" x14ac:dyDescent="0.2">
      <c r="A24" s="16"/>
      <c r="B24" s="16"/>
      <c r="C24" s="16"/>
      <c r="E24" s="2">
        <v>4</v>
      </c>
      <c r="F24" s="85"/>
      <c r="G24" s="112"/>
      <c r="H24" s="89"/>
      <c r="I24" s="40"/>
      <c r="J24" s="85"/>
      <c r="K24" s="120">
        <f t="shared" si="0"/>
        <v>0</v>
      </c>
      <c r="L24" s="121"/>
      <c r="M24" s="93"/>
      <c r="N24" s="38">
        <f t="shared" si="1"/>
        <v>0</v>
      </c>
    </row>
    <row r="25" spans="1:14" x14ac:dyDescent="0.2">
      <c r="A25" s="16"/>
      <c r="B25" s="16"/>
      <c r="C25" s="16"/>
      <c r="E25" s="2">
        <f t="shared" ref="E25:E34" si="2">+E24+1</f>
        <v>5</v>
      </c>
      <c r="F25" s="85"/>
      <c r="G25" s="113"/>
      <c r="H25" s="89"/>
      <c r="I25" s="40"/>
      <c r="J25" s="85"/>
      <c r="K25" s="120">
        <f t="shared" si="0"/>
        <v>0</v>
      </c>
      <c r="L25" s="121"/>
      <c r="M25" s="93"/>
      <c r="N25" s="38">
        <f t="shared" si="1"/>
        <v>0</v>
      </c>
    </row>
    <row r="26" spans="1:14" x14ac:dyDescent="0.2">
      <c r="A26" s="16"/>
      <c r="B26" s="16"/>
      <c r="C26" s="16"/>
      <c r="E26" s="2">
        <f t="shared" si="2"/>
        <v>6</v>
      </c>
      <c r="F26" s="85"/>
      <c r="G26" s="114"/>
      <c r="H26" s="89"/>
      <c r="I26" s="13"/>
      <c r="J26" s="85"/>
      <c r="K26" s="120">
        <f t="shared" si="0"/>
        <v>0</v>
      </c>
      <c r="L26" s="121"/>
      <c r="M26" s="93"/>
      <c r="N26" s="38">
        <f t="shared" si="1"/>
        <v>0</v>
      </c>
    </row>
    <row r="27" spans="1:14" x14ac:dyDescent="0.2">
      <c r="A27" s="16"/>
      <c r="B27" s="16"/>
      <c r="C27" s="16"/>
      <c r="E27" s="2">
        <f t="shared" si="2"/>
        <v>7</v>
      </c>
      <c r="F27" s="85"/>
      <c r="G27" s="115"/>
      <c r="H27" s="89"/>
      <c r="I27" s="14"/>
      <c r="J27" s="85"/>
      <c r="K27" s="120">
        <f t="shared" si="0"/>
        <v>0</v>
      </c>
      <c r="L27" s="121"/>
      <c r="M27" s="93"/>
      <c r="N27" s="38">
        <f t="shared" si="1"/>
        <v>0</v>
      </c>
    </row>
    <row r="28" spans="1:14" x14ac:dyDescent="0.2">
      <c r="A28" s="16"/>
      <c r="B28" s="16"/>
      <c r="C28" s="16"/>
      <c r="E28" s="2">
        <f t="shared" si="2"/>
        <v>8</v>
      </c>
      <c r="F28" s="86"/>
      <c r="G28" s="115"/>
      <c r="H28" s="89"/>
      <c r="I28" s="14"/>
      <c r="J28" s="92"/>
      <c r="K28" s="120">
        <f t="shared" si="0"/>
        <v>0</v>
      </c>
      <c r="L28" s="121"/>
      <c r="M28" s="93"/>
      <c r="N28" s="38">
        <f t="shared" si="1"/>
        <v>0</v>
      </c>
    </row>
    <row r="29" spans="1:14" x14ac:dyDescent="0.2">
      <c r="A29" s="16"/>
      <c r="B29" s="16"/>
      <c r="C29" s="16"/>
      <c r="E29" s="2">
        <f t="shared" si="2"/>
        <v>9</v>
      </c>
      <c r="F29" s="86"/>
      <c r="G29" s="109"/>
      <c r="H29" s="90"/>
      <c r="I29" s="39"/>
      <c r="J29" s="92"/>
      <c r="K29" s="120">
        <f t="shared" si="0"/>
        <v>0</v>
      </c>
      <c r="L29" s="121"/>
      <c r="M29" s="93"/>
      <c r="N29" s="38">
        <f t="shared" si="1"/>
        <v>0</v>
      </c>
    </row>
    <row r="30" spans="1:14" x14ac:dyDescent="0.2">
      <c r="A30" s="16"/>
      <c r="B30" s="16"/>
      <c r="C30" s="16"/>
      <c r="E30" s="2">
        <f t="shared" si="2"/>
        <v>10</v>
      </c>
      <c r="F30" s="86"/>
      <c r="G30" s="109"/>
      <c r="H30" s="90"/>
      <c r="I30" s="39"/>
      <c r="J30" s="92"/>
      <c r="K30" s="120">
        <f t="shared" si="0"/>
        <v>0</v>
      </c>
      <c r="L30" s="121"/>
      <c r="M30" s="93"/>
      <c r="N30" s="38">
        <f t="shared" si="1"/>
        <v>0</v>
      </c>
    </row>
    <row r="31" spans="1:14" x14ac:dyDescent="0.2">
      <c r="A31" s="16"/>
      <c r="B31" s="16"/>
      <c r="C31" s="16"/>
      <c r="E31" s="2">
        <f t="shared" si="2"/>
        <v>11</v>
      </c>
      <c r="F31" s="86"/>
      <c r="G31" s="109"/>
      <c r="H31" s="90"/>
      <c r="I31" s="39"/>
      <c r="J31" s="92"/>
      <c r="K31" s="120">
        <f t="shared" si="0"/>
        <v>0</v>
      </c>
      <c r="L31" s="121"/>
      <c r="M31" s="93"/>
      <c r="N31" s="38">
        <f t="shared" si="1"/>
        <v>0</v>
      </c>
    </row>
    <row r="32" spans="1:14" x14ac:dyDescent="0.2">
      <c r="A32" s="16"/>
      <c r="B32" s="16"/>
      <c r="C32" s="16"/>
      <c r="E32" s="2">
        <f t="shared" si="2"/>
        <v>12</v>
      </c>
      <c r="F32" s="86"/>
      <c r="G32" s="109"/>
      <c r="H32" s="90"/>
      <c r="I32" s="39"/>
      <c r="J32" s="92"/>
      <c r="K32" s="120">
        <f t="shared" si="0"/>
        <v>0</v>
      </c>
      <c r="L32" s="121"/>
      <c r="M32" s="93"/>
      <c r="N32" s="38">
        <f t="shared" si="1"/>
        <v>0</v>
      </c>
    </row>
    <row r="33" spans="1:14" x14ac:dyDescent="0.2">
      <c r="A33" s="16"/>
      <c r="B33" s="16"/>
      <c r="C33" s="16"/>
      <c r="E33" s="2">
        <f t="shared" si="2"/>
        <v>13</v>
      </c>
      <c r="F33" s="86"/>
      <c r="G33" s="109"/>
      <c r="H33" s="90"/>
      <c r="I33" s="39"/>
      <c r="J33" s="92"/>
      <c r="K33" s="120">
        <f t="shared" si="0"/>
        <v>0</v>
      </c>
      <c r="L33" s="121"/>
      <c r="M33" s="93"/>
      <c r="N33" s="38">
        <f t="shared" si="1"/>
        <v>0</v>
      </c>
    </row>
    <row r="34" spans="1:14" x14ac:dyDescent="0.2">
      <c r="A34" s="16"/>
      <c r="B34" s="16"/>
      <c r="C34" s="16"/>
      <c r="E34" s="2">
        <f t="shared" si="2"/>
        <v>14</v>
      </c>
      <c r="F34" s="86"/>
      <c r="G34" s="116"/>
      <c r="H34" s="90"/>
      <c r="I34" s="41"/>
      <c r="J34" s="92"/>
      <c r="K34" s="120">
        <f t="shared" si="0"/>
        <v>0</v>
      </c>
      <c r="L34" s="121"/>
      <c r="M34" s="93"/>
      <c r="N34" s="38">
        <f t="shared" si="1"/>
        <v>0</v>
      </c>
    </row>
    <row r="35" spans="1:14" x14ac:dyDescent="0.2">
      <c r="A35" s="16"/>
      <c r="B35" s="16"/>
      <c r="C35" s="16"/>
      <c r="E35" s="2">
        <v>15</v>
      </c>
      <c r="F35" s="85"/>
      <c r="G35" s="117"/>
      <c r="H35" s="91"/>
      <c r="I35" s="4"/>
      <c r="J35" s="85"/>
      <c r="K35" s="120">
        <f t="shared" si="0"/>
        <v>0</v>
      </c>
      <c r="L35" s="121"/>
      <c r="M35" s="93"/>
      <c r="N35" s="38">
        <f t="shared" si="1"/>
        <v>0</v>
      </c>
    </row>
    <row r="36" spans="1:14" x14ac:dyDescent="0.2">
      <c r="A36" s="18"/>
      <c r="B36" s="16"/>
      <c r="C36" s="16"/>
      <c r="E36" s="9"/>
      <c r="F36" s="94"/>
      <c r="G36" s="118"/>
      <c r="H36" s="94"/>
      <c r="I36" s="9"/>
      <c r="J36" s="9"/>
      <c r="K36" s="9"/>
      <c r="L36" s="9"/>
      <c r="M36" s="54"/>
    </row>
    <row r="37" spans="1:14" x14ac:dyDescent="0.2">
      <c r="A37" s="19"/>
      <c r="B37" s="16"/>
      <c r="C37" s="16"/>
      <c r="E37" s="9"/>
      <c r="F37" s="94"/>
      <c r="G37" s="118"/>
      <c r="H37" s="94"/>
      <c r="I37" s="9"/>
      <c r="J37" s="9"/>
      <c r="K37" s="9"/>
      <c r="L37" s="9"/>
      <c r="M37" s="54"/>
    </row>
    <row r="38" spans="1:14" ht="15.75" x14ac:dyDescent="0.2">
      <c r="A38" s="16"/>
      <c r="B38" s="16"/>
      <c r="C38" s="16"/>
      <c r="E38" s="1" t="s">
        <v>0</v>
      </c>
      <c r="F38" s="95"/>
      <c r="G38" s="42">
        <f>'PAR MOIS'!F5</f>
        <v>44775</v>
      </c>
      <c r="H38" s="98">
        <f>'PAR MOIS'!F6</f>
        <v>580</v>
      </c>
      <c r="I38" s="45" t="str">
        <f>TEXT("1/"&amp;'PAR MOIS'!A1,"mmmm")</f>
        <v>août</v>
      </c>
      <c r="J38" s="43"/>
      <c r="K38" s="8"/>
      <c r="L38" s="8"/>
      <c r="M38" s="54"/>
    </row>
    <row r="39" spans="1:14" x14ac:dyDescent="0.2">
      <c r="E39" s="8"/>
      <c r="F39" s="95"/>
      <c r="G39" s="119"/>
      <c r="H39" s="95"/>
      <c r="I39" s="8"/>
      <c r="J39" s="8"/>
      <c r="K39" s="8"/>
      <c r="L39" s="8"/>
      <c r="M39" s="54"/>
    </row>
    <row r="40" spans="1:14" x14ac:dyDescent="0.2">
      <c r="E40" s="5"/>
      <c r="F40" s="96" t="s">
        <v>1</v>
      </c>
      <c r="G40" s="5" t="s">
        <v>2</v>
      </c>
      <c r="H40" s="99" t="s">
        <v>3</v>
      </c>
      <c r="I40" s="5" t="s">
        <v>4</v>
      </c>
      <c r="J40" s="5" t="s">
        <v>5</v>
      </c>
      <c r="K40" s="122" t="s">
        <v>6</v>
      </c>
      <c r="L40" s="123"/>
      <c r="M40" s="87" t="s">
        <v>37</v>
      </c>
      <c r="N40" s="11" t="s">
        <v>38</v>
      </c>
    </row>
    <row r="41" spans="1:14" x14ac:dyDescent="0.2">
      <c r="E41" s="2">
        <v>1</v>
      </c>
      <c r="F41" s="85"/>
      <c r="G41" s="112" t="s">
        <v>65</v>
      </c>
      <c r="H41" s="87"/>
      <c r="I41" s="40"/>
      <c r="J41" s="85"/>
      <c r="K41" s="120">
        <f>J41-F41</f>
        <v>0</v>
      </c>
      <c r="L41" s="121"/>
      <c r="M41" s="93"/>
      <c r="N41" s="38">
        <f>K41-M41</f>
        <v>0</v>
      </c>
    </row>
    <row r="42" spans="1:14" x14ac:dyDescent="0.2">
      <c r="E42" s="2">
        <v>2</v>
      </c>
      <c r="F42" s="85"/>
      <c r="G42" s="109"/>
      <c r="H42" s="88"/>
      <c r="I42" s="39"/>
      <c r="J42" s="85"/>
      <c r="K42" s="120">
        <f t="shared" ref="K42:K55" si="3">J42-F42</f>
        <v>0</v>
      </c>
      <c r="L42" s="121"/>
      <c r="M42" s="93"/>
      <c r="N42" s="38">
        <f t="shared" ref="N42:N55" si="4">K42-M42</f>
        <v>0</v>
      </c>
    </row>
    <row r="43" spans="1:14" x14ac:dyDescent="0.2">
      <c r="E43" s="2">
        <v>3</v>
      </c>
      <c r="F43" s="85"/>
      <c r="G43" s="112"/>
      <c r="H43" s="89"/>
      <c r="I43" s="40"/>
      <c r="J43" s="85"/>
      <c r="K43" s="120">
        <f t="shared" si="3"/>
        <v>0</v>
      </c>
      <c r="L43" s="121"/>
      <c r="M43" s="93"/>
      <c r="N43" s="38">
        <f t="shared" si="4"/>
        <v>0</v>
      </c>
    </row>
    <row r="44" spans="1:14" x14ac:dyDescent="0.2">
      <c r="E44" s="2">
        <v>4</v>
      </c>
      <c r="F44" s="85"/>
      <c r="G44" s="112"/>
      <c r="H44" s="89"/>
      <c r="I44" s="40"/>
      <c r="J44" s="85"/>
      <c r="K44" s="120">
        <f t="shared" si="3"/>
        <v>0</v>
      </c>
      <c r="L44" s="121"/>
      <c r="M44" s="93"/>
      <c r="N44" s="38">
        <f t="shared" si="4"/>
        <v>0</v>
      </c>
    </row>
    <row r="45" spans="1:14" x14ac:dyDescent="0.2">
      <c r="E45" s="2">
        <f t="shared" ref="E45:E54" si="5">+E44+1</f>
        <v>5</v>
      </c>
      <c r="F45" s="85"/>
      <c r="G45" s="113"/>
      <c r="H45" s="89"/>
      <c r="I45" s="40"/>
      <c r="J45" s="85"/>
      <c r="K45" s="120">
        <f t="shared" si="3"/>
        <v>0</v>
      </c>
      <c r="L45" s="121"/>
      <c r="M45" s="93"/>
      <c r="N45" s="38">
        <f t="shared" si="4"/>
        <v>0</v>
      </c>
    </row>
    <row r="46" spans="1:14" x14ac:dyDescent="0.2">
      <c r="E46" s="2">
        <f t="shared" si="5"/>
        <v>6</v>
      </c>
      <c r="F46" s="85"/>
      <c r="G46" s="114"/>
      <c r="H46" s="89"/>
      <c r="I46" s="13"/>
      <c r="J46" s="85"/>
      <c r="K46" s="120">
        <f t="shared" si="3"/>
        <v>0</v>
      </c>
      <c r="L46" s="121"/>
      <c r="M46" s="93"/>
      <c r="N46" s="38">
        <f t="shared" si="4"/>
        <v>0</v>
      </c>
    </row>
    <row r="47" spans="1:14" x14ac:dyDescent="0.2">
      <c r="E47" s="2">
        <f t="shared" si="5"/>
        <v>7</v>
      </c>
      <c r="F47" s="85"/>
      <c r="G47" s="115"/>
      <c r="H47" s="89"/>
      <c r="I47" s="14"/>
      <c r="J47" s="85"/>
      <c r="K47" s="120">
        <f t="shared" si="3"/>
        <v>0</v>
      </c>
      <c r="L47" s="121"/>
      <c r="M47" s="93"/>
      <c r="N47" s="38">
        <f t="shared" si="4"/>
        <v>0</v>
      </c>
    </row>
    <row r="48" spans="1:14" x14ac:dyDescent="0.2">
      <c r="E48" s="2">
        <f t="shared" si="5"/>
        <v>8</v>
      </c>
      <c r="F48" s="86"/>
      <c r="G48" s="115"/>
      <c r="H48" s="89"/>
      <c r="I48" s="14"/>
      <c r="J48" s="92"/>
      <c r="K48" s="120">
        <f t="shared" si="3"/>
        <v>0</v>
      </c>
      <c r="L48" s="121"/>
      <c r="M48" s="93"/>
      <c r="N48" s="38">
        <f t="shared" si="4"/>
        <v>0</v>
      </c>
    </row>
    <row r="49" spans="5:14" x14ac:dyDescent="0.2">
      <c r="E49" s="2">
        <f t="shared" si="5"/>
        <v>9</v>
      </c>
      <c r="F49" s="86"/>
      <c r="G49" s="109"/>
      <c r="H49" s="90"/>
      <c r="I49" s="39"/>
      <c r="J49" s="92"/>
      <c r="K49" s="120">
        <f t="shared" si="3"/>
        <v>0</v>
      </c>
      <c r="L49" s="121"/>
      <c r="M49" s="93"/>
      <c r="N49" s="38">
        <f t="shared" si="4"/>
        <v>0</v>
      </c>
    </row>
    <row r="50" spans="5:14" x14ac:dyDescent="0.2">
      <c r="E50" s="2">
        <f t="shared" si="5"/>
        <v>10</v>
      </c>
      <c r="F50" s="86"/>
      <c r="G50" s="109"/>
      <c r="H50" s="90"/>
      <c r="I50" s="39"/>
      <c r="J50" s="92"/>
      <c r="K50" s="120">
        <f t="shared" si="3"/>
        <v>0</v>
      </c>
      <c r="L50" s="121"/>
      <c r="M50" s="93"/>
      <c r="N50" s="38">
        <f t="shared" si="4"/>
        <v>0</v>
      </c>
    </row>
    <row r="51" spans="5:14" x14ac:dyDescent="0.2">
      <c r="E51" s="2">
        <f t="shared" si="5"/>
        <v>11</v>
      </c>
      <c r="F51" s="86"/>
      <c r="G51" s="109"/>
      <c r="H51" s="90"/>
      <c r="I51" s="39"/>
      <c r="J51" s="92"/>
      <c r="K51" s="120">
        <f t="shared" si="3"/>
        <v>0</v>
      </c>
      <c r="L51" s="121"/>
      <c r="M51" s="93"/>
      <c r="N51" s="38">
        <f t="shared" si="4"/>
        <v>0</v>
      </c>
    </row>
    <row r="52" spans="5:14" x14ac:dyDescent="0.2">
      <c r="E52" s="2">
        <f t="shared" si="5"/>
        <v>12</v>
      </c>
      <c r="F52" s="86"/>
      <c r="G52" s="109"/>
      <c r="H52" s="90"/>
      <c r="I52" s="39"/>
      <c r="J52" s="92"/>
      <c r="K52" s="120">
        <f t="shared" si="3"/>
        <v>0</v>
      </c>
      <c r="L52" s="121"/>
      <c r="M52" s="93"/>
      <c r="N52" s="38">
        <f t="shared" si="4"/>
        <v>0</v>
      </c>
    </row>
    <row r="53" spans="5:14" x14ac:dyDescent="0.2">
      <c r="E53" s="2">
        <f t="shared" si="5"/>
        <v>13</v>
      </c>
      <c r="F53" s="86"/>
      <c r="G53" s="109"/>
      <c r="H53" s="90"/>
      <c r="I53" s="39"/>
      <c r="J53" s="92"/>
      <c r="K53" s="120">
        <f t="shared" si="3"/>
        <v>0</v>
      </c>
      <c r="L53" s="121"/>
      <c r="M53" s="93"/>
      <c r="N53" s="38">
        <f t="shared" si="4"/>
        <v>0</v>
      </c>
    </row>
    <row r="54" spans="5:14" x14ac:dyDescent="0.2">
      <c r="E54" s="2">
        <f t="shared" si="5"/>
        <v>14</v>
      </c>
      <c r="F54" s="86"/>
      <c r="G54" s="116"/>
      <c r="H54" s="90"/>
      <c r="I54" s="41"/>
      <c r="J54" s="92"/>
      <c r="K54" s="120">
        <f t="shared" si="3"/>
        <v>0</v>
      </c>
      <c r="L54" s="121"/>
      <c r="M54" s="93"/>
      <c r="N54" s="38">
        <f t="shared" si="4"/>
        <v>0</v>
      </c>
    </row>
    <row r="55" spans="5:14" x14ac:dyDescent="0.2">
      <c r="E55" s="2">
        <v>15</v>
      </c>
      <c r="F55" s="85"/>
      <c r="G55" s="117"/>
      <c r="H55" s="91"/>
      <c r="I55" s="4"/>
      <c r="J55" s="85"/>
      <c r="K55" s="120">
        <f t="shared" si="3"/>
        <v>0</v>
      </c>
      <c r="L55" s="121"/>
      <c r="M55" s="93"/>
      <c r="N55" s="38">
        <f t="shared" si="4"/>
        <v>0</v>
      </c>
    </row>
    <row r="56" spans="5:14" x14ac:dyDescent="0.2">
      <c r="F56" s="54"/>
      <c r="G56" s="6"/>
      <c r="H56" s="54"/>
      <c r="J56" s="54"/>
      <c r="M56" s="54"/>
    </row>
    <row r="57" spans="5:14" x14ac:dyDescent="0.2">
      <c r="F57" s="54"/>
      <c r="G57" s="6"/>
      <c r="H57" s="54"/>
      <c r="J57" s="54"/>
      <c r="M57" s="54"/>
    </row>
    <row r="58" spans="5:14" ht="15.75" x14ac:dyDescent="0.2">
      <c r="E58" s="1" t="s">
        <v>0</v>
      </c>
      <c r="F58" s="95"/>
      <c r="G58" s="42">
        <f>'PAR MOIS'!G5</f>
        <v>44776</v>
      </c>
      <c r="H58" s="98">
        <f>'PAR MOIS'!G6</f>
        <v>581</v>
      </c>
      <c r="I58" s="45" t="str">
        <f>TEXT("1/"&amp;'PAR MOIS'!A1,"mmmm")</f>
        <v>août</v>
      </c>
      <c r="J58" s="100"/>
      <c r="K58" s="8"/>
      <c r="L58" s="8"/>
      <c r="M58" s="54"/>
    </row>
    <row r="59" spans="5:14" x14ac:dyDescent="0.2">
      <c r="E59" s="8"/>
      <c r="F59" s="95"/>
      <c r="G59" s="119"/>
      <c r="H59" s="95"/>
      <c r="I59" s="8"/>
      <c r="J59" s="95"/>
      <c r="K59" s="8"/>
      <c r="L59" s="8"/>
      <c r="M59" s="54"/>
    </row>
    <row r="60" spans="5:14" x14ac:dyDescent="0.2">
      <c r="E60" s="5"/>
      <c r="F60" s="96" t="s">
        <v>1</v>
      </c>
      <c r="G60" s="5" t="s">
        <v>2</v>
      </c>
      <c r="H60" s="99" t="s">
        <v>3</v>
      </c>
      <c r="I60" s="5" t="s">
        <v>4</v>
      </c>
      <c r="J60" s="96" t="s">
        <v>5</v>
      </c>
      <c r="K60" s="122" t="s">
        <v>6</v>
      </c>
      <c r="L60" s="123"/>
      <c r="M60" s="87" t="s">
        <v>37</v>
      </c>
      <c r="N60" s="11" t="s">
        <v>38</v>
      </c>
    </row>
    <row r="61" spans="5:14" x14ac:dyDescent="0.2">
      <c r="E61" s="2">
        <v>1</v>
      </c>
      <c r="F61" s="85"/>
      <c r="G61" s="112"/>
      <c r="H61" s="87"/>
      <c r="I61" s="40"/>
      <c r="J61" s="85"/>
      <c r="K61" s="120">
        <f>J61-F61</f>
        <v>0</v>
      </c>
      <c r="L61" s="121"/>
      <c r="M61" s="93"/>
      <c r="N61" s="38">
        <f>K61-M61</f>
        <v>0</v>
      </c>
    </row>
    <row r="62" spans="5:14" x14ac:dyDescent="0.2">
      <c r="E62" s="2">
        <v>2</v>
      </c>
      <c r="F62" s="85"/>
      <c r="G62" s="109"/>
      <c r="H62" s="88"/>
      <c r="I62" s="39"/>
      <c r="J62" s="85"/>
      <c r="K62" s="120">
        <f t="shared" ref="K62:K75" si="6">J62-F62</f>
        <v>0</v>
      </c>
      <c r="L62" s="121"/>
      <c r="M62" s="93"/>
      <c r="N62" s="38">
        <f t="shared" ref="N62:N75" si="7">K62-M62</f>
        <v>0</v>
      </c>
    </row>
    <row r="63" spans="5:14" x14ac:dyDescent="0.2">
      <c r="E63" s="2">
        <v>3</v>
      </c>
      <c r="F63" s="85"/>
      <c r="G63" s="112"/>
      <c r="H63" s="89"/>
      <c r="I63" s="40"/>
      <c r="J63" s="85"/>
      <c r="K63" s="120">
        <f t="shared" si="6"/>
        <v>0</v>
      </c>
      <c r="L63" s="121"/>
      <c r="M63" s="93"/>
      <c r="N63" s="38">
        <f t="shared" si="7"/>
        <v>0</v>
      </c>
    </row>
    <row r="64" spans="5:14" x14ac:dyDescent="0.2">
      <c r="E64" s="2">
        <v>4</v>
      </c>
      <c r="F64" s="85"/>
      <c r="G64" s="112"/>
      <c r="H64" s="89"/>
      <c r="I64" s="40"/>
      <c r="J64" s="85"/>
      <c r="K64" s="120">
        <f t="shared" si="6"/>
        <v>0</v>
      </c>
      <c r="L64" s="121"/>
      <c r="M64" s="93"/>
      <c r="N64" s="38">
        <f t="shared" si="7"/>
        <v>0</v>
      </c>
    </row>
    <row r="65" spans="5:14" x14ac:dyDescent="0.2">
      <c r="E65" s="2">
        <f t="shared" ref="E65:E74" si="8">+E64+1</f>
        <v>5</v>
      </c>
      <c r="F65" s="85"/>
      <c r="G65" s="113"/>
      <c r="H65" s="89"/>
      <c r="I65" s="40"/>
      <c r="J65" s="85"/>
      <c r="K65" s="120">
        <f t="shared" si="6"/>
        <v>0</v>
      </c>
      <c r="L65" s="121"/>
      <c r="M65" s="93"/>
      <c r="N65" s="38">
        <f t="shared" si="7"/>
        <v>0</v>
      </c>
    </row>
    <row r="66" spans="5:14" x14ac:dyDescent="0.2">
      <c r="E66" s="2">
        <f t="shared" si="8"/>
        <v>6</v>
      </c>
      <c r="F66" s="85"/>
      <c r="G66" s="114"/>
      <c r="H66" s="89"/>
      <c r="I66" s="13"/>
      <c r="J66" s="85"/>
      <c r="K66" s="120">
        <f t="shared" si="6"/>
        <v>0</v>
      </c>
      <c r="L66" s="121"/>
      <c r="M66" s="93"/>
      <c r="N66" s="38">
        <f t="shared" si="7"/>
        <v>0</v>
      </c>
    </row>
    <row r="67" spans="5:14" x14ac:dyDescent="0.2">
      <c r="E67" s="2">
        <f t="shared" si="8"/>
        <v>7</v>
      </c>
      <c r="F67" s="85"/>
      <c r="G67" s="115"/>
      <c r="H67" s="89"/>
      <c r="I67" s="14"/>
      <c r="J67" s="85"/>
      <c r="K67" s="120">
        <f t="shared" si="6"/>
        <v>0</v>
      </c>
      <c r="L67" s="121"/>
      <c r="M67" s="93"/>
      <c r="N67" s="38">
        <f t="shared" si="7"/>
        <v>0</v>
      </c>
    </row>
    <row r="68" spans="5:14" x14ac:dyDescent="0.2">
      <c r="E68" s="2">
        <f t="shared" si="8"/>
        <v>8</v>
      </c>
      <c r="F68" s="86"/>
      <c r="G68" s="115"/>
      <c r="H68" s="89"/>
      <c r="I68" s="14"/>
      <c r="J68" s="92"/>
      <c r="K68" s="120">
        <f t="shared" si="6"/>
        <v>0</v>
      </c>
      <c r="L68" s="121"/>
      <c r="M68" s="93"/>
      <c r="N68" s="38">
        <f t="shared" si="7"/>
        <v>0</v>
      </c>
    </row>
    <row r="69" spans="5:14" x14ac:dyDescent="0.2">
      <c r="E69" s="2">
        <f t="shared" si="8"/>
        <v>9</v>
      </c>
      <c r="F69" s="86"/>
      <c r="G69" s="109"/>
      <c r="H69" s="90"/>
      <c r="I69" s="39"/>
      <c r="J69" s="92"/>
      <c r="K69" s="120">
        <f t="shared" si="6"/>
        <v>0</v>
      </c>
      <c r="L69" s="121"/>
      <c r="M69" s="93"/>
      <c r="N69" s="38">
        <f t="shared" si="7"/>
        <v>0</v>
      </c>
    </row>
    <row r="70" spans="5:14" x14ac:dyDescent="0.2">
      <c r="E70" s="2">
        <f t="shared" si="8"/>
        <v>10</v>
      </c>
      <c r="F70" s="86"/>
      <c r="G70" s="109"/>
      <c r="H70" s="90"/>
      <c r="I70" s="39"/>
      <c r="J70" s="92"/>
      <c r="K70" s="120">
        <f t="shared" si="6"/>
        <v>0</v>
      </c>
      <c r="L70" s="121"/>
      <c r="M70" s="93"/>
      <c r="N70" s="38">
        <f t="shared" si="7"/>
        <v>0</v>
      </c>
    </row>
    <row r="71" spans="5:14" x14ac:dyDescent="0.2">
      <c r="E71" s="2">
        <f t="shared" si="8"/>
        <v>11</v>
      </c>
      <c r="F71" s="86"/>
      <c r="G71" s="109"/>
      <c r="H71" s="90"/>
      <c r="I71" s="39"/>
      <c r="J71" s="92"/>
      <c r="K71" s="120">
        <f t="shared" si="6"/>
        <v>0</v>
      </c>
      <c r="L71" s="121"/>
      <c r="M71" s="93"/>
      <c r="N71" s="38">
        <f t="shared" si="7"/>
        <v>0</v>
      </c>
    </row>
    <row r="72" spans="5:14" x14ac:dyDescent="0.2">
      <c r="E72" s="2">
        <f t="shared" si="8"/>
        <v>12</v>
      </c>
      <c r="F72" s="86"/>
      <c r="G72" s="109"/>
      <c r="H72" s="90"/>
      <c r="I72" s="39"/>
      <c r="J72" s="92"/>
      <c r="K72" s="120">
        <f t="shared" si="6"/>
        <v>0</v>
      </c>
      <c r="L72" s="121"/>
      <c r="M72" s="93"/>
      <c r="N72" s="38">
        <f t="shared" si="7"/>
        <v>0</v>
      </c>
    </row>
    <row r="73" spans="5:14" x14ac:dyDescent="0.2">
      <c r="E73" s="2">
        <f t="shared" si="8"/>
        <v>13</v>
      </c>
      <c r="F73" s="86"/>
      <c r="G73" s="109"/>
      <c r="H73" s="90"/>
      <c r="I73" s="39"/>
      <c r="J73" s="92"/>
      <c r="K73" s="120">
        <f t="shared" si="6"/>
        <v>0</v>
      </c>
      <c r="L73" s="121"/>
      <c r="M73" s="93"/>
      <c r="N73" s="38">
        <f t="shared" si="7"/>
        <v>0</v>
      </c>
    </row>
    <row r="74" spans="5:14" x14ac:dyDescent="0.2">
      <c r="E74" s="2">
        <f t="shared" si="8"/>
        <v>14</v>
      </c>
      <c r="F74" s="86"/>
      <c r="G74" s="116"/>
      <c r="H74" s="90"/>
      <c r="I74" s="41"/>
      <c r="J74" s="92"/>
      <c r="K74" s="120">
        <f t="shared" si="6"/>
        <v>0</v>
      </c>
      <c r="L74" s="121"/>
      <c r="M74" s="93"/>
      <c r="N74" s="38">
        <f t="shared" si="7"/>
        <v>0</v>
      </c>
    </row>
    <row r="75" spans="5:14" x14ac:dyDescent="0.2">
      <c r="E75" s="2">
        <v>15</v>
      </c>
      <c r="F75" s="85"/>
      <c r="G75" s="117"/>
      <c r="H75" s="91"/>
      <c r="I75" s="4"/>
      <c r="J75" s="85"/>
      <c r="K75" s="120">
        <f t="shared" si="6"/>
        <v>0</v>
      </c>
      <c r="L75" s="121"/>
      <c r="M75" s="93"/>
      <c r="N75" s="38">
        <f t="shared" si="7"/>
        <v>0</v>
      </c>
    </row>
    <row r="76" spans="5:14" x14ac:dyDescent="0.2">
      <c r="E76" s="9"/>
      <c r="F76" s="94"/>
      <c r="G76" s="118"/>
      <c r="H76" s="94"/>
      <c r="I76" s="9"/>
      <c r="J76" s="94"/>
      <c r="K76" s="9"/>
      <c r="L76" s="9"/>
      <c r="M76" s="54"/>
    </row>
    <row r="77" spans="5:14" x14ac:dyDescent="0.2">
      <c r="E77" s="9"/>
      <c r="F77" s="94"/>
      <c r="G77" s="118"/>
      <c r="H77" s="94"/>
      <c r="I77" s="9"/>
      <c r="J77" s="94"/>
      <c r="K77" s="9"/>
      <c r="L77" s="9"/>
      <c r="M77" s="54"/>
    </row>
    <row r="78" spans="5:14" ht="15.75" x14ac:dyDescent="0.2">
      <c r="E78" s="1" t="s">
        <v>0</v>
      </c>
      <c r="F78" s="95"/>
      <c r="G78" s="42">
        <f>'PAR MOIS'!H5</f>
        <v>44777</v>
      </c>
      <c r="H78" s="98">
        <f>'PAR MOIS'!H6</f>
        <v>582</v>
      </c>
      <c r="I78" s="45" t="str">
        <f>TEXT("1/"&amp;'PAR MOIS'!A1,"mmmm")</f>
        <v>août</v>
      </c>
      <c r="J78" s="100"/>
      <c r="K78" s="8"/>
      <c r="L78" s="8"/>
      <c r="M78" s="54"/>
    </row>
    <row r="79" spans="5:14" x14ac:dyDescent="0.2">
      <c r="E79" s="8"/>
      <c r="F79" s="95"/>
      <c r="G79" s="119"/>
      <c r="H79" s="95"/>
      <c r="I79" s="8"/>
      <c r="J79" s="95"/>
      <c r="K79" s="8"/>
      <c r="L79" s="8"/>
      <c r="M79" s="54"/>
    </row>
    <row r="80" spans="5:14" x14ac:dyDescent="0.2">
      <c r="E80" s="5"/>
      <c r="F80" s="96" t="s">
        <v>1</v>
      </c>
      <c r="G80" s="5" t="s">
        <v>2</v>
      </c>
      <c r="H80" s="99" t="s">
        <v>3</v>
      </c>
      <c r="I80" s="5" t="s">
        <v>4</v>
      </c>
      <c r="J80" s="96" t="s">
        <v>5</v>
      </c>
      <c r="K80" s="122" t="s">
        <v>6</v>
      </c>
      <c r="L80" s="123"/>
      <c r="M80" s="87" t="s">
        <v>37</v>
      </c>
      <c r="N80" s="11" t="s">
        <v>38</v>
      </c>
    </row>
    <row r="81" spans="5:14" x14ac:dyDescent="0.2">
      <c r="E81" s="2">
        <v>1</v>
      </c>
      <c r="F81" s="85"/>
      <c r="G81" s="112"/>
      <c r="H81" s="87"/>
      <c r="I81" s="40"/>
      <c r="J81" s="85"/>
      <c r="K81" s="120">
        <f>J81-F81</f>
        <v>0</v>
      </c>
      <c r="L81" s="121"/>
      <c r="M81" s="93"/>
      <c r="N81" s="38">
        <f>K81-M81</f>
        <v>0</v>
      </c>
    </row>
    <row r="82" spans="5:14" x14ac:dyDescent="0.2">
      <c r="E82" s="2">
        <v>2</v>
      </c>
      <c r="F82" s="85"/>
      <c r="G82" s="109"/>
      <c r="H82" s="88"/>
      <c r="I82" s="39"/>
      <c r="J82" s="85"/>
      <c r="K82" s="120">
        <f t="shared" ref="K82:K95" si="9">J82-F82</f>
        <v>0</v>
      </c>
      <c r="L82" s="121"/>
      <c r="M82" s="93"/>
      <c r="N82" s="38">
        <f t="shared" ref="N82:N95" si="10">K82-M82</f>
        <v>0</v>
      </c>
    </row>
    <row r="83" spans="5:14" x14ac:dyDescent="0.2">
      <c r="E83" s="2">
        <v>3</v>
      </c>
      <c r="F83" s="85"/>
      <c r="G83" s="112"/>
      <c r="H83" s="89"/>
      <c r="I83" s="40"/>
      <c r="J83" s="85"/>
      <c r="K83" s="120">
        <f t="shared" si="9"/>
        <v>0</v>
      </c>
      <c r="L83" s="121"/>
      <c r="M83" s="93"/>
      <c r="N83" s="38">
        <f t="shared" si="10"/>
        <v>0</v>
      </c>
    </row>
    <row r="84" spans="5:14" x14ac:dyDescent="0.2">
      <c r="E84" s="2">
        <v>4</v>
      </c>
      <c r="F84" s="85"/>
      <c r="G84" s="112"/>
      <c r="H84" s="89"/>
      <c r="I84" s="40"/>
      <c r="J84" s="85"/>
      <c r="K84" s="120">
        <f t="shared" si="9"/>
        <v>0</v>
      </c>
      <c r="L84" s="121"/>
      <c r="M84" s="93"/>
      <c r="N84" s="38">
        <f t="shared" si="10"/>
        <v>0</v>
      </c>
    </row>
    <row r="85" spans="5:14" x14ac:dyDescent="0.2">
      <c r="E85" s="2">
        <f t="shared" ref="E85:E94" si="11">+E84+1</f>
        <v>5</v>
      </c>
      <c r="F85" s="85"/>
      <c r="G85" s="113"/>
      <c r="H85" s="89"/>
      <c r="I85" s="40"/>
      <c r="J85" s="85"/>
      <c r="K85" s="120">
        <f t="shared" si="9"/>
        <v>0</v>
      </c>
      <c r="L85" s="121"/>
      <c r="M85" s="93"/>
      <c r="N85" s="38">
        <f t="shared" si="10"/>
        <v>0</v>
      </c>
    </row>
    <row r="86" spans="5:14" x14ac:dyDescent="0.2">
      <c r="E86" s="2">
        <f t="shared" si="11"/>
        <v>6</v>
      </c>
      <c r="F86" s="85"/>
      <c r="G86" s="114"/>
      <c r="H86" s="89"/>
      <c r="I86" s="13"/>
      <c r="J86" s="85"/>
      <c r="K86" s="120">
        <f t="shared" si="9"/>
        <v>0</v>
      </c>
      <c r="L86" s="121"/>
      <c r="M86" s="93"/>
      <c r="N86" s="38">
        <f t="shared" si="10"/>
        <v>0</v>
      </c>
    </row>
    <row r="87" spans="5:14" x14ac:dyDescent="0.2">
      <c r="E87" s="2">
        <f t="shared" si="11"/>
        <v>7</v>
      </c>
      <c r="F87" s="85"/>
      <c r="G87" s="115"/>
      <c r="H87" s="89"/>
      <c r="I87" s="14"/>
      <c r="J87" s="85"/>
      <c r="K87" s="120">
        <f t="shared" si="9"/>
        <v>0</v>
      </c>
      <c r="L87" s="121"/>
      <c r="M87" s="93"/>
      <c r="N87" s="38">
        <f t="shared" si="10"/>
        <v>0</v>
      </c>
    </row>
    <row r="88" spans="5:14" x14ac:dyDescent="0.2">
      <c r="E88" s="2">
        <f t="shared" si="11"/>
        <v>8</v>
      </c>
      <c r="F88" s="86"/>
      <c r="G88" s="115"/>
      <c r="H88" s="89"/>
      <c r="I88" s="14"/>
      <c r="J88" s="92"/>
      <c r="K88" s="120">
        <f t="shared" si="9"/>
        <v>0</v>
      </c>
      <c r="L88" s="121"/>
      <c r="M88" s="93"/>
      <c r="N88" s="38">
        <f t="shared" si="10"/>
        <v>0</v>
      </c>
    </row>
    <row r="89" spans="5:14" x14ac:dyDescent="0.2">
      <c r="E89" s="2">
        <f t="shared" si="11"/>
        <v>9</v>
      </c>
      <c r="F89" s="86"/>
      <c r="G89" s="109"/>
      <c r="H89" s="90"/>
      <c r="I89" s="39"/>
      <c r="J89" s="92"/>
      <c r="K89" s="120">
        <f t="shared" si="9"/>
        <v>0</v>
      </c>
      <c r="L89" s="121"/>
      <c r="M89" s="93"/>
      <c r="N89" s="38">
        <f t="shared" si="10"/>
        <v>0</v>
      </c>
    </row>
    <row r="90" spans="5:14" x14ac:dyDescent="0.2">
      <c r="E90" s="2">
        <f t="shared" si="11"/>
        <v>10</v>
      </c>
      <c r="F90" s="86"/>
      <c r="G90" s="109"/>
      <c r="H90" s="90"/>
      <c r="I90" s="39"/>
      <c r="J90" s="92"/>
      <c r="K90" s="120">
        <f t="shared" si="9"/>
        <v>0</v>
      </c>
      <c r="L90" s="121"/>
      <c r="M90" s="93"/>
      <c r="N90" s="38">
        <f t="shared" si="10"/>
        <v>0</v>
      </c>
    </row>
    <row r="91" spans="5:14" x14ac:dyDescent="0.2">
      <c r="E91" s="2">
        <f t="shared" si="11"/>
        <v>11</v>
      </c>
      <c r="F91" s="86"/>
      <c r="G91" s="109"/>
      <c r="H91" s="90"/>
      <c r="I91" s="39"/>
      <c r="J91" s="92"/>
      <c r="K91" s="120">
        <f t="shared" si="9"/>
        <v>0</v>
      </c>
      <c r="L91" s="121"/>
      <c r="M91" s="93"/>
      <c r="N91" s="38">
        <f t="shared" si="10"/>
        <v>0</v>
      </c>
    </row>
    <row r="92" spans="5:14" x14ac:dyDescent="0.2">
      <c r="E92" s="2">
        <f t="shared" si="11"/>
        <v>12</v>
      </c>
      <c r="F92" s="86"/>
      <c r="G92" s="109"/>
      <c r="H92" s="90"/>
      <c r="I92" s="39"/>
      <c r="J92" s="92"/>
      <c r="K92" s="120">
        <f t="shared" si="9"/>
        <v>0</v>
      </c>
      <c r="L92" s="121"/>
      <c r="M92" s="93"/>
      <c r="N92" s="38">
        <f t="shared" si="10"/>
        <v>0</v>
      </c>
    </row>
    <row r="93" spans="5:14" x14ac:dyDescent="0.2">
      <c r="E93" s="2">
        <f t="shared" si="11"/>
        <v>13</v>
      </c>
      <c r="F93" s="86"/>
      <c r="G93" s="109"/>
      <c r="H93" s="90"/>
      <c r="I93" s="39"/>
      <c r="J93" s="92"/>
      <c r="K93" s="120">
        <f t="shared" si="9"/>
        <v>0</v>
      </c>
      <c r="L93" s="121"/>
      <c r="M93" s="93"/>
      <c r="N93" s="38">
        <f t="shared" si="10"/>
        <v>0</v>
      </c>
    </row>
    <row r="94" spans="5:14" x14ac:dyDescent="0.2">
      <c r="E94" s="2">
        <f t="shared" si="11"/>
        <v>14</v>
      </c>
      <c r="F94" s="86"/>
      <c r="G94" s="116"/>
      <c r="H94" s="90"/>
      <c r="I94" s="41"/>
      <c r="J94" s="92"/>
      <c r="K94" s="120">
        <f t="shared" si="9"/>
        <v>0</v>
      </c>
      <c r="L94" s="121"/>
      <c r="M94" s="93"/>
      <c r="N94" s="38">
        <f t="shared" si="10"/>
        <v>0</v>
      </c>
    </row>
    <row r="95" spans="5:14" x14ac:dyDescent="0.2">
      <c r="E95" s="2">
        <v>15</v>
      </c>
      <c r="F95" s="85"/>
      <c r="G95" s="117"/>
      <c r="H95" s="91"/>
      <c r="I95" s="4"/>
      <c r="J95" s="85"/>
      <c r="K95" s="120">
        <f t="shared" si="9"/>
        <v>0</v>
      </c>
      <c r="L95" s="121"/>
      <c r="M95" s="93"/>
      <c r="N95" s="38">
        <f t="shared" si="10"/>
        <v>0</v>
      </c>
    </row>
    <row r="96" spans="5:14" x14ac:dyDescent="0.2">
      <c r="F96" s="54"/>
      <c r="G96" s="6"/>
      <c r="H96" s="54"/>
      <c r="J96" s="54"/>
      <c r="M96" s="54"/>
    </row>
    <row r="97" spans="5:14" x14ac:dyDescent="0.2">
      <c r="F97" s="54"/>
      <c r="G97" s="6"/>
      <c r="H97" s="54"/>
      <c r="J97" s="54"/>
      <c r="M97" s="54"/>
    </row>
    <row r="98" spans="5:14" ht="15.75" x14ac:dyDescent="0.2">
      <c r="E98" s="1" t="s">
        <v>0</v>
      </c>
      <c r="F98" s="95"/>
      <c r="G98" s="42">
        <f>'PAR MOIS'!I5</f>
        <v>44778</v>
      </c>
      <c r="H98" s="98">
        <f>'PAR MOIS'!I6</f>
        <v>583</v>
      </c>
      <c r="I98" s="45" t="str">
        <f>TEXT("1/"&amp;'PAR MOIS'!A1,"mmmm")</f>
        <v>août</v>
      </c>
      <c r="J98" s="100"/>
      <c r="K98" s="8"/>
      <c r="L98" s="8"/>
      <c r="M98" s="54"/>
    </row>
    <row r="99" spans="5:14" x14ac:dyDescent="0.2">
      <c r="E99" s="8"/>
      <c r="F99" s="95"/>
      <c r="G99" s="119"/>
      <c r="H99" s="95"/>
      <c r="I99" s="8"/>
      <c r="J99" s="95"/>
      <c r="K99" s="8"/>
      <c r="L99" s="8"/>
      <c r="M99" s="54"/>
    </row>
    <row r="100" spans="5:14" x14ac:dyDescent="0.2">
      <c r="E100" s="5"/>
      <c r="F100" s="96" t="s">
        <v>1</v>
      </c>
      <c r="G100" s="5" t="s">
        <v>2</v>
      </c>
      <c r="H100" s="99" t="s">
        <v>3</v>
      </c>
      <c r="I100" s="5" t="s">
        <v>4</v>
      </c>
      <c r="J100" s="96" t="s">
        <v>5</v>
      </c>
      <c r="K100" s="122" t="s">
        <v>6</v>
      </c>
      <c r="L100" s="123"/>
      <c r="M100" s="87" t="s">
        <v>37</v>
      </c>
      <c r="N100" s="11" t="s">
        <v>38</v>
      </c>
    </row>
    <row r="101" spans="5:14" x14ac:dyDescent="0.2">
      <c r="E101" s="2">
        <v>1</v>
      </c>
      <c r="F101" s="85"/>
      <c r="G101" s="112"/>
      <c r="H101" s="87"/>
      <c r="I101" s="40"/>
      <c r="J101" s="85"/>
      <c r="K101" s="120">
        <f>J101-F101</f>
        <v>0</v>
      </c>
      <c r="L101" s="121"/>
      <c r="M101" s="93"/>
      <c r="N101" s="38">
        <f>K101-M101</f>
        <v>0</v>
      </c>
    </row>
    <row r="102" spans="5:14" x14ac:dyDescent="0.2">
      <c r="E102" s="2">
        <v>2</v>
      </c>
      <c r="F102" s="85"/>
      <c r="G102" s="109"/>
      <c r="H102" s="88"/>
      <c r="I102" s="39"/>
      <c r="J102" s="85"/>
      <c r="K102" s="120">
        <f t="shared" ref="K102:K115" si="12">J102-F102</f>
        <v>0</v>
      </c>
      <c r="L102" s="121"/>
      <c r="M102" s="93"/>
      <c r="N102" s="38">
        <f t="shared" ref="N102:N115" si="13">K102-M102</f>
        <v>0</v>
      </c>
    </row>
    <row r="103" spans="5:14" x14ac:dyDescent="0.2">
      <c r="E103" s="2">
        <v>3</v>
      </c>
      <c r="F103" s="85"/>
      <c r="G103" s="112"/>
      <c r="H103" s="89"/>
      <c r="I103" s="40"/>
      <c r="J103" s="85"/>
      <c r="K103" s="120">
        <f t="shared" si="12"/>
        <v>0</v>
      </c>
      <c r="L103" s="121"/>
      <c r="M103" s="93"/>
      <c r="N103" s="38">
        <f t="shared" si="13"/>
        <v>0</v>
      </c>
    </row>
    <row r="104" spans="5:14" x14ac:dyDescent="0.2">
      <c r="E104" s="2">
        <v>4</v>
      </c>
      <c r="F104" s="85"/>
      <c r="G104" s="112"/>
      <c r="H104" s="89"/>
      <c r="I104" s="40"/>
      <c r="J104" s="85"/>
      <c r="K104" s="120">
        <f t="shared" si="12"/>
        <v>0</v>
      </c>
      <c r="L104" s="121"/>
      <c r="M104" s="93"/>
      <c r="N104" s="38">
        <f t="shared" si="13"/>
        <v>0</v>
      </c>
    </row>
    <row r="105" spans="5:14" x14ac:dyDescent="0.2">
      <c r="E105" s="2">
        <f t="shared" ref="E105:E114" si="14">+E104+1</f>
        <v>5</v>
      </c>
      <c r="F105" s="85"/>
      <c r="G105" s="113"/>
      <c r="H105" s="89"/>
      <c r="I105" s="40"/>
      <c r="J105" s="85"/>
      <c r="K105" s="120">
        <f t="shared" si="12"/>
        <v>0</v>
      </c>
      <c r="L105" s="121"/>
      <c r="M105" s="93"/>
      <c r="N105" s="38">
        <f t="shared" si="13"/>
        <v>0</v>
      </c>
    </row>
    <row r="106" spans="5:14" x14ac:dyDescent="0.2">
      <c r="E106" s="2">
        <f t="shared" si="14"/>
        <v>6</v>
      </c>
      <c r="F106" s="85"/>
      <c r="G106" s="114"/>
      <c r="H106" s="89"/>
      <c r="I106" s="13"/>
      <c r="J106" s="85"/>
      <c r="K106" s="120">
        <f t="shared" si="12"/>
        <v>0</v>
      </c>
      <c r="L106" s="121"/>
      <c r="M106" s="93"/>
      <c r="N106" s="38">
        <f t="shared" si="13"/>
        <v>0</v>
      </c>
    </row>
    <row r="107" spans="5:14" x14ac:dyDescent="0.2">
      <c r="E107" s="2">
        <f t="shared" si="14"/>
        <v>7</v>
      </c>
      <c r="F107" s="85"/>
      <c r="G107" s="115"/>
      <c r="H107" s="89"/>
      <c r="I107" s="14"/>
      <c r="J107" s="85"/>
      <c r="K107" s="120">
        <f t="shared" si="12"/>
        <v>0</v>
      </c>
      <c r="L107" s="121"/>
      <c r="M107" s="93"/>
      <c r="N107" s="38">
        <f t="shared" si="13"/>
        <v>0</v>
      </c>
    </row>
    <row r="108" spans="5:14" x14ac:dyDescent="0.2">
      <c r="E108" s="2">
        <f t="shared" si="14"/>
        <v>8</v>
      </c>
      <c r="F108" s="86"/>
      <c r="G108" s="115"/>
      <c r="H108" s="89"/>
      <c r="I108" s="14"/>
      <c r="J108" s="92"/>
      <c r="K108" s="120">
        <f t="shared" si="12"/>
        <v>0</v>
      </c>
      <c r="L108" s="121"/>
      <c r="M108" s="93"/>
      <c r="N108" s="38">
        <f t="shared" si="13"/>
        <v>0</v>
      </c>
    </row>
    <row r="109" spans="5:14" x14ac:dyDescent="0.2">
      <c r="E109" s="2">
        <f t="shared" si="14"/>
        <v>9</v>
      </c>
      <c r="F109" s="86"/>
      <c r="G109" s="109"/>
      <c r="H109" s="90"/>
      <c r="I109" s="39"/>
      <c r="J109" s="92"/>
      <c r="K109" s="120">
        <f t="shared" si="12"/>
        <v>0</v>
      </c>
      <c r="L109" s="121"/>
      <c r="M109" s="93"/>
      <c r="N109" s="38">
        <f t="shared" si="13"/>
        <v>0</v>
      </c>
    </row>
    <row r="110" spans="5:14" x14ac:dyDescent="0.2">
      <c r="E110" s="2">
        <f t="shared" si="14"/>
        <v>10</v>
      </c>
      <c r="F110" s="86"/>
      <c r="G110" s="109"/>
      <c r="H110" s="90"/>
      <c r="I110" s="39"/>
      <c r="J110" s="92"/>
      <c r="K110" s="120">
        <f t="shared" si="12"/>
        <v>0</v>
      </c>
      <c r="L110" s="121"/>
      <c r="M110" s="93"/>
      <c r="N110" s="38">
        <f t="shared" si="13"/>
        <v>0</v>
      </c>
    </row>
    <row r="111" spans="5:14" x14ac:dyDescent="0.2">
      <c r="E111" s="2">
        <f t="shared" si="14"/>
        <v>11</v>
      </c>
      <c r="F111" s="86"/>
      <c r="G111" s="109"/>
      <c r="H111" s="90"/>
      <c r="I111" s="39"/>
      <c r="J111" s="92"/>
      <c r="K111" s="120">
        <f t="shared" si="12"/>
        <v>0</v>
      </c>
      <c r="L111" s="121"/>
      <c r="M111" s="93"/>
      <c r="N111" s="38">
        <f t="shared" si="13"/>
        <v>0</v>
      </c>
    </row>
    <row r="112" spans="5:14" x14ac:dyDescent="0.2">
      <c r="E112" s="2">
        <f t="shared" si="14"/>
        <v>12</v>
      </c>
      <c r="F112" s="86"/>
      <c r="G112" s="109"/>
      <c r="H112" s="90"/>
      <c r="I112" s="39"/>
      <c r="J112" s="92"/>
      <c r="K112" s="120">
        <f t="shared" si="12"/>
        <v>0</v>
      </c>
      <c r="L112" s="121"/>
      <c r="M112" s="93"/>
      <c r="N112" s="38">
        <f t="shared" si="13"/>
        <v>0</v>
      </c>
    </row>
    <row r="113" spans="5:14" x14ac:dyDescent="0.2">
      <c r="E113" s="2">
        <f t="shared" si="14"/>
        <v>13</v>
      </c>
      <c r="F113" s="86"/>
      <c r="G113" s="109"/>
      <c r="H113" s="90"/>
      <c r="I113" s="39"/>
      <c r="J113" s="92"/>
      <c r="K113" s="120">
        <f t="shared" si="12"/>
        <v>0</v>
      </c>
      <c r="L113" s="121"/>
      <c r="M113" s="93"/>
      <c r="N113" s="38">
        <f t="shared" si="13"/>
        <v>0</v>
      </c>
    </row>
    <row r="114" spans="5:14" x14ac:dyDescent="0.2">
      <c r="E114" s="2">
        <f t="shared" si="14"/>
        <v>14</v>
      </c>
      <c r="F114" s="86"/>
      <c r="G114" s="116"/>
      <c r="H114" s="90"/>
      <c r="I114" s="41"/>
      <c r="J114" s="92"/>
      <c r="K114" s="120">
        <f t="shared" si="12"/>
        <v>0</v>
      </c>
      <c r="L114" s="121"/>
      <c r="M114" s="93"/>
      <c r="N114" s="38">
        <f t="shared" si="13"/>
        <v>0</v>
      </c>
    </row>
    <row r="115" spans="5:14" x14ac:dyDescent="0.2">
      <c r="E115" s="2">
        <v>15</v>
      </c>
      <c r="F115" s="85"/>
      <c r="G115" s="117"/>
      <c r="H115" s="91"/>
      <c r="I115" s="4"/>
      <c r="J115" s="85"/>
      <c r="K115" s="120">
        <f t="shared" si="12"/>
        <v>0</v>
      </c>
      <c r="L115" s="121"/>
      <c r="M115" s="93"/>
      <c r="N115" s="38">
        <f t="shared" si="13"/>
        <v>0</v>
      </c>
    </row>
    <row r="116" spans="5:14" x14ac:dyDescent="0.2">
      <c r="E116" s="9"/>
      <c r="F116" s="97"/>
      <c r="G116" s="118"/>
      <c r="H116" s="94"/>
      <c r="I116" s="9"/>
      <c r="J116" s="97"/>
      <c r="K116" s="46"/>
      <c r="L116" s="46"/>
      <c r="M116" s="93"/>
      <c r="N116" s="47"/>
    </row>
    <row r="117" spans="5:14" x14ac:dyDescent="0.2">
      <c r="E117" s="9"/>
      <c r="F117" s="97"/>
      <c r="G117" s="118"/>
      <c r="H117" s="94"/>
      <c r="I117" s="9"/>
      <c r="J117" s="97"/>
      <c r="K117" s="46"/>
      <c r="L117" s="46"/>
      <c r="M117" s="93"/>
      <c r="N117" s="47"/>
    </row>
    <row r="118" spans="5:14" ht="15.75" x14ac:dyDescent="0.2">
      <c r="E118" s="1" t="s">
        <v>0</v>
      </c>
      <c r="F118" s="95"/>
      <c r="G118" s="42">
        <f>'PAR MOIS'!J5</f>
        <v>44779</v>
      </c>
      <c r="H118" s="98">
        <f>'PAR MOIS'!J6</f>
        <v>584</v>
      </c>
      <c r="I118" s="45" t="str">
        <f>TEXT("1/"&amp;'PAR MOIS'!A1,"mmmm")</f>
        <v>août</v>
      </c>
      <c r="J118" s="100"/>
      <c r="K118" s="8"/>
      <c r="L118" s="8"/>
      <c r="M118" s="54"/>
    </row>
    <row r="119" spans="5:14" x14ac:dyDescent="0.2">
      <c r="E119" s="8"/>
      <c r="F119" s="95"/>
      <c r="G119" s="119"/>
      <c r="H119" s="95"/>
      <c r="I119" s="8"/>
      <c r="J119" s="95"/>
      <c r="K119" s="8"/>
      <c r="L119" s="8"/>
      <c r="M119" s="54"/>
    </row>
    <row r="120" spans="5:14" x14ac:dyDescent="0.2">
      <c r="E120" s="5"/>
      <c r="F120" s="96" t="s">
        <v>1</v>
      </c>
      <c r="G120" s="5" t="s">
        <v>2</v>
      </c>
      <c r="H120" s="99" t="s">
        <v>3</v>
      </c>
      <c r="I120" s="5" t="s">
        <v>4</v>
      </c>
      <c r="J120" s="96" t="s">
        <v>5</v>
      </c>
      <c r="K120" s="122" t="s">
        <v>6</v>
      </c>
      <c r="L120" s="123"/>
      <c r="M120" s="87" t="s">
        <v>37</v>
      </c>
      <c r="N120" s="11" t="s">
        <v>38</v>
      </c>
    </row>
    <row r="121" spans="5:14" x14ac:dyDescent="0.2">
      <c r="E121" s="2">
        <v>1</v>
      </c>
      <c r="F121" s="85"/>
      <c r="G121" s="112"/>
      <c r="H121" s="87"/>
      <c r="I121" s="40"/>
      <c r="J121" s="85"/>
      <c r="K121" s="120">
        <f>J121-F121</f>
        <v>0</v>
      </c>
      <c r="L121" s="121"/>
      <c r="M121" s="93"/>
      <c r="N121" s="38">
        <f>K121-M121</f>
        <v>0</v>
      </c>
    </row>
    <row r="122" spans="5:14" x14ac:dyDescent="0.2">
      <c r="E122" s="2">
        <v>2</v>
      </c>
      <c r="F122" s="85"/>
      <c r="G122" s="109"/>
      <c r="H122" s="88"/>
      <c r="I122" s="39"/>
      <c r="J122" s="85"/>
      <c r="K122" s="120">
        <f t="shared" ref="K122:K135" si="15">J122-F122</f>
        <v>0</v>
      </c>
      <c r="L122" s="121"/>
      <c r="M122" s="93"/>
      <c r="N122" s="38">
        <f t="shared" ref="N122:N135" si="16">K122-M122</f>
        <v>0</v>
      </c>
    </row>
    <row r="123" spans="5:14" x14ac:dyDescent="0.2">
      <c r="E123" s="2">
        <v>3</v>
      </c>
      <c r="F123" s="85"/>
      <c r="G123" s="112"/>
      <c r="H123" s="89"/>
      <c r="I123" s="40"/>
      <c r="J123" s="85"/>
      <c r="K123" s="120">
        <f t="shared" si="15"/>
        <v>0</v>
      </c>
      <c r="L123" s="121"/>
      <c r="M123" s="93"/>
      <c r="N123" s="38">
        <f t="shared" si="16"/>
        <v>0</v>
      </c>
    </row>
    <row r="124" spans="5:14" x14ac:dyDescent="0.2">
      <c r="E124" s="2">
        <v>4</v>
      </c>
      <c r="F124" s="85"/>
      <c r="G124" s="112"/>
      <c r="H124" s="89"/>
      <c r="I124" s="40"/>
      <c r="J124" s="85"/>
      <c r="K124" s="120">
        <f t="shared" si="15"/>
        <v>0</v>
      </c>
      <c r="L124" s="121"/>
      <c r="M124" s="93"/>
      <c r="N124" s="38">
        <f t="shared" si="16"/>
        <v>0</v>
      </c>
    </row>
    <row r="125" spans="5:14" x14ac:dyDescent="0.2">
      <c r="E125" s="2">
        <f t="shared" ref="E125:E134" si="17">+E124+1</f>
        <v>5</v>
      </c>
      <c r="F125" s="85"/>
      <c r="G125" s="113"/>
      <c r="H125" s="89"/>
      <c r="I125" s="40"/>
      <c r="J125" s="85"/>
      <c r="K125" s="120">
        <f t="shared" si="15"/>
        <v>0</v>
      </c>
      <c r="L125" s="121"/>
      <c r="M125" s="93"/>
      <c r="N125" s="38">
        <f t="shared" si="16"/>
        <v>0</v>
      </c>
    </row>
    <row r="126" spans="5:14" x14ac:dyDescent="0.2">
      <c r="E126" s="2">
        <f t="shared" si="17"/>
        <v>6</v>
      </c>
      <c r="F126" s="85"/>
      <c r="G126" s="114"/>
      <c r="H126" s="89"/>
      <c r="I126" s="13"/>
      <c r="J126" s="85"/>
      <c r="K126" s="120">
        <f t="shared" si="15"/>
        <v>0</v>
      </c>
      <c r="L126" s="121"/>
      <c r="M126" s="93"/>
      <c r="N126" s="38">
        <f t="shared" si="16"/>
        <v>0</v>
      </c>
    </row>
    <row r="127" spans="5:14" x14ac:dyDescent="0.2">
      <c r="E127" s="2">
        <f t="shared" si="17"/>
        <v>7</v>
      </c>
      <c r="F127" s="85"/>
      <c r="G127" s="115"/>
      <c r="H127" s="89"/>
      <c r="I127" s="14"/>
      <c r="J127" s="85"/>
      <c r="K127" s="120">
        <f t="shared" si="15"/>
        <v>0</v>
      </c>
      <c r="L127" s="121"/>
      <c r="M127" s="93"/>
      <c r="N127" s="38">
        <f t="shared" si="16"/>
        <v>0</v>
      </c>
    </row>
    <row r="128" spans="5:14" x14ac:dyDescent="0.2">
      <c r="E128" s="2">
        <f t="shared" si="17"/>
        <v>8</v>
      </c>
      <c r="F128" s="86"/>
      <c r="G128" s="115"/>
      <c r="H128" s="89"/>
      <c r="I128" s="14"/>
      <c r="J128" s="92"/>
      <c r="K128" s="120">
        <f t="shared" si="15"/>
        <v>0</v>
      </c>
      <c r="L128" s="121"/>
      <c r="M128" s="93"/>
      <c r="N128" s="38">
        <f t="shared" si="16"/>
        <v>0</v>
      </c>
    </row>
    <row r="129" spans="5:14" x14ac:dyDescent="0.2">
      <c r="E129" s="2">
        <f t="shared" si="17"/>
        <v>9</v>
      </c>
      <c r="F129" s="86"/>
      <c r="G129" s="109"/>
      <c r="H129" s="90"/>
      <c r="I129" s="39"/>
      <c r="J129" s="92"/>
      <c r="K129" s="120">
        <f t="shared" si="15"/>
        <v>0</v>
      </c>
      <c r="L129" s="121"/>
      <c r="M129" s="93"/>
      <c r="N129" s="38">
        <f t="shared" si="16"/>
        <v>0</v>
      </c>
    </row>
    <row r="130" spans="5:14" x14ac:dyDescent="0.2">
      <c r="E130" s="2">
        <f t="shared" si="17"/>
        <v>10</v>
      </c>
      <c r="F130" s="86"/>
      <c r="G130" s="109"/>
      <c r="H130" s="90"/>
      <c r="I130" s="39"/>
      <c r="J130" s="92"/>
      <c r="K130" s="120">
        <f t="shared" si="15"/>
        <v>0</v>
      </c>
      <c r="L130" s="121"/>
      <c r="M130" s="93"/>
      <c r="N130" s="38">
        <f t="shared" si="16"/>
        <v>0</v>
      </c>
    </row>
    <row r="131" spans="5:14" x14ac:dyDescent="0.2">
      <c r="E131" s="2">
        <f t="shared" si="17"/>
        <v>11</v>
      </c>
      <c r="F131" s="86"/>
      <c r="G131" s="109"/>
      <c r="H131" s="90"/>
      <c r="I131" s="39"/>
      <c r="J131" s="92"/>
      <c r="K131" s="120">
        <f t="shared" si="15"/>
        <v>0</v>
      </c>
      <c r="L131" s="121"/>
      <c r="M131" s="93"/>
      <c r="N131" s="38">
        <f t="shared" si="16"/>
        <v>0</v>
      </c>
    </row>
    <row r="132" spans="5:14" x14ac:dyDescent="0.2">
      <c r="E132" s="2">
        <f t="shared" si="17"/>
        <v>12</v>
      </c>
      <c r="F132" s="86"/>
      <c r="G132" s="109"/>
      <c r="H132" s="90"/>
      <c r="I132" s="39"/>
      <c r="J132" s="92"/>
      <c r="K132" s="120">
        <f t="shared" si="15"/>
        <v>0</v>
      </c>
      <c r="L132" s="121"/>
      <c r="M132" s="93"/>
      <c r="N132" s="38">
        <f t="shared" si="16"/>
        <v>0</v>
      </c>
    </row>
    <row r="133" spans="5:14" x14ac:dyDescent="0.2">
      <c r="E133" s="2">
        <f t="shared" si="17"/>
        <v>13</v>
      </c>
      <c r="F133" s="86"/>
      <c r="G133" s="109"/>
      <c r="H133" s="90"/>
      <c r="I133" s="39"/>
      <c r="J133" s="92"/>
      <c r="K133" s="120">
        <f t="shared" si="15"/>
        <v>0</v>
      </c>
      <c r="L133" s="121"/>
      <c r="M133" s="93"/>
      <c r="N133" s="38">
        <f t="shared" si="16"/>
        <v>0</v>
      </c>
    </row>
    <row r="134" spans="5:14" x14ac:dyDescent="0.2">
      <c r="E134" s="2">
        <f t="shared" si="17"/>
        <v>14</v>
      </c>
      <c r="F134" s="86"/>
      <c r="G134" s="116"/>
      <c r="H134" s="90"/>
      <c r="I134" s="41"/>
      <c r="J134" s="92"/>
      <c r="K134" s="120">
        <f t="shared" si="15"/>
        <v>0</v>
      </c>
      <c r="L134" s="121"/>
      <c r="M134" s="93"/>
      <c r="N134" s="38">
        <f t="shared" si="16"/>
        <v>0</v>
      </c>
    </row>
    <row r="135" spans="5:14" x14ac:dyDescent="0.2">
      <c r="E135" s="2">
        <v>15</v>
      </c>
      <c r="F135" s="85"/>
      <c r="G135" s="117"/>
      <c r="H135" s="91"/>
      <c r="I135" s="4"/>
      <c r="J135" s="85"/>
      <c r="K135" s="120">
        <f t="shared" si="15"/>
        <v>0</v>
      </c>
      <c r="L135" s="121"/>
      <c r="M135" s="93"/>
      <c r="N135" s="38">
        <f t="shared" si="16"/>
        <v>0</v>
      </c>
    </row>
    <row r="136" spans="5:14" x14ac:dyDescent="0.2">
      <c r="E136" s="9"/>
      <c r="F136" s="97"/>
      <c r="G136" s="118"/>
      <c r="H136" s="94"/>
      <c r="I136" s="9"/>
      <c r="J136" s="97"/>
      <c r="K136" s="46"/>
      <c r="L136" s="46"/>
      <c r="M136" s="93"/>
      <c r="N136" s="47"/>
    </row>
    <row r="137" spans="5:14" x14ac:dyDescent="0.2">
      <c r="E137" s="9"/>
      <c r="F137" s="94"/>
      <c r="G137" s="118"/>
      <c r="H137" s="94"/>
      <c r="I137" s="9"/>
      <c r="J137" s="94"/>
      <c r="K137" s="9"/>
      <c r="L137" s="9"/>
      <c r="M137" s="54"/>
      <c r="N137" s="34"/>
    </row>
    <row r="138" spans="5:14" ht="15.75" x14ac:dyDescent="0.2">
      <c r="E138" s="1" t="s">
        <v>0</v>
      </c>
      <c r="F138" s="95"/>
      <c r="G138" s="42">
        <f>'PAR MOIS'!K5</f>
        <v>44780</v>
      </c>
      <c r="H138" s="98">
        <f>'PAR MOIS'!K6</f>
        <v>585</v>
      </c>
      <c r="I138" s="45" t="str">
        <f>TEXT("1/"&amp;'PAR MOIS'!A1,"mmmm")</f>
        <v>août</v>
      </c>
      <c r="J138" s="100"/>
      <c r="K138" s="8"/>
      <c r="L138" s="8"/>
      <c r="M138" s="54"/>
    </row>
    <row r="139" spans="5:14" x14ac:dyDescent="0.2">
      <c r="E139" s="8"/>
      <c r="F139" s="95"/>
      <c r="G139" s="119"/>
      <c r="H139" s="95"/>
      <c r="I139" s="8"/>
      <c r="J139" s="95"/>
      <c r="K139" s="8"/>
      <c r="L139" s="8"/>
      <c r="M139" s="54"/>
    </row>
    <row r="140" spans="5:14" x14ac:dyDescent="0.2">
      <c r="E140" s="5"/>
      <c r="F140" s="96" t="s">
        <v>1</v>
      </c>
      <c r="G140" s="5" t="s">
        <v>2</v>
      </c>
      <c r="H140" s="99" t="s">
        <v>3</v>
      </c>
      <c r="I140" s="5" t="s">
        <v>4</v>
      </c>
      <c r="J140" s="96" t="s">
        <v>5</v>
      </c>
      <c r="K140" s="122" t="s">
        <v>6</v>
      </c>
      <c r="L140" s="123"/>
      <c r="M140" s="87" t="s">
        <v>37</v>
      </c>
      <c r="N140" s="11" t="s">
        <v>38</v>
      </c>
    </row>
    <row r="141" spans="5:14" x14ac:dyDescent="0.2">
      <c r="E141" s="2">
        <v>1</v>
      </c>
      <c r="F141" s="85"/>
      <c r="G141" s="112"/>
      <c r="H141" s="87"/>
      <c r="I141" s="40"/>
      <c r="J141" s="85"/>
      <c r="K141" s="120">
        <f>J141-F141</f>
        <v>0</v>
      </c>
      <c r="L141" s="121"/>
      <c r="M141" s="93"/>
      <c r="N141" s="38">
        <f>K141-M141</f>
        <v>0</v>
      </c>
    </row>
    <row r="142" spans="5:14" x14ac:dyDescent="0.2">
      <c r="E142" s="2">
        <v>2</v>
      </c>
      <c r="F142" s="85"/>
      <c r="G142" s="109"/>
      <c r="H142" s="88"/>
      <c r="I142" s="39"/>
      <c r="J142" s="85"/>
      <c r="K142" s="120">
        <f t="shared" ref="K142:K155" si="18">J142-F142</f>
        <v>0</v>
      </c>
      <c r="L142" s="121"/>
      <c r="M142" s="93"/>
      <c r="N142" s="38">
        <f t="shared" ref="N142:N155" si="19">K142-M142</f>
        <v>0</v>
      </c>
    </row>
    <row r="143" spans="5:14" x14ac:dyDescent="0.2">
      <c r="E143" s="2">
        <v>3</v>
      </c>
      <c r="F143" s="85"/>
      <c r="G143" s="112"/>
      <c r="H143" s="89"/>
      <c r="I143" s="40"/>
      <c r="J143" s="85"/>
      <c r="K143" s="120">
        <f t="shared" si="18"/>
        <v>0</v>
      </c>
      <c r="L143" s="121"/>
      <c r="M143" s="93"/>
      <c r="N143" s="38">
        <f t="shared" si="19"/>
        <v>0</v>
      </c>
    </row>
    <row r="144" spans="5:14" x14ac:dyDescent="0.2">
      <c r="E144" s="2">
        <v>4</v>
      </c>
      <c r="F144" s="85"/>
      <c r="G144" s="112"/>
      <c r="H144" s="89"/>
      <c r="I144" s="40"/>
      <c r="J144" s="85"/>
      <c r="K144" s="120">
        <f t="shared" si="18"/>
        <v>0</v>
      </c>
      <c r="L144" s="121"/>
      <c r="M144" s="93"/>
      <c r="N144" s="38">
        <f t="shared" si="19"/>
        <v>0</v>
      </c>
    </row>
    <row r="145" spans="5:14" x14ac:dyDescent="0.2">
      <c r="E145" s="2">
        <f t="shared" ref="E145:E154" si="20">+E144+1</f>
        <v>5</v>
      </c>
      <c r="F145" s="85"/>
      <c r="G145" s="113"/>
      <c r="H145" s="89"/>
      <c r="I145" s="40"/>
      <c r="J145" s="85"/>
      <c r="K145" s="120">
        <f t="shared" si="18"/>
        <v>0</v>
      </c>
      <c r="L145" s="121"/>
      <c r="M145" s="93"/>
      <c r="N145" s="38">
        <f t="shared" si="19"/>
        <v>0</v>
      </c>
    </row>
    <row r="146" spans="5:14" x14ac:dyDescent="0.2">
      <c r="E146" s="2">
        <f t="shared" si="20"/>
        <v>6</v>
      </c>
      <c r="F146" s="85"/>
      <c r="G146" s="114"/>
      <c r="H146" s="89"/>
      <c r="I146" s="13"/>
      <c r="J146" s="85"/>
      <c r="K146" s="120">
        <f t="shared" si="18"/>
        <v>0</v>
      </c>
      <c r="L146" s="121"/>
      <c r="M146" s="93"/>
      <c r="N146" s="38">
        <f t="shared" si="19"/>
        <v>0</v>
      </c>
    </row>
    <row r="147" spans="5:14" x14ac:dyDescent="0.2">
      <c r="E147" s="2">
        <f t="shared" si="20"/>
        <v>7</v>
      </c>
      <c r="F147" s="85"/>
      <c r="G147" s="115"/>
      <c r="H147" s="89"/>
      <c r="I147" s="14"/>
      <c r="J147" s="85"/>
      <c r="K147" s="120">
        <f t="shared" si="18"/>
        <v>0</v>
      </c>
      <c r="L147" s="121"/>
      <c r="M147" s="93"/>
      <c r="N147" s="38">
        <f t="shared" si="19"/>
        <v>0</v>
      </c>
    </row>
    <row r="148" spans="5:14" x14ac:dyDescent="0.2">
      <c r="E148" s="2">
        <f t="shared" si="20"/>
        <v>8</v>
      </c>
      <c r="F148" s="86"/>
      <c r="G148" s="115"/>
      <c r="H148" s="89"/>
      <c r="I148" s="14"/>
      <c r="J148" s="92"/>
      <c r="K148" s="120">
        <f t="shared" si="18"/>
        <v>0</v>
      </c>
      <c r="L148" s="121"/>
      <c r="M148" s="93"/>
      <c r="N148" s="38">
        <f t="shared" si="19"/>
        <v>0</v>
      </c>
    </row>
    <row r="149" spans="5:14" x14ac:dyDescent="0.2">
      <c r="E149" s="2">
        <f t="shared" si="20"/>
        <v>9</v>
      </c>
      <c r="F149" s="86"/>
      <c r="G149" s="109"/>
      <c r="H149" s="90"/>
      <c r="I149" s="39"/>
      <c r="J149" s="92"/>
      <c r="K149" s="120">
        <f t="shared" si="18"/>
        <v>0</v>
      </c>
      <c r="L149" s="121"/>
      <c r="M149" s="93"/>
      <c r="N149" s="38">
        <f t="shared" si="19"/>
        <v>0</v>
      </c>
    </row>
    <row r="150" spans="5:14" x14ac:dyDescent="0.2">
      <c r="E150" s="2">
        <f t="shared" si="20"/>
        <v>10</v>
      </c>
      <c r="F150" s="86"/>
      <c r="G150" s="109"/>
      <c r="H150" s="90"/>
      <c r="I150" s="39"/>
      <c r="J150" s="92"/>
      <c r="K150" s="120">
        <f t="shared" si="18"/>
        <v>0</v>
      </c>
      <c r="L150" s="121"/>
      <c r="M150" s="93"/>
      <c r="N150" s="38">
        <f t="shared" si="19"/>
        <v>0</v>
      </c>
    </row>
    <row r="151" spans="5:14" x14ac:dyDescent="0.2">
      <c r="E151" s="2">
        <f t="shared" si="20"/>
        <v>11</v>
      </c>
      <c r="F151" s="86"/>
      <c r="G151" s="109"/>
      <c r="H151" s="90"/>
      <c r="I151" s="39"/>
      <c r="J151" s="92"/>
      <c r="K151" s="120">
        <f t="shared" si="18"/>
        <v>0</v>
      </c>
      <c r="L151" s="121"/>
      <c r="M151" s="93"/>
      <c r="N151" s="38">
        <f t="shared" si="19"/>
        <v>0</v>
      </c>
    </row>
    <row r="152" spans="5:14" x14ac:dyDescent="0.2">
      <c r="E152" s="2">
        <f t="shared" si="20"/>
        <v>12</v>
      </c>
      <c r="F152" s="86"/>
      <c r="G152" s="109"/>
      <c r="H152" s="90"/>
      <c r="I152" s="39"/>
      <c r="J152" s="92"/>
      <c r="K152" s="120">
        <f t="shared" si="18"/>
        <v>0</v>
      </c>
      <c r="L152" s="121"/>
      <c r="M152" s="93"/>
      <c r="N152" s="38">
        <f t="shared" si="19"/>
        <v>0</v>
      </c>
    </row>
    <row r="153" spans="5:14" x14ac:dyDescent="0.2">
      <c r="E153" s="2">
        <f t="shared" si="20"/>
        <v>13</v>
      </c>
      <c r="F153" s="86"/>
      <c r="G153" s="109"/>
      <c r="H153" s="90"/>
      <c r="I153" s="39"/>
      <c r="J153" s="92"/>
      <c r="K153" s="120">
        <f t="shared" si="18"/>
        <v>0</v>
      </c>
      <c r="L153" s="121"/>
      <c r="M153" s="93"/>
      <c r="N153" s="38">
        <f t="shared" si="19"/>
        <v>0</v>
      </c>
    </row>
    <row r="154" spans="5:14" x14ac:dyDescent="0.2">
      <c r="E154" s="2">
        <f t="shared" si="20"/>
        <v>14</v>
      </c>
      <c r="F154" s="86"/>
      <c r="G154" s="116"/>
      <c r="H154" s="90"/>
      <c r="I154" s="41"/>
      <c r="J154" s="92"/>
      <c r="K154" s="120">
        <f t="shared" si="18"/>
        <v>0</v>
      </c>
      <c r="L154" s="121"/>
      <c r="M154" s="93"/>
      <c r="N154" s="38">
        <f t="shared" si="19"/>
        <v>0</v>
      </c>
    </row>
    <row r="155" spans="5:14" x14ac:dyDescent="0.2">
      <c r="E155" s="2">
        <v>15</v>
      </c>
      <c r="F155" s="85"/>
      <c r="G155" s="117"/>
      <c r="H155" s="91"/>
      <c r="I155" s="4"/>
      <c r="J155" s="85"/>
      <c r="K155" s="120">
        <f t="shared" si="18"/>
        <v>0</v>
      </c>
      <c r="L155" s="121"/>
      <c r="M155" s="93"/>
      <c r="N155" s="38">
        <f t="shared" si="19"/>
        <v>0</v>
      </c>
    </row>
    <row r="156" spans="5:14" x14ac:dyDescent="0.2">
      <c r="F156" s="54"/>
      <c r="G156" s="6"/>
      <c r="H156" s="54"/>
      <c r="J156" s="54"/>
      <c r="M156" s="54"/>
    </row>
    <row r="157" spans="5:14" x14ac:dyDescent="0.2">
      <c r="F157" s="54"/>
      <c r="G157" s="6"/>
      <c r="H157" s="54"/>
      <c r="J157" s="54"/>
      <c r="M157" s="54"/>
    </row>
    <row r="158" spans="5:14" ht="15.75" x14ac:dyDescent="0.2">
      <c r="E158" s="1" t="s">
        <v>0</v>
      </c>
      <c r="F158" s="95"/>
      <c r="G158" s="42">
        <f>'PAR MOIS'!L5</f>
        <v>44781</v>
      </c>
      <c r="H158" s="98">
        <f>'PAR MOIS'!L6</f>
        <v>586</v>
      </c>
      <c r="I158" s="45" t="str">
        <f>TEXT("1/"&amp;'PAR MOIS'!A1,"mmmm")</f>
        <v>août</v>
      </c>
      <c r="J158" s="100"/>
      <c r="K158" s="8"/>
      <c r="L158" s="8"/>
      <c r="M158" s="54"/>
    </row>
    <row r="159" spans="5:14" x14ac:dyDescent="0.2">
      <c r="E159" s="8"/>
      <c r="F159" s="95"/>
      <c r="G159" s="119"/>
      <c r="H159" s="95"/>
      <c r="I159" s="8"/>
      <c r="J159" s="95"/>
      <c r="K159" s="8"/>
      <c r="L159" s="8"/>
      <c r="M159" s="54"/>
    </row>
    <row r="160" spans="5:14" x14ac:dyDescent="0.2">
      <c r="E160" s="5"/>
      <c r="F160" s="96" t="s">
        <v>1</v>
      </c>
      <c r="G160" s="5" t="s">
        <v>2</v>
      </c>
      <c r="H160" s="99" t="s">
        <v>3</v>
      </c>
      <c r="I160" s="5" t="s">
        <v>4</v>
      </c>
      <c r="J160" s="96" t="s">
        <v>5</v>
      </c>
      <c r="K160" s="122" t="s">
        <v>6</v>
      </c>
      <c r="L160" s="123"/>
      <c r="M160" s="87" t="s">
        <v>37</v>
      </c>
      <c r="N160" s="11" t="s">
        <v>38</v>
      </c>
    </row>
    <row r="161" spans="5:14" x14ac:dyDescent="0.2">
      <c r="E161" s="2">
        <v>1</v>
      </c>
      <c r="F161" s="85"/>
      <c r="G161" s="112"/>
      <c r="H161" s="87"/>
      <c r="I161" s="40"/>
      <c r="J161" s="85"/>
      <c r="K161" s="120">
        <f>J161-F161</f>
        <v>0</v>
      </c>
      <c r="L161" s="121"/>
      <c r="M161" s="93"/>
      <c r="N161" s="38">
        <f>K161-M161</f>
        <v>0</v>
      </c>
    </row>
    <row r="162" spans="5:14" x14ac:dyDescent="0.2">
      <c r="E162" s="2">
        <v>2</v>
      </c>
      <c r="F162" s="85"/>
      <c r="G162" s="109"/>
      <c r="H162" s="88"/>
      <c r="I162" s="39"/>
      <c r="J162" s="85"/>
      <c r="K162" s="120">
        <f t="shared" ref="K162:K175" si="21">J162-F162</f>
        <v>0</v>
      </c>
      <c r="L162" s="121"/>
      <c r="M162" s="93"/>
      <c r="N162" s="38">
        <f t="shared" ref="N162:N175" si="22">K162-M162</f>
        <v>0</v>
      </c>
    </row>
    <row r="163" spans="5:14" x14ac:dyDescent="0.2">
      <c r="E163" s="2">
        <v>3</v>
      </c>
      <c r="F163" s="85"/>
      <c r="G163" s="112"/>
      <c r="H163" s="89"/>
      <c r="I163" s="40"/>
      <c r="J163" s="85"/>
      <c r="K163" s="120">
        <f t="shared" si="21"/>
        <v>0</v>
      </c>
      <c r="L163" s="121"/>
      <c r="M163" s="93"/>
      <c r="N163" s="38">
        <f t="shared" si="22"/>
        <v>0</v>
      </c>
    </row>
    <row r="164" spans="5:14" x14ac:dyDescent="0.2">
      <c r="E164" s="2">
        <v>4</v>
      </c>
      <c r="F164" s="85"/>
      <c r="G164" s="112"/>
      <c r="H164" s="89"/>
      <c r="I164" s="40"/>
      <c r="J164" s="85"/>
      <c r="K164" s="120">
        <f t="shared" si="21"/>
        <v>0</v>
      </c>
      <c r="L164" s="121"/>
      <c r="M164" s="93"/>
      <c r="N164" s="38">
        <f t="shared" si="22"/>
        <v>0</v>
      </c>
    </row>
    <row r="165" spans="5:14" x14ac:dyDescent="0.2">
      <c r="E165" s="2">
        <f t="shared" ref="E165:E174" si="23">+E164+1</f>
        <v>5</v>
      </c>
      <c r="F165" s="85"/>
      <c r="G165" s="113"/>
      <c r="H165" s="89"/>
      <c r="I165" s="40"/>
      <c r="J165" s="85"/>
      <c r="K165" s="120">
        <f t="shared" si="21"/>
        <v>0</v>
      </c>
      <c r="L165" s="121"/>
      <c r="M165" s="93"/>
      <c r="N165" s="38">
        <f t="shared" si="22"/>
        <v>0</v>
      </c>
    </row>
    <row r="166" spans="5:14" x14ac:dyDescent="0.2">
      <c r="E166" s="2">
        <f t="shared" si="23"/>
        <v>6</v>
      </c>
      <c r="F166" s="85"/>
      <c r="G166" s="114"/>
      <c r="H166" s="89"/>
      <c r="I166" s="13"/>
      <c r="J166" s="85"/>
      <c r="K166" s="120">
        <f t="shared" si="21"/>
        <v>0</v>
      </c>
      <c r="L166" s="121"/>
      <c r="M166" s="93"/>
      <c r="N166" s="38">
        <f t="shared" si="22"/>
        <v>0</v>
      </c>
    </row>
    <row r="167" spans="5:14" x14ac:dyDescent="0.2">
      <c r="E167" s="2">
        <f t="shared" si="23"/>
        <v>7</v>
      </c>
      <c r="F167" s="85"/>
      <c r="G167" s="115"/>
      <c r="H167" s="89"/>
      <c r="I167" s="14"/>
      <c r="J167" s="85"/>
      <c r="K167" s="120">
        <f t="shared" si="21"/>
        <v>0</v>
      </c>
      <c r="L167" s="121"/>
      <c r="M167" s="93"/>
      <c r="N167" s="38">
        <f t="shared" si="22"/>
        <v>0</v>
      </c>
    </row>
    <row r="168" spans="5:14" x14ac:dyDescent="0.2">
      <c r="E168" s="2">
        <f t="shared" si="23"/>
        <v>8</v>
      </c>
      <c r="F168" s="86"/>
      <c r="G168" s="115"/>
      <c r="H168" s="89"/>
      <c r="I168" s="14"/>
      <c r="J168" s="92"/>
      <c r="K168" s="120">
        <f t="shared" si="21"/>
        <v>0</v>
      </c>
      <c r="L168" s="121"/>
      <c r="M168" s="93"/>
      <c r="N168" s="38">
        <f t="shared" si="22"/>
        <v>0</v>
      </c>
    </row>
    <row r="169" spans="5:14" x14ac:dyDescent="0.2">
      <c r="E169" s="2">
        <f t="shared" si="23"/>
        <v>9</v>
      </c>
      <c r="F169" s="86"/>
      <c r="G169" s="109"/>
      <c r="H169" s="90"/>
      <c r="I169" s="39"/>
      <c r="J169" s="92"/>
      <c r="K169" s="120">
        <f t="shared" si="21"/>
        <v>0</v>
      </c>
      <c r="L169" s="121"/>
      <c r="M169" s="93"/>
      <c r="N169" s="38">
        <f t="shared" si="22"/>
        <v>0</v>
      </c>
    </row>
    <row r="170" spans="5:14" x14ac:dyDescent="0.2">
      <c r="E170" s="2">
        <f t="shared" si="23"/>
        <v>10</v>
      </c>
      <c r="F170" s="86"/>
      <c r="G170" s="109"/>
      <c r="H170" s="90"/>
      <c r="I170" s="39"/>
      <c r="J170" s="92"/>
      <c r="K170" s="120">
        <f t="shared" si="21"/>
        <v>0</v>
      </c>
      <c r="L170" s="121"/>
      <c r="M170" s="93"/>
      <c r="N170" s="38">
        <f t="shared" si="22"/>
        <v>0</v>
      </c>
    </row>
    <row r="171" spans="5:14" x14ac:dyDescent="0.2">
      <c r="E171" s="2">
        <f t="shared" si="23"/>
        <v>11</v>
      </c>
      <c r="F171" s="86"/>
      <c r="G171" s="109"/>
      <c r="H171" s="90"/>
      <c r="I171" s="39"/>
      <c r="J171" s="92"/>
      <c r="K171" s="120">
        <f t="shared" si="21"/>
        <v>0</v>
      </c>
      <c r="L171" s="121"/>
      <c r="M171" s="93"/>
      <c r="N171" s="38">
        <f t="shared" si="22"/>
        <v>0</v>
      </c>
    </row>
    <row r="172" spans="5:14" x14ac:dyDescent="0.2">
      <c r="E172" s="2">
        <f t="shared" si="23"/>
        <v>12</v>
      </c>
      <c r="F172" s="86"/>
      <c r="G172" s="109"/>
      <c r="H172" s="90"/>
      <c r="I172" s="39"/>
      <c r="J172" s="92"/>
      <c r="K172" s="120">
        <f t="shared" si="21"/>
        <v>0</v>
      </c>
      <c r="L172" s="121"/>
      <c r="M172" s="93"/>
      <c r="N172" s="38">
        <f t="shared" si="22"/>
        <v>0</v>
      </c>
    </row>
    <row r="173" spans="5:14" x14ac:dyDescent="0.2">
      <c r="E173" s="2">
        <f t="shared" si="23"/>
        <v>13</v>
      </c>
      <c r="F173" s="86"/>
      <c r="G173" s="109"/>
      <c r="H173" s="90"/>
      <c r="I173" s="39"/>
      <c r="J173" s="92"/>
      <c r="K173" s="120">
        <f t="shared" si="21"/>
        <v>0</v>
      </c>
      <c r="L173" s="121"/>
      <c r="M173" s="93"/>
      <c r="N173" s="38">
        <f t="shared" si="22"/>
        <v>0</v>
      </c>
    </row>
    <row r="174" spans="5:14" x14ac:dyDescent="0.2">
      <c r="E174" s="2">
        <f t="shared" si="23"/>
        <v>14</v>
      </c>
      <c r="F174" s="86"/>
      <c r="G174" s="116"/>
      <c r="H174" s="90"/>
      <c r="I174" s="41"/>
      <c r="J174" s="92"/>
      <c r="K174" s="120">
        <f t="shared" si="21"/>
        <v>0</v>
      </c>
      <c r="L174" s="121"/>
      <c r="M174" s="93"/>
      <c r="N174" s="38">
        <f t="shared" si="22"/>
        <v>0</v>
      </c>
    </row>
    <row r="175" spans="5:14" x14ac:dyDescent="0.2">
      <c r="E175" s="2">
        <v>15</v>
      </c>
      <c r="F175" s="85"/>
      <c r="G175" s="117"/>
      <c r="H175" s="91"/>
      <c r="I175" s="4"/>
      <c r="J175" s="85"/>
      <c r="K175" s="120">
        <f t="shared" si="21"/>
        <v>0</v>
      </c>
      <c r="L175" s="121"/>
      <c r="M175" s="93"/>
      <c r="N175" s="38">
        <f t="shared" si="22"/>
        <v>0</v>
      </c>
    </row>
    <row r="176" spans="5:14" x14ac:dyDescent="0.2">
      <c r="E176" s="9"/>
      <c r="F176" s="94"/>
      <c r="G176" s="118"/>
      <c r="H176" s="94"/>
      <c r="I176" s="9"/>
      <c r="J176" s="94"/>
      <c r="K176" s="9"/>
      <c r="L176" s="9"/>
      <c r="M176" s="54"/>
    </row>
    <row r="177" spans="5:14" x14ac:dyDescent="0.2">
      <c r="E177" s="9"/>
      <c r="F177" s="94"/>
      <c r="G177" s="118"/>
      <c r="H177" s="94"/>
      <c r="I177" s="9"/>
      <c r="J177" s="94"/>
      <c r="K177" s="9"/>
      <c r="L177" s="9"/>
      <c r="M177" s="54"/>
    </row>
    <row r="178" spans="5:14" ht="15.75" x14ac:dyDescent="0.2">
      <c r="E178" s="1" t="s">
        <v>0</v>
      </c>
      <c r="F178" s="95"/>
      <c r="G178" s="42">
        <f>'PAR MOIS'!M5</f>
        <v>44782</v>
      </c>
      <c r="H178" s="98">
        <f>'PAR MOIS'!M6</f>
        <v>587</v>
      </c>
      <c r="I178" s="45" t="str">
        <f>TEXT("1/"&amp;'PAR MOIS'!A1,"mmmm")</f>
        <v>août</v>
      </c>
      <c r="J178" s="100"/>
      <c r="K178" s="8"/>
      <c r="L178" s="8"/>
      <c r="M178" s="54"/>
    </row>
    <row r="179" spans="5:14" x14ac:dyDescent="0.2">
      <c r="E179" s="8"/>
      <c r="F179" s="95"/>
      <c r="G179" s="119"/>
      <c r="H179" s="95"/>
      <c r="I179" s="8"/>
      <c r="J179" s="95"/>
      <c r="K179" s="8"/>
      <c r="L179" s="8"/>
      <c r="M179" s="54"/>
    </row>
    <row r="180" spans="5:14" x14ac:dyDescent="0.2">
      <c r="E180" s="5"/>
      <c r="F180" s="96" t="s">
        <v>1</v>
      </c>
      <c r="G180" s="5" t="s">
        <v>2</v>
      </c>
      <c r="H180" s="99" t="s">
        <v>3</v>
      </c>
      <c r="I180" s="5" t="s">
        <v>4</v>
      </c>
      <c r="J180" s="96" t="s">
        <v>5</v>
      </c>
      <c r="K180" s="122" t="s">
        <v>6</v>
      </c>
      <c r="L180" s="123"/>
      <c r="M180" s="87" t="s">
        <v>37</v>
      </c>
      <c r="N180" s="11" t="s">
        <v>38</v>
      </c>
    </row>
    <row r="181" spans="5:14" x14ac:dyDescent="0.2">
      <c r="E181" s="2">
        <v>1</v>
      </c>
      <c r="F181" s="85"/>
      <c r="G181" s="112"/>
      <c r="H181" s="87"/>
      <c r="I181" s="40"/>
      <c r="J181" s="85"/>
      <c r="K181" s="120">
        <f>J181-F181</f>
        <v>0</v>
      </c>
      <c r="L181" s="121"/>
      <c r="M181" s="93"/>
      <c r="N181" s="38">
        <f>K181-M181</f>
        <v>0</v>
      </c>
    </row>
    <row r="182" spans="5:14" x14ac:dyDescent="0.2">
      <c r="E182" s="2">
        <v>2</v>
      </c>
      <c r="F182" s="85"/>
      <c r="G182" s="109"/>
      <c r="H182" s="88"/>
      <c r="I182" s="39"/>
      <c r="J182" s="85"/>
      <c r="K182" s="120">
        <f t="shared" ref="K182:K195" si="24">J182-F182</f>
        <v>0</v>
      </c>
      <c r="L182" s="121"/>
      <c r="M182" s="93"/>
      <c r="N182" s="38">
        <f t="shared" ref="N182:N195" si="25">K182-M182</f>
        <v>0</v>
      </c>
    </row>
    <row r="183" spans="5:14" x14ac:dyDescent="0.2">
      <c r="E183" s="2">
        <v>3</v>
      </c>
      <c r="F183" s="85"/>
      <c r="G183" s="112"/>
      <c r="H183" s="89"/>
      <c r="I183" s="40"/>
      <c r="J183" s="85"/>
      <c r="K183" s="120">
        <f t="shared" si="24"/>
        <v>0</v>
      </c>
      <c r="L183" s="121"/>
      <c r="M183" s="93"/>
      <c r="N183" s="38">
        <f t="shared" si="25"/>
        <v>0</v>
      </c>
    </row>
    <row r="184" spans="5:14" x14ac:dyDescent="0.2">
      <c r="E184" s="2">
        <v>4</v>
      </c>
      <c r="F184" s="85"/>
      <c r="G184" s="112"/>
      <c r="H184" s="89"/>
      <c r="I184" s="40"/>
      <c r="J184" s="85"/>
      <c r="K184" s="120">
        <f t="shared" si="24"/>
        <v>0</v>
      </c>
      <c r="L184" s="121"/>
      <c r="M184" s="93"/>
      <c r="N184" s="38">
        <f t="shared" si="25"/>
        <v>0</v>
      </c>
    </row>
    <row r="185" spans="5:14" x14ac:dyDescent="0.2">
      <c r="E185" s="2">
        <f t="shared" ref="E185:E194" si="26">+E184+1</f>
        <v>5</v>
      </c>
      <c r="F185" s="85"/>
      <c r="G185" s="113"/>
      <c r="H185" s="89"/>
      <c r="I185" s="40"/>
      <c r="J185" s="85"/>
      <c r="K185" s="120">
        <f t="shared" si="24"/>
        <v>0</v>
      </c>
      <c r="L185" s="121"/>
      <c r="M185" s="93"/>
      <c r="N185" s="38">
        <f t="shared" si="25"/>
        <v>0</v>
      </c>
    </row>
    <row r="186" spans="5:14" x14ac:dyDescent="0.2">
      <c r="E186" s="2">
        <f t="shared" si="26"/>
        <v>6</v>
      </c>
      <c r="F186" s="85"/>
      <c r="G186" s="114"/>
      <c r="H186" s="89"/>
      <c r="I186" s="13"/>
      <c r="J186" s="85"/>
      <c r="K186" s="120">
        <f t="shared" si="24"/>
        <v>0</v>
      </c>
      <c r="L186" s="121"/>
      <c r="M186" s="93"/>
      <c r="N186" s="38">
        <f t="shared" si="25"/>
        <v>0</v>
      </c>
    </row>
    <row r="187" spans="5:14" x14ac:dyDescent="0.2">
      <c r="E187" s="2">
        <f t="shared" si="26"/>
        <v>7</v>
      </c>
      <c r="F187" s="85"/>
      <c r="G187" s="115"/>
      <c r="H187" s="89"/>
      <c r="I187" s="14"/>
      <c r="J187" s="85"/>
      <c r="K187" s="120">
        <f t="shared" si="24"/>
        <v>0</v>
      </c>
      <c r="L187" s="121"/>
      <c r="M187" s="93"/>
      <c r="N187" s="38">
        <f t="shared" si="25"/>
        <v>0</v>
      </c>
    </row>
    <row r="188" spans="5:14" x14ac:dyDescent="0.2">
      <c r="E188" s="2">
        <f t="shared" si="26"/>
        <v>8</v>
      </c>
      <c r="F188" s="86"/>
      <c r="G188" s="115"/>
      <c r="H188" s="89"/>
      <c r="I188" s="14"/>
      <c r="J188" s="92"/>
      <c r="K188" s="120">
        <f t="shared" si="24"/>
        <v>0</v>
      </c>
      <c r="L188" s="121"/>
      <c r="M188" s="93"/>
      <c r="N188" s="38">
        <f t="shared" si="25"/>
        <v>0</v>
      </c>
    </row>
    <row r="189" spans="5:14" x14ac:dyDescent="0.2">
      <c r="E189" s="2">
        <f t="shared" si="26"/>
        <v>9</v>
      </c>
      <c r="F189" s="86"/>
      <c r="G189" s="109"/>
      <c r="H189" s="90"/>
      <c r="I189" s="39"/>
      <c r="J189" s="92"/>
      <c r="K189" s="120">
        <f t="shared" si="24"/>
        <v>0</v>
      </c>
      <c r="L189" s="121"/>
      <c r="M189" s="93"/>
      <c r="N189" s="38">
        <f t="shared" si="25"/>
        <v>0</v>
      </c>
    </row>
    <row r="190" spans="5:14" x14ac:dyDescent="0.2">
      <c r="E190" s="2">
        <f t="shared" si="26"/>
        <v>10</v>
      </c>
      <c r="F190" s="86"/>
      <c r="G190" s="109"/>
      <c r="H190" s="90"/>
      <c r="I190" s="39"/>
      <c r="J190" s="92"/>
      <c r="K190" s="120">
        <f t="shared" si="24"/>
        <v>0</v>
      </c>
      <c r="L190" s="121"/>
      <c r="M190" s="93"/>
      <c r="N190" s="38">
        <f t="shared" si="25"/>
        <v>0</v>
      </c>
    </row>
    <row r="191" spans="5:14" x14ac:dyDescent="0.2">
      <c r="E191" s="2">
        <f t="shared" si="26"/>
        <v>11</v>
      </c>
      <c r="F191" s="86"/>
      <c r="G191" s="109"/>
      <c r="H191" s="90"/>
      <c r="I191" s="39"/>
      <c r="J191" s="92"/>
      <c r="K191" s="120">
        <f t="shared" si="24"/>
        <v>0</v>
      </c>
      <c r="L191" s="121"/>
      <c r="M191" s="93"/>
      <c r="N191" s="38">
        <f t="shared" si="25"/>
        <v>0</v>
      </c>
    </row>
    <row r="192" spans="5:14" x14ac:dyDescent="0.2">
      <c r="E192" s="2">
        <f t="shared" si="26"/>
        <v>12</v>
      </c>
      <c r="F192" s="86"/>
      <c r="G192" s="109"/>
      <c r="H192" s="90"/>
      <c r="I192" s="39"/>
      <c r="J192" s="92"/>
      <c r="K192" s="120">
        <f t="shared" si="24"/>
        <v>0</v>
      </c>
      <c r="L192" s="121"/>
      <c r="M192" s="93"/>
      <c r="N192" s="38">
        <f t="shared" si="25"/>
        <v>0</v>
      </c>
    </row>
    <row r="193" spans="5:14" x14ac:dyDescent="0.2">
      <c r="E193" s="2">
        <f t="shared" si="26"/>
        <v>13</v>
      </c>
      <c r="F193" s="86"/>
      <c r="G193" s="109"/>
      <c r="H193" s="90"/>
      <c r="I193" s="39"/>
      <c r="J193" s="92"/>
      <c r="K193" s="120">
        <f t="shared" si="24"/>
        <v>0</v>
      </c>
      <c r="L193" s="121"/>
      <c r="M193" s="93"/>
      <c r="N193" s="38">
        <f t="shared" si="25"/>
        <v>0</v>
      </c>
    </row>
    <row r="194" spans="5:14" x14ac:dyDescent="0.2">
      <c r="E194" s="2">
        <f t="shared" si="26"/>
        <v>14</v>
      </c>
      <c r="F194" s="86"/>
      <c r="G194" s="116"/>
      <c r="H194" s="90"/>
      <c r="I194" s="41"/>
      <c r="J194" s="92"/>
      <c r="K194" s="120">
        <f t="shared" si="24"/>
        <v>0</v>
      </c>
      <c r="L194" s="121"/>
      <c r="M194" s="93"/>
      <c r="N194" s="38">
        <f t="shared" si="25"/>
        <v>0</v>
      </c>
    </row>
    <row r="195" spans="5:14" x14ac:dyDescent="0.2">
      <c r="E195" s="2">
        <v>15</v>
      </c>
      <c r="F195" s="85"/>
      <c r="G195" s="117"/>
      <c r="H195" s="91"/>
      <c r="I195" s="4"/>
      <c r="J195" s="85"/>
      <c r="K195" s="120">
        <f t="shared" si="24"/>
        <v>0</v>
      </c>
      <c r="L195" s="121"/>
      <c r="M195" s="93"/>
      <c r="N195" s="38">
        <f t="shared" si="25"/>
        <v>0</v>
      </c>
    </row>
    <row r="196" spans="5:14" x14ac:dyDescent="0.2">
      <c r="F196" s="54"/>
      <c r="G196" s="6"/>
      <c r="H196" s="54"/>
      <c r="J196" s="54"/>
      <c r="M196" s="54"/>
    </row>
    <row r="197" spans="5:14" x14ac:dyDescent="0.2">
      <c r="F197" s="54"/>
      <c r="G197" s="6"/>
      <c r="H197" s="54"/>
      <c r="J197" s="54"/>
      <c r="M197" s="54"/>
    </row>
    <row r="198" spans="5:14" ht="15.75" x14ac:dyDescent="0.2">
      <c r="E198" s="1" t="s">
        <v>0</v>
      </c>
      <c r="F198" s="95"/>
      <c r="G198" s="42">
        <f>'PAR MOIS'!N5</f>
        <v>44783</v>
      </c>
      <c r="H198" s="98">
        <f>'PAR MOIS'!N6</f>
        <v>588</v>
      </c>
      <c r="I198" s="45" t="str">
        <f>TEXT("1/"&amp;'PAR MOIS'!A1,"mmmm")</f>
        <v>août</v>
      </c>
      <c r="J198" s="100"/>
      <c r="K198" s="8"/>
      <c r="L198" s="8"/>
      <c r="M198" s="54"/>
    </row>
    <row r="199" spans="5:14" x14ac:dyDescent="0.2">
      <c r="E199" s="8"/>
      <c r="F199" s="95"/>
      <c r="G199" s="119"/>
      <c r="H199" s="95"/>
      <c r="I199" s="8"/>
      <c r="J199" s="95"/>
      <c r="K199" s="8"/>
      <c r="L199" s="8"/>
      <c r="M199" s="54"/>
    </row>
    <row r="200" spans="5:14" x14ac:dyDescent="0.2">
      <c r="E200" s="5"/>
      <c r="F200" s="96" t="s">
        <v>1</v>
      </c>
      <c r="G200" s="5" t="s">
        <v>2</v>
      </c>
      <c r="H200" s="99" t="s">
        <v>3</v>
      </c>
      <c r="I200" s="5" t="s">
        <v>4</v>
      </c>
      <c r="J200" s="96" t="s">
        <v>5</v>
      </c>
      <c r="K200" s="122" t="s">
        <v>6</v>
      </c>
      <c r="L200" s="123"/>
      <c r="M200" s="87" t="s">
        <v>37</v>
      </c>
      <c r="N200" s="11" t="s">
        <v>38</v>
      </c>
    </row>
    <row r="201" spans="5:14" x14ac:dyDescent="0.2">
      <c r="E201" s="2">
        <v>1</v>
      </c>
      <c r="F201" s="85"/>
      <c r="G201" s="112"/>
      <c r="H201" s="87"/>
      <c r="I201" s="40"/>
      <c r="J201" s="85"/>
      <c r="K201" s="120">
        <f>J201-F201</f>
        <v>0</v>
      </c>
      <c r="L201" s="121"/>
      <c r="M201" s="93"/>
      <c r="N201" s="38">
        <f>K201-M201</f>
        <v>0</v>
      </c>
    </row>
    <row r="202" spans="5:14" x14ac:dyDescent="0.2">
      <c r="E202" s="2">
        <v>2</v>
      </c>
      <c r="F202" s="85"/>
      <c r="G202" s="109"/>
      <c r="H202" s="88"/>
      <c r="I202" s="39"/>
      <c r="J202" s="85"/>
      <c r="K202" s="120">
        <f t="shared" ref="K202:K215" si="27">J202-F202</f>
        <v>0</v>
      </c>
      <c r="L202" s="121"/>
      <c r="M202" s="93"/>
      <c r="N202" s="38">
        <f t="shared" ref="N202:N215" si="28">K202-M202</f>
        <v>0</v>
      </c>
    </row>
    <row r="203" spans="5:14" x14ac:dyDescent="0.2">
      <c r="E203" s="2">
        <v>3</v>
      </c>
      <c r="F203" s="85"/>
      <c r="G203" s="112"/>
      <c r="H203" s="89"/>
      <c r="I203" s="40"/>
      <c r="J203" s="85"/>
      <c r="K203" s="120">
        <f t="shared" si="27"/>
        <v>0</v>
      </c>
      <c r="L203" s="121"/>
      <c r="M203" s="93"/>
      <c r="N203" s="38">
        <f t="shared" si="28"/>
        <v>0</v>
      </c>
    </row>
    <row r="204" spans="5:14" x14ac:dyDescent="0.2">
      <c r="E204" s="2">
        <v>4</v>
      </c>
      <c r="F204" s="85"/>
      <c r="G204" s="112"/>
      <c r="H204" s="89"/>
      <c r="I204" s="40"/>
      <c r="J204" s="85"/>
      <c r="K204" s="120">
        <f t="shared" si="27"/>
        <v>0</v>
      </c>
      <c r="L204" s="121"/>
      <c r="M204" s="93"/>
      <c r="N204" s="38">
        <f t="shared" si="28"/>
        <v>0</v>
      </c>
    </row>
    <row r="205" spans="5:14" x14ac:dyDescent="0.2">
      <c r="E205" s="2">
        <f t="shared" ref="E205:E214" si="29">+E204+1</f>
        <v>5</v>
      </c>
      <c r="F205" s="85"/>
      <c r="G205" s="113"/>
      <c r="H205" s="89"/>
      <c r="I205" s="40"/>
      <c r="J205" s="85"/>
      <c r="K205" s="120">
        <f t="shared" si="27"/>
        <v>0</v>
      </c>
      <c r="L205" s="121"/>
      <c r="M205" s="93"/>
      <c r="N205" s="38">
        <f t="shared" si="28"/>
        <v>0</v>
      </c>
    </row>
    <row r="206" spans="5:14" x14ac:dyDescent="0.2">
      <c r="E206" s="2">
        <f t="shared" si="29"/>
        <v>6</v>
      </c>
      <c r="F206" s="85"/>
      <c r="G206" s="114"/>
      <c r="H206" s="89"/>
      <c r="I206" s="13"/>
      <c r="J206" s="85"/>
      <c r="K206" s="120">
        <f t="shared" si="27"/>
        <v>0</v>
      </c>
      <c r="L206" s="121"/>
      <c r="M206" s="93"/>
      <c r="N206" s="38">
        <f t="shared" si="28"/>
        <v>0</v>
      </c>
    </row>
    <row r="207" spans="5:14" x14ac:dyDescent="0.2">
      <c r="E207" s="2">
        <f t="shared" si="29"/>
        <v>7</v>
      </c>
      <c r="F207" s="85"/>
      <c r="G207" s="115"/>
      <c r="H207" s="89"/>
      <c r="I207" s="14"/>
      <c r="J207" s="85"/>
      <c r="K207" s="120">
        <f t="shared" si="27"/>
        <v>0</v>
      </c>
      <c r="L207" s="121"/>
      <c r="M207" s="93"/>
      <c r="N207" s="38">
        <f t="shared" si="28"/>
        <v>0</v>
      </c>
    </row>
    <row r="208" spans="5:14" x14ac:dyDescent="0.2">
      <c r="E208" s="2">
        <f t="shared" si="29"/>
        <v>8</v>
      </c>
      <c r="F208" s="86"/>
      <c r="G208" s="115"/>
      <c r="H208" s="89"/>
      <c r="I208" s="14"/>
      <c r="J208" s="92"/>
      <c r="K208" s="120">
        <f t="shared" si="27"/>
        <v>0</v>
      </c>
      <c r="L208" s="121"/>
      <c r="M208" s="93"/>
      <c r="N208" s="38">
        <f t="shared" si="28"/>
        <v>0</v>
      </c>
    </row>
    <row r="209" spans="5:14" x14ac:dyDescent="0.2">
      <c r="E209" s="2">
        <f t="shared" si="29"/>
        <v>9</v>
      </c>
      <c r="F209" s="86"/>
      <c r="G209" s="109"/>
      <c r="H209" s="90"/>
      <c r="I209" s="39"/>
      <c r="J209" s="92"/>
      <c r="K209" s="120">
        <f t="shared" si="27"/>
        <v>0</v>
      </c>
      <c r="L209" s="121"/>
      <c r="M209" s="93"/>
      <c r="N209" s="38">
        <f t="shared" si="28"/>
        <v>0</v>
      </c>
    </row>
    <row r="210" spans="5:14" x14ac:dyDescent="0.2">
      <c r="E210" s="2">
        <f t="shared" si="29"/>
        <v>10</v>
      </c>
      <c r="F210" s="86"/>
      <c r="G210" s="109"/>
      <c r="H210" s="90"/>
      <c r="I210" s="39"/>
      <c r="J210" s="92"/>
      <c r="K210" s="120">
        <f t="shared" si="27"/>
        <v>0</v>
      </c>
      <c r="L210" s="121"/>
      <c r="M210" s="93"/>
      <c r="N210" s="38">
        <f t="shared" si="28"/>
        <v>0</v>
      </c>
    </row>
    <row r="211" spans="5:14" x14ac:dyDescent="0.2">
      <c r="E211" s="2">
        <f t="shared" si="29"/>
        <v>11</v>
      </c>
      <c r="F211" s="86"/>
      <c r="G211" s="109"/>
      <c r="H211" s="90"/>
      <c r="I211" s="39"/>
      <c r="J211" s="92"/>
      <c r="K211" s="120">
        <f t="shared" si="27"/>
        <v>0</v>
      </c>
      <c r="L211" s="121"/>
      <c r="M211" s="93"/>
      <c r="N211" s="38">
        <f t="shared" si="28"/>
        <v>0</v>
      </c>
    </row>
    <row r="212" spans="5:14" x14ac:dyDescent="0.2">
      <c r="E212" s="2">
        <f t="shared" si="29"/>
        <v>12</v>
      </c>
      <c r="F212" s="86"/>
      <c r="G212" s="109"/>
      <c r="H212" s="90"/>
      <c r="I212" s="39"/>
      <c r="J212" s="92"/>
      <c r="K212" s="120">
        <f t="shared" si="27"/>
        <v>0</v>
      </c>
      <c r="L212" s="121"/>
      <c r="M212" s="93"/>
      <c r="N212" s="38">
        <f t="shared" si="28"/>
        <v>0</v>
      </c>
    </row>
    <row r="213" spans="5:14" x14ac:dyDescent="0.2">
      <c r="E213" s="2">
        <f t="shared" si="29"/>
        <v>13</v>
      </c>
      <c r="F213" s="86"/>
      <c r="G213" s="109"/>
      <c r="H213" s="90"/>
      <c r="I213" s="39"/>
      <c r="J213" s="92"/>
      <c r="K213" s="120">
        <f t="shared" si="27"/>
        <v>0</v>
      </c>
      <c r="L213" s="121"/>
      <c r="M213" s="93"/>
      <c r="N213" s="38">
        <f t="shared" si="28"/>
        <v>0</v>
      </c>
    </row>
    <row r="214" spans="5:14" x14ac:dyDescent="0.2">
      <c r="E214" s="2">
        <f t="shared" si="29"/>
        <v>14</v>
      </c>
      <c r="F214" s="86"/>
      <c r="G214" s="116"/>
      <c r="H214" s="90"/>
      <c r="I214" s="41"/>
      <c r="J214" s="92"/>
      <c r="K214" s="120">
        <f t="shared" si="27"/>
        <v>0</v>
      </c>
      <c r="L214" s="121"/>
      <c r="M214" s="93"/>
      <c r="N214" s="38">
        <f t="shared" si="28"/>
        <v>0</v>
      </c>
    </row>
    <row r="215" spans="5:14" x14ac:dyDescent="0.2">
      <c r="E215" s="2">
        <v>15</v>
      </c>
      <c r="F215" s="85"/>
      <c r="G215" s="117"/>
      <c r="H215" s="91"/>
      <c r="I215" s="4"/>
      <c r="J215" s="85"/>
      <c r="K215" s="120">
        <f t="shared" si="27"/>
        <v>0</v>
      </c>
      <c r="L215" s="121"/>
      <c r="M215" s="93"/>
      <c r="N215" s="38">
        <f t="shared" si="28"/>
        <v>0</v>
      </c>
    </row>
    <row r="216" spans="5:14" x14ac:dyDescent="0.2">
      <c r="E216" s="9"/>
      <c r="F216" s="94"/>
      <c r="G216" s="118"/>
      <c r="H216" s="94"/>
      <c r="I216" s="9"/>
      <c r="J216" s="94"/>
      <c r="K216" s="9"/>
      <c r="L216" s="9"/>
      <c r="M216" s="54"/>
    </row>
    <row r="217" spans="5:14" x14ac:dyDescent="0.2">
      <c r="E217" s="9"/>
      <c r="F217" s="94"/>
      <c r="G217" s="118"/>
      <c r="H217" s="94"/>
      <c r="I217" s="9"/>
      <c r="J217" s="94"/>
      <c r="K217" s="9"/>
      <c r="L217" s="9"/>
      <c r="M217" s="54"/>
    </row>
    <row r="218" spans="5:14" ht="15.75" x14ac:dyDescent="0.2">
      <c r="E218" s="1" t="s">
        <v>0</v>
      </c>
      <c r="F218" s="95"/>
      <c r="G218" s="42">
        <f>'PAR MOIS'!O5</f>
        <v>44784</v>
      </c>
      <c r="H218" s="98">
        <f>'PAR MOIS'!O6</f>
        <v>589</v>
      </c>
      <c r="I218" s="45" t="str">
        <f>TEXT("1/"&amp;'PAR MOIS'!A1,"mmmm")</f>
        <v>août</v>
      </c>
      <c r="J218" s="100"/>
      <c r="K218" s="8"/>
      <c r="L218" s="8"/>
      <c r="M218" s="54"/>
    </row>
    <row r="219" spans="5:14" x14ac:dyDescent="0.2">
      <c r="E219" s="8"/>
      <c r="F219" s="95"/>
      <c r="G219" s="119"/>
      <c r="H219" s="95"/>
      <c r="I219" s="8"/>
      <c r="J219" s="95"/>
      <c r="K219" s="8"/>
      <c r="L219" s="8"/>
      <c r="M219" s="54"/>
    </row>
    <row r="220" spans="5:14" x14ac:dyDescent="0.2">
      <c r="E220" s="5"/>
      <c r="F220" s="96" t="s">
        <v>1</v>
      </c>
      <c r="G220" s="5" t="s">
        <v>2</v>
      </c>
      <c r="H220" s="99" t="s">
        <v>3</v>
      </c>
      <c r="I220" s="5" t="s">
        <v>4</v>
      </c>
      <c r="J220" s="96" t="s">
        <v>5</v>
      </c>
      <c r="K220" s="122" t="s">
        <v>6</v>
      </c>
      <c r="L220" s="123"/>
      <c r="M220" s="87" t="s">
        <v>37</v>
      </c>
      <c r="N220" s="11" t="s">
        <v>38</v>
      </c>
    </row>
    <row r="221" spans="5:14" x14ac:dyDescent="0.2">
      <c r="E221" s="2">
        <v>1</v>
      </c>
      <c r="F221" s="85"/>
      <c r="G221" s="112"/>
      <c r="H221" s="87"/>
      <c r="I221" s="40"/>
      <c r="J221" s="85"/>
      <c r="K221" s="120">
        <f>J221-F221</f>
        <v>0</v>
      </c>
      <c r="L221" s="121"/>
      <c r="M221" s="93"/>
      <c r="N221" s="38">
        <f>K221-M221</f>
        <v>0</v>
      </c>
    </row>
    <row r="222" spans="5:14" x14ac:dyDescent="0.2">
      <c r="E222" s="2">
        <v>2</v>
      </c>
      <c r="F222" s="85"/>
      <c r="G222" s="109"/>
      <c r="H222" s="88"/>
      <c r="I222" s="39"/>
      <c r="J222" s="85"/>
      <c r="K222" s="120">
        <f t="shared" ref="K222:K235" si="30">J222-F222</f>
        <v>0</v>
      </c>
      <c r="L222" s="121"/>
      <c r="M222" s="93"/>
      <c r="N222" s="38">
        <f t="shared" ref="N222:N235" si="31">K222-M222</f>
        <v>0</v>
      </c>
    </row>
    <row r="223" spans="5:14" x14ac:dyDescent="0.2">
      <c r="E223" s="2">
        <v>3</v>
      </c>
      <c r="F223" s="85"/>
      <c r="G223" s="112"/>
      <c r="H223" s="89"/>
      <c r="I223" s="40"/>
      <c r="J223" s="85"/>
      <c r="K223" s="120">
        <f t="shared" si="30"/>
        <v>0</v>
      </c>
      <c r="L223" s="121"/>
      <c r="M223" s="93"/>
      <c r="N223" s="38">
        <f t="shared" si="31"/>
        <v>0</v>
      </c>
    </row>
    <row r="224" spans="5:14" x14ac:dyDescent="0.2">
      <c r="E224" s="2">
        <v>4</v>
      </c>
      <c r="F224" s="85"/>
      <c r="G224" s="112"/>
      <c r="H224" s="89"/>
      <c r="I224" s="40"/>
      <c r="J224" s="85"/>
      <c r="K224" s="120">
        <f t="shared" si="30"/>
        <v>0</v>
      </c>
      <c r="L224" s="121"/>
      <c r="M224" s="93"/>
      <c r="N224" s="38">
        <f t="shared" si="31"/>
        <v>0</v>
      </c>
    </row>
    <row r="225" spans="5:14" x14ac:dyDescent="0.2">
      <c r="E225" s="2">
        <f t="shared" ref="E225:E234" si="32">+E224+1</f>
        <v>5</v>
      </c>
      <c r="F225" s="85"/>
      <c r="G225" s="113"/>
      <c r="H225" s="89"/>
      <c r="I225" s="40"/>
      <c r="J225" s="85"/>
      <c r="K225" s="120">
        <f t="shared" si="30"/>
        <v>0</v>
      </c>
      <c r="L225" s="121"/>
      <c r="M225" s="93"/>
      <c r="N225" s="38">
        <f t="shared" si="31"/>
        <v>0</v>
      </c>
    </row>
    <row r="226" spans="5:14" x14ac:dyDescent="0.2">
      <c r="E226" s="2">
        <f t="shared" si="32"/>
        <v>6</v>
      </c>
      <c r="F226" s="85"/>
      <c r="G226" s="114"/>
      <c r="H226" s="89"/>
      <c r="I226" s="13"/>
      <c r="J226" s="85"/>
      <c r="K226" s="120">
        <f t="shared" si="30"/>
        <v>0</v>
      </c>
      <c r="L226" s="121"/>
      <c r="M226" s="93"/>
      <c r="N226" s="38">
        <f t="shared" si="31"/>
        <v>0</v>
      </c>
    </row>
    <row r="227" spans="5:14" x14ac:dyDescent="0.2">
      <c r="E227" s="2">
        <f t="shared" si="32"/>
        <v>7</v>
      </c>
      <c r="F227" s="85"/>
      <c r="G227" s="115"/>
      <c r="H227" s="89"/>
      <c r="I227" s="14"/>
      <c r="J227" s="85"/>
      <c r="K227" s="120">
        <f t="shared" si="30"/>
        <v>0</v>
      </c>
      <c r="L227" s="121"/>
      <c r="M227" s="93"/>
      <c r="N227" s="38">
        <f t="shared" si="31"/>
        <v>0</v>
      </c>
    </row>
    <row r="228" spans="5:14" x14ac:dyDescent="0.2">
      <c r="E228" s="2">
        <f t="shared" si="32"/>
        <v>8</v>
      </c>
      <c r="F228" s="86"/>
      <c r="G228" s="115"/>
      <c r="H228" s="89"/>
      <c r="I228" s="14"/>
      <c r="J228" s="92"/>
      <c r="K228" s="120">
        <f t="shared" si="30"/>
        <v>0</v>
      </c>
      <c r="L228" s="121"/>
      <c r="M228" s="93"/>
      <c r="N228" s="38">
        <f t="shared" si="31"/>
        <v>0</v>
      </c>
    </row>
    <row r="229" spans="5:14" x14ac:dyDescent="0.2">
      <c r="E229" s="2">
        <f t="shared" si="32"/>
        <v>9</v>
      </c>
      <c r="F229" s="86"/>
      <c r="G229" s="109"/>
      <c r="H229" s="90"/>
      <c r="I229" s="39"/>
      <c r="J229" s="92"/>
      <c r="K229" s="120">
        <f t="shared" si="30"/>
        <v>0</v>
      </c>
      <c r="L229" s="121"/>
      <c r="M229" s="93"/>
      <c r="N229" s="38">
        <f t="shared" si="31"/>
        <v>0</v>
      </c>
    </row>
    <row r="230" spans="5:14" x14ac:dyDescent="0.2">
      <c r="E230" s="2">
        <f t="shared" si="32"/>
        <v>10</v>
      </c>
      <c r="F230" s="86"/>
      <c r="G230" s="109"/>
      <c r="H230" s="90"/>
      <c r="I230" s="39"/>
      <c r="J230" s="92"/>
      <c r="K230" s="120">
        <f t="shared" si="30"/>
        <v>0</v>
      </c>
      <c r="L230" s="121"/>
      <c r="M230" s="93"/>
      <c r="N230" s="38">
        <f t="shared" si="31"/>
        <v>0</v>
      </c>
    </row>
    <row r="231" spans="5:14" x14ac:dyDescent="0.2">
      <c r="E231" s="2">
        <f t="shared" si="32"/>
        <v>11</v>
      </c>
      <c r="F231" s="86"/>
      <c r="G231" s="109"/>
      <c r="H231" s="90"/>
      <c r="I231" s="39"/>
      <c r="J231" s="92"/>
      <c r="K231" s="120">
        <f t="shared" si="30"/>
        <v>0</v>
      </c>
      <c r="L231" s="121"/>
      <c r="M231" s="93"/>
      <c r="N231" s="38">
        <f t="shared" si="31"/>
        <v>0</v>
      </c>
    </row>
    <row r="232" spans="5:14" x14ac:dyDescent="0.2">
      <c r="E232" s="2">
        <f t="shared" si="32"/>
        <v>12</v>
      </c>
      <c r="F232" s="86"/>
      <c r="G232" s="109"/>
      <c r="H232" s="90"/>
      <c r="I232" s="39"/>
      <c r="J232" s="92"/>
      <c r="K232" s="120">
        <f t="shared" si="30"/>
        <v>0</v>
      </c>
      <c r="L232" s="121"/>
      <c r="M232" s="93"/>
      <c r="N232" s="38">
        <f t="shared" si="31"/>
        <v>0</v>
      </c>
    </row>
    <row r="233" spans="5:14" x14ac:dyDescent="0.2">
      <c r="E233" s="2">
        <f t="shared" si="32"/>
        <v>13</v>
      </c>
      <c r="F233" s="86"/>
      <c r="G233" s="109"/>
      <c r="H233" s="90"/>
      <c r="I233" s="39"/>
      <c r="J233" s="92"/>
      <c r="K233" s="120">
        <f t="shared" si="30"/>
        <v>0</v>
      </c>
      <c r="L233" s="121"/>
      <c r="M233" s="93"/>
      <c r="N233" s="38">
        <f t="shared" si="31"/>
        <v>0</v>
      </c>
    </row>
    <row r="234" spans="5:14" x14ac:dyDescent="0.2">
      <c r="E234" s="2">
        <f t="shared" si="32"/>
        <v>14</v>
      </c>
      <c r="F234" s="86"/>
      <c r="G234" s="116"/>
      <c r="H234" s="90"/>
      <c r="I234" s="41"/>
      <c r="J234" s="92"/>
      <c r="K234" s="120">
        <f t="shared" si="30"/>
        <v>0</v>
      </c>
      <c r="L234" s="121"/>
      <c r="M234" s="93"/>
      <c r="N234" s="38">
        <f t="shared" si="31"/>
        <v>0</v>
      </c>
    </row>
    <row r="235" spans="5:14" x14ac:dyDescent="0.2">
      <c r="E235" s="2">
        <v>15</v>
      </c>
      <c r="F235" s="85"/>
      <c r="G235" s="117"/>
      <c r="H235" s="91"/>
      <c r="I235" s="4"/>
      <c r="J235" s="85"/>
      <c r="K235" s="120">
        <f t="shared" si="30"/>
        <v>0</v>
      </c>
      <c r="L235" s="121"/>
      <c r="M235" s="93"/>
      <c r="N235" s="38">
        <f t="shared" si="31"/>
        <v>0</v>
      </c>
    </row>
    <row r="236" spans="5:14" x14ac:dyDescent="0.2">
      <c r="F236" s="54"/>
      <c r="G236" s="6"/>
      <c r="H236" s="54"/>
      <c r="J236" s="54"/>
      <c r="M236" s="54"/>
    </row>
    <row r="237" spans="5:14" x14ac:dyDescent="0.2">
      <c r="F237" s="54"/>
      <c r="G237" s="6"/>
      <c r="H237" s="54"/>
      <c r="J237" s="54"/>
      <c r="M237" s="54"/>
    </row>
    <row r="238" spans="5:14" ht="15.75" x14ac:dyDescent="0.2">
      <c r="E238" s="1" t="s">
        <v>0</v>
      </c>
      <c r="F238" s="95"/>
      <c r="G238" s="42">
        <f>'PAR MOIS'!P5</f>
        <v>44785</v>
      </c>
      <c r="H238" s="98">
        <f>'PAR MOIS'!P6</f>
        <v>590</v>
      </c>
      <c r="I238" s="45" t="str">
        <f>TEXT("1/"&amp;'PAR MOIS'!A1,"mmmm")</f>
        <v>août</v>
      </c>
      <c r="J238" s="100"/>
      <c r="K238" s="8"/>
      <c r="L238" s="8"/>
      <c r="M238" s="54"/>
    </row>
    <row r="239" spans="5:14" x14ac:dyDescent="0.2">
      <c r="E239" s="8"/>
      <c r="F239" s="95"/>
      <c r="G239" s="119"/>
      <c r="H239" s="95"/>
      <c r="I239" s="8"/>
      <c r="J239" s="95"/>
      <c r="K239" s="8"/>
      <c r="L239" s="8"/>
      <c r="M239" s="54"/>
    </row>
    <row r="240" spans="5:14" x14ac:dyDescent="0.2">
      <c r="E240" s="5"/>
      <c r="F240" s="96" t="s">
        <v>1</v>
      </c>
      <c r="G240" s="5" t="s">
        <v>2</v>
      </c>
      <c r="H240" s="99" t="s">
        <v>3</v>
      </c>
      <c r="I240" s="5" t="s">
        <v>4</v>
      </c>
      <c r="J240" s="96" t="s">
        <v>5</v>
      </c>
      <c r="K240" s="122" t="s">
        <v>6</v>
      </c>
      <c r="L240" s="123"/>
      <c r="M240" s="87" t="s">
        <v>37</v>
      </c>
      <c r="N240" s="11" t="s">
        <v>38</v>
      </c>
    </row>
    <row r="241" spans="5:14" x14ac:dyDescent="0.2">
      <c r="E241" s="2">
        <v>1</v>
      </c>
      <c r="F241" s="85"/>
      <c r="G241" s="112"/>
      <c r="H241" s="87"/>
      <c r="I241" s="40"/>
      <c r="J241" s="85"/>
      <c r="K241" s="120">
        <f>J241-F241</f>
        <v>0</v>
      </c>
      <c r="L241" s="121"/>
      <c r="M241" s="93"/>
      <c r="N241" s="38">
        <f>K241-M241</f>
        <v>0</v>
      </c>
    </row>
    <row r="242" spans="5:14" x14ac:dyDescent="0.2">
      <c r="E242" s="2">
        <v>2</v>
      </c>
      <c r="F242" s="85"/>
      <c r="G242" s="109"/>
      <c r="H242" s="88"/>
      <c r="I242" s="39"/>
      <c r="J242" s="85"/>
      <c r="K242" s="120">
        <f t="shared" ref="K242:K255" si="33">J242-F242</f>
        <v>0</v>
      </c>
      <c r="L242" s="121"/>
      <c r="M242" s="93"/>
      <c r="N242" s="38">
        <f t="shared" ref="N242:N255" si="34">K242-M242</f>
        <v>0</v>
      </c>
    </row>
    <row r="243" spans="5:14" x14ac:dyDescent="0.2">
      <c r="E243" s="2">
        <v>3</v>
      </c>
      <c r="F243" s="85"/>
      <c r="G243" s="112"/>
      <c r="H243" s="89"/>
      <c r="I243" s="40"/>
      <c r="J243" s="85"/>
      <c r="K243" s="120">
        <f t="shared" si="33"/>
        <v>0</v>
      </c>
      <c r="L243" s="121"/>
      <c r="M243" s="93"/>
      <c r="N243" s="38">
        <f t="shared" si="34"/>
        <v>0</v>
      </c>
    </row>
    <row r="244" spans="5:14" x14ac:dyDescent="0.2">
      <c r="E244" s="2">
        <v>4</v>
      </c>
      <c r="F244" s="85"/>
      <c r="G244" s="112"/>
      <c r="H244" s="89"/>
      <c r="I244" s="40"/>
      <c r="J244" s="85"/>
      <c r="K244" s="120">
        <f t="shared" si="33"/>
        <v>0</v>
      </c>
      <c r="L244" s="121"/>
      <c r="M244" s="93"/>
      <c r="N244" s="38">
        <f t="shared" si="34"/>
        <v>0</v>
      </c>
    </row>
    <row r="245" spans="5:14" x14ac:dyDescent="0.2">
      <c r="E245" s="2">
        <f t="shared" ref="E245:E254" si="35">+E244+1</f>
        <v>5</v>
      </c>
      <c r="F245" s="85"/>
      <c r="G245" s="113"/>
      <c r="H245" s="89"/>
      <c r="I245" s="40"/>
      <c r="J245" s="85"/>
      <c r="K245" s="120">
        <f t="shared" si="33"/>
        <v>0</v>
      </c>
      <c r="L245" s="121"/>
      <c r="M245" s="93"/>
      <c r="N245" s="38">
        <f t="shared" si="34"/>
        <v>0</v>
      </c>
    </row>
    <row r="246" spans="5:14" x14ac:dyDescent="0.2">
      <c r="E246" s="2">
        <f t="shared" si="35"/>
        <v>6</v>
      </c>
      <c r="F246" s="85"/>
      <c r="G246" s="114"/>
      <c r="H246" s="89"/>
      <c r="I246" s="13"/>
      <c r="J246" s="85"/>
      <c r="K246" s="120">
        <f t="shared" si="33"/>
        <v>0</v>
      </c>
      <c r="L246" s="121"/>
      <c r="M246" s="93"/>
      <c r="N246" s="38">
        <f t="shared" si="34"/>
        <v>0</v>
      </c>
    </row>
    <row r="247" spans="5:14" x14ac:dyDescent="0.2">
      <c r="E247" s="2">
        <f t="shared" si="35"/>
        <v>7</v>
      </c>
      <c r="F247" s="85"/>
      <c r="G247" s="115"/>
      <c r="H247" s="89"/>
      <c r="I247" s="14"/>
      <c r="J247" s="85"/>
      <c r="K247" s="120">
        <f t="shared" si="33"/>
        <v>0</v>
      </c>
      <c r="L247" s="121"/>
      <c r="M247" s="93"/>
      <c r="N247" s="38">
        <f t="shared" si="34"/>
        <v>0</v>
      </c>
    </row>
    <row r="248" spans="5:14" x14ac:dyDescent="0.2">
      <c r="E248" s="2">
        <f t="shared" si="35"/>
        <v>8</v>
      </c>
      <c r="F248" s="86"/>
      <c r="G248" s="115"/>
      <c r="H248" s="89"/>
      <c r="I248" s="14"/>
      <c r="J248" s="92"/>
      <c r="K248" s="120">
        <f t="shared" si="33"/>
        <v>0</v>
      </c>
      <c r="L248" s="121"/>
      <c r="M248" s="93"/>
      <c r="N248" s="38">
        <f t="shared" si="34"/>
        <v>0</v>
      </c>
    </row>
    <row r="249" spans="5:14" x14ac:dyDescent="0.2">
      <c r="E249" s="2">
        <f t="shared" si="35"/>
        <v>9</v>
      </c>
      <c r="F249" s="86"/>
      <c r="G249" s="109"/>
      <c r="H249" s="90"/>
      <c r="I249" s="39"/>
      <c r="J249" s="92"/>
      <c r="K249" s="120">
        <f t="shared" si="33"/>
        <v>0</v>
      </c>
      <c r="L249" s="121"/>
      <c r="M249" s="93"/>
      <c r="N249" s="38">
        <f t="shared" si="34"/>
        <v>0</v>
      </c>
    </row>
    <row r="250" spans="5:14" x14ac:dyDescent="0.2">
      <c r="E250" s="2">
        <f t="shared" si="35"/>
        <v>10</v>
      </c>
      <c r="F250" s="86"/>
      <c r="G250" s="109"/>
      <c r="H250" s="90"/>
      <c r="I250" s="39"/>
      <c r="J250" s="92"/>
      <c r="K250" s="120">
        <f t="shared" si="33"/>
        <v>0</v>
      </c>
      <c r="L250" s="121"/>
      <c r="M250" s="93"/>
      <c r="N250" s="38">
        <f t="shared" si="34"/>
        <v>0</v>
      </c>
    </row>
    <row r="251" spans="5:14" x14ac:dyDescent="0.2">
      <c r="E251" s="2">
        <f t="shared" si="35"/>
        <v>11</v>
      </c>
      <c r="F251" s="86"/>
      <c r="G251" s="109"/>
      <c r="H251" s="90"/>
      <c r="I251" s="39"/>
      <c r="J251" s="92"/>
      <c r="K251" s="120">
        <f t="shared" si="33"/>
        <v>0</v>
      </c>
      <c r="L251" s="121"/>
      <c r="M251" s="93"/>
      <c r="N251" s="38">
        <f t="shared" si="34"/>
        <v>0</v>
      </c>
    </row>
    <row r="252" spans="5:14" x14ac:dyDescent="0.2">
      <c r="E252" s="2">
        <f t="shared" si="35"/>
        <v>12</v>
      </c>
      <c r="F252" s="86"/>
      <c r="G252" s="109"/>
      <c r="H252" s="90"/>
      <c r="I252" s="39"/>
      <c r="J252" s="92"/>
      <c r="K252" s="120">
        <f t="shared" si="33"/>
        <v>0</v>
      </c>
      <c r="L252" s="121"/>
      <c r="M252" s="93"/>
      <c r="N252" s="38">
        <f t="shared" si="34"/>
        <v>0</v>
      </c>
    </row>
    <row r="253" spans="5:14" x14ac:dyDescent="0.2">
      <c r="E253" s="2">
        <f t="shared" si="35"/>
        <v>13</v>
      </c>
      <c r="F253" s="86"/>
      <c r="G253" s="109"/>
      <c r="H253" s="90"/>
      <c r="I253" s="39"/>
      <c r="J253" s="92"/>
      <c r="K253" s="120">
        <f t="shared" si="33"/>
        <v>0</v>
      </c>
      <c r="L253" s="121"/>
      <c r="M253" s="93"/>
      <c r="N253" s="38">
        <f t="shared" si="34"/>
        <v>0</v>
      </c>
    </row>
    <row r="254" spans="5:14" x14ac:dyDescent="0.2">
      <c r="E254" s="2">
        <f t="shared" si="35"/>
        <v>14</v>
      </c>
      <c r="F254" s="86"/>
      <c r="G254" s="116"/>
      <c r="H254" s="90"/>
      <c r="I254" s="41"/>
      <c r="J254" s="92"/>
      <c r="K254" s="120">
        <f t="shared" si="33"/>
        <v>0</v>
      </c>
      <c r="L254" s="121"/>
      <c r="M254" s="93"/>
      <c r="N254" s="38">
        <f t="shared" si="34"/>
        <v>0</v>
      </c>
    </row>
    <row r="255" spans="5:14" x14ac:dyDescent="0.2">
      <c r="E255" s="2">
        <v>15</v>
      </c>
      <c r="F255" s="85"/>
      <c r="G255" s="117"/>
      <c r="H255" s="91"/>
      <c r="I255" s="4"/>
      <c r="J255" s="85"/>
      <c r="K255" s="120">
        <f t="shared" si="33"/>
        <v>0</v>
      </c>
      <c r="L255" s="121"/>
      <c r="M255" s="93"/>
      <c r="N255" s="38">
        <f t="shared" si="34"/>
        <v>0</v>
      </c>
    </row>
    <row r="256" spans="5:14" x14ac:dyDescent="0.2">
      <c r="E256" s="9"/>
      <c r="F256" s="97"/>
      <c r="G256" s="118"/>
      <c r="H256" s="94"/>
      <c r="I256" s="9"/>
      <c r="J256" s="97"/>
      <c r="K256" s="46"/>
      <c r="L256" s="46"/>
      <c r="M256" s="93"/>
      <c r="N256" s="38"/>
    </row>
    <row r="257" spans="5:14" x14ac:dyDescent="0.2">
      <c r="E257" s="9"/>
      <c r="F257" s="97"/>
      <c r="G257" s="118"/>
      <c r="H257" s="94"/>
      <c r="I257" s="9"/>
      <c r="J257" s="97"/>
      <c r="K257" s="46"/>
      <c r="L257" s="46"/>
      <c r="M257" s="93"/>
      <c r="N257" s="47"/>
    </row>
    <row r="258" spans="5:14" ht="15.75" x14ac:dyDescent="0.2">
      <c r="E258" s="1" t="s">
        <v>0</v>
      </c>
      <c r="F258" s="95"/>
      <c r="G258" s="42">
        <f>'PAR MOIS'!Q5</f>
        <v>44786</v>
      </c>
      <c r="H258" s="98">
        <f>'PAR MOIS'!Q6</f>
        <v>591</v>
      </c>
      <c r="I258" s="45" t="str">
        <f>TEXT("1/"&amp;'PAR MOIS'!A1,"mmmm")</f>
        <v>août</v>
      </c>
      <c r="J258" s="100"/>
      <c r="K258" s="8"/>
      <c r="L258" s="8"/>
      <c r="M258" s="54"/>
    </row>
    <row r="259" spans="5:14" x14ac:dyDescent="0.2">
      <c r="E259" s="8"/>
      <c r="F259" s="95"/>
      <c r="G259" s="119"/>
      <c r="H259" s="95"/>
      <c r="I259" s="8"/>
      <c r="J259" s="95"/>
      <c r="K259" s="8"/>
      <c r="L259" s="8"/>
      <c r="M259" s="54"/>
    </row>
    <row r="260" spans="5:14" x14ac:dyDescent="0.2">
      <c r="E260" s="5"/>
      <c r="F260" s="96" t="s">
        <v>1</v>
      </c>
      <c r="G260" s="5" t="s">
        <v>2</v>
      </c>
      <c r="H260" s="99" t="s">
        <v>3</v>
      </c>
      <c r="I260" s="5" t="s">
        <v>4</v>
      </c>
      <c r="J260" s="96" t="s">
        <v>5</v>
      </c>
      <c r="K260" s="122" t="s">
        <v>6</v>
      </c>
      <c r="L260" s="123"/>
      <c r="M260" s="87" t="s">
        <v>37</v>
      </c>
      <c r="N260" s="11" t="s">
        <v>38</v>
      </c>
    </row>
    <row r="261" spans="5:14" x14ac:dyDescent="0.2">
      <c r="E261" s="2">
        <v>1</v>
      </c>
      <c r="F261" s="85"/>
      <c r="G261" s="112"/>
      <c r="H261" s="87"/>
      <c r="I261" s="40"/>
      <c r="J261" s="85"/>
      <c r="K261" s="120">
        <f>J261-F261</f>
        <v>0</v>
      </c>
      <c r="L261" s="121"/>
      <c r="M261" s="93"/>
      <c r="N261" s="38">
        <f>K261-M261</f>
        <v>0</v>
      </c>
    </row>
    <row r="262" spans="5:14" x14ac:dyDescent="0.2">
      <c r="E262" s="2">
        <v>2</v>
      </c>
      <c r="F262" s="85"/>
      <c r="G262" s="109"/>
      <c r="H262" s="88"/>
      <c r="I262" s="39"/>
      <c r="J262" s="85"/>
      <c r="K262" s="120">
        <f t="shared" ref="K262:K275" si="36">J262-F262</f>
        <v>0</v>
      </c>
      <c r="L262" s="121"/>
      <c r="M262" s="93"/>
      <c r="N262" s="38">
        <f t="shared" ref="N262:N275" si="37">K262-M262</f>
        <v>0</v>
      </c>
    </row>
    <row r="263" spans="5:14" x14ac:dyDescent="0.2">
      <c r="E263" s="2">
        <v>3</v>
      </c>
      <c r="F263" s="85"/>
      <c r="G263" s="112"/>
      <c r="H263" s="89"/>
      <c r="I263" s="40"/>
      <c r="J263" s="85"/>
      <c r="K263" s="120">
        <f t="shared" si="36"/>
        <v>0</v>
      </c>
      <c r="L263" s="121"/>
      <c r="M263" s="93"/>
      <c r="N263" s="38">
        <f t="shared" si="37"/>
        <v>0</v>
      </c>
    </row>
    <row r="264" spans="5:14" x14ac:dyDescent="0.2">
      <c r="E264" s="2">
        <v>4</v>
      </c>
      <c r="F264" s="85"/>
      <c r="G264" s="112"/>
      <c r="H264" s="89"/>
      <c r="I264" s="40"/>
      <c r="J264" s="85"/>
      <c r="K264" s="120">
        <f t="shared" si="36"/>
        <v>0</v>
      </c>
      <c r="L264" s="121"/>
      <c r="M264" s="93"/>
      <c r="N264" s="38">
        <f t="shared" si="37"/>
        <v>0</v>
      </c>
    </row>
    <row r="265" spans="5:14" x14ac:dyDescent="0.2">
      <c r="E265" s="2">
        <f t="shared" ref="E265:E274" si="38">+E264+1</f>
        <v>5</v>
      </c>
      <c r="F265" s="85"/>
      <c r="G265" s="113"/>
      <c r="H265" s="89"/>
      <c r="I265" s="40"/>
      <c r="J265" s="85"/>
      <c r="K265" s="120">
        <f t="shared" si="36"/>
        <v>0</v>
      </c>
      <c r="L265" s="121"/>
      <c r="M265" s="93"/>
      <c r="N265" s="38">
        <f t="shared" si="37"/>
        <v>0</v>
      </c>
    </row>
    <row r="266" spans="5:14" x14ac:dyDescent="0.2">
      <c r="E266" s="2">
        <f t="shared" si="38"/>
        <v>6</v>
      </c>
      <c r="F266" s="85"/>
      <c r="G266" s="114"/>
      <c r="H266" s="89"/>
      <c r="I266" s="13"/>
      <c r="J266" s="85"/>
      <c r="K266" s="120">
        <f t="shared" si="36"/>
        <v>0</v>
      </c>
      <c r="L266" s="121"/>
      <c r="M266" s="93"/>
      <c r="N266" s="38">
        <f t="shared" si="37"/>
        <v>0</v>
      </c>
    </row>
    <row r="267" spans="5:14" x14ac:dyDescent="0.2">
      <c r="E267" s="2">
        <f t="shared" si="38"/>
        <v>7</v>
      </c>
      <c r="F267" s="85"/>
      <c r="G267" s="115"/>
      <c r="H267" s="89"/>
      <c r="I267" s="14"/>
      <c r="J267" s="85"/>
      <c r="K267" s="120">
        <f t="shared" si="36"/>
        <v>0</v>
      </c>
      <c r="L267" s="121"/>
      <c r="M267" s="93"/>
      <c r="N267" s="38">
        <f t="shared" si="37"/>
        <v>0</v>
      </c>
    </row>
    <row r="268" spans="5:14" x14ac:dyDescent="0.2">
      <c r="E268" s="2">
        <f t="shared" si="38"/>
        <v>8</v>
      </c>
      <c r="F268" s="86"/>
      <c r="G268" s="115"/>
      <c r="H268" s="89"/>
      <c r="I268" s="14"/>
      <c r="J268" s="92"/>
      <c r="K268" s="120">
        <f t="shared" si="36"/>
        <v>0</v>
      </c>
      <c r="L268" s="121"/>
      <c r="M268" s="93"/>
      <c r="N268" s="38">
        <f t="shared" si="37"/>
        <v>0</v>
      </c>
    </row>
    <row r="269" spans="5:14" x14ac:dyDescent="0.2">
      <c r="E269" s="2">
        <f t="shared" si="38"/>
        <v>9</v>
      </c>
      <c r="F269" s="86"/>
      <c r="G269" s="109"/>
      <c r="H269" s="90"/>
      <c r="I269" s="39"/>
      <c r="J269" s="92"/>
      <c r="K269" s="120">
        <f t="shared" si="36"/>
        <v>0</v>
      </c>
      <c r="L269" s="121"/>
      <c r="M269" s="93"/>
      <c r="N269" s="38">
        <f t="shared" si="37"/>
        <v>0</v>
      </c>
    </row>
    <row r="270" spans="5:14" x14ac:dyDescent="0.2">
      <c r="E270" s="2">
        <f t="shared" si="38"/>
        <v>10</v>
      </c>
      <c r="F270" s="86"/>
      <c r="G270" s="109"/>
      <c r="H270" s="90"/>
      <c r="I270" s="39"/>
      <c r="J270" s="92"/>
      <c r="K270" s="120">
        <f t="shared" si="36"/>
        <v>0</v>
      </c>
      <c r="L270" s="121"/>
      <c r="M270" s="93"/>
      <c r="N270" s="38">
        <f t="shared" si="37"/>
        <v>0</v>
      </c>
    </row>
    <row r="271" spans="5:14" x14ac:dyDescent="0.2">
      <c r="E271" s="2">
        <f t="shared" si="38"/>
        <v>11</v>
      </c>
      <c r="F271" s="86"/>
      <c r="G271" s="109"/>
      <c r="H271" s="90"/>
      <c r="I271" s="39"/>
      <c r="J271" s="92"/>
      <c r="K271" s="120">
        <f t="shared" si="36"/>
        <v>0</v>
      </c>
      <c r="L271" s="121"/>
      <c r="M271" s="93"/>
      <c r="N271" s="38">
        <f t="shared" si="37"/>
        <v>0</v>
      </c>
    </row>
    <row r="272" spans="5:14" x14ac:dyDescent="0.2">
      <c r="E272" s="2">
        <f t="shared" si="38"/>
        <v>12</v>
      </c>
      <c r="F272" s="86"/>
      <c r="G272" s="109"/>
      <c r="H272" s="90"/>
      <c r="I272" s="39"/>
      <c r="J272" s="92"/>
      <c r="K272" s="120">
        <f t="shared" si="36"/>
        <v>0</v>
      </c>
      <c r="L272" s="121"/>
      <c r="M272" s="93"/>
      <c r="N272" s="38">
        <f t="shared" si="37"/>
        <v>0</v>
      </c>
    </row>
    <row r="273" spans="5:14" x14ac:dyDescent="0.2">
      <c r="E273" s="2">
        <f t="shared" si="38"/>
        <v>13</v>
      </c>
      <c r="F273" s="86"/>
      <c r="G273" s="109"/>
      <c r="H273" s="90"/>
      <c r="I273" s="39"/>
      <c r="J273" s="92"/>
      <c r="K273" s="120">
        <f t="shared" si="36"/>
        <v>0</v>
      </c>
      <c r="L273" s="121"/>
      <c r="M273" s="93"/>
      <c r="N273" s="38">
        <f t="shared" si="37"/>
        <v>0</v>
      </c>
    </row>
    <row r="274" spans="5:14" x14ac:dyDescent="0.2">
      <c r="E274" s="2">
        <f t="shared" si="38"/>
        <v>14</v>
      </c>
      <c r="F274" s="86"/>
      <c r="G274" s="116"/>
      <c r="H274" s="90"/>
      <c r="I274" s="41"/>
      <c r="J274" s="92"/>
      <c r="K274" s="120">
        <f t="shared" si="36"/>
        <v>0</v>
      </c>
      <c r="L274" s="121"/>
      <c r="M274" s="93"/>
      <c r="N274" s="38">
        <f t="shared" si="37"/>
        <v>0</v>
      </c>
    </row>
    <row r="275" spans="5:14" x14ac:dyDescent="0.2">
      <c r="E275" s="2">
        <v>15</v>
      </c>
      <c r="F275" s="85"/>
      <c r="G275" s="117"/>
      <c r="H275" s="91"/>
      <c r="I275" s="4"/>
      <c r="J275" s="85"/>
      <c r="K275" s="120">
        <f t="shared" si="36"/>
        <v>0</v>
      </c>
      <c r="L275" s="121"/>
      <c r="M275" s="93"/>
      <c r="N275" s="38">
        <f t="shared" si="37"/>
        <v>0</v>
      </c>
    </row>
    <row r="276" spans="5:14" x14ac:dyDescent="0.2">
      <c r="E276" s="9"/>
      <c r="F276" s="97"/>
      <c r="G276" s="118"/>
      <c r="H276" s="94"/>
      <c r="I276" s="9"/>
      <c r="J276" s="97"/>
      <c r="K276" s="46"/>
      <c r="L276" s="46"/>
      <c r="M276" s="93"/>
      <c r="N276" s="47"/>
    </row>
    <row r="277" spans="5:14" x14ac:dyDescent="0.2">
      <c r="E277" s="9"/>
      <c r="F277" s="97"/>
      <c r="G277" s="118"/>
      <c r="H277" s="94"/>
      <c r="I277" s="9"/>
      <c r="J277" s="97"/>
      <c r="K277" s="46"/>
      <c r="L277" s="46"/>
      <c r="M277" s="93"/>
      <c r="N277" s="47"/>
    </row>
    <row r="278" spans="5:14" ht="15.75" x14ac:dyDescent="0.2">
      <c r="E278" s="1" t="s">
        <v>0</v>
      </c>
      <c r="F278" s="95"/>
      <c r="G278" s="42">
        <f>'PAR MOIS'!R5</f>
        <v>44787</v>
      </c>
      <c r="H278" s="98">
        <f>'PAR MOIS'!R6</f>
        <v>592</v>
      </c>
      <c r="I278" s="45" t="str">
        <f>TEXT("1/"&amp;'PAR MOIS'!A1,"mmmm")</f>
        <v>août</v>
      </c>
      <c r="J278" s="100"/>
      <c r="K278" s="8"/>
      <c r="L278" s="8"/>
      <c r="M278" s="54"/>
    </row>
    <row r="279" spans="5:14" x14ac:dyDescent="0.2">
      <c r="E279" s="8"/>
      <c r="F279" s="95"/>
      <c r="G279" s="119"/>
      <c r="H279" s="95"/>
      <c r="I279" s="8"/>
      <c r="J279" s="95"/>
      <c r="K279" s="8"/>
      <c r="L279" s="8"/>
      <c r="M279" s="54"/>
    </row>
    <row r="280" spans="5:14" x14ac:dyDescent="0.2">
      <c r="E280" s="5"/>
      <c r="F280" s="96" t="s">
        <v>1</v>
      </c>
      <c r="G280" s="5" t="s">
        <v>2</v>
      </c>
      <c r="H280" s="99" t="s">
        <v>3</v>
      </c>
      <c r="I280" s="5" t="s">
        <v>4</v>
      </c>
      <c r="J280" s="96" t="s">
        <v>5</v>
      </c>
      <c r="K280" s="122" t="s">
        <v>6</v>
      </c>
      <c r="L280" s="123"/>
      <c r="M280" s="87" t="s">
        <v>37</v>
      </c>
      <c r="N280" s="11" t="s">
        <v>38</v>
      </c>
    </row>
    <row r="281" spans="5:14" x14ac:dyDescent="0.2">
      <c r="E281" s="2">
        <v>1</v>
      </c>
      <c r="F281" s="85"/>
      <c r="G281" s="112"/>
      <c r="H281" s="87"/>
      <c r="I281" s="40"/>
      <c r="J281" s="85"/>
      <c r="K281" s="120">
        <f>J281-F281</f>
        <v>0</v>
      </c>
      <c r="L281" s="121"/>
      <c r="M281" s="93"/>
      <c r="N281" s="38">
        <f>K281-M281</f>
        <v>0</v>
      </c>
    </row>
    <row r="282" spans="5:14" x14ac:dyDescent="0.2">
      <c r="E282" s="2">
        <v>2</v>
      </c>
      <c r="F282" s="85"/>
      <c r="G282" s="109"/>
      <c r="H282" s="88"/>
      <c r="I282" s="39"/>
      <c r="J282" s="85"/>
      <c r="K282" s="120">
        <f t="shared" ref="K282:K295" si="39">J282-F282</f>
        <v>0</v>
      </c>
      <c r="L282" s="121"/>
      <c r="M282" s="93"/>
      <c r="N282" s="38">
        <f t="shared" ref="N282:N295" si="40">K282-M282</f>
        <v>0</v>
      </c>
    </row>
    <row r="283" spans="5:14" x14ac:dyDescent="0.2">
      <c r="E283" s="2">
        <v>3</v>
      </c>
      <c r="F283" s="85"/>
      <c r="G283" s="112"/>
      <c r="H283" s="89"/>
      <c r="I283" s="40"/>
      <c r="J283" s="85"/>
      <c r="K283" s="120">
        <f t="shared" si="39"/>
        <v>0</v>
      </c>
      <c r="L283" s="121"/>
      <c r="M283" s="93"/>
      <c r="N283" s="38">
        <f t="shared" si="40"/>
        <v>0</v>
      </c>
    </row>
    <row r="284" spans="5:14" x14ac:dyDescent="0.2">
      <c r="E284" s="2">
        <v>4</v>
      </c>
      <c r="F284" s="85"/>
      <c r="G284" s="112"/>
      <c r="H284" s="89"/>
      <c r="I284" s="40"/>
      <c r="J284" s="85"/>
      <c r="K284" s="120">
        <f t="shared" si="39"/>
        <v>0</v>
      </c>
      <c r="L284" s="121"/>
      <c r="M284" s="93"/>
      <c r="N284" s="38">
        <f t="shared" si="40"/>
        <v>0</v>
      </c>
    </row>
    <row r="285" spans="5:14" x14ac:dyDescent="0.2">
      <c r="E285" s="2">
        <f t="shared" ref="E285:E294" si="41">+E284+1</f>
        <v>5</v>
      </c>
      <c r="F285" s="85"/>
      <c r="G285" s="113"/>
      <c r="H285" s="89"/>
      <c r="I285" s="40"/>
      <c r="J285" s="85"/>
      <c r="K285" s="120">
        <f t="shared" si="39"/>
        <v>0</v>
      </c>
      <c r="L285" s="121"/>
      <c r="M285" s="93"/>
      <c r="N285" s="38">
        <f t="shared" si="40"/>
        <v>0</v>
      </c>
    </row>
    <row r="286" spans="5:14" x14ac:dyDescent="0.2">
      <c r="E286" s="2">
        <f t="shared" si="41"/>
        <v>6</v>
      </c>
      <c r="F286" s="85"/>
      <c r="G286" s="114"/>
      <c r="H286" s="89"/>
      <c r="I286" s="13"/>
      <c r="J286" s="85"/>
      <c r="K286" s="120">
        <f t="shared" si="39"/>
        <v>0</v>
      </c>
      <c r="L286" s="121"/>
      <c r="M286" s="93"/>
      <c r="N286" s="38">
        <f t="shared" si="40"/>
        <v>0</v>
      </c>
    </row>
    <row r="287" spans="5:14" x14ac:dyDescent="0.2">
      <c r="E287" s="2">
        <f t="shared" si="41"/>
        <v>7</v>
      </c>
      <c r="F287" s="85"/>
      <c r="G287" s="115"/>
      <c r="H287" s="89"/>
      <c r="I287" s="14"/>
      <c r="J287" s="85"/>
      <c r="K287" s="120">
        <f t="shared" si="39"/>
        <v>0</v>
      </c>
      <c r="L287" s="121"/>
      <c r="M287" s="93"/>
      <c r="N287" s="38">
        <f t="shared" si="40"/>
        <v>0</v>
      </c>
    </row>
    <row r="288" spans="5:14" x14ac:dyDescent="0.2">
      <c r="E288" s="2">
        <f t="shared" si="41"/>
        <v>8</v>
      </c>
      <c r="F288" s="86"/>
      <c r="G288" s="115"/>
      <c r="H288" s="89"/>
      <c r="I288" s="14"/>
      <c r="J288" s="92"/>
      <c r="K288" s="120">
        <f t="shared" si="39"/>
        <v>0</v>
      </c>
      <c r="L288" s="121"/>
      <c r="M288" s="93"/>
      <c r="N288" s="38">
        <f t="shared" si="40"/>
        <v>0</v>
      </c>
    </row>
    <row r="289" spans="5:14" x14ac:dyDescent="0.2">
      <c r="E289" s="2">
        <f t="shared" si="41"/>
        <v>9</v>
      </c>
      <c r="F289" s="86"/>
      <c r="G289" s="109"/>
      <c r="H289" s="90"/>
      <c r="I289" s="39"/>
      <c r="J289" s="92"/>
      <c r="K289" s="120">
        <f t="shared" si="39"/>
        <v>0</v>
      </c>
      <c r="L289" s="121"/>
      <c r="M289" s="93"/>
      <c r="N289" s="38">
        <f t="shared" si="40"/>
        <v>0</v>
      </c>
    </row>
    <row r="290" spans="5:14" x14ac:dyDescent="0.2">
      <c r="E290" s="2">
        <f t="shared" si="41"/>
        <v>10</v>
      </c>
      <c r="F290" s="86"/>
      <c r="G290" s="109"/>
      <c r="H290" s="90"/>
      <c r="I290" s="39"/>
      <c r="J290" s="92"/>
      <c r="K290" s="120">
        <f t="shared" si="39"/>
        <v>0</v>
      </c>
      <c r="L290" s="121"/>
      <c r="M290" s="93"/>
      <c r="N290" s="38">
        <f t="shared" si="40"/>
        <v>0</v>
      </c>
    </row>
    <row r="291" spans="5:14" x14ac:dyDescent="0.2">
      <c r="E291" s="2">
        <f t="shared" si="41"/>
        <v>11</v>
      </c>
      <c r="F291" s="86"/>
      <c r="G291" s="109"/>
      <c r="H291" s="90"/>
      <c r="I291" s="39"/>
      <c r="J291" s="92"/>
      <c r="K291" s="120">
        <f t="shared" si="39"/>
        <v>0</v>
      </c>
      <c r="L291" s="121"/>
      <c r="M291" s="93"/>
      <c r="N291" s="38">
        <f t="shared" si="40"/>
        <v>0</v>
      </c>
    </row>
    <row r="292" spans="5:14" x14ac:dyDescent="0.2">
      <c r="E292" s="2">
        <f t="shared" si="41"/>
        <v>12</v>
      </c>
      <c r="F292" s="86"/>
      <c r="G292" s="109"/>
      <c r="H292" s="90"/>
      <c r="I292" s="39"/>
      <c r="J292" s="92"/>
      <c r="K292" s="120">
        <f t="shared" si="39"/>
        <v>0</v>
      </c>
      <c r="L292" s="121"/>
      <c r="M292" s="93"/>
      <c r="N292" s="38">
        <f t="shared" si="40"/>
        <v>0</v>
      </c>
    </row>
    <row r="293" spans="5:14" x14ac:dyDescent="0.2">
      <c r="E293" s="2">
        <f t="shared" si="41"/>
        <v>13</v>
      </c>
      <c r="F293" s="86"/>
      <c r="G293" s="109"/>
      <c r="H293" s="90"/>
      <c r="I293" s="39"/>
      <c r="J293" s="92"/>
      <c r="K293" s="120">
        <f t="shared" si="39"/>
        <v>0</v>
      </c>
      <c r="L293" s="121"/>
      <c r="M293" s="93"/>
      <c r="N293" s="38">
        <f t="shared" si="40"/>
        <v>0</v>
      </c>
    </row>
    <row r="294" spans="5:14" x14ac:dyDescent="0.2">
      <c r="E294" s="2">
        <f t="shared" si="41"/>
        <v>14</v>
      </c>
      <c r="F294" s="86"/>
      <c r="G294" s="116"/>
      <c r="H294" s="90"/>
      <c r="I294" s="41"/>
      <c r="J294" s="92"/>
      <c r="K294" s="120">
        <f t="shared" si="39"/>
        <v>0</v>
      </c>
      <c r="L294" s="121"/>
      <c r="M294" s="93"/>
      <c r="N294" s="38">
        <f t="shared" si="40"/>
        <v>0</v>
      </c>
    </row>
    <row r="295" spans="5:14" x14ac:dyDescent="0.2">
      <c r="E295" s="2">
        <v>15</v>
      </c>
      <c r="F295" s="85"/>
      <c r="G295" s="117"/>
      <c r="H295" s="91"/>
      <c r="I295" s="4"/>
      <c r="J295" s="85"/>
      <c r="K295" s="120">
        <f t="shared" si="39"/>
        <v>0</v>
      </c>
      <c r="L295" s="121"/>
      <c r="M295" s="93"/>
      <c r="N295" s="38">
        <f t="shared" si="40"/>
        <v>0</v>
      </c>
    </row>
    <row r="296" spans="5:14" x14ac:dyDescent="0.2">
      <c r="F296" s="54"/>
      <c r="G296" s="6"/>
      <c r="H296" s="54"/>
      <c r="J296" s="54"/>
      <c r="M296" s="54"/>
    </row>
    <row r="297" spans="5:14" x14ac:dyDescent="0.2">
      <c r="F297" s="54"/>
      <c r="G297" s="6"/>
      <c r="H297" s="54"/>
      <c r="J297" s="54"/>
      <c r="M297" s="54"/>
    </row>
    <row r="298" spans="5:14" ht="15.75" x14ac:dyDescent="0.2">
      <c r="E298" s="1" t="s">
        <v>0</v>
      </c>
      <c r="F298" s="95"/>
      <c r="G298" s="42">
        <f>'PAR MOIS'!S5</f>
        <v>44788</v>
      </c>
      <c r="H298" s="98">
        <f>'PAR MOIS'!S6</f>
        <v>593</v>
      </c>
      <c r="I298" s="45" t="str">
        <f>TEXT("1/"&amp;'PAR MOIS'!A1,"mmmm")</f>
        <v>août</v>
      </c>
      <c r="J298" s="100"/>
      <c r="K298" s="8"/>
      <c r="L298" s="8"/>
      <c r="M298" s="54"/>
    </row>
    <row r="299" spans="5:14" x14ac:dyDescent="0.2">
      <c r="E299" s="8"/>
      <c r="F299" s="95"/>
      <c r="G299" s="119"/>
      <c r="H299" s="95"/>
      <c r="I299" s="8"/>
      <c r="J299" s="95"/>
      <c r="K299" s="8"/>
      <c r="L299" s="8"/>
      <c r="M299" s="54"/>
    </row>
    <row r="300" spans="5:14" x14ac:dyDescent="0.2">
      <c r="E300" s="5"/>
      <c r="F300" s="96" t="s">
        <v>1</v>
      </c>
      <c r="G300" s="5" t="s">
        <v>2</v>
      </c>
      <c r="H300" s="99" t="s">
        <v>3</v>
      </c>
      <c r="I300" s="5" t="s">
        <v>4</v>
      </c>
      <c r="J300" s="96" t="s">
        <v>5</v>
      </c>
      <c r="K300" s="122" t="s">
        <v>6</v>
      </c>
      <c r="L300" s="123"/>
      <c r="M300" s="87" t="s">
        <v>37</v>
      </c>
      <c r="N300" s="11" t="s">
        <v>38</v>
      </c>
    </row>
    <row r="301" spans="5:14" x14ac:dyDescent="0.2">
      <c r="E301" s="2">
        <v>1</v>
      </c>
      <c r="F301" s="85"/>
      <c r="G301" s="112"/>
      <c r="H301" s="87"/>
      <c r="I301" s="40"/>
      <c r="J301" s="85"/>
      <c r="K301" s="120">
        <f>J301-F301</f>
        <v>0</v>
      </c>
      <c r="L301" s="121"/>
      <c r="M301" s="93"/>
      <c r="N301" s="38">
        <f>K301-M301</f>
        <v>0</v>
      </c>
    </row>
    <row r="302" spans="5:14" x14ac:dyDescent="0.2">
      <c r="E302" s="2">
        <v>2</v>
      </c>
      <c r="F302" s="85"/>
      <c r="G302" s="109"/>
      <c r="H302" s="88"/>
      <c r="I302" s="39"/>
      <c r="J302" s="85"/>
      <c r="K302" s="120">
        <f t="shared" ref="K302:K315" si="42">J302-F302</f>
        <v>0</v>
      </c>
      <c r="L302" s="121"/>
      <c r="M302" s="93"/>
      <c r="N302" s="38">
        <f t="shared" ref="N302:N315" si="43">K302-M302</f>
        <v>0</v>
      </c>
    </row>
    <row r="303" spans="5:14" x14ac:dyDescent="0.2">
      <c r="E303" s="2">
        <v>3</v>
      </c>
      <c r="F303" s="85"/>
      <c r="G303" s="112"/>
      <c r="H303" s="89"/>
      <c r="I303" s="40"/>
      <c r="J303" s="85"/>
      <c r="K303" s="120">
        <f t="shared" si="42"/>
        <v>0</v>
      </c>
      <c r="L303" s="121"/>
      <c r="M303" s="93"/>
      <c r="N303" s="38">
        <f t="shared" si="43"/>
        <v>0</v>
      </c>
    </row>
    <row r="304" spans="5:14" x14ac:dyDescent="0.2">
      <c r="E304" s="2">
        <v>4</v>
      </c>
      <c r="F304" s="85"/>
      <c r="G304" s="112"/>
      <c r="H304" s="89"/>
      <c r="I304" s="40"/>
      <c r="J304" s="85"/>
      <c r="K304" s="120">
        <f t="shared" si="42"/>
        <v>0</v>
      </c>
      <c r="L304" s="121"/>
      <c r="M304" s="93"/>
      <c r="N304" s="38">
        <f t="shared" si="43"/>
        <v>0</v>
      </c>
    </row>
    <row r="305" spans="5:14" x14ac:dyDescent="0.2">
      <c r="E305" s="2">
        <f t="shared" ref="E305:E314" si="44">+E304+1</f>
        <v>5</v>
      </c>
      <c r="F305" s="85"/>
      <c r="G305" s="113"/>
      <c r="H305" s="89"/>
      <c r="I305" s="40"/>
      <c r="J305" s="85"/>
      <c r="K305" s="120">
        <f t="shared" si="42"/>
        <v>0</v>
      </c>
      <c r="L305" s="121"/>
      <c r="M305" s="93"/>
      <c r="N305" s="38">
        <f t="shared" si="43"/>
        <v>0</v>
      </c>
    </row>
    <row r="306" spans="5:14" x14ac:dyDescent="0.2">
      <c r="E306" s="2">
        <f t="shared" si="44"/>
        <v>6</v>
      </c>
      <c r="F306" s="85"/>
      <c r="G306" s="114"/>
      <c r="H306" s="89"/>
      <c r="I306" s="13"/>
      <c r="J306" s="85"/>
      <c r="K306" s="120">
        <f t="shared" si="42"/>
        <v>0</v>
      </c>
      <c r="L306" s="121"/>
      <c r="M306" s="93"/>
      <c r="N306" s="38">
        <f t="shared" si="43"/>
        <v>0</v>
      </c>
    </row>
    <row r="307" spans="5:14" x14ac:dyDescent="0.2">
      <c r="E307" s="2">
        <f t="shared" si="44"/>
        <v>7</v>
      </c>
      <c r="F307" s="85"/>
      <c r="G307" s="115"/>
      <c r="H307" s="89"/>
      <c r="I307" s="14"/>
      <c r="J307" s="85"/>
      <c r="K307" s="120">
        <f t="shared" si="42"/>
        <v>0</v>
      </c>
      <c r="L307" s="121"/>
      <c r="M307" s="93"/>
      <c r="N307" s="38">
        <f t="shared" si="43"/>
        <v>0</v>
      </c>
    </row>
    <row r="308" spans="5:14" x14ac:dyDescent="0.2">
      <c r="E308" s="2">
        <f t="shared" si="44"/>
        <v>8</v>
      </c>
      <c r="F308" s="86"/>
      <c r="G308" s="115"/>
      <c r="H308" s="89"/>
      <c r="I308" s="14"/>
      <c r="J308" s="92"/>
      <c r="K308" s="120">
        <f t="shared" si="42"/>
        <v>0</v>
      </c>
      <c r="L308" s="121"/>
      <c r="M308" s="93"/>
      <c r="N308" s="38">
        <f t="shared" si="43"/>
        <v>0</v>
      </c>
    </row>
    <row r="309" spans="5:14" x14ac:dyDescent="0.2">
      <c r="E309" s="2">
        <f t="shared" si="44"/>
        <v>9</v>
      </c>
      <c r="F309" s="86"/>
      <c r="G309" s="109"/>
      <c r="H309" s="90"/>
      <c r="I309" s="39"/>
      <c r="J309" s="92"/>
      <c r="K309" s="120">
        <f t="shared" si="42"/>
        <v>0</v>
      </c>
      <c r="L309" s="121"/>
      <c r="M309" s="93"/>
      <c r="N309" s="38">
        <f t="shared" si="43"/>
        <v>0</v>
      </c>
    </row>
    <row r="310" spans="5:14" x14ac:dyDescent="0.2">
      <c r="E310" s="2">
        <f t="shared" si="44"/>
        <v>10</v>
      </c>
      <c r="F310" s="86"/>
      <c r="G310" s="109"/>
      <c r="H310" s="90"/>
      <c r="I310" s="39"/>
      <c r="J310" s="92"/>
      <c r="K310" s="120">
        <f t="shared" si="42"/>
        <v>0</v>
      </c>
      <c r="L310" s="121"/>
      <c r="M310" s="93"/>
      <c r="N310" s="38">
        <f t="shared" si="43"/>
        <v>0</v>
      </c>
    </row>
    <row r="311" spans="5:14" x14ac:dyDescent="0.2">
      <c r="E311" s="2">
        <f t="shared" si="44"/>
        <v>11</v>
      </c>
      <c r="F311" s="86"/>
      <c r="G311" s="109"/>
      <c r="H311" s="90"/>
      <c r="I311" s="39"/>
      <c r="J311" s="92"/>
      <c r="K311" s="120">
        <f t="shared" si="42"/>
        <v>0</v>
      </c>
      <c r="L311" s="121"/>
      <c r="M311" s="93"/>
      <c r="N311" s="38">
        <f t="shared" si="43"/>
        <v>0</v>
      </c>
    </row>
    <row r="312" spans="5:14" x14ac:dyDescent="0.2">
      <c r="E312" s="2">
        <f t="shared" si="44"/>
        <v>12</v>
      </c>
      <c r="F312" s="86"/>
      <c r="G312" s="109"/>
      <c r="H312" s="90"/>
      <c r="I312" s="39"/>
      <c r="J312" s="92"/>
      <c r="K312" s="120">
        <f t="shared" si="42"/>
        <v>0</v>
      </c>
      <c r="L312" s="121"/>
      <c r="M312" s="93"/>
      <c r="N312" s="38">
        <f t="shared" si="43"/>
        <v>0</v>
      </c>
    </row>
    <row r="313" spans="5:14" x14ac:dyDescent="0.2">
      <c r="E313" s="2">
        <f t="shared" si="44"/>
        <v>13</v>
      </c>
      <c r="F313" s="86"/>
      <c r="G313" s="109"/>
      <c r="H313" s="90"/>
      <c r="I313" s="39"/>
      <c r="J313" s="92"/>
      <c r="K313" s="120">
        <f t="shared" si="42"/>
        <v>0</v>
      </c>
      <c r="L313" s="121"/>
      <c r="M313" s="93"/>
      <c r="N313" s="38">
        <f t="shared" si="43"/>
        <v>0</v>
      </c>
    </row>
    <row r="314" spans="5:14" x14ac:dyDescent="0.2">
      <c r="E314" s="2">
        <f t="shared" si="44"/>
        <v>14</v>
      </c>
      <c r="F314" s="86"/>
      <c r="G314" s="116"/>
      <c r="H314" s="90"/>
      <c r="I314" s="41"/>
      <c r="J314" s="92"/>
      <c r="K314" s="120">
        <f t="shared" si="42"/>
        <v>0</v>
      </c>
      <c r="L314" s="121"/>
      <c r="M314" s="93"/>
      <c r="N314" s="38">
        <f t="shared" si="43"/>
        <v>0</v>
      </c>
    </row>
    <row r="315" spans="5:14" x14ac:dyDescent="0.2">
      <c r="E315" s="2">
        <v>15</v>
      </c>
      <c r="F315" s="85"/>
      <c r="G315" s="117"/>
      <c r="H315" s="91"/>
      <c r="I315" s="4"/>
      <c r="J315" s="85"/>
      <c r="K315" s="120">
        <f t="shared" si="42"/>
        <v>0</v>
      </c>
      <c r="L315" s="121"/>
      <c r="M315" s="93"/>
      <c r="N315" s="38">
        <f t="shared" si="43"/>
        <v>0</v>
      </c>
    </row>
    <row r="316" spans="5:14" x14ac:dyDescent="0.2">
      <c r="E316" s="9"/>
      <c r="F316" s="9"/>
      <c r="G316" s="118"/>
      <c r="H316" s="94"/>
      <c r="I316" s="9"/>
      <c r="J316" s="94"/>
      <c r="K316" s="9"/>
      <c r="L316" s="9"/>
      <c r="M316" s="54"/>
    </row>
    <row r="317" spans="5:14" x14ac:dyDescent="0.2">
      <c r="E317" s="9"/>
      <c r="F317" s="9"/>
      <c r="G317" s="118"/>
      <c r="H317" s="94"/>
      <c r="I317" s="9"/>
      <c r="J317" s="94"/>
      <c r="K317" s="9"/>
      <c r="L317" s="9"/>
      <c r="M317" s="54"/>
    </row>
    <row r="318" spans="5:14" ht="15.75" x14ac:dyDescent="0.2">
      <c r="E318" s="1" t="s">
        <v>0</v>
      </c>
      <c r="F318" s="8"/>
      <c r="G318" s="42">
        <f>'PAR MOIS'!T5</f>
        <v>44789</v>
      </c>
      <c r="H318" s="98">
        <f>'PAR MOIS'!T6</f>
        <v>594</v>
      </c>
      <c r="I318" s="45" t="str">
        <f>TEXT("1/"&amp;'PAR MOIS'!A1,"mmmm")</f>
        <v>août</v>
      </c>
      <c r="J318" s="100"/>
      <c r="K318" s="8"/>
      <c r="L318" s="8"/>
      <c r="M318" s="54"/>
    </row>
    <row r="319" spans="5:14" x14ac:dyDescent="0.2">
      <c r="E319" s="8"/>
      <c r="F319" s="8"/>
      <c r="G319" s="119"/>
      <c r="H319" s="95"/>
      <c r="I319" s="8"/>
      <c r="J319" s="95"/>
      <c r="K319" s="8"/>
      <c r="L319" s="8"/>
      <c r="M319" s="54"/>
    </row>
    <row r="320" spans="5:14" x14ac:dyDescent="0.2">
      <c r="E320" s="5"/>
      <c r="F320" s="5" t="s">
        <v>1</v>
      </c>
      <c r="G320" s="5" t="s">
        <v>2</v>
      </c>
      <c r="H320" s="99" t="s">
        <v>3</v>
      </c>
      <c r="I320" s="5" t="s">
        <v>4</v>
      </c>
      <c r="J320" s="96" t="s">
        <v>5</v>
      </c>
      <c r="K320" s="122" t="s">
        <v>6</v>
      </c>
      <c r="L320" s="123"/>
      <c r="M320" s="87" t="s">
        <v>37</v>
      </c>
      <c r="N320" s="11" t="s">
        <v>38</v>
      </c>
    </row>
    <row r="321" spans="5:14" x14ac:dyDescent="0.2">
      <c r="E321" s="2">
        <v>1</v>
      </c>
      <c r="F321" s="85"/>
      <c r="G321" s="112"/>
      <c r="H321" s="87"/>
      <c r="I321" s="40"/>
      <c r="J321" s="85"/>
      <c r="K321" s="120">
        <f>J321-F321</f>
        <v>0</v>
      </c>
      <c r="L321" s="121"/>
      <c r="M321" s="93"/>
      <c r="N321" s="38">
        <f>K321-M321</f>
        <v>0</v>
      </c>
    </row>
    <row r="322" spans="5:14" x14ac:dyDescent="0.2">
      <c r="E322" s="2">
        <v>2</v>
      </c>
      <c r="F322" s="85"/>
      <c r="G322" s="109"/>
      <c r="H322" s="88"/>
      <c r="I322" s="39"/>
      <c r="J322" s="85"/>
      <c r="K322" s="120">
        <f t="shared" ref="K322:K335" si="45">J322-F322</f>
        <v>0</v>
      </c>
      <c r="L322" s="121"/>
      <c r="M322" s="93"/>
      <c r="N322" s="38">
        <f t="shared" ref="N322:N335" si="46">K322-M322</f>
        <v>0</v>
      </c>
    </row>
    <row r="323" spans="5:14" x14ac:dyDescent="0.2">
      <c r="E323" s="2">
        <v>3</v>
      </c>
      <c r="F323" s="85"/>
      <c r="G323" s="112"/>
      <c r="H323" s="89"/>
      <c r="I323" s="40"/>
      <c r="J323" s="85"/>
      <c r="K323" s="120">
        <f t="shared" si="45"/>
        <v>0</v>
      </c>
      <c r="L323" s="121"/>
      <c r="M323" s="93"/>
      <c r="N323" s="38">
        <f t="shared" si="46"/>
        <v>0</v>
      </c>
    </row>
    <row r="324" spans="5:14" x14ac:dyDescent="0.2">
      <c r="E324" s="2">
        <v>4</v>
      </c>
      <c r="F324" s="85"/>
      <c r="G324" s="112"/>
      <c r="H324" s="89"/>
      <c r="I324" s="40"/>
      <c r="J324" s="85"/>
      <c r="K324" s="120">
        <f t="shared" si="45"/>
        <v>0</v>
      </c>
      <c r="L324" s="121"/>
      <c r="M324" s="93"/>
      <c r="N324" s="38">
        <f t="shared" si="46"/>
        <v>0</v>
      </c>
    </row>
    <row r="325" spans="5:14" x14ac:dyDescent="0.2">
      <c r="E325" s="2">
        <f t="shared" ref="E325:E334" si="47">+E324+1</f>
        <v>5</v>
      </c>
      <c r="F325" s="85"/>
      <c r="G325" s="113"/>
      <c r="H325" s="89"/>
      <c r="I325" s="40"/>
      <c r="J325" s="85"/>
      <c r="K325" s="120">
        <f t="shared" si="45"/>
        <v>0</v>
      </c>
      <c r="L325" s="121"/>
      <c r="M325" s="93"/>
      <c r="N325" s="38">
        <f t="shared" si="46"/>
        <v>0</v>
      </c>
    </row>
    <row r="326" spans="5:14" x14ac:dyDescent="0.2">
      <c r="E326" s="2">
        <f t="shared" si="47"/>
        <v>6</v>
      </c>
      <c r="F326" s="85"/>
      <c r="G326" s="114"/>
      <c r="H326" s="89"/>
      <c r="I326" s="13"/>
      <c r="J326" s="85"/>
      <c r="K326" s="120">
        <f t="shared" si="45"/>
        <v>0</v>
      </c>
      <c r="L326" s="121"/>
      <c r="M326" s="93"/>
      <c r="N326" s="38">
        <f t="shared" si="46"/>
        <v>0</v>
      </c>
    </row>
    <row r="327" spans="5:14" x14ac:dyDescent="0.2">
      <c r="E327" s="2">
        <f t="shared" si="47"/>
        <v>7</v>
      </c>
      <c r="F327" s="85"/>
      <c r="G327" s="115"/>
      <c r="H327" s="89"/>
      <c r="I327" s="14"/>
      <c r="J327" s="85"/>
      <c r="K327" s="120">
        <f t="shared" si="45"/>
        <v>0</v>
      </c>
      <c r="L327" s="121"/>
      <c r="M327" s="93"/>
      <c r="N327" s="38">
        <f t="shared" si="46"/>
        <v>0</v>
      </c>
    </row>
    <row r="328" spans="5:14" x14ac:dyDescent="0.2">
      <c r="E328" s="2">
        <f t="shared" si="47"/>
        <v>8</v>
      </c>
      <c r="F328" s="86"/>
      <c r="G328" s="115"/>
      <c r="H328" s="89"/>
      <c r="I328" s="14"/>
      <c r="J328" s="92"/>
      <c r="K328" s="120">
        <f t="shared" si="45"/>
        <v>0</v>
      </c>
      <c r="L328" s="121"/>
      <c r="M328" s="93"/>
      <c r="N328" s="38">
        <f t="shared" si="46"/>
        <v>0</v>
      </c>
    </row>
    <row r="329" spans="5:14" x14ac:dyDescent="0.2">
      <c r="E329" s="2">
        <f t="shared" si="47"/>
        <v>9</v>
      </c>
      <c r="F329" s="86"/>
      <c r="G329" s="109"/>
      <c r="H329" s="90"/>
      <c r="I329" s="39"/>
      <c r="J329" s="92"/>
      <c r="K329" s="120">
        <f t="shared" si="45"/>
        <v>0</v>
      </c>
      <c r="L329" s="121"/>
      <c r="M329" s="93"/>
      <c r="N329" s="38">
        <f t="shared" si="46"/>
        <v>0</v>
      </c>
    </row>
    <row r="330" spans="5:14" x14ac:dyDescent="0.2">
      <c r="E330" s="2">
        <f t="shared" si="47"/>
        <v>10</v>
      </c>
      <c r="F330" s="86"/>
      <c r="G330" s="109"/>
      <c r="H330" s="90"/>
      <c r="I330" s="39"/>
      <c r="J330" s="92"/>
      <c r="K330" s="120">
        <f t="shared" si="45"/>
        <v>0</v>
      </c>
      <c r="L330" s="121"/>
      <c r="M330" s="93"/>
      <c r="N330" s="38">
        <f t="shared" si="46"/>
        <v>0</v>
      </c>
    </row>
    <row r="331" spans="5:14" x14ac:dyDescent="0.2">
      <c r="E331" s="2">
        <f t="shared" si="47"/>
        <v>11</v>
      </c>
      <c r="F331" s="86"/>
      <c r="G331" s="109"/>
      <c r="H331" s="90"/>
      <c r="I331" s="39"/>
      <c r="J331" s="92"/>
      <c r="K331" s="120">
        <f t="shared" si="45"/>
        <v>0</v>
      </c>
      <c r="L331" s="121"/>
      <c r="M331" s="93"/>
      <c r="N331" s="38">
        <f t="shared" si="46"/>
        <v>0</v>
      </c>
    </row>
    <row r="332" spans="5:14" x14ac:dyDescent="0.2">
      <c r="E332" s="2">
        <f t="shared" si="47"/>
        <v>12</v>
      </c>
      <c r="F332" s="86"/>
      <c r="G332" s="109"/>
      <c r="H332" s="90"/>
      <c r="I332" s="39"/>
      <c r="J332" s="92"/>
      <c r="K332" s="120">
        <f t="shared" si="45"/>
        <v>0</v>
      </c>
      <c r="L332" s="121"/>
      <c r="M332" s="93"/>
      <c r="N332" s="38">
        <f t="shared" si="46"/>
        <v>0</v>
      </c>
    </row>
    <row r="333" spans="5:14" x14ac:dyDescent="0.2">
      <c r="E333" s="2">
        <f t="shared" si="47"/>
        <v>13</v>
      </c>
      <c r="F333" s="86"/>
      <c r="G333" s="109"/>
      <c r="H333" s="90"/>
      <c r="I333" s="39"/>
      <c r="J333" s="92"/>
      <c r="K333" s="120">
        <f t="shared" si="45"/>
        <v>0</v>
      </c>
      <c r="L333" s="121"/>
      <c r="M333" s="93"/>
      <c r="N333" s="38">
        <f t="shared" si="46"/>
        <v>0</v>
      </c>
    </row>
    <row r="334" spans="5:14" x14ac:dyDescent="0.2">
      <c r="E334" s="2">
        <f t="shared" si="47"/>
        <v>14</v>
      </c>
      <c r="F334" s="86"/>
      <c r="G334" s="116"/>
      <c r="H334" s="90"/>
      <c r="I334" s="41"/>
      <c r="J334" s="92"/>
      <c r="K334" s="120">
        <f t="shared" si="45"/>
        <v>0</v>
      </c>
      <c r="L334" s="121"/>
      <c r="M334" s="93"/>
      <c r="N334" s="38">
        <f t="shared" si="46"/>
        <v>0</v>
      </c>
    </row>
    <row r="335" spans="5:14" x14ac:dyDescent="0.2">
      <c r="E335" s="2">
        <v>15</v>
      </c>
      <c r="F335" s="85"/>
      <c r="G335" s="117"/>
      <c r="H335" s="91"/>
      <c r="I335" s="4"/>
      <c r="J335" s="85"/>
      <c r="K335" s="120">
        <f t="shared" si="45"/>
        <v>0</v>
      </c>
      <c r="L335" s="121"/>
      <c r="M335" s="93"/>
      <c r="N335" s="38">
        <f t="shared" si="46"/>
        <v>0</v>
      </c>
    </row>
    <row r="336" spans="5:14" x14ac:dyDescent="0.2">
      <c r="F336" s="54"/>
      <c r="G336" s="6"/>
      <c r="H336" s="54"/>
      <c r="J336" s="54"/>
      <c r="M336" s="54"/>
    </row>
    <row r="337" spans="5:14" x14ac:dyDescent="0.2">
      <c r="F337" s="54"/>
      <c r="G337" s="6"/>
      <c r="H337" s="54"/>
      <c r="J337" s="54"/>
      <c r="M337" s="54"/>
    </row>
    <row r="338" spans="5:14" ht="15.75" x14ac:dyDescent="0.2">
      <c r="E338" s="1" t="s">
        <v>0</v>
      </c>
      <c r="F338" s="95"/>
      <c r="G338" s="42">
        <f>'PAR MOIS'!U5</f>
        <v>44790</v>
      </c>
      <c r="H338" s="98">
        <f>'PAR MOIS'!U6</f>
        <v>595</v>
      </c>
      <c r="I338" s="45" t="str">
        <f>TEXT("1/"&amp;'PAR MOIS'!A1,"mmmm")</f>
        <v>août</v>
      </c>
      <c r="J338" s="100"/>
      <c r="K338" s="8"/>
      <c r="L338" s="8"/>
      <c r="M338" s="54"/>
    </row>
    <row r="339" spans="5:14" x14ac:dyDescent="0.2">
      <c r="E339" s="8"/>
      <c r="F339" s="95"/>
      <c r="G339" s="119"/>
      <c r="H339" s="95"/>
      <c r="I339" s="8"/>
      <c r="J339" s="95"/>
      <c r="K339" s="8"/>
      <c r="L339" s="8"/>
      <c r="M339" s="54"/>
    </row>
    <row r="340" spans="5:14" x14ac:dyDescent="0.2">
      <c r="E340" s="5"/>
      <c r="F340" s="96" t="s">
        <v>1</v>
      </c>
      <c r="G340" s="5" t="s">
        <v>2</v>
      </c>
      <c r="H340" s="99" t="s">
        <v>3</v>
      </c>
      <c r="I340" s="5" t="s">
        <v>4</v>
      </c>
      <c r="J340" s="96" t="s">
        <v>5</v>
      </c>
      <c r="K340" s="122" t="s">
        <v>6</v>
      </c>
      <c r="L340" s="123"/>
      <c r="M340" s="87" t="s">
        <v>37</v>
      </c>
      <c r="N340" s="11" t="s">
        <v>38</v>
      </c>
    </row>
    <row r="341" spans="5:14" x14ac:dyDescent="0.2">
      <c r="E341" s="2">
        <v>1</v>
      </c>
      <c r="F341" s="85"/>
      <c r="G341" s="112"/>
      <c r="H341" s="87"/>
      <c r="I341" s="40"/>
      <c r="J341" s="85"/>
      <c r="K341" s="120">
        <f>J341-F341</f>
        <v>0</v>
      </c>
      <c r="L341" s="121"/>
      <c r="M341" s="93"/>
      <c r="N341" s="38">
        <f>K341-M341</f>
        <v>0</v>
      </c>
    </row>
    <row r="342" spans="5:14" x14ac:dyDescent="0.2">
      <c r="E342" s="2">
        <v>2</v>
      </c>
      <c r="F342" s="85"/>
      <c r="G342" s="109"/>
      <c r="H342" s="88"/>
      <c r="I342" s="39"/>
      <c r="J342" s="85"/>
      <c r="K342" s="120">
        <f t="shared" ref="K342:K355" si="48">J342-F342</f>
        <v>0</v>
      </c>
      <c r="L342" s="121"/>
      <c r="M342" s="93"/>
      <c r="N342" s="38">
        <f t="shared" ref="N342:N355" si="49">K342-M342</f>
        <v>0</v>
      </c>
    </row>
    <row r="343" spans="5:14" x14ac:dyDescent="0.2">
      <c r="E343" s="2">
        <v>3</v>
      </c>
      <c r="F343" s="85"/>
      <c r="G343" s="112"/>
      <c r="H343" s="89"/>
      <c r="I343" s="40"/>
      <c r="J343" s="85"/>
      <c r="K343" s="120">
        <f t="shared" si="48"/>
        <v>0</v>
      </c>
      <c r="L343" s="121"/>
      <c r="M343" s="93"/>
      <c r="N343" s="38">
        <f t="shared" si="49"/>
        <v>0</v>
      </c>
    </row>
    <row r="344" spans="5:14" x14ac:dyDescent="0.2">
      <c r="E344" s="2">
        <v>4</v>
      </c>
      <c r="F344" s="85"/>
      <c r="G344" s="112"/>
      <c r="H344" s="89"/>
      <c r="I344" s="40"/>
      <c r="J344" s="85"/>
      <c r="K344" s="120">
        <f t="shared" si="48"/>
        <v>0</v>
      </c>
      <c r="L344" s="121"/>
      <c r="M344" s="93"/>
      <c r="N344" s="38">
        <f t="shared" si="49"/>
        <v>0</v>
      </c>
    </row>
    <row r="345" spans="5:14" x14ac:dyDescent="0.2">
      <c r="E345" s="2">
        <f t="shared" ref="E345:E354" si="50">+E344+1</f>
        <v>5</v>
      </c>
      <c r="F345" s="85"/>
      <c r="G345" s="113"/>
      <c r="H345" s="89"/>
      <c r="I345" s="40"/>
      <c r="J345" s="85"/>
      <c r="K345" s="120">
        <f t="shared" si="48"/>
        <v>0</v>
      </c>
      <c r="L345" s="121"/>
      <c r="M345" s="93"/>
      <c r="N345" s="38">
        <f t="shared" si="49"/>
        <v>0</v>
      </c>
    </row>
    <row r="346" spans="5:14" x14ac:dyDescent="0.2">
      <c r="E346" s="2">
        <f t="shared" si="50"/>
        <v>6</v>
      </c>
      <c r="F346" s="85"/>
      <c r="G346" s="114"/>
      <c r="H346" s="89"/>
      <c r="I346" s="13"/>
      <c r="J346" s="85"/>
      <c r="K346" s="120">
        <f t="shared" si="48"/>
        <v>0</v>
      </c>
      <c r="L346" s="121"/>
      <c r="M346" s="93"/>
      <c r="N346" s="38">
        <f t="shared" si="49"/>
        <v>0</v>
      </c>
    </row>
    <row r="347" spans="5:14" x14ac:dyDescent="0.2">
      <c r="E347" s="2">
        <f t="shared" si="50"/>
        <v>7</v>
      </c>
      <c r="F347" s="85"/>
      <c r="G347" s="115"/>
      <c r="H347" s="89"/>
      <c r="I347" s="14"/>
      <c r="J347" s="85"/>
      <c r="K347" s="120">
        <f t="shared" si="48"/>
        <v>0</v>
      </c>
      <c r="L347" s="121"/>
      <c r="M347" s="93"/>
      <c r="N347" s="38">
        <f t="shared" si="49"/>
        <v>0</v>
      </c>
    </row>
    <row r="348" spans="5:14" x14ac:dyDescent="0.2">
      <c r="E348" s="2">
        <f t="shared" si="50"/>
        <v>8</v>
      </c>
      <c r="F348" s="86"/>
      <c r="G348" s="115"/>
      <c r="H348" s="89"/>
      <c r="I348" s="14"/>
      <c r="J348" s="92"/>
      <c r="K348" s="120">
        <f t="shared" si="48"/>
        <v>0</v>
      </c>
      <c r="L348" s="121"/>
      <c r="M348" s="93"/>
      <c r="N348" s="38">
        <f t="shared" si="49"/>
        <v>0</v>
      </c>
    </row>
    <row r="349" spans="5:14" x14ac:dyDescent="0.2">
      <c r="E349" s="2">
        <f t="shared" si="50"/>
        <v>9</v>
      </c>
      <c r="F349" s="86"/>
      <c r="G349" s="109"/>
      <c r="H349" s="90"/>
      <c r="I349" s="39"/>
      <c r="J349" s="92"/>
      <c r="K349" s="120">
        <f t="shared" si="48"/>
        <v>0</v>
      </c>
      <c r="L349" s="121"/>
      <c r="M349" s="93"/>
      <c r="N349" s="38">
        <f t="shared" si="49"/>
        <v>0</v>
      </c>
    </row>
    <row r="350" spans="5:14" x14ac:dyDescent="0.2">
      <c r="E350" s="2">
        <f t="shared" si="50"/>
        <v>10</v>
      </c>
      <c r="F350" s="86"/>
      <c r="G350" s="109"/>
      <c r="H350" s="90"/>
      <c r="I350" s="39"/>
      <c r="J350" s="92"/>
      <c r="K350" s="120">
        <f t="shared" si="48"/>
        <v>0</v>
      </c>
      <c r="L350" s="121"/>
      <c r="M350" s="93"/>
      <c r="N350" s="38">
        <f t="shared" si="49"/>
        <v>0</v>
      </c>
    </row>
    <row r="351" spans="5:14" x14ac:dyDescent="0.2">
      <c r="E351" s="2">
        <f t="shared" si="50"/>
        <v>11</v>
      </c>
      <c r="F351" s="86"/>
      <c r="G351" s="109"/>
      <c r="H351" s="90"/>
      <c r="I351" s="39"/>
      <c r="J351" s="92"/>
      <c r="K351" s="120">
        <f t="shared" si="48"/>
        <v>0</v>
      </c>
      <c r="L351" s="121"/>
      <c r="M351" s="93"/>
      <c r="N351" s="38">
        <f t="shared" si="49"/>
        <v>0</v>
      </c>
    </row>
    <row r="352" spans="5:14" x14ac:dyDescent="0.2">
      <c r="E352" s="2">
        <f t="shared" si="50"/>
        <v>12</v>
      </c>
      <c r="F352" s="86"/>
      <c r="G352" s="109"/>
      <c r="H352" s="90"/>
      <c r="I352" s="39"/>
      <c r="J352" s="92"/>
      <c r="K352" s="120">
        <f t="shared" si="48"/>
        <v>0</v>
      </c>
      <c r="L352" s="121"/>
      <c r="M352" s="93"/>
      <c r="N352" s="38">
        <f t="shared" si="49"/>
        <v>0</v>
      </c>
    </row>
    <row r="353" spans="5:14" x14ac:dyDescent="0.2">
      <c r="E353" s="2">
        <f t="shared" si="50"/>
        <v>13</v>
      </c>
      <c r="F353" s="86"/>
      <c r="G353" s="109"/>
      <c r="H353" s="90"/>
      <c r="I353" s="39"/>
      <c r="J353" s="92"/>
      <c r="K353" s="120">
        <f t="shared" si="48"/>
        <v>0</v>
      </c>
      <c r="L353" s="121"/>
      <c r="M353" s="93"/>
      <c r="N353" s="38">
        <f t="shared" si="49"/>
        <v>0</v>
      </c>
    </row>
    <row r="354" spans="5:14" x14ac:dyDescent="0.2">
      <c r="E354" s="2">
        <f t="shared" si="50"/>
        <v>14</v>
      </c>
      <c r="F354" s="86"/>
      <c r="G354" s="116"/>
      <c r="H354" s="90"/>
      <c r="I354" s="41"/>
      <c r="J354" s="92"/>
      <c r="K354" s="120">
        <f t="shared" si="48"/>
        <v>0</v>
      </c>
      <c r="L354" s="121"/>
      <c r="M354" s="93"/>
      <c r="N354" s="38">
        <f t="shared" si="49"/>
        <v>0</v>
      </c>
    </row>
    <row r="355" spans="5:14" x14ac:dyDescent="0.2">
      <c r="E355" s="2">
        <v>15</v>
      </c>
      <c r="F355" s="85"/>
      <c r="G355" s="117"/>
      <c r="H355" s="91"/>
      <c r="I355" s="4"/>
      <c r="J355" s="85"/>
      <c r="K355" s="120">
        <f t="shared" si="48"/>
        <v>0</v>
      </c>
      <c r="L355" s="121"/>
      <c r="M355" s="93"/>
      <c r="N355" s="38">
        <f t="shared" si="49"/>
        <v>0</v>
      </c>
    </row>
    <row r="356" spans="5:14" x14ac:dyDescent="0.2">
      <c r="E356" s="9"/>
      <c r="F356" s="94"/>
      <c r="G356" s="118"/>
      <c r="H356" s="94"/>
      <c r="I356" s="9"/>
      <c r="J356" s="94"/>
      <c r="K356" s="9"/>
      <c r="L356" s="9"/>
      <c r="M356" s="54"/>
    </row>
    <row r="357" spans="5:14" x14ac:dyDescent="0.2">
      <c r="E357" s="9"/>
      <c r="F357" s="94"/>
      <c r="G357" s="118"/>
      <c r="H357" s="94"/>
      <c r="I357" s="9"/>
      <c r="J357" s="94"/>
      <c r="K357" s="9"/>
      <c r="L357" s="9"/>
      <c r="M357" s="54"/>
    </row>
    <row r="358" spans="5:14" ht="15.75" x14ac:dyDescent="0.2">
      <c r="E358" s="1" t="s">
        <v>0</v>
      </c>
      <c r="F358" s="95"/>
      <c r="G358" s="42">
        <f>'PAR MOIS'!V5</f>
        <v>44791</v>
      </c>
      <c r="H358" s="98">
        <f>'PAR MOIS'!V6</f>
        <v>596</v>
      </c>
      <c r="I358" s="45" t="str">
        <f>TEXT("1/"&amp;'PAR MOIS'!A1,"mmmm")</f>
        <v>août</v>
      </c>
      <c r="J358" s="100"/>
      <c r="K358" s="8"/>
      <c r="L358" s="8"/>
      <c r="M358" s="54"/>
    </row>
    <row r="359" spans="5:14" x14ac:dyDescent="0.2">
      <c r="E359" s="8"/>
      <c r="F359" s="95"/>
      <c r="G359" s="119"/>
      <c r="H359" s="95"/>
      <c r="I359" s="8"/>
      <c r="J359" s="95"/>
      <c r="K359" s="8"/>
      <c r="L359" s="8"/>
      <c r="M359" s="54"/>
    </row>
    <row r="360" spans="5:14" x14ac:dyDescent="0.2">
      <c r="E360" s="5"/>
      <c r="F360" s="96" t="s">
        <v>1</v>
      </c>
      <c r="G360" s="5" t="s">
        <v>2</v>
      </c>
      <c r="H360" s="99" t="s">
        <v>3</v>
      </c>
      <c r="I360" s="5" t="s">
        <v>4</v>
      </c>
      <c r="J360" s="96" t="s">
        <v>5</v>
      </c>
      <c r="K360" s="122" t="s">
        <v>6</v>
      </c>
      <c r="L360" s="123"/>
      <c r="M360" s="87" t="s">
        <v>37</v>
      </c>
      <c r="N360" s="11" t="s">
        <v>38</v>
      </c>
    </row>
    <row r="361" spans="5:14" x14ac:dyDescent="0.2">
      <c r="E361" s="2">
        <v>1</v>
      </c>
      <c r="F361" s="85"/>
      <c r="G361" s="112"/>
      <c r="H361" s="87"/>
      <c r="I361" s="40"/>
      <c r="J361" s="85"/>
      <c r="K361" s="120">
        <f>J361-F361</f>
        <v>0</v>
      </c>
      <c r="L361" s="121"/>
      <c r="M361" s="93"/>
      <c r="N361" s="38">
        <f>K361-M361</f>
        <v>0</v>
      </c>
    </row>
    <row r="362" spans="5:14" x14ac:dyDescent="0.2">
      <c r="E362" s="2">
        <v>2</v>
      </c>
      <c r="F362" s="85"/>
      <c r="G362" s="109"/>
      <c r="H362" s="88"/>
      <c r="I362" s="39"/>
      <c r="J362" s="85"/>
      <c r="K362" s="120">
        <f t="shared" ref="K362:K375" si="51">J362-F362</f>
        <v>0</v>
      </c>
      <c r="L362" s="121"/>
      <c r="M362" s="93"/>
      <c r="N362" s="38">
        <f t="shared" ref="N362:N375" si="52">K362-M362</f>
        <v>0</v>
      </c>
    </row>
    <row r="363" spans="5:14" x14ac:dyDescent="0.2">
      <c r="E363" s="2">
        <v>3</v>
      </c>
      <c r="F363" s="85"/>
      <c r="G363" s="112"/>
      <c r="H363" s="89"/>
      <c r="I363" s="40"/>
      <c r="J363" s="85"/>
      <c r="K363" s="120">
        <f t="shared" si="51"/>
        <v>0</v>
      </c>
      <c r="L363" s="121"/>
      <c r="M363" s="93"/>
      <c r="N363" s="38">
        <f t="shared" si="52"/>
        <v>0</v>
      </c>
    </row>
    <row r="364" spans="5:14" x14ac:dyDescent="0.2">
      <c r="E364" s="2">
        <v>4</v>
      </c>
      <c r="F364" s="85"/>
      <c r="G364" s="112"/>
      <c r="H364" s="89"/>
      <c r="I364" s="40"/>
      <c r="J364" s="85"/>
      <c r="K364" s="120">
        <f t="shared" si="51"/>
        <v>0</v>
      </c>
      <c r="L364" s="121"/>
      <c r="M364" s="93"/>
      <c r="N364" s="38">
        <f t="shared" si="52"/>
        <v>0</v>
      </c>
    </row>
    <row r="365" spans="5:14" x14ac:dyDescent="0.2">
      <c r="E365" s="2">
        <f t="shared" ref="E365:E374" si="53">+E364+1</f>
        <v>5</v>
      </c>
      <c r="F365" s="85"/>
      <c r="G365" s="113"/>
      <c r="H365" s="89"/>
      <c r="I365" s="40"/>
      <c r="J365" s="85"/>
      <c r="K365" s="120">
        <f t="shared" si="51"/>
        <v>0</v>
      </c>
      <c r="L365" s="121"/>
      <c r="M365" s="93"/>
      <c r="N365" s="38">
        <f t="shared" si="52"/>
        <v>0</v>
      </c>
    </row>
    <row r="366" spans="5:14" x14ac:dyDescent="0.2">
      <c r="E366" s="2">
        <f t="shared" si="53"/>
        <v>6</v>
      </c>
      <c r="F366" s="85"/>
      <c r="G366" s="114"/>
      <c r="H366" s="89"/>
      <c r="I366" s="13"/>
      <c r="J366" s="85"/>
      <c r="K366" s="120">
        <f t="shared" si="51"/>
        <v>0</v>
      </c>
      <c r="L366" s="121"/>
      <c r="M366" s="93"/>
      <c r="N366" s="38">
        <f t="shared" si="52"/>
        <v>0</v>
      </c>
    </row>
    <row r="367" spans="5:14" x14ac:dyDescent="0.2">
      <c r="E367" s="2">
        <f t="shared" si="53"/>
        <v>7</v>
      </c>
      <c r="F367" s="85"/>
      <c r="G367" s="115"/>
      <c r="H367" s="89"/>
      <c r="I367" s="14"/>
      <c r="J367" s="85"/>
      <c r="K367" s="120">
        <f t="shared" si="51"/>
        <v>0</v>
      </c>
      <c r="L367" s="121"/>
      <c r="M367" s="93"/>
      <c r="N367" s="38">
        <f t="shared" si="52"/>
        <v>0</v>
      </c>
    </row>
    <row r="368" spans="5:14" x14ac:dyDescent="0.2">
      <c r="E368" s="2">
        <f t="shared" si="53"/>
        <v>8</v>
      </c>
      <c r="F368" s="86"/>
      <c r="G368" s="115"/>
      <c r="H368" s="89"/>
      <c r="I368" s="14"/>
      <c r="J368" s="92"/>
      <c r="K368" s="120">
        <f t="shared" si="51"/>
        <v>0</v>
      </c>
      <c r="L368" s="121"/>
      <c r="M368" s="93"/>
      <c r="N368" s="38">
        <f t="shared" si="52"/>
        <v>0</v>
      </c>
    </row>
    <row r="369" spans="5:14" x14ac:dyDescent="0.2">
      <c r="E369" s="2">
        <f t="shared" si="53"/>
        <v>9</v>
      </c>
      <c r="F369" s="86"/>
      <c r="G369" s="109"/>
      <c r="H369" s="90"/>
      <c r="I369" s="39"/>
      <c r="J369" s="92"/>
      <c r="K369" s="120">
        <f t="shared" si="51"/>
        <v>0</v>
      </c>
      <c r="L369" s="121"/>
      <c r="M369" s="93"/>
      <c r="N369" s="38">
        <f t="shared" si="52"/>
        <v>0</v>
      </c>
    </row>
    <row r="370" spans="5:14" x14ac:dyDescent="0.2">
      <c r="E370" s="2">
        <f t="shared" si="53"/>
        <v>10</v>
      </c>
      <c r="F370" s="86"/>
      <c r="G370" s="109"/>
      <c r="H370" s="90"/>
      <c r="I370" s="39"/>
      <c r="J370" s="92"/>
      <c r="K370" s="120">
        <f t="shared" si="51"/>
        <v>0</v>
      </c>
      <c r="L370" s="121"/>
      <c r="M370" s="93"/>
      <c r="N370" s="38">
        <f t="shared" si="52"/>
        <v>0</v>
      </c>
    </row>
    <row r="371" spans="5:14" x14ac:dyDescent="0.2">
      <c r="E371" s="2">
        <f t="shared" si="53"/>
        <v>11</v>
      </c>
      <c r="F371" s="86"/>
      <c r="G371" s="109"/>
      <c r="H371" s="90"/>
      <c r="I371" s="39"/>
      <c r="J371" s="92"/>
      <c r="K371" s="120">
        <f t="shared" si="51"/>
        <v>0</v>
      </c>
      <c r="L371" s="121"/>
      <c r="M371" s="93"/>
      <c r="N371" s="38">
        <f t="shared" si="52"/>
        <v>0</v>
      </c>
    </row>
    <row r="372" spans="5:14" x14ac:dyDescent="0.2">
      <c r="E372" s="2">
        <f t="shared" si="53"/>
        <v>12</v>
      </c>
      <c r="F372" s="86"/>
      <c r="G372" s="109"/>
      <c r="H372" s="90"/>
      <c r="I372" s="39"/>
      <c r="J372" s="92"/>
      <c r="K372" s="120">
        <f t="shared" si="51"/>
        <v>0</v>
      </c>
      <c r="L372" s="121"/>
      <c r="M372" s="93"/>
      <c r="N372" s="38">
        <f t="shared" si="52"/>
        <v>0</v>
      </c>
    </row>
    <row r="373" spans="5:14" x14ac:dyDescent="0.2">
      <c r="E373" s="2">
        <f t="shared" si="53"/>
        <v>13</v>
      </c>
      <c r="F373" s="86"/>
      <c r="G373" s="109"/>
      <c r="H373" s="90"/>
      <c r="I373" s="39"/>
      <c r="J373" s="92"/>
      <c r="K373" s="120">
        <f t="shared" si="51"/>
        <v>0</v>
      </c>
      <c r="L373" s="121"/>
      <c r="M373" s="93"/>
      <c r="N373" s="38">
        <f t="shared" si="52"/>
        <v>0</v>
      </c>
    </row>
    <row r="374" spans="5:14" x14ac:dyDescent="0.2">
      <c r="E374" s="2">
        <f t="shared" si="53"/>
        <v>14</v>
      </c>
      <c r="F374" s="86"/>
      <c r="G374" s="116"/>
      <c r="H374" s="90"/>
      <c r="I374" s="41"/>
      <c r="J374" s="92"/>
      <c r="K374" s="120">
        <f t="shared" si="51"/>
        <v>0</v>
      </c>
      <c r="L374" s="121"/>
      <c r="M374" s="93"/>
      <c r="N374" s="38">
        <f t="shared" si="52"/>
        <v>0</v>
      </c>
    </row>
    <row r="375" spans="5:14" x14ac:dyDescent="0.2">
      <c r="E375" s="2">
        <v>15</v>
      </c>
      <c r="F375" s="85"/>
      <c r="G375" s="117"/>
      <c r="H375" s="91"/>
      <c r="I375" s="4"/>
      <c r="J375" s="85"/>
      <c r="K375" s="120">
        <f t="shared" si="51"/>
        <v>0</v>
      </c>
      <c r="L375" s="121"/>
      <c r="M375" s="93"/>
      <c r="N375" s="38">
        <f t="shared" si="52"/>
        <v>0</v>
      </c>
    </row>
    <row r="376" spans="5:14" x14ac:dyDescent="0.2">
      <c r="F376" s="54"/>
      <c r="G376" s="6"/>
      <c r="H376" s="54"/>
      <c r="J376" s="54"/>
      <c r="M376" s="54"/>
    </row>
    <row r="377" spans="5:14" x14ac:dyDescent="0.2">
      <c r="F377" s="54"/>
      <c r="G377" s="6"/>
      <c r="H377" s="54"/>
      <c r="J377" s="54"/>
      <c r="M377" s="54"/>
    </row>
    <row r="378" spans="5:14" ht="15.75" x14ac:dyDescent="0.2">
      <c r="E378" s="1" t="s">
        <v>0</v>
      </c>
      <c r="F378" s="95"/>
      <c r="G378" s="42">
        <f>'PAR MOIS'!W5</f>
        <v>44792</v>
      </c>
      <c r="H378" s="98">
        <f>'PAR MOIS'!W6</f>
        <v>597</v>
      </c>
      <c r="I378" s="45" t="str">
        <f>TEXT("1/"&amp;'PAR MOIS'!A1,"mmmm")</f>
        <v>août</v>
      </c>
      <c r="J378" s="100"/>
      <c r="K378" s="8"/>
      <c r="L378" s="8"/>
      <c r="M378" s="54"/>
    </row>
    <row r="379" spans="5:14" x14ac:dyDescent="0.2">
      <c r="E379" s="8"/>
      <c r="F379" s="95"/>
      <c r="G379" s="119"/>
      <c r="H379" s="95"/>
      <c r="I379" s="8"/>
      <c r="J379" s="95"/>
      <c r="K379" s="8"/>
      <c r="L379" s="8"/>
      <c r="M379" s="54"/>
    </row>
    <row r="380" spans="5:14" x14ac:dyDescent="0.2">
      <c r="E380" s="5"/>
      <c r="F380" s="96" t="s">
        <v>1</v>
      </c>
      <c r="G380" s="5" t="s">
        <v>2</v>
      </c>
      <c r="H380" s="99" t="s">
        <v>3</v>
      </c>
      <c r="I380" s="5" t="s">
        <v>4</v>
      </c>
      <c r="J380" s="96" t="s">
        <v>5</v>
      </c>
      <c r="K380" s="122" t="s">
        <v>6</v>
      </c>
      <c r="L380" s="123"/>
      <c r="M380" s="87" t="s">
        <v>37</v>
      </c>
      <c r="N380" s="11" t="s">
        <v>38</v>
      </c>
    </row>
    <row r="381" spans="5:14" x14ac:dyDescent="0.2">
      <c r="E381" s="2">
        <v>1</v>
      </c>
      <c r="F381" s="85"/>
      <c r="G381" s="112"/>
      <c r="H381" s="87"/>
      <c r="I381" s="40"/>
      <c r="J381" s="85"/>
      <c r="K381" s="120">
        <f>J381-F381</f>
        <v>0</v>
      </c>
      <c r="L381" s="121"/>
      <c r="M381" s="93"/>
      <c r="N381" s="38">
        <f>K381-M381</f>
        <v>0</v>
      </c>
    </row>
    <row r="382" spans="5:14" x14ac:dyDescent="0.2">
      <c r="E382" s="2">
        <v>2</v>
      </c>
      <c r="F382" s="85"/>
      <c r="G382" s="109"/>
      <c r="H382" s="88"/>
      <c r="I382" s="39"/>
      <c r="J382" s="85"/>
      <c r="K382" s="120">
        <f t="shared" ref="K382:K395" si="54">J382-F382</f>
        <v>0</v>
      </c>
      <c r="L382" s="121"/>
      <c r="M382" s="93"/>
      <c r="N382" s="38">
        <f t="shared" ref="N382:N395" si="55">K382-M382</f>
        <v>0</v>
      </c>
    </row>
    <row r="383" spans="5:14" x14ac:dyDescent="0.2">
      <c r="E383" s="2">
        <v>3</v>
      </c>
      <c r="F383" s="85"/>
      <c r="G383" s="112"/>
      <c r="H383" s="89"/>
      <c r="I383" s="40"/>
      <c r="J383" s="85"/>
      <c r="K383" s="120">
        <f t="shared" si="54"/>
        <v>0</v>
      </c>
      <c r="L383" s="121"/>
      <c r="M383" s="93"/>
      <c r="N383" s="38">
        <f t="shared" si="55"/>
        <v>0</v>
      </c>
    </row>
    <row r="384" spans="5:14" x14ac:dyDescent="0.2">
      <c r="E384" s="2">
        <v>4</v>
      </c>
      <c r="F384" s="85"/>
      <c r="G384" s="112"/>
      <c r="H384" s="89"/>
      <c r="I384" s="40"/>
      <c r="J384" s="85"/>
      <c r="K384" s="120">
        <f t="shared" si="54"/>
        <v>0</v>
      </c>
      <c r="L384" s="121"/>
      <c r="M384" s="93"/>
      <c r="N384" s="38">
        <f t="shared" si="55"/>
        <v>0</v>
      </c>
    </row>
    <row r="385" spans="5:14" x14ac:dyDescent="0.2">
      <c r="E385" s="2">
        <f t="shared" ref="E385:E394" si="56">+E384+1</f>
        <v>5</v>
      </c>
      <c r="F385" s="85"/>
      <c r="G385" s="113"/>
      <c r="H385" s="89"/>
      <c r="I385" s="40"/>
      <c r="J385" s="85"/>
      <c r="K385" s="120">
        <f t="shared" si="54"/>
        <v>0</v>
      </c>
      <c r="L385" s="121"/>
      <c r="M385" s="93"/>
      <c r="N385" s="38">
        <f t="shared" si="55"/>
        <v>0</v>
      </c>
    </row>
    <row r="386" spans="5:14" x14ac:dyDescent="0.2">
      <c r="E386" s="2">
        <f t="shared" si="56"/>
        <v>6</v>
      </c>
      <c r="F386" s="85"/>
      <c r="G386" s="114"/>
      <c r="H386" s="89"/>
      <c r="I386" s="13"/>
      <c r="J386" s="85"/>
      <c r="K386" s="120">
        <f t="shared" si="54"/>
        <v>0</v>
      </c>
      <c r="L386" s="121"/>
      <c r="M386" s="93"/>
      <c r="N386" s="38">
        <f t="shared" si="55"/>
        <v>0</v>
      </c>
    </row>
    <row r="387" spans="5:14" x14ac:dyDescent="0.2">
      <c r="E387" s="2">
        <f t="shared" si="56"/>
        <v>7</v>
      </c>
      <c r="F387" s="85"/>
      <c r="G387" s="115"/>
      <c r="H387" s="89"/>
      <c r="I387" s="14"/>
      <c r="J387" s="85"/>
      <c r="K387" s="120">
        <f t="shared" si="54"/>
        <v>0</v>
      </c>
      <c r="L387" s="121"/>
      <c r="M387" s="93"/>
      <c r="N387" s="38">
        <f t="shared" si="55"/>
        <v>0</v>
      </c>
    </row>
    <row r="388" spans="5:14" x14ac:dyDescent="0.2">
      <c r="E388" s="2">
        <f t="shared" si="56"/>
        <v>8</v>
      </c>
      <c r="F388" s="86"/>
      <c r="G388" s="115"/>
      <c r="H388" s="89"/>
      <c r="I388" s="14"/>
      <c r="J388" s="92"/>
      <c r="K388" s="120">
        <f t="shared" si="54"/>
        <v>0</v>
      </c>
      <c r="L388" s="121"/>
      <c r="M388" s="93"/>
      <c r="N388" s="38">
        <f t="shared" si="55"/>
        <v>0</v>
      </c>
    </row>
    <row r="389" spans="5:14" x14ac:dyDescent="0.2">
      <c r="E389" s="2">
        <f t="shared" si="56"/>
        <v>9</v>
      </c>
      <c r="F389" s="86"/>
      <c r="G389" s="109"/>
      <c r="H389" s="90"/>
      <c r="I389" s="39"/>
      <c r="J389" s="92"/>
      <c r="K389" s="120">
        <f t="shared" si="54"/>
        <v>0</v>
      </c>
      <c r="L389" s="121"/>
      <c r="M389" s="93"/>
      <c r="N389" s="38">
        <f t="shared" si="55"/>
        <v>0</v>
      </c>
    </row>
    <row r="390" spans="5:14" x14ac:dyDescent="0.2">
      <c r="E390" s="2">
        <f t="shared" si="56"/>
        <v>10</v>
      </c>
      <c r="F390" s="86"/>
      <c r="G390" s="109"/>
      <c r="H390" s="90"/>
      <c r="I390" s="39"/>
      <c r="J390" s="92"/>
      <c r="K390" s="120">
        <f t="shared" si="54"/>
        <v>0</v>
      </c>
      <c r="L390" s="121"/>
      <c r="M390" s="93"/>
      <c r="N390" s="38">
        <f t="shared" si="55"/>
        <v>0</v>
      </c>
    </row>
    <row r="391" spans="5:14" x14ac:dyDescent="0.2">
      <c r="E391" s="2">
        <f t="shared" si="56"/>
        <v>11</v>
      </c>
      <c r="F391" s="86"/>
      <c r="G391" s="109"/>
      <c r="H391" s="90"/>
      <c r="I391" s="39"/>
      <c r="J391" s="92"/>
      <c r="K391" s="120">
        <f t="shared" si="54"/>
        <v>0</v>
      </c>
      <c r="L391" s="121"/>
      <c r="M391" s="93"/>
      <c r="N391" s="38">
        <f t="shared" si="55"/>
        <v>0</v>
      </c>
    </row>
    <row r="392" spans="5:14" x14ac:dyDescent="0.2">
      <c r="E392" s="2">
        <f t="shared" si="56"/>
        <v>12</v>
      </c>
      <c r="F392" s="86"/>
      <c r="G392" s="109"/>
      <c r="H392" s="90"/>
      <c r="I392" s="39"/>
      <c r="J392" s="92"/>
      <c r="K392" s="120">
        <f t="shared" si="54"/>
        <v>0</v>
      </c>
      <c r="L392" s="121"/>
      <c r="M392" s="93"/>
      <c r="N392" s="38">
        <f t="shared" si="55"/>
        <v>0</v>
      </c>
    </row>
    <row r="393" spans="5:14" x14ac:dyDescent="0.2">
      <c r="E393" s="2">
        <f t="shared" si="56"/>
        <v>13</v>
      </c>
      <c r="F393" s="86"/>
      <c r="G393" s="109"/>
      <c r="H393" s="90"/>
      <c r="I393" s="39"/>
      <c r="J393" s="92"/>
      <c r="K393" s="120">
        <f t="shared" si="54"/>
        <v>0</v>
      </c>
      <c r="L393" s="121"/>
      <c r="M393" s="93"/>
      <c r="N393" s="38">
        <f t="shared" si="55"/>
        <v>0</v>
      </c>
    </row>
    <row r="394" spans="5:14" x14ac:dyDescent="0.2">
      <c r="E394" s="2">
        <f t="shared" si="56"/>
        <v>14</v>
      </c>
      <c r="F394" s="86"/>
      <c r="G394" s="116"/>
      <c r="H394" s="90"/>
      <c r="I394" s="41"/>
      <c r="J394" s="92"/>
      <c r="K394" s="120">
        <f t="shared" si="54"/>
        <v>0</v>
      </c>
      <c r="L394" s="121"/>
      <c r="M394" s="93"/>
      <c r="N394" s="38">
        <f t="shared" si="55"/>
        <v>0</v>
      </c>
    </row>
    <row r="395" spans="5:14" x14ac:dyDescent="0.2">
      <c r="E395" s="2">
        <v>15</v>
      </c>
      <c r="F395" s="85"/>
      <c r="G395" s="117"/>
      <c r="H395" s="91"/>
      <c r="I395" s="4"/>
      <c r="J395" s="85"/>
      <c r="K395" s="120">
        <f t="shared" si="54"/>
        <v>0</v>
      </c>
      <c r="L395" s="121"/>
      <c r="M395" s="93"/>
      <c r="N395" s="38">
        <f t="shared" si="55"/>
        <v>0</v>
      </c>
    </row>
    <row r="396" spans="5:14" x14ac:dyDescent="0.2">
      <c r="E396" s="9"/>
      <c r="F396" s="97"/>
      <c r="G396" s="118"/>
      <c r="H396" s="94"/>
      <c r="I396" s="9"/>
      <c r="J396" s="97"/>
      <c r="K396" s="46"/>
      <c r="L396" s="46"/>
      <c r="M396" s="93"/>
      <c r="N396" s="47"/>
    </row>
    <row r="397" spans="5:14" x14ac:dyDescent="0.2">
      <c r="E397" s="9"/>
      <c r="F397" s="97"/>
      <c r="G397" s="118"/>
      <c r="H397" s="94"/>
      <c r="I397" s="9"/>
      <c r="J397" s="97"/>
      <c r="K397" s="46"/>
      <c r="L397" s="46"/>
      <c r="M397" s="93"/>
      <c r="N397" s="47"/>
    </row>
    <row r="398" spans="5:14" ht="15.75" x14ac:dyDescent="0.2">
      <c r="E398" s="1" t="s">
        <v>0</v>
      </c>
      <c r="F398" s="95"/>
      <c r="G398" s="42">
        <f>'PAR MOIS'!X5</f>
        <v>44793</v>
      </c>
      <c r="H398" s="98">
        <f>'PAR MOIS'!X6</f>
        <v>598</v>
      </c>
      <c r="I398" s="45" t="str">
        <f>TEXT("1/"&amp;'PAR MOIS'!A1,"mmmm")</f>
        <v>août</v>
      </c>
      <c r="J398" s="100"/>
      <c r="K398" s="8"/>
      <c r="L398" s="8"/>
      <c r="M398" s="54"/>
    </row>
    <row r="399" spans="5:14" x14ac:dyDescent="0.2">
      <c r="E399" s="8"/>
      <c r="F399" s="95"/>
      <c r="G399" s="119"/>
      <c r="H399" s="95"/>
      <c r="I399" s="8"/>
      <c r="J399" s="95"/>
      <c r="K399" s="8"/>
      <c r="L399" s="8"/>
      <c r="M399" s="54"/>
    </row>
    <row r="400" spans="5:14" x14ac:dyDescent="0.2">
      <c r="E400" s="5"/>
      <c r="F400" s="96" t="s">
        <v>1</v>
      </c>
      <c r="G400" s="5" t="s">
        <v>2</v>
      </c>
      <c r="H400" s="99" t="s">
        <v>3</v>
      </c>
      <c r="I400" s="5" t="s">
        <v>4</v>
      </c>
      <c r="J400" s="96" t="s">
        <v>5</v>
      </c>
      <c r="K400" s="122" t="s">
        <v>6</v>
      </c>
      <c r="L400" s="123"/>
      <c r="M400" s="87" t="s">
        <v>37</v>
      </c>
      <c r="N400" s="11" t="s">
        <v>38</v>
      </c>
    </row>
    <row r="401" spans="5:14" x14ac:dyDescent="0.2">
      <c r="E401" s="2">
        <v>1</v>
      </c>
      <c r="F401" s="85"/>
      <c r="G401" s="112"/>
      <c r="H401" s="87"/>
      <c r="I401" s="40"/>
      <c r="J401" s="85"/>
      <c r="K401" s="120">
        <f>J401-F401</f>
        <v>0</v>
      </c>
      <c r="L401" s="121"/>
      <c r="M401" s="93"/>
      <c r="N401" s="38">
        <f>K401-M401</f>
        <v>0</v>
      </c>
    </row>
    <row r="402" spans="5:14" x14ac:dyDescent="0.2">
      <c r="E402" s="2">
        <v>2</v>
      </c>
      <c r="F402" s="85"/>
      <c r="G402" s="109"/>
      <c r="H402" s="88"/>
      <c r="I402" s="39"/>
      <c r="J402" s="85"/>
      <c r="K402" s="120">
        <f t="shared" ref="K402:K415" si="57">J402-F402</f>
        <v>0</v>
      </c>
      <c r="L402" s="121"/>
      <c r="M402" s="93"/>
      <c r="N402" s="38">
        <f t="shared" ref="N402:N415" si="58">K402-M402</f>
        <v>0</v>
      </c>
    </row>
    <row r="403" spans="5:14" x14ac:dyDescent="0.2">
      <c r="E403" s="2">
        <v>3</v>
      </c>
      <c r="F403" s="85"/>
      <c r="G403" s="112"/>
      <c r="H403" s="89"/>
      <c r="I403" s="40"/>
      <c r="J403" s="85"/>
      <c r="K403" s="120">
        <f t="shared" si="57"/>
        <v>0</v>
      </c>
      <c r="L403" s="121"/>
      <c r="M403" s="93"/>
      <c r="N403" s="38">
        <f t="shared" si="58"/>
        <v>0</v>
      </c>
    </row>
    <row r="404" spans="5:14" x14ac:dyDescent="0.2">
      <c r="E404" s="2">
        <v>4</v>
      </c>
      <c r="F404" s="85"/>
      <c r="G404" s="112"/>
      <c r="H404" s="89"/>
      <c r="I404" s="40"/>
      <c r="J404" s="85"/>
      <c r="K404" s="120">
        <f t="shared" si="57"/>
        <v>0</v>
      </c>
      <c r="L404" s="121"/>
      <c r="M404" s="93"/>
      <c r="N404" s="38">
        <f t="shared" si="58"/>
        <v>0</v>
      </c>
    </row>
    <row r="405" spans="5:14" x14ac:dyDescent="0.2">
      <c r="E405" s="2">
        <f t="shared" ref="E405:E414" si="59">+E404+1</f>
        <v>5</v>
      </c>
      <c r="F405" s="85"/>
      <c r="G405" s="113"/>
      <c r="H405" s="89"/>
      <c r="I405" s="40"/>
      <c r="J405" s="85"/>
      <c r="K405" s="120">
        <f t="shared" si="57"/>
        <v>0</v>
      </c>
      <c r="L405" s="121"/>
      <c r="M405" s="93"/>
      <c r="N405" s="38">
        <f t="shared" si="58"/>
        <v>0</v>
      </c>
    </row>
    <row r="406" spans="5:14" x14ac:dyDescent="0.2">
      <c r="E406" s="2">
        <f t="shared" si="59"/>
        <v>6</v>
      </c>
      <c r="F406" s="85"/>
      <c r="G406" s="114"/>
      <c r="H406" s="89"/>
      <c r="I406" s="13"/>
      <c r="J406" s="85"/>
      <c r="K406" s="120">
        <f t="shared" si="57"/>
        <v>0</v>
      </c>
      <c r="L406" s="121"/>
      <c r="M406" s="93"/>
      <c r="N406" s="38">
        <f t="shared" si="58"/>
        <v>0</v>
      </c>
    </row>
    <row r="407" spans="5:14" x14ac:dyDescent="0.2">
      <c r="E407" s="2">
        <f t="shared" si="59"/>
        <v>7</v>
      </c>
      <c r="F407" s="85"/>
      <c r="G407" s="115"/>
      <c r="H407" s="89"/>
      <c r="I407" s="14"/>
      <c r="J407" s="85"/>
      <c r="K407" s="120">
        <f t="shared" si="57"/>
        <v>0</v>
      </c>
      <c r="L407" s="121"/>
      <c r="M407" s="93"/>
      <c r="N407" s="38">
        <f t="shared" si="58"/>
        <v>0</v>
      </c>
    </row>
    <row r="408" spans="5:14" x14ac:dyDescent="0.2">
      <c r="E408" s="2">
        <f t="shared" si="59"/>
        <v>8</v>
      </c>
      <c r="F408" s="86"/>
      <c r="G408" s="115"/>
      <c r="H408" s="89"/>
      <c r="I408" s="14"/>
      <c r="J408" s="92"/>
      <c r="K408" s="120">
        <f t="shared" si="57"/>
        <v>0</v>
      </c>
      <c r="L408" s="121"/>
      <c r="M408" s="93"/>
      <c r="N408" s="38">
        <f t="shared" si="58"/>
        <v>0</v>
      </c>
    </row>
    <row r="409" spans="5:14" x14ac:dyDescent="0.2">
      <c r="E409" s="2">
        <f t="shared" si="59"/>
        <v>9</v>
      </c>
      <c r="F409" s="86"/>
      <c r="G409" s="109"/>
      <c r="H409" s="90"/>
      <c r="I409" s="39"/>
      <c r="J409" s="92"/>
      <c r="K409" s="120">
        <f t="shared" si="57"/>
        <v>0</v>
      </c>
      <c r="L409" s="121"/>
      <c r="M409" s="93"/>
      <c r="N409" s="38">
        <f t="shared" si="58"/>
        <v>0</v>
      </c>
    </row>
    <row r="410" spans="5:14" x14ac:dyDescent="0.2">
      <c r="E410" s="2">
        <f t="shared" si="59"/>
        <v>10</v>
      </c>
      <c r="F410" s="86"/>
      <c r="G410" s="109"/>
      <c r="H410" s="90"/>
      <c r="I410" s="39"/>
      <c r="J410" s="92"/>
      <c r="K410" s="120">
        <f t="shared" si="57"/>
        <v>0</v>
      </c>
      <c r="L410" s="121"/>
      <c r="M410" s="93"/>
      <c r="N410" s="38">
        <f t="shared" si="58"/>
        <v>0</v>
      </c>
    </row>
    <row r="411" spans="5:14" x14ac:dyDescent="0.2">
      <c r="E411" s="2">
        <f t="shared" si="59"/>
        <v>11</v>
      </c>
      <c r="F411" s="86"/>
      <c r="G411" s="109"/>
      <c r="H411" s="90"/>
      <c r="I411" s="39"/>
      <c r="J411" s="92"/>
      <c r="K411" s="120">
        <f t="shared" si="57"/>
        <v>0</v>
      </c>
      <c r="L411" s="121"/>
      <c r="M411" s="93"/>
      <c r="N411" s="38">
        <f t="shared" si="58"/>
        <v>0</v>
      </c>
    </row>
    <row r="412" spans="5:14" x14ac:dyDescent="0.2">
      <c r="E412" s="2">
        <f t="shared" si="59"/>
        <v>12</v>
      </c>
      <c r="F412" s="86"/>
      <c r="G412" s="109"/>
      <c r="H412" s="90"/>
      <c r="I412" s="39"/>
      <c r="J412" s="92"/>
      <c r="K412" s="120">
        <f t="shared" si="57"/>
        <v>0</v>
      </c>
      <c r="L412" s="121"/>
      <c r="M412" s="93"/>
      <c r="N412" s="38">
        <f t="shared" si="58"/>
        <v>0</v>
      </c>
    </row>
    <row r="413" spans="5:14" x14ac:dyDescent="0.2">
      <c r="E413" s="2">
        <f t="shared" si="59"/>
        <v>13</v>
      </c>
      <c r="F413" s="86"/>
      <c r="G413" s="109"/>
      <c r="H413" s="90"/>
      <c r="I413" s="39"/>
      <c r="J413" s="92"/>
      <c r="K413" s="120">
        <f t="shared" si="57"/>
        <v>0</v>
      </c>
      <c r="L413" s="121"/>
      <c r="M413" s="93"/>
      <c r="N413" s="38">
        <f t="shared" si="58"/>
        <v>0</v>
      </c>
    </row>
    <row r="414" spans="5:14" x14ac:dyDescent="0.2">
      <c r="E414" s="2">
        <f t="shared" si="59"/>
        <v>14</v>
      </c>
      <c r="F414" s="86"/>
      <c r="G414" s="116"/>
      <c r="H414" s="90"/>
      <c r="I414" s="41"/>
      <c r="J414" s="92"/>
      <c r="K414" s="120">
        <f t="shared" si="57"/>
        <v>0</v>
      </c>
      <c r="L414" s="121"/>
      <c r="M414" s="93"/>
      <c r="N414" s="38">
        <f t="shared" si="58"/>
        <v>0</v>
      </c>
    </row>
    <row r="415" spans="5:14" x14ac:dyDescent="0.2">
      <c r="E415" s="2">
        <v>15</v>
      </c>
      <c r="F415" s="85"/>
      <c r="G415" s="117"/>
      <c r="H415" s="91"/>
      <c r="I415" s="4"/>
      <c r="J415" s="85"/>
      <c r="K415" s="120">
        <f t="shared" si="57"/>
        <v>0</v>
      </c>
      <c r="L415" s="121"/>
      <c r="M415" s="93"/>
      <c r="N415" s="38">
        <f t="shared" si="58"/>
        <v>0</v>
      </c>
    </row>
    <row r="416" spans="5:14" x14ac:dyDescent="0.2">
      <c r="E416" s="9"/>
      <c r="F416" s="97"/>
      <c r="G416" s="118"/>
      <c r="H416" s="94"/>
      <c r="I416" s="9"/>
      <c r="J416" s="97"/>
      <c r="K416" s="46"/>
      <c r="L416" s="46"/>
      <c r="M416" s="93"/>
      <c r="N416" s="47"/>
    </row>
    <row r="417" spans="5:14" x14ac:dyDescent="0.2">
      <c r="E417" s="9"/>
      <c r="F417" s="97"/>
      <c r="G417" s="118"/>
      <c r="H417" s="94"/>
      <c r="I417" s="9"/>
      <c r="J417" s="97"/>
      <c r="K417" s="46"/>
      <c r="L417" s="46"/>
      <c r="M417" s="93"/>
      <c r="N417" s="47"/>
    </row>
    <row r="418" spans="5:14" ht="15.75" x14ac:dyDescent="0.2">
      <c r="E418" s="1" t="s">
        <v>0</v>
      </c>
      <c r="F418" s="95"/>
      <c r="G418" s="42">
        <f>'PAR MOIS'!Y5</f>
        <v>44794</v>
      </c>
      <c r="H418" s="98">
        <f>'PAR MOIS'!Y6</f>
        <v>599</v>
      </c>
      <c r="I418" s="45" t="str">
        <f>TEXT("1/"&amp;'PAR MOIS'!A1,"mmmm")</f>
        <v>août</v>
      </c>
      <c r="J418" s="100"/>
      <c r="K418" s="8"/>
      <c r="L418" s="8"/>
      <c r="M418" s="54"/>
    </row>
    <row r="419" spans="5:14" x14ac:dyDescent="0.2">
      <c r="E419" s="8"/>
      <c r="F419" s="95"/>
      <c r="G419" s="119"/>
      <c r="H419" s="95"/>
      <c r="I419" s="8"/>
      <c r="J419" s="95"/>
      <c r="K419" s="8"/>
      <c r="L419" s="8"/>
      <c r="M419" s="54"/>
    </row>
    <row r="420" spans="5:14" x14ac:dyDescent="0.2">
      <c r="E420" s="5"/>
      <c r="F420" s="96" t="s">
        <v>1</v>
      </c>
      <c r="G420" s="5" t="s">
        <v>2</v>
      </c>
      <c r="H420" s="99" t="s">
        <v>3</v>
      </c>
      <c r="I420" s="5" t="s">
        <v>4</v>
      </c>
      <c r="J420" s="96" t="s">
        <v>5</v>
      </c>
      <c r="K420" s="122" t="s">
        <v>6</v>
      </c>
      <c r="L420" s="123"/>
      <c r="M420" s="87" t="s">
        <v>37</v>
      </c>
      <c r="N420" s="11" t="s">
        <v>38</v>
      </c>
    </row>
    <row r="421" spans="5:14" x14ac:dyDescent="0.2">
      <c r="E421" s="2">
        <v>1</v>
      </c>
      <c r="F421" s="85"/>
      <c r="G421" s="112"/>
      <c r="H421" s="87"/>
      <c r="I421" s="40"/>
      <c r="J421" s="85"/>
      <c r="K421" s="120">
        <f>J421-F421</f>
        <v>0</v>
      </c>
      <c r="L421" s="121"/>
      <c r="M421" s="93"/>
      <c r="N421" s="38">
        <f>K421-M421</f>
        <v>0</v>
      </c>
    </row>
    <row r="422" spans="5:14" x14ac:dyDescent="0.2">
      <c r="E422" s="2">
        <v>2</v>
      </c>
      <c r="F422" s="85"/>
      <c r="G422" s="109"/>
      <c r="H422" s="88"/>
      <c r="I422" s="39"/>
      <c r="J422" s="85"/>
      <c r="K422" s="120">
        <f t="shared" ref="K422:K435" si="60">J422-F422</f>
        <v>0</v>
      </c>
      <c r="L422" s="121"/>
      <c r="M422" s="93"/>
      <c r="N422" s="38">
        <f t="shared" ref="N422:N435" si="61">K422-M422</f>
        <v>0</v>
      </c>
    </row>
    <row r="423" spans="5:14" x14ac:dyDescent="0.2">
      <c r="E423" s="2">
        <v>3</v>
      </c>
      <c r="F423" s="85"/>
      <c r="G423" s="112"/>
      <c r="H423" s="89"/>
      <c r="I423" s="40"/>
      <c r="J423" s="85"/>
      <c r="K423" s="120">
        <f t="shared" si="60"/>
        <v>0</v>
      </c>
      <c r="L423" s="121"/>
      <c r="M423" s="93"/>
      <c r="N423" s="38">
        <f t="shared" si="61"/>
        <v>0</v>
      </c>
    </row>
    <row r="424" spans="5:14" x14ac:dyDescent="0.2">
      <c r="E424" s="2">
        <v>4</v>
      </c>
      <c r="F424" s="85"/>
      <c r="G424" s="112"/>
      <c r="H424" s="89"/>
      <c r="I424" s="40"/>
      <c r="J424" s="85"/>
      <c r="K424" s="120">
        <f t="shared" si="60"/>
        <v>0</v>
      </c>
      <c r="L424" s="121"/>
      <c r="M424" s="93"/>
      <c r="N424" s="38">
        <f t="shared" si="61"/>
        <v>0</v>
      </c>
    </row>
    <row r="425" spans="5:14" x14ac:dyDescent="0.2">
      <c r="E425" s="2">
        <f t="shared" ref="E425:E434" si="62">+E424+1</f>
        <v>5</v>
      </c>
      <c r="F425" s="85"/>
      <c r="G425" s="113"/>
      <c r="H425" s="89"/>
      <c r="I425" s="40"/>
      <c r="J425" s="85"/>
      <c r="K425" s="120">
        <f t="shared" si="60"/>
        <v>0</v>
      </c>
      <c r="L425" s="121"/>
      <c r="M425" s="93"/>
      <c r="N425" s="38">
        <f t="shared" si="61"/>
        <v>0</v>
      </c>
    </row>
    <row r="426" spans="5:14" x14ac:dyDescent="0.2">
      <c r="E426" s="2">
        <f t="shared" si="62"/>
        <v>6</v>
      </c>
      <c r="F426" s="85"/>
      <c r="G426" s="114"/>
      <c r="H426" s="89"/>
      <c r="I426" s="13"/>
      <c r="J426" s="85"/>
      <c r="K426" s="120">
        <f t="shared" si="60"/>
        <v>0</v>
      </c>
      <c r="L426" s="121"/>
      <c r="M426" s="93"/>
      <c r="N426" s="38">
        <f t="shared" si="61"/>
        <v>0</v>
      </c>
    </row>
    <row r="427" spans="5:14" x14ac:dyDescent="0.2">
      <c r="E427" s="2">
        <f t="shared" si="62"/>
        <v>7</v>
      </c>
      <c r="F427" s="85"/>
      <c r="G427" s="115"/>
      <c r="H427" s="89"/>
      <c r="I427" s="14"/>
      <c r="J427" s="85"/>
      <c r="K427" s="120">
        <f t="shared" si="60"/>
        <v>0</v>
      </c>
      <c r="L427" s="121"/>
      <c r="M427" s="93"/>
      <c r="N427" s="38">
        <f t="shared" si="61"/>
        <v>0</v>
      </c>
    </row>
    <row r="428" spans="5:14" x14ac:dyDescent="0.2">
      <c r="E428" s="2">
        <f t="shared" si="62"/>
        <v>8</v>
      </c>
      <c r="F428" s="86"/>
      <c r="G428" s="115"/>
      <c r="H428" s="89"/>
      <c r="I428" s="14"/>
      <c r="J428" s="92"/>
      <c r="K428" s="120">
        <f t="shared" si="60"/>
        <v>0</v>
      </c>
      <c r="L428" s="121"/>
      <c r="M428" s="93"/>
      <c r="N428" s="38">
        <f t="shared" si="61"/>
        <v>0</v>
      </c>
    </row>
    <row r="429" spans="5:14" x14ac:dyDescent="0.2">
      <c r="E429" s="2">
        <f t="shared" si="62"/>
        <v>9</v>
      </c>
      <c r="F429" s="86"/>
      <c r="G429" s="109"/>
      <c r="H429" s="90"/>
      <c r="I429" s="39"/>
      <c r="J429" s="92"/>
      <c r="K429" s="120">
        <f t="shared" si="60"/>
        <v>0</v>
      </c>
      <c r="L429" s="121"/>
      <c r="M429" s="93"/>
      <c r="N429" s="38">
        <f t="shared" si="61"/>
        <v>0</v>
      </c>
    </row>
    <row r="430" spans="5:14" x14ac:dyDescent="0.2">
      <c r="E430" s="2">
        <f t="shared" si="62"/>
        <v>10</v>
      </c>
      <c r="F430" s="86"/>
      <c r="G430" s="109"/>
      <c r="H430" s="90"/>
      <c r="I430" s="39"/>
      <c r="J430" s="92"/>
      <c r="K430" s="120">
        <f t="shared" si="60"/>
        <v>0</v>
      </c>
      <c r="L430" s="121"/>
      <c r="M430" s="93"/>
      <c r="N430" s="38">
        <f t="shared" si="61"/>
        <v>0</v>
      </c>
    </row>
    <row r="431" spans="5:14" x14ac:dyDescent="0.2">
      <c r="E431" s="2">
        <f t="shared" si="62"/>
        <v>11</v>
      </c>
      <c r="F431" s="86"/>
      <c r="G431" s="109"/>
      <c r="H431" s="90"/>
      <c r="I431" s="39"/>
      <c r="J431" s="92"/>
      <c r="K431" s="120">
        <f t="shared" si="60"/>
        <v>0</v>
      </c>
      <c r="L431" s="121"/>
      <c r="M431" s="93"/>
      <c r="N431" s="38">
        <f t="shared" si="61"/>
        <v>0</v>
      </c>
    </row>
    <row r="432" spans="5:14" x14ac:dyDescent="0.2">
      <c r="E432" s="2">
        <f t="shared" si="62"/>
        <v>12</v>
      </c>
      <c r="F432" s="86"/>
      <c r="G432" s="109"/>
      <c r="H432" s="90"/>
      <c r="I432" s="39"/>
      <c r="J432" s="92"/>
      <c r="K432" s="120">
        <f t="shared" si="60"/>
        <v>0</v>
      </c>
      <c r="L432" s="121"/>
      <c r="M432" s="93"/>
      <c r="N432" s="38">
        <f t="shared" si="61"/>
        <v>0</v>
      </c>
    </row>
    <row r="433" spans="5:14" x14ac:dyDescent="0.2">
      <c r="E433" s="2">
        <f t="shared" si="62"/>
        <v>13</v>
      </c>
      <c r="F433" s="86"/>
      <c r="G433" s="109"/>
      <c r="H433" s="90"/>
      <c r="I433" s="39"/>
      <c r="J433" s="92"/>
      <c r="K433" s="120">
        <f t="shared" si="60"/>
        <v>0</v>
      </c>
      <c r="L433" s="121"/>
      <c r="M433" s="93"/>
      <c r="N433" s="38">
        <f t="shared" si="61"/>
        <v>0</v>
      </c>
    </row>
    <row r="434" spans="5:14" x14ac:dyDescent="0.2">
      <c r="E434" s="2">
        <f t="shared" si="62"/>
        <v>14</v>
      </c>
      <c r="F434" s="86"/>
      <c r="G434" s="116"/>
      <c r="H434" s="90"/>
      <c r="I434" s="41"/>
      <c r="J434" s="92"/>
      <c r="K434" s="120">
        <f t="shared" si="60"/>
        <v>0</v>
      </c>
      <c r="L434" s="121"/>
      <c r="M434" s="93"/>
      <c r="N434" s="38">
        <f t="shared" si="61"/>
        <v>0</v>
      </c>
    </row>
    <row r="435" spans="5:14" x14ac:dyDescent="0.2">
      <c r="E435" s="2">
        <v>15</v>
      </c>
      <c r="F435" s="85"/>
      <c r="G435" s="117"/>
      <c r="H435" s="91"/>
      <c r="I435" s="4"/>
      <c r="J435" s="85"/>
      <c r="K435" s="120">
        <f t="shared" si="60"/>
        <v>0</v>
      </c>
      <c r="L435" s="121"/>
      <c r="M435" s="93"/>
      <c r="N435" s="38">
        <f t="shared" si="61"/>
        <v>0</v>
      </c>
    </row>
    <row r="436" spans="5:14" x14ac:dyDescent="0.2">
      <c r="F436" s="54"/>
      <c r="G436" s="6"/>
      <c r="H436" s="54"/>
      <c r="J436" s="54"/>
      <c r="M436" s="54"/>
    </row>
    <row r="437" spans="5:14" x14ac:dyDescent="0.2">
      <c r="F437" s="54"/>
      <c r="G437" s="6"/>
      <c r="H437" s="54"/>
      <c r="J437" s="54"/>
      <c r="M437" s="54"/>
    </row>
    <row r="438" spans="5:14" ht="15.75" x14ac:dyDescent="0.2">
      <c r="E438" s="1" t="s">
        <v>0</v>
      </c>
      <c r="F438" s="95"/>
      <c r="G438" s="42">
        <f>'PAR MOIS'!Z5</f>
        <v>44795</v>
      </c>
      <c r="H438" s="98">
        <f>'PAR MOIS'!Z6</f>
        <v>600</v>
      </c>
      <c r="I438" s="45" t="str">
        <f>TEXT("1/"&amp;'PAR MOIS'!A1,"mmmm")</f>
        <v>août</v>
      </c>
      <c r="J438" s="100"/>
      <c r="K438" s="8"/>
      <c r="L438" s="8"/>
      <c r="M438" s="54"/>
    </row>
    <row r="439" spans="5:14" x14ac:dyDescent="0.2">
      <c r="E439" s="8"/>
      <c r="F439" s="95"/>
      <c r="G439" s="119"/>
      <c r="H439" s="95"/>
      <c r="I439" s="8"/>
      <c r="J439" s="95"/>
      <c r="K439" s="8"/>
      <c r="L439" s="8"/>
      <c r="M439" s="54"/>
    </row>
    <row r="440" spans="5:14" x14ac:dyDescent="0.2">
      <c r="E440" s="5"/>
      <c r="F440" s="96" t="s">
        <v>1</v>
      </c>
      <c r="G440" s="5" t="s">
        <v>2</v>
      </c>
      <c r="H440" s="99" t="s">
        <v>3</v>
      </c>
      <c r="I440" s="5" t="s">
        <v>4</v>
      </c>
      <c r="J440" s="96" t="s">
        <v>5</v>
      </c>
      <c r="K440" s="122" t="s">
        <v>6</v>
      </c>
      <c r="L440" s="123"/>
      <c r="M440" s="87" t="s">
        <v>37</v>
      </c>
      <c r="N440" s="11" t="s">
        <v>38</v>
      </c>
    </row>
    <row r="441" spans="5:14" x14ac:dyDescent="0.2">
      <c r="E441" s="2">
        <v>1</v>
      </c>
      <c r="F441" s="85"/>
      <c r="G441" s="112"/>
      <c r="H441" s="87"/>
      <c r="I441" s="40"/>
      <c r="J441" s="85"/>
      <c r="K441" s="120">
        <f>J441-F441</f>
        <v>0</v>
      </c>
      <c r="L441" s="121"/>
      <c r="M441" s="93"/>
      <c r="N441" s="38">
        <f>K441-M441</f>
        <v>0</v>
      </c>
    </row>
    <row r="442" spans="5:14" x14ac:dyDescent="0.2">
      <c r="E442" s="2">
        <v>2</v>
      </c>
      <c r="F442" s="85"/>
      <c r="G442" s="109"/>
      <c r="H442" s="88"/>
      <c r="I442" s="39"/>
      <c r="J442" s="85"/>
      <c r="K442" s="120">
        <f t="shared" ref="K442:K455" si="63">J442-F442</f>
        <v>0</v>
      </c>
      <c r="L442" s="121"/>
      <c r="M442" s="93"/>
      <c r="N442" s="38">
        <f t="shared" ref="N442:N455" si="64">K442-M442</f>
        <v>0</v>
      </c>
    </row>
    <row r="443" spans="5:14" x14ac:dyDescent="0.2">
      <c r="E443" s="2">
        <v>3</v>
      </c>
      <c r="F443" s="85"/>
      <c r="G443" s="112"/>
      <c r="H443" s="89"/>
      <c r="I443" s="40"/>
      <c r="J443" s="85"/>
      <c r="K443" s="120">
        <f t="shared" si="63"/>
        <v>0</v>
      </c>
      <c r="L443" s="121"/>
      <c r="M443" s="93"/>
      <c r="N443" s="38">
        <f t="shared" si="64"/>
        <v>0</v>
      </c>
    </row>
    <row r="444" spans="5:14" x14ac:dyDescent="0.2">
      <c r="E444" s="2">
        <v>4</v>
      </c>
      <c r="F444" s="85"/>
      <c r="G444" s="112"/>
      <c r="H444" s="89"/>
      <c r="I444" s="40"/>
      <c r="J444" s="85"/>
      <c r="K444" s="120">
        <f t="shared" si="63"/>
        <v>0</v>
      </c>
      <c r="L444" s="121"/>
      <c r="M444" s="93"/>
      <c r="N444" s="38">
        <f t="shared" si="64"/>
        <v>0</v>
      </c>
    </row>
    <row r="445" spans="5:14" x14ac:dyDescent="0.2">
      <c r="E445" s="2">
        <f t="shared" ref="E445:E454" si="65">+E444+1</f>
        <v>5</v>
      </c>
      <c r="F445" s="85"/>
      <c r="G445" s="113"/>
      <c r="H445" s="89"/>
      <c r="I445" s="40"/>
      <c r="J445" s="85"/>
      <c r="K445" s="120">
        <f t="shared" si="63"/>
        <v>0</v>
      </c>
      <c r="L445" s="121"/>
      <c r="M445" s="93"/>
      <c r="N445" s="38">
        <f t="shared" si="64"/>
        <v>0</v>
      </c>
    </row>
    <row r="446" spans="5:14" x14ac:dyDescent="0.2">
      <c r="E446" s="2">
        <f t="shared" si="65"/>
        <v>6</v>
      </c>
      <c r="F446" s="85"/>
      <c r="G446" s="114"/>
      <c r="H446" s="89"/>
      <c r="I446" s="13"/>
      <c r="J446" s="85"/>
      <c r="K446" s="120">
        <f t="shared" si="63"/>
        <v>0</v>
      </c>
      <c r="L446" s="121"/>
      <c r="M446" s="93"/>
      <c r="N446" s="38">
        <f t="shared" si="64"/>
        <v>0</v>
      </c>
    </row>
    <row r="447" spans="5:14" x14ac:dyDescent="0.2">
      <c r="E447" s="2">
        <f t="shared" si="65"/>
        <v>7</v>
      </c>
      <c r="F447" s="85"/>
      <c r="G447" s="115"/>
      <c r="H447" s="89"/>
      <c r="I447" s="14"/>
      <c r="J447" s="85"/>
      <c r="K447" s="120">
        <f t="shared" si="63"/>
        <v>0</v>
      </c>
      <c r="L447" s="121"/>
      <c r="M447" s="93"/>
      <c r="N447" s="38">
        <f t="shared" si="64"/>
        <v>0</v>
      </c>
    </row>
    <row r="448" spans="5:14" x14ac:dyDescent="0.2">
      <c r="E448" s="2">
        <f t="shared" si="65"/>
        <v>8</v>
      </c>
      <c r="F448" s="86"/>
      <c r="G448" s="115"/>
      <c r="H448" s="89"/>
      <c r="I448" s="14"/>
      <c r="J448" s="92"/>
      <c r="K448" s="120">
        <f t="shared" si="63"/>
        <v>0</v>
      </c>
      <c r="L448" s="121"/>
      <c r="M448" s="93"/>
      <c r="N448" s="38">
        <f t="shared" si="64"/>
        <v>0</v>
      </c>
    </row>
    <row r="449" spans="5:14" x14ac:dyDescent="0.2">
      <c r="E449" s="2">
        <f t="shared" si="65"/>
        <v>9</v>
      </c>
      <c r="F449" s="86"/>
      <c r="G449" s="109"/>
      <c r="H449" s="90"/>
      <c r="I449" s="39"/>
      <c r="J449" s="92"/>
      <c r="K449" s="120">
        <f t="shared" si="63"/>
        <v>0</v>
      </c>
      <c r="L449" s="121"/>
      <c r="M449" s="93"/>
      <c r="N449" s="38">
        <f t="shared" si="64"/>
        <v>0</v>
      </c>
    </row>
    <row r="450" spans="5:14" x14ac:dyDescent="0.2">
      <c r="E450" s="2">
        <f t="shared" si="65"/>
        <v>10</v>
      </c>
      <c r="F450" s="86"/>
      <c r="G450" s="109"/>
      <c r="H450" s="90"/>
      <c r="I450" s="39"/>
      <c r="J450" s="92"/>
      <c r="K450" s="120">
        <f t="shared" si="63"/>
        <v>0</v>
      </c>
      <c r="L450" s="121"/>
      <c r="M450" s="93"/>
      <c r="N450" s="38">
        <f t="shared" si="64"/>
        <v>0</v>
      </c>
    </row>
    <row r="451" spans="5:14" x14ac:dyDescent="0.2">
      <c r="E451" s="2">
        <f t="shared" si="65"/>
        <v>11</v>
      </c>
      <c r="F451" s="86"/>
      <c r="G451" s="109"/>
      <c r="H451" s="90"/>
      <c r="I451" s="39"/>
      <c r="J451" s="92"/>
      <c r="K451" s="120">
        <f t="shared" si="63"/>
        <v>0</v>
      </c>
      <c r="L451" s="121"/>
      <c r="M451" s="93"/>
      <c r="N451" s="38">
        <f t="shared" si="64"/>
        <v>0</v>
      </c>
    </row>
    <row r="452" spans="5:14" x14ac:dyDescent="0.2">
      <c r="E452" s="2">
        <f t="shared" si="65"/>
        <v>12</v>
      </c>
      <c r="F452" s="86"/>
      <c r="G452" s="109"/>
      <c r="H452" s="90"/>
      <c r="I452" s="39"/>
      <c r="J452" s="92"/>
      <c r="K452" s="120">
        <f t="shared" si="63"/>
        <v>0</v>
      </c>
      <c r="L452" s="121"/>
      <c r="M452" s="93"/>
      <c r="N452" s="38">
        <f t="shared" si="64"/>
        <v>0</v>
      </c>
    </row>
    <row r="453" spans="5:14" x14ac:dyDescent="0.2">
      <c r="E453" s="2">
        <f t="shared" si="65"/>
        <v>13</v>
      </c>
      <c r="F453" s="86"/>
      <c r="G453" s="109"/>
      <c r="H453" s="90"/>
      <c r="I453" s="39"/>
      <c r="J453" s="92"/>
      <c r="K453" s="120">
        <f t="shared" si="63"/>
        <v>0</v>
      </c>
      <c r="L453" s="121"/>
      <c r="M453" s="93"/>
      <c r="N453" s="38">
        <f t="shared" si="64"/>
        <v>0</v>
      </c>
    </row>
    <row r="454" spans="5:14" x14ac:dyDescent="0.2">
      <c r="E454" s="2">
        <f t="shared" si="65"/>
        <v>14</v>
      </c>
      <c r="F454" s="86"/>
      <c r="G454" s="116"/>
      <c r="H454" s="90"/>
      <c r="I454" s="41"/>
      <c r="J454" s="92"/>
      <c r="K454" s="120">
        <f t="shared" si="63"/>
        <v>0</v>
      </c>
      <c r="L454" s="121"/>
      <c r="M454" s="93"/>
      <c r="N454" s="38">
        <f t="shared" si="64"/>
        <v>0</v>
      </c>
    </row>
    <row r="455" spans="5:14" x14ac:dyDescent="0.2">
      <c r="E455" s="2">
        <v>15</v>
      </c>
      <c r="F455" s="85"/>
      <c r="G455" s="117"/>
      <c r="H455" s="91"/>
      <c r="I455" s="4"/>
      <c r="J455" s="85"/>
      <c r="K455" s="120">
        <f t="shared" si="63"/>
        <v>0</v>
      </c>
      <c r="L455" s="121"/>
      <c r="M455" s="93"/>
      <c r="N455" s="38">
        <f t="shared" si="64"/>
        <v>0</v>
      </c>
    </row>
    <row r="456" spans="5:14" x14ac:dyDescent="0.2">
      <c r="E456" s="9"/>
      <c r="F456" s="94"/>
      <c r="G456" s="118"/>
      <c r="H456" s="94"/>
      <c r="I456" s="9"/>
      <c r="J456" s="94"/>
      <c r="K456" s="9"/>
      <c r="L456" s="9"/>
      <c r="M456" s="54"/>
    </row>
    <row r="457" spans="5:14" x14ac:dyDescent="0.2">
      <c r="E457" s="9"/>
      <c r="F457" s="94"/>
      <c r="G457" s="118"/>
      <c r="H457" s="94"/>
      <c r="I457" s="9"/>
      <c r="J457" s="94"/>
      <c r="K457" s="9"/>
      <c r="L457" s="9"/>
      <c r="M457" s="54"/>
    </row>
    <row r="458" spans="5:14" ht="15.75" x14ac:dyDescent="0.2">
      <c r="E458" s="1" t="s">
        <v>0</v>
      </c>
      <c r="F458" s="95"/>
      <c r="G458" s="42">
        <f>'PAR MOIS'!AA5</f>
        <v>44796</v>
      </c>
      <c r="H458" s="98">
        <f>'PAR MOIS'!AA6</f>
        <v>601</v>
      </c>
      <c r="I458" s="45" t="str">
        <f>TEXT("1/"&amp;'PAR MOIS'!A1,"mmmm")</f>
        <v>août</v>
      </c>
      <c r="J458" s="100"/>
      <c r="K458" s="8"/>
      <c r="L458" s="8"/>
      <c r="M458" s="54"/>
    </row>
    <row r="459" spans="5:14" x14ac:dyDescent="0.2">
      <c r="E459" s="8"/>
      <c r="F459" s="95"/>
      <c r="G459" s="119"/>
      <c r="H459" s="95"/>
      <c r="I459" s="8"/>
      <c r="J459" s="95"/>
      <c r="K459" s="8"/>
      <c r="L459" s="8"/>
      <c r="M459" s="54"/>
    </row>
    <row r="460" spans="5:14" x14ac:dyDescent="0.2">
      <c r="E460" s="5"/>
      <c r="F460" s="96" t="s">
        <v>1</v>
      </c>
      <c r="G460" s="5" t="s">
        <v>2</v>
      </c>
      <c r="H460" s="99" t="s">
        <v>3</v>
      </c>
      <c r="I460" s="5" t="s">
        <v>4</v>
      </c>
      <c r="J460" s="96" t="s">
        <v>5</v>
      </c>
      <c r="K460" s="122" t="s">
        <v>6</v>
      </c>
      <c r="L460" s="123"/>
      <c r="M460" s="87" t="s">
        <v>37</v>
      </c>
      <c r="N460" s="11" t="s">
        <v>38</v>
      </c>
    </row>
    <row r="461" spans="5:14" x14ac:dyDescent="0.2">
      <c r="E461" s="2">
        <v>1</v>
      </c>
      <c r="F461" s="85"/>
      <c r="G461" s="112"/>
      <c r="H461" s="87"/>
      <c r="I461" s="40"/>
      <c r="J461" s="85"/>
      <c r="K461" s="120">
        <f>J461-F461</f>
        <v>0</v>
      </c>
      <c r="L461" s="121"/>
      <c r="M461" s="93"/>
      <c r="N461" s="38">
        <f>K461-M461</f>
        <v>0</v>
      </c>
    </row>
    <row r="462" spans="5:14" x14ac:dyDescent="0.2">
      <c r="E462" s="2">
        <v>2</v>
      </c>
      <c r="F462" s="85"/>
      <c r="G462" s="109"/>
      <c r="H462" s="88"/>
      <c r="I462" s="39"/>
      <c r="J462" s="85"/>
      <c r="K462" s="120">
        <f t="shared" ref="K462:K475" si="66">J462-F462</f>
        <v>0</v>
      </c>
      <c r="L462" s="121"/>
      <c r="M462" s="93"/>
      <c r="N462" s="38">
        <f t="shared" ref="N462:N475" si="67">K462-M462</f>
        <v>0</v>
      </c>
    </row>
    <row r="463" spans="5:14" x14ac:dyDescent="0.2">
      <c r="E463" s="2">
        <v>3</v>
      </c>
      <c r="F463" s="85"/>
      <c r="G463" s="112"/>
      <c r="H463" s="89"/>
      <c r="I463" s="40"/>
      <c r="J463" s="85"/>
      <c r="K463" s="120">
        <f t="shared" si="66"/>
        <v>0</v>
      </c>
      <c r="L463" s="121"/>
      <c r="M463" s="93"/>
      <c r="N463" s="38">
        <f t="shared" si="67"/>
        <v>0</v>
      </c>
    </row>
    <row r="464" spans="5:14" x14ac:dyDescent="0.2">
      <c r="E464" s="2">
        <v>4</v>
      </c>
      <c r="F464" s="85"/>
      <c r="G464" s="112"/>
      <c r="H464" s="89"/>
      <c r="I464" s="40"/>
      <c r="J464" s="85"/>
      <c r="K464" s="120">
        <f t="shared" si="66"/>
        <v>0</v>
      </c>
      <c r="L464" s="121"/>
      <c r="M464" s="93"/>
      <c r="N464" s="38">
        <f t="shared" si="67"/>
        <v>0</v>
      </c>
    </row>
    <row r="465" spans="5:14" x14ac:dyDescent="0.2">
      <c r="E465" s="2">
        <f t="shared" ref="E465:E474" si="68">+E464+1</f>
        <v>5</v>
      </c>
      <c r="F465" s="85"/>
      <c r="G465" s="113"/>
      <c r="H465" s="89"/>
      <c r="I465" s="40"/>
      <c r="J465" s="85"/>
      <c r="K465" s="120">
        <f t="shared" si="66"/>
        <v>0</v>
      </c>
      <c r="L465" s="121"/>
      <c r="M465" s="93"/>
      <c r="N465" s="38">
        <f t="shared" si="67"/>
        <v>0</v>
      </c>
    </row>
    <row r="466" spans="5:14" x14ac:dyDescent="0.2">
      <c r="E466" s="2">
        <f t="shared" si="68"/>
        <v>6</v>
      </c>
      <c r="F466" s="85"/>
      <c r="G466" s="114"/>
      <c r="H466" s="89"/>
      <c r="I466" s="13"/>
      <c r="J466" s="85"/>
      <c r="K466" s="120">
        <f t="shared" si="66"/>
        <v>0</v>
      </c>
      <c r="L466" s="121"/>
      <c r="M466" s="93"/>
      <c r="N466" s="38">
        <f t="shared" si="67"/>
        <v>0</v>
      </c>
    </row>
    <row r="467" spans="5:14" x14ac:dyDescent="0.2">
      <c r="E467" s="2">
        <f t="shared" si="68"/>
        <v>7</v>
      </c>
      <c r="F467" s="85"/>
      <c r="G467" s="115"/>
      <c r="H467" s="89"/>
      <c r="I467" s="14"/>
      <c r="J467" s="85"/>
      <c r="K467" s="120">
        <f t="shared" si="66"/>
        <v>0</v>
      </c>
      <c r="L467" s="121"/>
      <c r="M467" s="93"/>
      <c r="N467" s="38">
        <f t="shared" si="67"/>
        <v>0</v>
      </c>
    </row>
    <row r="468" spans="5:14" x14ac:dyDescent="0.2">
      <c r="E468" s="2">
        <f t="shared" si="68"/>
        <v>8</v>
      </c>
      <c r="F468" s="86"/>
      <c r="G468" s="115"/>
      <c r="H468" s="89"/>
      <c r="I468" s="14"/>
      <c r="J468" s="92"/>
      <c r="K468" s="120">
        <f t="shared" si="66"/>
        <v>0</v>
      </c>
      <c r="L468" s="121"/>
      <c r="M468" s="93"/>
      <c r="N468" s="38">
        <f t="shared" si="67"/>
        <v>0</v>
      </c>
    </row>
    <row r="469" spans="5:14" x14ac:dyDescent="0.2">
      <c r="E469" s="2">
        <f t="shared" si="68"/>
        <v>9</v>
      </c>
      <c r="F469" s="86"/>
      <c r="G469" s="109"/>
      <c r="H469" s="90"/>
      <c r="I469" s="39"/>
      <c r="J469" s="92"/>
      <c r="K469" s="120">
        <f t="shared" si="66"/>
        <v>0</v>
      </c>
      <c r="L469" s="121"/>
      <c r="M469" s="93"/>
      <c r="N469" s="38">
        <f t="shared" si="67"/>
        <v>0</v>
      </c>
    </row>
    <row r="470" spans="5:14" x14ac:dyDescent="0.2">
      <c r="E470" s="2">
        <f t="shared" si="68"/>
        <v>10</v>
      </c>
      <c r="F470" s="86"/>
      <c r="G470" s="109"/>
      <c r="H470" s="90"/>
      <c r="I470" s="39"/>
      <c r="J470" s="92"/>
      <c r="K470" s="120">
        <f t="shared" si="66"/>
        <v>0</v>
      </c>
      <c r="L470" s="121"/>
      <c r="M470" s="93"/>
      <c r="N470" s="38">
        <f t="shared" si="67"/>
        <v>0</v>
      </c>
    </row>
    <row r="471" spans="5:14" x14ac:dyDescent="0.2">
      <c r="E471" s="2">
        <f t="shared" si="68"/>
        <v>11</v>
      </c>
      <c r="F471" s="86"/>
      <c r="G471" s="109"/>
      <c r="H471" s="90"/>
      <c r="I471" s="39"/>
      <c r="J471" s="92"/>
      <c r="K471" s="120">
        <f t="shared" si="66"/>
        <v>0</v>
      </c>
      <c r="L471" s="121"/>
      <c r="M471" s="93"/>
      <c r="N471" s="38">
        <f t="shared" si="67"/>
        <v>0</v>
      </c>
    </row>
    <row r="472" spans="5:14" x14ac:dyDescent="0.2">
      <c r="E472" s="2">
        <f t="shared" si="68"/>
        <v>12</v>
      </c>
      <c r="F472" s="86"/>
      <c r="G472" s="109"/>
      <c r="H472" s="90"/>
      <c r="I472" s="39"/>
      <c r="J472" s="92"/>
      <c r="K472" s="120">
        <f t="shared" si="66"/>
        <v>0</v>
      </c>
      <c r="L472" s="121"/>
      <c r="M472" s="93"/>
      <c r="N472" s="38">
        <f t="shared" si="67"/>
        <v>0</v>
      </c>
    </row>
    <row r="473" spans="5:14" x14ac:dyDescent="0.2">
      <c r="E473" s="2">
        <f t="shared" si="68"/>
        <v>13</v>
      </c>
      <c r="F473" s="86"/>
      <c r="G473" s="109"/>
      <c r="H473" s="90"/>
      <c r="I473" s="39"/>
      <c r="J473" s="92"/>
      <c r="K473" s="120">
        <f t="shared" si="66"/>
        <v>0</v>
      </c>
      <c r="L473" s="121"/>
      <c r="M473" s="93"/>
      <c r="N473" s="38">
        <f t="shared" si="67"/>
        <v>0</v>
      </c>
    </row>
    <row r="474" spans="5:14" x14ac:dyDescent="0.2">
      <c r="E474" s="2">
        <f t="shared" si="68"/>
        <v>14</v>
      </c>
      <c r="F474" s="86"/>
      <c r="G474" s="116"/>
      <c r="H474" s="90"/>
      <c r="I474" s="41"/>
      <c r="J474" s="92"/>
      <c r="K474" s="120">
        <f t="shared" si="66"/>
        <v>0</v>
      </c>
      <c r="L474" s="121"/>
      <c r="M474" s="93"/>
      <c r="N474" s="38">
        <f t="shared" si="67"/>
        <v>0</v>
      </c>
    </row>
    <row r="475" spans="5:14" x14ac:dyDescent="0.2">
      <c r="E475" s="2">
        <v>15</v>
      </c>
      <c r="F475" s="85"/>
      <c r="G475" s="117"/>
      <c r="H475" s="91"/>
      <c r="I475" s="4"/>
      <c r="J475" s="85"/>
      <c r="K475" s="120">
        <f t="shared" si="66"/>
        <v>0</v>
      </c>
      <c r="L475" s="121"/>
      <c r="M475" s="93"/>
      <c r="N475" s="38">
        <f t="shared" si="67"/>
        <v>0</v>
      </c>
    </row>
    <row r="476" spans="5:14" x14ac:dyDescent="0.2">
      <c r="F476" s="54"/>
      <c r="G476" s="6"/>
      <c r="H476" s="54"/>
      <c r="J476" s="54"/>
      <c r="M476" s="54"/>
    </row>
    <row r="477" spans="5:14" x14ac:dyDescent="0.2">
      <c r="F477" s="54"/>
      <c r="G477" s="6"/>
      <c r="H477" s="54"/>
      <c r="J477" s="54"/>
      <c r="M477" s="54"/>
    </row>
    <row r="478" spans="5:14" ht="15.75" x14ac:dyDescent="0.2">
      <c r="E478" s="1" t="s">
        <v>0</v>
      </c>
      <c r="F478" s="95"/>
      <c r="G478" s="42">
        <f>'PAR MOIS'!AB5</f>
        <v>44797</v>
      </c>
      <c r="H478" s="98">
        <f>'PAR MOIS'!AB6</f>
        <v>602</v>
      </c>
      <c r="I478" s="45" t="str">
        <f>TEXT("1/"&amp;'PAR MOIS'!A1,"mmmm")</f>
        <v>août</v>
      </c>
      <c r="J478" s="100"/>
      <c r="K478" s="8"/>
      <c r="L478" s="8"/>
      <c r="M478" s="54"/>
    </row>
    <row r="479" spans="5:14" x14ac:dyDescent="0.2">
      <c r="E479" s="8"/>
      <c r="F479" s="95"/>
      <c r="G479" s="119"/>
      <c r="H479" s="95"/>
      <c r="I479" s="8"/>
      <c r="J479" s="95"/>
      <c r="K479" s="8"/>
      <c r="L479" s="8"/>
      <c r="M479" s="54"/>
    </row>
    <row r="480" spans="5:14" x14ac:dyDescent="0.2">
      <c r="E480" s="5"/>
      <c r="F480" s="96" t="s">
        <v>1</v>
      </c>
      <c r="G480" s="5" t="s">
        <v>2</v>
      </c>
      <c r="H480" s="99" t="s">
        <v>3</v>
      </c>
      <c r="I480" s="5" t="s">
        <v>4</v>
      </c>
      <c r="J480" s="96" t="s">
        <v>5</v>
      </c>
      <c r="K480" s="122" t="s">
        <v>6</v>
      </c>
      <c r="L480" s="123"/>
      <c r="M480" s="87" t="s">
        <v>37</v>
      </c>
      <c r="N480" s="11" t="s">
        <v>38</v>
      </c>
    </row>
    <row r="481" spans="5:14" x14ac:dyDescent="0.2">
      <c r="E481" s="2">
        <v>1</v>
      </c>
      <c r="F481" s="85"/>
      <c r="G481" s="112"/>
      <c r="H481" s="87"/>
      <c r="I481" s="40"/>
      <c r="J481" s="85"/>
      <c r="K481" s="120">
        <f>J481-F481</f>
        <v>0</v>
      </c>
      <c r="L481" s="121"/>
      <c r="M481" s="93"/>
      <c r="N481" s="38">
        <f>K481-M481</f>
        <v>0</v>
      </c>
    </row>
    <row r="482" spans="5:14" x14ac:dyDescent="0.2">
      <c r="E482" s="2">
        <v>2</v>
      </c>
      <c r="F482" s="85"/>
      <c r="G482" s="109"/>
      <c r="H482" s="88"/>
      <c r="I482" s="39"/>
      <c r="J482" s="85"/>
      <c r="K482" s="120">
        <f t="shared" ref="K482:K495" si="69">J482-F482</f>
        <v>0</v>
      </c>
      <c r="L482" s="121"/>
      <c r="M482" s="93"/>
      <c r="N482" s="38">
        <f t="shared" ref="N482:N495" si="70">K482-M482</f>
        <v>0</v>
      </c>
    </row>
    <row r="483" spans="5:14" x14ac:dyDescent="0.2">
      <c r="E483" s="2">
        <v>3</v>
      </c>
      <c r="F483" s="85"/>
      <c r="G483" s="112"/>
      <c r="H483" s="89"/>
      <c r="I483" s="40"/>
      <c r="J483" s="85"/>
      <c r="K483" s="120">
        <f t="shared" si="69"/>
        <v>0</v>
      </c>
      <c r="L483" s="121"/>
      <c r="M483" s="93"/>
      <c r="N483" s="38">
        <f t="shared" si="70"/>
        <v>0</v>
      </c>
    </row>
    <row r="484" spans="5:14" x14ac:dyDescent="0.2">
      <c r="E484" s="2">
        <v>4</v>
      </c>
      <c r="F484" s="85"/>
      <c r="G484" s="112"/>
      <c r="H484" s="89"/>
      <c r="I484" s="40"/>
      <c r="J484" s="85"/>
      <c r="K484" s="120">
        <f t="shared" si="69"/>
        <v>0</v>
      </c>
      <c r="L484" s="121"/>
      <c r="M484" s="93"/>
      <c r="N484" s="38">
        <f t="shared" si="70"/>
        <v>0</v>
      </c>
    </row>
    <row r="485" spans="5:14" x14ac:dyDescent="0.2">
      <c r="E485" s="2">
        <f t="shared" ref="E485:E494" si="71">+E484+1</f>
        <v>5</v>
      </c>
      <c r="F485" s="85"/>
      <c r="G485" s="113"/>
      <c r="H485" s="89"/>
      <c r="I485" s="40"/>
      <c r="J485" s="85"/>
      <c r="K485" s="120">
        <f t="shared" si="69"/>
        <v>0</v>
      </c>
      <c r="L485" s="121"/>
      <c r="M485" s="93"/>
      <c r="N485" s="38">
        <f t="shared" si="70"/>
        <v>0</v>
      </c>
    </row>
    <row r="486" spans="5:14" x14ac:dyDescent="0.2">
      <c r="E486" s="2">
        <f t="shared" si="71"/>
        <v>6</v>
      </c>
      <c r="F486" s="85"/>
      <c r="G486" s="114"/>
      <c r="H486" s="89"/>
      <c r="I486" s="13"/>
      <c r="J486" s="85"/>
      <c r="K486" s="120">
        <f t="shared" si="69"/>
        <v>0</v>
      </c>
      <c r="L486" s="121"/>
      <c r="M486" s="93"/>
      <c r="N486" s="38">
        <f t="shared" si="70"/>
        <v>0</v>
      </c>
    </row>
    <row r="487" spans="5:14" x14ac:dyDescent="0.2">
      <c r="E487" s="2">
        <f t="shared" si="71"/>
        <v>7</v>
      </c>
      <c r="F487" s="85"/>
      <c r="G487" s="115"/>
      <c r="H487" s="89"/>
      <c r="I487" s="14"/>
      <c r="J487" s="85"/>
      <c r="K487" s="120">
        <f t="shared" si="69"/>
        <v>0</v>
      </c>
      <c r="L487" s="121"/>
      <c r="M487" s="93"/>
      <c r="N487" s="38">
        <f t="shared" si="70"/>
        <v>0</v>
      </c>
    </row>
    <row r="488" spans="5:14" x14ac:dyDescent="0.2">
      <c r="E488" s="2">
        <f t="shared" si="71"/>
        <v>8</v>
      </c>
      <c r="F488" s="86"/>
      <c r="G488" s="115"/>
      <c r="H488" s="89"/>
      <c r="I488" s="14"/>
      <c r="J488" s="92"/>
      <c r="K488" s="120">
        <f t="shared" si="69"/>
        <v>0</v>
      </c>
      <c r="L488" s="121"/>
      <c r="M488" s="93"/>
      <c r="N488" s="38">
        <f t="shared" si="70"/>
        <v>0</v>
      </c>
    </row>
    <row r="489" spans="5:14" x14ac:dyDescent="0.2">
      <c r="E489" s="2">
        <f t="shared" si="71"/>
        <v>9</v>
      </c>
      <c r="F489" s="86"/>
      <c r="G489" s="109"/>
      <c r="H489" s="90"/>
      <c r="I489" s="39"/>
      <c r="J489" s="92"/>
      <c r="K489" s="120">
        <f t="shared" si="69"/>
        <v>0</v>
      </c>
      <c r="L489" s="121"/>
      <c r="M489" s="93"/>
      <c r="N489" s="38">
        <f t="shared" si="70"/>
        <v>0</v>
      </c>
    </row>
    <row r="490" spans="5:14" x14ac:dyDescent="0.2">
      <c r="E490" s="2">
        <f t="shared" si="71"/>
        <v>10</v>
      </c>
      <c r="F490" s="86"/>
      <c r="G490" s="109"/>
      <c r="H490" s="90"/>
      <c r="I490" s="39"/>
      <c r="J490" s="92"/>
      <c r="K490" s="120">
        <f t="shared" si="69"/>
        <v>0</v>
      </c>
      <c r="L490" s="121"/>
      <c r="M490" s="93"/>
      <c r="N490" s="38">
        <f t="shared" si="70"/>
        <v>0</v>
      </c>
    </row>
    <row r="491" spans="5:14" x14ac:dyDescent="0.2">
      <c r="E491" s="2">
        <f t="shared" si="71"/>
        <v>11</v>
      </c>
      <c r="F491" s="86"/>
      <c r="G491" s="109"/>
      <c r="H491" s="90"/>
      <c r="I491" s="39"/>
      <c r="J491" s="92"/>
      <c r="K491" s="120">
        <f t="shared" si="69"/>
        <v>0</v>
      </c>
      <c r="L491" s="121"/>
      <c r="M491" s="93"/>
      <c r="N491" s="38">
        <f t="shared" si="70"/>
        <v>0</v>
      </c>
    </row>
    <row r="492" spans="5:14" x14ac:dyDescent="0.2">
      <c r="E492" s="2">
        <f t="shared" si="71"/>
        <v>12</v>
      </c>
      <c r="F492" s="86"/>
      <c r="G492" s="109"/>
      <c r="H492" s="90"/>
      <c r="I492" s="39"/>
      <c r="J492" s="92"/>
      <c r="K492" s="120">
        <f t="shared" si="69"/>
        <v>0</v>
      </c>
      <c r="L492" s="121"/>
      <c r="M492" s="93"/>
      <c r="N492" s="38">
        <f t="shared" si="70"/>
        <v>0</v>
      </c>
    </row>
    <row r="493" spans="5:14" x14ac:dyDescent="0.2">
      <c r="E493" s="2">
        <f t="shared" si="71"/>
        <v>13</v>
      </c>
      <c r="F493" s="86"/>
      <c r="G493" s="109"/>
      <c r="H493" s="90"/>
      <c r="I493" s="39"/>
      <c r="J493" s="92"/>
      <c r="K493" s="120">
        <f t="shared" si="69"/>
        <v>0</v>
      </c>
      <c r="L493" s="121"/>
      <c r="M493" s="93"/>
      <c r="N493" s="38">
        <f t="shared" si="70"/>
        <v>0</v>
      </c>
    </row>
    <row r="494" spans="5:14" x14ac:dyDescent="0.2">
      <c r="E494" s="2">
        <f t="shared" si="71"/>
        <v>14</v>
      </c>
      <c r="F494" s="86"/>
      <c r="G494" s="116"/>
      <c r="H494" s="90"/>
      <c r="I494" s="41"/>
      <c r="J494" s="92"/>
      <c r="K494" s="120">
        <f t="shared" si="69"/>
        <v>0</v>
      </c>
      <c r="L494" s="121"/>
      <c r="M494" s="93"/>
      <c r="N494" s="38">
        <f t="shared" si="70"/>
        <v>0</v>
      </c>
    </row>
    <row r="495" spans="5:14" x14ac:dyDescent="0.2">
      <c r="E495" s="2">
        <v>15</v>
      </c>
      <c r="F495" s="85"/>
      <c r="G495" s="117"/>
      <c r="H495" s="91"/>
      <c r="I495" s="4"/>
      <c r="J495" s="85"/>
      <c r="K495" s="120">
        <f t="shared" si="69"/>
        <v>0</v>
      </c>
      <c r="L495" s="121"/>
      <c r="M495" s="93"/>
      <c r="N495" s="38">
        <f t="shared" si="70"/>
        <v>0</v>
      </c>
    </row>
    <row r="496" spans="5:14" x14ac:dyDescent="0.2">
      <c r="E496" s="9"/>
      <c r="F496" s="94"/>
      <c r="G496" s="118"/>
      <c r="H496" s="94"/>
      <c r="I496" s="9"/>
      <c r="J496" s="94"/>
      <c r="K496" s="9"/>
      <c r="L496" s="9"/>
      <c r="M496" s="54"/>
    </row>
    <row r="497" spans="5:14" x14ac:dyDescent="0.2">
      <c r="E497" s="9"/>
      <c r="F497" s="94"/>
      <c r="G497" s="118"/>
      <c r="H497" s="94"/>
      <c r="I497" s="9"/>
      <c r="J497" s="94"/>
      <c r="K497" s="9"/>
      <c r="L497" s="9"/>
      <c r="M497" s="54"/>
    </row>
    <row r="498" spans="5:14" ht="15.75" x14ac:dyDescent="0.2">
      <c r="E498" s="1" t="s">
        <v>0</v>
      </c>
      <c r="F498" s="95"/>
      <c r="G498" s="42">
        <f>'PAR MOIS'!AC5</f>
        <v>44798</v>
      </c>
      <c r="H498" s="98">
        <f>'PAR MOIS'!AC6</f>
        <v>603</v>
      </c>
      <c r="I498" s="45" t="str">
        <f>TEXT("1/"&amp;'PAR MOIS'!A1,"mmmm")</f>
        <v>août</v>
      </c>
      <c r="J498" s="100"/>
      <c r="K498" s="8"/>
      <c r="L498" s="8"/>
      <c r="M498" s="54"/>
    </row>
    <row r="499" spans="5:14" x14ac:dyDescent="0.2">
      <c r="E499" s="8"/>
      <c r="F499" s="95"/>
      <c r="G499" s="119"/>
      <c r="H499" s="95"/>
      <c r="I499" s="8"/>
      <c r="J499" s="95"/>
      <c r="K499" s="8"/>
      <c r="L499" s="8"/>
      <c r="M499" s="54"/>
    </row>
    <row r="500" spans="5:14" x14ac:dyDescent="0.2">
      <c r="E500" s="5"/>
      <c r="F500" s="96" t="s">
        <v>1</v>
      </c>
      <c r="G500" s="5" t="s">
        <v>2</v>
      </c>
      <c r="H500" s="99" t="s">
        <v>3</v>
      </c>
      <c r="I500" s="5" t="s">
        <v>4</v>
      </c>
      <c r="J500" s="96" t="s">
        <v>5</v>
      </c>
      <c r="K500" s="122" t="s">
        <v>6</v>
      </c>
      <c r="L500" s="123"/>
      <c r="M500" s="87" t="s">
        <v>37</v>
      </c>
      <c r="N500" s="11" t="s">
        <v>38</v>
      </c>
    </row>
    <row r="501" spans="5:14" x14ac:dyDescent="0.2">
      <c r="E501" s="2">
        <v>1</v>
      </c>
      <c r="F501" s="85"/>
      <c r="G501" s="112"/>
      <c r="H501" s="87"/>
      <c r="I501" s="40"/>
      <c r="J501" s="85"/>
      <c r="K501" s="120">
        <f>J501-F501</f>
        <v>0</v>
      </c>
      <c r="L501" s="121"/>
      <c r="M501" s="93"/>
      <c r="N501" s="38">
        <f>K501-M501</f>
        <v>0</v>
      </c>
    </row>
    <row r="502" spans="5:14" x14ac:dyDescent="0.2">
      <c r="E502" s="2">
        <v>2</v>
      </c>
      <c r="F502" s="85"/>
      <c r="G502" s="109"/>
      <c r="H502" s="88"/>
      <c r="I502" s="39"/>
      <c r="J502" s="85"/>
      <c r="K502" s="120">
        <f t="shared" ref="K502:K515" si="72">J502-F502</f>
        <v>0</v>
      </c>
      <c r="L502" s="121"/>
      <c r="M502" s="93"/>
      <c r="N502" s="38">
        <f t="shared" ref="N502:N515" si="73">K502-M502</f>
        <v>0</v>
      </c>
    </row>
    <row r="503" spans="5:14" x14ac:dyDescent="0.2">
      <c r="E503" s="2">
        <v>3</v>
      </c>
      <c r="F503" s="85"/>
      <c r="G503" s="112"/>
      <c r="H503" s="89"/>
      <c r="I503" s="40"/>
      <c r="J503" s="85"/>
      <c r="K503" s="120">
        <f t="shared" si="72"/>
        <v>0</v>
      </c>
      <c r="L503" s="121"/>
      <c r="M503" s="93"/>
      <c r="N503" s="38">
        <f t="shared" si="73"/>
        <v>0</v>
      </c>
    </row>
    <row r="504" spans="5:14" x14ac:dyDescent="0.2">
      <c r="E504" s="2">
        <v>4</v>
      </c>
      <c r="F504" s="85"/>
      <c r="G504" s="112"/>
      <c r="H504" s="89"/>
      <c r="I504" s="40"/>
      <c r="J504" s="85"/>
      <c r="K504" s="120">
        <f t="shared" si="72"/>
        <v>0</v>
      </c>
      <c r="L504" s="121"/>
      <c r="M504" s="93"/>
      <c r="N504" s="38">
        <f t="shared" si="73"/>
        <v>0</v>
      </c>
    </row>
    <row r="505" spans="5:14" x14ac:dyDescent="0.2">
      <c r="E505" s="2">
        <f t="shared" ref="E505:E514" si="74">+E504+1</f>
        <v>5</v>
      </c>
      <c r="F505" s="85"/>
      <c r="G505" s="113"/>
      <c r="H505" s="89"/>
      <c r="I505" s="40"/>
      <c r="J505" s="85"/>
      <c r="K505" s="120">
        <f t="shared" si="72"/>
        <v>0</v>
      </c>
      <c r="L505" s="121"/>
      <c r="M505" s="93"/>
      <c r="N505" s="38">
        <f t="shared" si="73"/>
        <v>0</v>
      </c>
    </row>
    <row r="506" spans="5:14" x14ac:dyDescent="0.2">
      <c r="E506" s="2">
        <f t="shared" si="74"/>
        <v>6</v>
      </c>
      <c r="F506" s="85"/>
      <c r="G506" s="114"/>
      <c r="H506" s="89"/>
      <c r="I506" s="13"/>
      <c r="J506" s="85"/>
      <c r="K506" s="120">
        <f t="shared" si="72"/>
        <v>0</v>
      </c>
      <c r="L506" s="121"/>
      <c r="M506" s="93"/>
      <c r="N506" s="38">
        <f t="shared" si="73"/>
        <v>0</v>
      </c>
    </row>
    <row r="507" spans="5:14" x14ac:dyDescent="0.2">
      <c r="E507" s="2">
        <f t="shared" si="74"/>
        <v>7</v>
      </c>
      <c r="F507" s="85"/>
      <c r="G507" s="115"/>
      <c r="H507" s="89"/>
      <c r="I507" s="14"/>
      <c r="J507" s="85"/>
      <c r="K507" s="120">
        <f t="shared" si="72"/>
        <v>0</v>
      </c>
      <c r="L507" s="121"/>
      <c r="M507" s="93"/>
      <c r="N507" s="38">
        <f t="shared" si="73"/>
        <v>0</v>
      </c>
    </row>
    <row r="508" spans="5:14" x14ac:dyDescent="0.2">
      <c r="E508" s="2">
        <f t="shared" si="74"/>
        <v>8</v>
      </c>
      <c r="F508" s="86"/>
      <c r="G508" s="115"/>
      <c r="H508" s="89"/>
      <c r="I508" s="14"/>
      <c r="J508" s="92"/>
      <c r="K508" s="120">
        <f t="shared" si="72"/>
        <v>0</v>
      </c>
      <c r="L508" s="121"/>
      <c r="M508" s="93"/>
      <c r="N508" s="38">
        <f t="shared" si="73"/>
        <v>0</v>
      </c>
    </row>
    <row r="509" spans="5:14" x14ac:dyDescent="0.2">
      <c r="E509" s="2">
        <f t="shared" si="74"/>
        <v>9</v>
      </c>
      <c r="F509" s="86"/>
      <c r="G509" s="109"/>
      <c r="H509" s="90"/>
      <c r="I509" s="39"/>
      <c r="J509" s="92"/>
      <c r="K509" s="120">
        <f t="shared" si="72"/>
        <v>0</v>
      </c>
      <c r="L509" s="121"/>
      <c r="M509" s="93"/>
      <c r="N509" s="38">
        <f t="shared" si="73"/>
        <v>0</v>
      </c>
    </row>
    <row r="510" spans="5:14" x14ac:dyDescent="0.2">
      <c r="E510" s="2">
        <f t="shared" si="74"/>
        <v>10</v>
      </c>
      <c r="F510" s="86"/>
      <c r="G510" s="109"/>
      <c r="H510" s="90"/>
      <c r="I510" s="39"/>
      <c r="J510" s="92"/>
      <c r="K510" s="120">
        <f t="shared" si="72"/>
        <v>0</v>
      </c>
      <c r="L510" s="121"/>
      <c r="M510" s="93"/>
      <c r="N510" s="38">
        <f t="shared" si="73"/>
        <v>0</v>
      </c>
    </row>
    <row r="511" spans="5:14" x14ac:dyDescent="0.2">
      <c r="E511" s="2">
        <f t="shared" si="74"/>
        <v>11</v>
      </c>
      <c r="F511" s="86"/>
      <c r="G511" s="109"/>
      <c r="H511" s="90"/>
      <c r="I511" s="39"/>
      <c r="J511" s="92"/>
      <c r="K511" s="120">
        <f t="shared" si="72"/>
        <v>0</v>
      </c>
      <c r="L511" s="121"/>
      <c r="M511" s="93"/>
      <c r="N511" s="38">
        <f t="shared" si="73"/>
        <v>0</v>
      </c>
    </row>
    <row r="512" spans="5:14" x14ac:dyDescent="0.2">
      <c r="E512" s="2">
        <f t="shared" si="74"/>
        <v>12</v>
      </c>
      <c r="F512" s="86"/>
      <c r="G512" s="109"/>
      <c r="H512" s="90"/>
      <c r="I512" s="39"/>
      <c r="J512" s="92"/>
      <c r="K512" s="120">
        <f t="shared" si="72"/>
        <v>0</v>
      </c>
      <c r="L512" s="121"/>
      <c r="M512" s="93"/>
      <c r="N512" s="38">
        <f t="shared" si="73"/>
        <v>0</v>
      </c>
    </row>
    <row r="513" spans="5:14" x14ac:dyDescent="0.2">
      <c r="E513" s="2">
        <f t="shared" si="74"/>
        <v>13</v>
      </c>
      <c r="F513" s="86"/>
      <c r="G513" s="109"/>
      <c r="H513" s="90"/>
      <c r="I513" s="39"/>
      <c r="J513" s="92"/>
      <c r="K513" s="120">
        <f t="shared" si="72"/>
        <v>0</v>
      </c>
      <c r="L513" s="121"/>
      <c r="M513" s="93"/>
      <c r="N513" s="38">
        <f t="shared" si="73"/>
        <v>0</v>
      </c>
    </row>
    <row r="514" spans="5:14" x14ac:dyDescent="0.2">
      <c r="E514" s="2">
        <f t="shared" si="74"/>
        <v>14</v>
      </c>
      <c r="F514" s="86"/>
      <c r="G514" s="116"/>
      <c r="H514" s="90"/>
      <c r="I514" s="41"/>
      <c r="J514" s="92"/>
      <c r="K514" s="120">
        <f t="shared" si="72"/>
        <v>0</v>
      </c>
      <c r="L514" s="121"/>
      <c r="M514" s="93"/>
      <c r="N514" s="38">
        <f t="shared" si="73"/>
        <v>0</v>
      </c>
    </row>
    <row r="515" spans="5:14" x14ac:dyDescent="0.2">
      <c r="E515" s="2">
        <v>15</v>
      </c>
      <c r="F515" s="85"/>
      <c r="G515" s="117"/>
      <c r="H515" s="91"/>
      <c r="I515" s="4"/>
      <c r="J515" s="85"/>
      <c r="K515" s="120">
        <f t="shared" si="72"/>
        <v>0</v>
      </c>
      <c r="L515" s="121"/>
      <c r="M515" s="93"/>
      <c r="N515" s="38">
        <f t="shared" si="73"/>
        <v>0</v>
      </c>
    </row>
    <row r="516" spans="5:14" x14ac:dyDescent="0.2">
      <c r="F516" s="54"/>
      <c r="G516" s="6"/>
      <c r="H516" s="54"/>
      <c r="J516" s="54"/>
      <c r="M516" s="54"/>
    </row>
    <row r="517" spans="5:14" x14ac:dyDescent="0.2">
      <c r="F517" s="54"/>
      <c r="G517" s="6"/>
      <c r="H517" s="54"/>
      <c r="J517" s="54"/>
      <c r="M517" s="54"/>
    </row>
    <row r="518" spans="5:14" ht="15.75" x14ac:dyDescent="0.2">
      <c r="E518" s="1" t="s">
        <v>0</v>
      </c>
      <c r="F518" s="95"/>
      <c r="G518" s="42">
        <f>'PAR MOIS'!AD5</f>
        <v>44799</v>
      </c>
      <c r="H518" s="98">
        <f>'PAR MOIS'!AD6</f>
        <v>604</v>
      </c>
      <c r="I518" s="45" t="str">
        <f>TEXT("1/"&amp;'PAR MOIS'!A1,"mmmm")</f>
        <v>août</v>
      </c>
      <c r="J518" s="100"/>
      <c r="K518" s="8"/>
      <c r="L518" s="8"/>
      <c r="M518" s="54"/>
    </row>
    <row r="519" spans="5:14" x14ac:dyDescent="0.2">
      <c r="E519" s="8"/>
      <c r="F519" s="95"/>
      <c r="G519" s="119"/>
      <c r="H519" s="95"/>
      <c r="I519" s="8"/>
      <c r="J519" s="95"/>
      <c r="K519" s="8"/>
      <c r="L519" s="8"/>
      <c r="M519" s="54"/>
    </row>
    <row r="520" spans="5:14" x14ac:dyDescent="0.2">
      <c r="E520" s="5"/>
      <c r="F520" s="96" t="s">
        <v>1</v>
      </c>
      <c r="G520" s="5" t="s">
        <v>2</v>
      </c>
      <c r="H520" s="99" t="s">
        <v>3</v>
      </c>
      <c r="I520" s="5" t="s">
        <v>4</v>
      </c>
      <c r="J520" s="96" t="s">
        <v>5</v>
      </c>
      <c r="K520" s="122" t="s">
        <v>6</v>
      </c>
      <c r="L520" s="123"/>
      <c r="M520" s="87" t="s">
        <v>37</v>
      </c>
      <c r="N520" s="11" t="s">
        <v>38</v>
      </c>
    </row>
    <row r="521" spans="5:14" x14ac:dyDescent="0.2">
      <c r="E521" s="2">
        <v>1</v>
      </c>
      <c r="F521" s="85"/>
      <c r="G521" s="112"/>
      <c r="H521" s="87"/>
      <c r="I521" s="40"/>
      <c r="J521" s="85"/>
      <c r="K521" s="120">
        <f>J521-F521</f>
        <v>0</v>
      </c>
      <c r="L521" s="121"/>
      <c r="M521" s="93"/>
      <c r="N521" s="38">
        <f>K521-M521</f>
        <v>0</v>
      </c>
    </row>
    <row r="522" spans="5:14" x14ac:dyDescent="0.2">
      <c r="E522" s="2">
        <v>2</v>
      </c>
      <c r="F522" s="85"/>
      <c r="G522" s="109"/>
      <c r="H522" s="88"/>
      <c r="I522" s="39"/>
      <c r="J522" s="85"/>
      <c r="K522" s="120">
        <f t="shared" ref="K522:K535" si="75">J522-F522</f>
        <v>0</v>
      </c>
      <c r="L522" s="121"/>
      <c r="M522" s="93"/>
      <c r="N522" s="38">
        <f t="shared" ref="N522:N535" si="76">K522-M522</f>
        <v>0</v>
      </c>
    </row>
    <row r="523" spans="5:14" x14ac:dyDescent="0.2">
      <c r="E523" s="2">
        <v>3</v>
      </c>
      <c r="F523" s="85"/>
      <c r="G523" s="112"/>
      <c r="H523" s="89"/>
      <c r="I523" s="40"/>
      <c r="J523" s="85"/>
      <c r="K523" s="120">
        <f t="shared" si="75"/>
        <v>0</v>
      </c>
      <c r="L523" s="121"/>
      <c r="M523" s="93"/>
      <c r="N523" s="38">
        <f t="shared" si="76"/>
        <v>0</v>
      </c>
    </row>
    <row r="524" spans="5:14" x14ac:dyDescent="0.2">
      <c r="E524" s="2">
        <v>4</v>
      </c>
      <c r="F524" s="85"/>
      <c r="G524" s="112"/>
      <c r="H524" s="89"/>
      <c r="I524" s="40"/>
      <c r="J524" s="85"/>
      <c r="K524" s="120">
        <f t="shared" si="75"/>
        <v>0</v>
      </c>
      <c r="L524" s="121"/>
      <c r="M524" s="93"/>
      <c r="N524" s="38">
        <f t="shared" si="76"/>
        <v>0</v>
      </c>
    </row>
    <row r="525" spans="5:14" x14ac:dyDescent="0.2">
      <c r="E525" s="2">
        <f t="shared" ref="E525:E534" si="77">+E524+1</f>
        <v>5</v>
      </c>
      <c r="F525" s="85"/>
      <c r="G525" s="113"/>
      <c r="H525" s="89"/>
      <c r="I525" s="40"/>
      <c r="J525" s="85"/>
      <c r="K525" s="120">
        <f t="shared" si="75"/>
        <v>0</v>
      </c>
      <c r="L525" s="121"/>
      <c r="M525" s="93"/>
      <c r="N525" s="38">
        <f t="shared" si="76"/>
        <v>0</v>
      </c>
    </row>
    <row r="526" spans="5:14" x14ac:dyDescent="0.2">
      <c r="E526" s="2">
        <f t="shared" si="77"/>
        <v>6</v>
      </c>
      <c r="F526" s="85"/>
      <c r="G526" s="114"/>
      <c r="H526" s="89"/>
      <c r="I526" s="13"/>
      <c r="J526" s="85"/>
      <c r="K526" s="120">
        <f t="shared" si="75"/>
        <v>0</v>
      </c>
      <c r="L526" s="121"/>
      <c r="M526" s="93"/>
      <c r="N526" s="38">
        <f t="shared" si="76"/>
        <v>0</v>
      </c>
    </row>
    <row r="527" spans="5:14" x14ac:dyDescent="0.2">
      <c r="E527" s="2">
        <f t="shared" si="77"/>
        <v>7</v>
      </c>
      <c r="F527" s="85"/>
      <c r="G527" s="115"/>
      <c r="H527" s="89"/>
      <c r="I527" s="14"/>
      <c r="J527" s="85"/>
      <c r="K527" s="120">
        <f t="shared" si="75"/>
        <v>0</v>
      </c>
      <c r="L527" s="121"/>
      <c r="M527" s="93"/>
      <c r="N527" s="38">
        <f t="shared" si="76"/>
        <v>0</v>
      </c>
    </row>
    <row r="528" spans="5:14" x14ac:dyDescent="0.2">
      <c r="E528" s="2">
        <f t="shared" si="77"/>
        <v>8</v>
      </c>
      <c r="F528" s="86"/>
      <c r="G528" s="115"/>
      <c r="H528" s="89"/>
      <c r="I528" s="14"/>
      <c r="J528" s="92"/>
      <c r="K528" s="120">
        <f t="shared" si="75"/>
        <v>0</v>
      </c>
      <c r="L528" s="121"/>
      <c r="M528" s="93"/>
      <c r="N528" s="38">
        <f t="shared" si="76"/>
        <v>0</v>
      </c>
    </row>
    <row r="529" spans="5:14" x14ac:dyDescent="0.2">
      <c r="E529" s="2">
        <f t="shared" si="77"/>
        <v>9</v>
      </c>
      <c r="F529" s="86"/>
      <c r="G529" s="109"/>
      <c r="H529" s="90"/>
      <c r="I529" s="39"/>
      <c r="J529" s="92"/>
      <c r="K529" s="120">
        <f t="shared" si="75"/>
        <v>0</v>
      </c>
      <c r="L529" s="121"/>
      <c r="M529" s="93"/>
      <c r="N529" s="38">
        <f t="shared" si="76"/>
        <v>0</v>
      </c>
    </row>
    <row r="530" spans="5:14" x14ac:dyDescent="0.2">
      <c r="E530" s="2">
        <f t="shared" si="77"/>
        <v>10</v>
      </c>
      <c r="F530" s="86"/>
      <c r="G530" s="109"/>
      <c r="H530" s="90"/>
      <c r="I530" s="39"/>
      <c r="J530" s="92"/>
      <c r="K530" s="120">
        <f t="shared" si="75"/>
        <v>0</v>
      </c>
      <c r="L530" s="121"/>
      <c r="M530" s="93"/>
      <c r="N530" s="38">
        <f t="shared" si="76"/>
        <v>0</v>
      </c>
    </row>
    <row r="531" spans="5:14" x14ac:dyDescent="0.2">
      <c r="E531" s="2">
        <f t="shared" si="77"/>
        <v>11</v>
      </c>
      <c r="F531" s="86"/>
      <c r="G531" s="109"/>
      <c r="H531" s="90"/>
      <c r="I531" s="39"/>
      <c r="J531" s="92"/>
      <c r="K531" s="120">
        <f t="shared" si="75"/>
        <v>0</v>
      </c>
      <c r="L531" s="121"/>
      <c r="M531" s="93"/>
      <c r="N531" s="38">
        <f t="shared" si="76"/>
        <v>0</v>
      </c>
    </row>
    <row r="532" spans="5:14" x14ac:dyDescent="0.2">
      <c r="E532" s="2">
        <f t="shared" si="77"/>
        <v>12</v>
      </c>
      <c r="F532" s="86"/>
      <c r="G532" s="109"/>
      <c r="H532" s="90"/>
      <c r="I532" s="39"/>
      <c r="J532" s="92"/>
      <c r="K532" s="120">
        <f t="shared" si="75"/>
        <v>0</v>
      </c>
      <c r="L532" s="121"/>
      <c r="M532" s="93"/>
      <c r="N532" s="38">
        <f t="shared" si="76"/>
        <v>0</v>
      </c>
    </row>
    <row r="533" spans="5:14" x14ac:dyDescent="0.2">
      <c r="E533" s="2">
        <f t="shared" si="77"/>
        <v>13</v>
      </c>
      <c r="F533" s="86"/>
      <c r="G533" s="109"/>
      <c r="H533" s="90"/>
      <c r="I533" s="39"/>
      <c r="J533" s="92"/>
      <c r="K533" s="120">
        <f t="shared" si="75"/>
        <v>0</v>
      </c>
      <c r="L533" s="121"/>
      <c r="M533" s="93"/>
      <c r="N533" s="38">
        <f t="shared" si="76"/>
        <v>0</v>
      </c>
    </row>
    <row r="534" spans="5:14" x14ac:dyDescent="0.2">
      <c r="E534" s="2">
        <f t="shared" si="77"/>
        <v>14</v>
      </c>
      <c r="F534" s="86"/>
      <c r="G534" s="116"/>
      <c r="H534" s="90"/>
      <c r="I534" s="41"/>
      <c r="J534" s="92"/>
      <c r="K534" s="120">
        <f t="shared" si="75"/>
        <v>0</v>
      </c>
      <c r="L534" s="121"/>
      <c r="M534" s="93"/>
      <c r="N534" s="38">
        <f t="shared" si="76"/>
        <v>0</v>
      </c>
    </row>
    <row r="535" spans="5:14" x14ac:dyDescent="0.2">
      <c r="E535" s="2">
        <v>15</v>
      </c>
      <c r="F535" s="85"/>
      <c r="G535" s="117"/>
      <c r="H535" s="91"/>
      <c r="I535" s="4"/>
      <c r="J535" s="85"/>
      <c r="K535" s="120">
        <f t="shared" si="75"/>
        <v>0</v>
      </c>
      <c r="L535" s="121"/>
      <c r="M535" s="93"/>
      <c r="N535" s="38">
        <f t="shared" si="76"/>
        <v>0</v>
      </c>
    </row>
    <row r="536" spans="5:14" x14ac:dyDescent="0.2">
      <c r="E536" s="9"/>
      <c r="F536" s="97"/>
      <c r="G536" s="118"/>
      <c r="H536" s="94"/>
      <c r="I536" s="9"/>
      <c r="J536" s="97"/>
      <c r="K536" s="46"/>
      <c r="L536" s="46"/>
      <c r="M536" s="93"/>
      <c r="N536" s="47"/>
    </row>
    <row r="537" spans="5:14" x14ac:dyDescent="0.2">
      <c r="E537" s="9"/>
      <c r="F537" s="97"/>
      <c r="G537" s="118"/>
      <c r="H537" s="94"/>
      <c r="I537" s="9"/>
      <c r="J537" s="97"/>
      <c r="K537" s="46"/>
      <c r="L537" s="46"/>
      <c r="M537" s="93"/>
      <c r="N537" s="47"/>
    </row>
    <row r="538" spans="5:14" ht="15.75" x14ac:dyDescent="0.2">
      <c r="E538" s="1" t="s">
        <v>0</v>
      </c>
      <c r="F538" s="95"/>
      <c r="G538" s="42">
        <f>'PAR MOIS'!AE5</f>
        <v>44800</v>
      </c>
      <c r="H538" s="98">
        <f>'PAR MOIS'!AE6</f>
        <v>605</v>
      </c>
      <c r="I538" s="45" t="str">
        <f>TEXT("1/"&amp;'PAR MOIS'!A1,"mmmm")</f>
        <v>août</v>
      </c>
      <c r="J538" s="100"/>
      <c r="K538" s="8"/>
      <c r="L538" s="8"/>
      <c r="M538" s="54"/>
    </row>
    <row r="539" spans="5:14" x14ac:dyDescent="0.2">
      <c r="E539" s="8"/>
      <c r="F539" s="95"/>
      <c r="G539" s="119"/>
      <c r="H539" s="95"/>
      <c r="I539" s="8"/>
      <c r="J539" s="95"/>
      <c r="K539" s="8"/>
      <c r="L539" s="8"/>
      <c r="M539" s="54"/>
    </row>
    <row r="540" spans="5:14" x14ac:dyDescent="0.2">
      <c r="E540" s="5"/>
      <c r="F540" s="96" t="s">
        <v>1</v>
      </c>
      <c r="G540" s="5" t="s">
        <v>2</v>
      </c>
      <c r="H540" s="99" t="s">
        <v>3</v>
      </c>
      <c r="I540" s="5" t="s">
        <v>4</v>
      </c>
      <c r="J540" s="96" t="s">
        <v>5</v>
      </c>
      <c r="K540" s="122" t="s">
        <v>6</v>
      </c>
      <c r="L540" s="123"/>
      <c r="M540" s="87" t="s">
        <v>37</v>
      </c>
      <c r="N540" s="11" t="s">
        <v>38</v>
      </c>
    </row>
    <row r="541" spans="5:14" x14ac:dyDescent="0.2">
      <c r="E541" s="2">
        <v>1</v>
      </c>
      <c r="F541" s="85"/>
      <c r="G541" s="112"/>
      <c r="H541" s="87"/>
      <c r="I541" s="40"/>
      <c r="J541" s="85"/>
      <c r="K541" s="120">
        <f>J541-F541</f>
        <v>0</v>
      </c>
      <c r="L541" s="121"/>
      <c r="M541" s="93"/>
      <c r="N541" s="38">
        <f>K541-M541</f>
        <v>0</v>
      </c>
    </row>
    <row r="542" spans="5:14" x14ac:dyDescent="0.2">
      <c r="E542" s="2">
        <v>2</v>
      </c>
      <c r="F542" s="85"/>
      <c r="G542" s="109"/>
      <c r="H542" s="88"/>
      <c r="I542" s="39"/>
      <c r="J542" s="85"/>
      <c r="K542" s="120">
        <f t="shared" ref="K542:K555" si="78">J542-F542</f>
        <v>0</v>
      </c>
      <c r="L542" s="121"/>
      <c r="M542" s="93"/>
      <c r="N542" s="38">
        <f t="shared" ref="N542:N555" si="79">K542-M542</f>
        <v>0</v>
      </c>
    </row>
    <row r="543" spans="5:14" x14ac:dyDescent="0.2">
      <c r="E543" s="2">
        <v>3</v>
      </c>
      <c r="F543" s="85"/>
      <c r="G543" s="112"/>
      <c r="H543" s="89"/>
      <c r="I543" s="40"/>
      <c r="J543" s="85"/>
      <c r="K543" s="120">
        <f t="shared" si="78"/>
        <v>0</v>
      </c>
      <c r="L543" s="121"/>
      <c r="M543" s="93"/>
      <c r="N543" s="38">
        <f t="shared" si="79"/>
        <v>0</v>
      </c>
    </row>
    <row r="544" spans="5:14" x14ac:dyDescent="0.2">
      <c r="E544" s="2">
        <v>4</v>
      </c>
      <c r="F544" s="85"/>
      <c r="G544" s="112"/>
      <c r="H544" s="89"/>
      <c r="I544" s="40"/>
      <c r="J544" s="85"/>
      <c r="K544" s="120">
        <f t="shared" si="78"/>
        <v>0</v>
      </c>
      <c r="L544" s="121"/>
      <c r="M544" s="93"/>
      <c r="N544" s="38">
        <f t="shared" si="79"/>
        <v>0</v>
      </c>
    </row>
    <row r="545" spans="5:14" x14ac:dyDescent="0.2">
      <c r="E545" s="2">
        <f t="shared" ref="E545:E554" si="80">+E544+1</f>
        <v>5</v>
      </c>
      <c r="F545" s="85"/>
      <c r="G545" s="113"/>
      <c r="H545" s="89"/>
      <c r="I545" s="40"/>
      <c r="J545" s="85"/>
      <c r="K545" s="120">
        <f t="shared" si="78"/>
        <v>0</v>
      </c>
      <c r="L545" s="121"/>
      <c r="M545" s="93"/>
      <c r="N545" s="38">
        <f t="shared" si="79"/>
        <v>0</v>
      </c>
    </row>
    <row r="546" spans="5:14" x14ac:dyDescent="0.2">
      <c r="E546" s="2">
        <f t="shared" si="80"/>
        <v>6</v>
      </c>
      <c r="F546" s="85"/>
      <c r="G546" s="114"/>
      <c r="H546" s="89"/>
      <c r="I546" s="13"/>
      <c r="J546" s="85"/>
      <c r="K546" s="120">
        <f t="shared" si="78"/>
        <v>0</v>
      </c>
      <c r="L546" s="121"/>
      <c r="M546" s="93"/>
      <c r="N546" s="38">
        <f t="shared" si="79"/>
        <v>0</v>
      </c>
    </row>
    <row r="547" spans="5:14" x14ac:dyDescent="0.2">
      <c r="E547" s="2">
        <f t="shared" si="80"/>
        <v>7</v>
      </c>
      <c r="F547" s="85"/>
      <c r="G547" s="115"/>
      <c r="H547" s="89"/>
      <c r="I547" s="14"/>
      <c r="J547" s="85"/>
      <c r="K547" s="120">
        <f t="shared" si="78"/>
        <v>0</v>
      </c>
      <c r="L547" s="121"/>
      <c r="M547" s="93"/>
      <c r="N547" s="38">
        <f t="shared" si="79"/>
        <v>0</v>
      </c>
    </row>
    <row r="548" spans="5:14" x14ac:dyDescent="0.2">
      <c r="E548" s="2">
        <f t="shared" si="80"/>
        <v>8</v>
      </c>
      <c r="F548" s="86"/>
      <c r="G548" s="115"/>
      <c r="H548" s="89"/>
      <c r="I548" s="14"/>
      <c r="J548" s="92"/>
      <c r="K548" s="120">
        <f t="shared" si="78"/>
        <v>0</v>
      </c>
      <c r="L548" s="121"/>
      <c r="M548" s="93"/>
      <c r="N548" s="38">
        <f t="shared" si="79"/>
        <v>0</v>
      </c>
    </row>
    <row r="549" spans="5:14" x14ac:dyDescent="0.2">
      <c r="E549" s="2">
        <f t="shared" si="80"/>
        <v>9</v>
      </c>
      <c r="F549" s="86"/>
      <c r="G549" s="109"/>
      <c r="H549" s="90"/>
      <c r="I549" s="39"/>
      <c r="J549" s="92"/>
      <c r="K549" s="120">
        <f t="shared" si="78"/>
        <v>0</v>
      </c>
      <c r="L549" s="121"/>
      <c r="M549" s="93"/>
      <c r="N549" s="38">
        <f t="shared" si="79"/>
        <v>0</v>
      </c>
    </row>
    <row r="550" spans="5:14" x14ac:dyDescent="0.2">
      <c r="E550" s="2">
        <f t="shared" si="80"/>
        <v>10</v>
      </c>
      <c r="F550" s="86"/>
      <c r="G550" s="109"/>
      <c r="H550" s="90"/>
      <c r="I550" s="39"/>
      <c r="J550" s="92"/>
      <c r="K550" s="120">
        <f t="shared" si="78"/>
        <v>0</v>
      </c>
      <c r="L550" s="121"/>
      <c r="M550" s="93"/>
      <c r="N550" s="38">
        <f t="shared" si="79"/>
        <v>0</v>
      </c>
    </row>
    <row r="551" spans="5:14" x14ac:dyDescent="0.2">
      <c r="E551" s="2">
        <f t="shared" si="80"/>
        <v>11</v>
      </c>
      <c r="F551" s="86"/>
      <c r="G551" s="109"/>
      <c r="H551" s="90"/>
      <c r="I551" s="39"/>
      <c r="J551" s="92"/>
      <c r="K551" s="120">
        <f t="shared" si="78"/>
        <v>0</v>
      </c>
      <c r="L551" s="121"/>
      <c r="M551" s="93"/>
      <c r="N551" s="38">
        <f t="shared" si="79"/>
        <v>0</v>
      </c>
    </row>
    <row r="552" spans="5:14" x14ac:dyDescent="0.2">
      <c r="E552" s="2">
        <f t="shared" si="80"/>
        <v>12</v>
      </c>
      <c r="F552" s="86"/>
      <c r="G552" s="109"/>
      <c r="H552" s="90"/>
      <c r="I552" s="39"/>
      <c r="J552" s="92"/>
      <c r="K552" s="120">
        <f t="shared" si="78"/>
        <v>0</v>
      </c>
      <c r="L552" s="121"/>
      <c r="M552" s="93"/>
      <c r="N552" s="38">
        <f t="shared" si="79"/>
        <v>0</v>
      </c>
    </row>
    <row r="553" spans="5:14" x14ac:dyDescent="0.2">
      <c r="E553" s="2">
        <f t="shared" si="80"/>
        <v>13</v>
      </c>
      <c r="F553" s="86"/>
      <c r="G553" s="109"/>
      <c r="H553" s="90"/>
      <c r="I553" s="39"/>
      <c r="J553" s="92"/>
      <c r="K553" s="120">
        <f t="shared" si="78"/>
        <v>0</v>
      </c>
      <c r="L553" s="121"/>
      <c r="M553" s="93"/>
      <c r="N553" s="38">
        <f t="shared" si="79"/>
        <v>0</v>
      </c>
    </row>
    <row r="554" spans="5:14" x14ac:dyDescent="0.2">
      <c r="E554" s="2">
        <f t="shared" si="80"/>
        <v>14</v>
      </c>
      <c r="F554" s="86"/>
      <c r="G554" s="116"/>
      <c r="H554" s="90"/>
      <c r="I554" s="41"/>
      <c r="J554" s="92"/>
      <c r="K554" s="120">
        <f t="shared" si="78"/>
        <v>0</v>
      </c>
      <c r="L554" s="121"/>
      <c r="M554" s="93"/>
      <c r="N554" s="38">
        <f t="shared" si="79"/>
        <v>0</v>
      </c>
    </row>
    <row r="555" spans="5:14" x14ac:dyDescent="0.2">
      <c r="E555" s="2">
        <v>15</v>
      </c>
      <c r="F555" s="85"/>
      <c r="G555" s="117"/>
      <c r="H555" s="91"/>
      <c r="I555" s="4"/>
      <c r="J555" s="85"/>
      <c r="K555" s="120">
        <f t="shared" si="78"/>
        <v>0</v>
      </c>
      <c r="L555" s="121"/>
      <c r="M555" s="93"/>
      <c r="N555" s="38">
        <f t="shared" si="79"/>
        <v>0</v>
      </c>
    </row>
    <row r="556" spans="5:14" x14ac:dyDescent="0.2">
      <c r="E556" s="9"/>
      <c r="F556" s="97"/>
      <c r="G556" s="118"/>
      <c r="H556" s="94"/>
      <c r="I556" s="9"/>
      <c r="J556" s="97"/>
      <c r="K556" s="46"/>
      <c r="L556" s="46"/>
      <c r="M556" s="93"/>
      <c r="N556" s="47"/>
    </row>
    <row r="557" spans="5:14" x14ac:dyDescent="0.2">
      <c r="E557" s="9"/>
      <c r="F557" s="97"/>
      <c r="G557" s="118"/>
      <c r="H557" s="94"/>
      <c r="I557" s="9"/>
      <c r="J557" s="97"/>
      <c r="K557" s="46"/>
      <c r="L557" s="46"/>
      <c r="M557" s="93"/>
      <c r="N557" s="47"/>
    </row>
    <row r="558" spans="5:14" ht="15.75" x14ac:dyDescent="0.2">
      <c r="E558" s="1" t="s">
        <v>0</v>
      </c>
      <c r="F558" s="95"/>
      <c r="G558" s="42">
        <f>'PAR MOIS'!AF5</f>
        <v>44801</v>
      </c>
      <c r="H558" s="98">
        <f>'PAR MOIS'!AF6</f>
        <v>606</v>
      </c>
      <c r="I558" s="45" t="str">
        <f>TEXT("1/"&amp;'PAR MOIS'!A1,"mmmm")</f>
        <v>août</v>
      </c>
      <c r="J558" s="100"/>
      <c r="K558" s="8"/>
      <c r="L558" s="8"/>
      <c r="M558" s="54"/>
    </row>
    <row r="559" spans="5:14" x14ac:dyDescent="0.2">
      <c r="E559" s="8"/>
      <c r="F559" s="95"/>
      <c r="G559" s="119"/>
      <c r="H559" s="95"/>
      <c r="I559" s="8"/>
      <c r="J559" s="95"/>
      <c r="K559" s="8"/>
      <c r="L559" s="8"/>
      <c r="M559" s="54"/>
    </row>
    <row r="560" spans="5:14" x14ac:dyDescent="0.2">
      <c r="E560" s="5"/>
      <c r="F560" s="96" t="s">
        <v>1</v>
      </c>
      <c r="G560" s="5" t="s">
        <v>2</v>
      </c>
      <c r="H560" s="99" t="s">
        <v>3</v>
      </c>
      <c r="I560" s="5" t="s">
        <v>4</v>
      </c>
      <c r="J560" s="96" t="s">
        <v>5</v>
      </c>
      <c r="K560" s="122" t="s">
        <v>6</v>
      </c>
      <c r="L560" s="123"/>
      <c r="M560" s="87" t="s">
        <v>37</v>
      </c>
      <c r="N560" s="11" t="s">
        <v>38</v>
      </c>
    </row>
    <row r="561" spans="5:14" x14ac:dyDescent="0.2">
      <c r="E561" s="2">
        <v>1</v>
      </c>
      <c r="F561" s="85"/>
      <c r="G561" s="112"/>
      <c r="H561" s="87"/>
      <c r="I561" s="40"/>
      <c r="J561" s="85"/>
      <c r="K561" s="120">
        <f>J561-F561</f>
        <v>0</v>
      </c>
      <c r="L561" s="121"/>
      <c r="M561" s="93"/>
      <c r="N561" s="38">
        <f>K561-M561</f>
        <v>0</v>
      </c>
    </row>
    <row r="562" spans="5:14" x14ac:dyDescent="0.2">
      <c r="E562" s="2">
        <v>2</v>
      </c>
      <c r="F562" s="85"/>
      <c r="G562" s="109"/>
      <c r="H562" s="88"/>
      <c r="I562" s="39"/>
      <c r="J562" s="85"/>
      <c r="K562" s="120">
        <f t="shared" ref="K562:K575" si="81">J562-F562</f>
        <v>0</v>
      </c>
      <c r="L562" s="121"/>
      <c r="M562" s="93"/>
      <c r="N562" s="38">
        <f t="shared" ref="N562:N575" si="82">K562-M562</f>
        <v>0</v>
      </c>
    </row>
    <row r="563" spans="5:14" x14ac:dyDescent="0.2">
      <c r="E563" s="2">
        <v>3</v>
      </c>
      <c r="F563" s="85"/>
      <c r="G563" s="112"/>
      <c r="H563" s="89"/>
      <c r="I563" s="40"/>
      <c r="J563" s="85"/>
      <c r="K563" s="120">
        <f t="shared" si="81"/>
        <v>0</v>
      </c>
      <c r="L563" s="121"/>
      <c r="M563" s="93"/>
      <c r="N563" s="38">
        <f t="shared" si="82"/>
        <v>0</v>
      </c>
    </row>
    <row r="564" spans="5:14" x14ac:dyDescent="0.2">
      <c r="E564" s="2">
        <v>4</v>
      </c>
      <c r="F564" s="85"/>
      <c r="G564" s="112"/>
      <c r="H564" s="89"/>
      <c r="I564" s="40"/>
      <c r="J564" s="85"/>
      <c r="K564" s="120">
        <f t="shared" si="81"/>
        <v>0</v>
      </c>
      <c r="L564" s="121"/>
      <c r="M564" s="93"/>
      <c r="N564" s="38">
        <f t="shared" si="82"/>
        <v>0</v>
      </c>
    </row>
    <row r="565" spans="5:14" x14ac:dyDescent="0.2">
      <c r="E565" s="2">
        <f t="shared" ref="E565:E574" si="83">+E564+1</f>
        <v>5</v>
      </c>
      <c r="F565" s="85"/>
      <c r="G565" s="113"/>
      <c r="H565" s="89"/>
      <c r="I565" s="40"/>
      <c r="J565" s="85"/>
      <c r="K565" s="120">
        <f t="shared" si="81"/>
        <v>0</v>
      </c>
      <c r="L565" s="121"/>
      <c r="M565" s="93"/>
      <c r="N565" s="38">
        <f t="shared" si="82"/>
        <v>0</v>
      </c>
    </row>
    <row r="566" spans="5:14" x14ac:dyDescent="0.2">
      <c r="E566" s="2">
        <f t="shared" si="83"/>
        <v>6</v>
      </c>
      <c r="F566" s="85"/>
      <c r="G566" s="114"/>
      <c r="H566" s="89"/>
      <c r="I566" s="13"/>
      <c r="J566" s="85"/>
      <c r="K566" s="120">
        <f t="shared" si="81"/>
        <v>0</v>
      </c>
      <c r="L566" s="121"/>
      <c r="M566" s="93"/>
      <c r="N566" s="38">
        <f t="shared" si="82"/>
        <v>0</v>
      </c>
    </row>
    <row r="567" spans="5:14" x14ac:dyDescent="0.2">
      <c r="E567" s="2">
        <f t="shared" si="83"/>
        <v>7</v>
      </c>
      <c r="F567" s="85"/>
      <c r="G567" s="115"/>
      <c r="H567" s="89"/>
      <c r="I567" s="14"/>
      <c r="J567" s="85"/>
      <c r="K567" s="120">
        <f t="shared" si="81"/>
        <v>0</v>
      </c>
      <c r="L567" s="121"/>
      <c r="M567" s="93"/>
      <c r="N567" s="38">
        <f t="shared" si="82"/>
        <v>0</v>
      </c>
    </row>
    <row r="568" spans="5:14" x14ac:dyDescent="0.2">
      <c r="E568" s="2">
        <f t="shared" si="83"/>
        <v>8</v>
      </c>
      <c r="F568" s="86"/>
      <c r="G568" s="115"/>
      <c r="H568" s="89"/>
      <c r="I568" s="14"/>
      <c r="J568" s="92"/>
      <c r="K568" s="120">
        <f t="shared" si="81"/>
        <v>0</v>
      </c>
      <c r="L568" s="121"/>
      <c r="M568" s="93"/>
      <c r="N568" s="38">
        <f t="shared" si="82"/>
        <v>0</v>
      </c>
    </row>
    <row r="569" spans="5:14" x14ac:dyDescent="0.2">
      <c r="E569" s="2">
        <f t="shared" si="83"/>
        <v>9</v>
      </c>
      <c r="F569" s="86"/>
      <c r="G569" s="109"/>
      <c r="H569" s="90"/>
      <c r="I569" s="39"/>
      <c r="J569" s="92"/>
      <c r="K569" s="120">
        <f t="shared" si="81"/>
        <v>0</v>
      </c>
      <c r="L569" s="121"/>
      <c r="M569" s="93"/>
      <c r="N569" s="38">
        <f t="shared" si="82"/>
        <v>0</v>
      </c>
    </row>
    <row r="570" spans="5:14" x14ac:dyDescent="0.2">
      <c r="E570" s="2">
        <f t="shared" si="83"/>
        <v>10</v>
      </c>
      <c r="F570" s="86"/>
      <c r="G570" s="109"/>
      <c r="H570" s="90"/>
      <c r="I570" s="39"/>
      <c r="J570" s="92"/>
      <c r="K570" s="120">
        <f t="shared" si="81"/>
        <v>0</v>
      </c>
      <c r="L570" s="121"/>
      <c r="M570" s="93"/>
      <c r="N570" s="38">
        <f t="shared" si="82"/>
        <v>0</v>
      </c>
    </row>
    <row r="571" spans="5:14" x14ac:dyDescent="0.2">
      <c r="E571" s="2">
        <f t="shared" si="83"/>
        <v>11</v>
      </c>
      <c r="F571" s="86"/>
      <c r="G571" s="109"/>
      <c r="H571" s="90"/>
      <c r="I571" s="39"/>
      <c r="J571" s="92"/>
      <c r="K571" s="120">
        <f t="shared" si="81"/>
        <v>0</v>
      </c>
      <c r="L571" s="121"/>
      <c r="M571" s="93"/>
      <c r="N571" s="38">
        <f t="shared" si="82"/>
        <v>0</v>
      </c>
    </row>
    <row r="572" spans="5:14" x14ac:dyDescent="0.2">
      <c r="E572" s="2">
        <f t="shared" si="83"/>
        <v>12</v>
      </c>
      <c r="F572" s="86"/>
      <c r="G572" s="109"/>
      <c r="H572" s="90"/>
      <c r="I572" s="39"/>
      <c r="J572" s="92"/>
      <c r="K572" s="120">
        <f t="shared" si="81"/>
        <v>0</v>
      </c>
      <c r="L572" s="121"/>
      <c r="M572" s="93"/>
      <c r="N572" s="38">
        <f t="shared" si="82"/>
        <v>0</v>
      </c>
    </row>
    <row r="573" spans="5:14" x14ac:dyDescent="0.2">
      <c r="E573" s="2">
        <f t="shared" si="83"/>
        <v>13</v>
      </c>
      <c r="F573" s="86"/>
      <c r="G573" s="109"/>
      <c r="H573" s="90"/>
      <c r="I573" s="39"/>
      <c r="J573" s="92"/>
      <c r="K573" s="120">
        <f t="shared" si="81"/>
        <v>0</v>
      </c>
      <c r="L573" s="121"/>
      <c r="M573" s="93"/>
      <c r="N573" s="38">
        <f t="shared" si="82"/>
        <v>0</v>
      </c>
    </row>
    <row r="574" spans="5:14" x14ac:dyDescent="0.2">
      <c r="E574" s="2">
        <f t="shared" si="83"/>
        <v>14</v>
      </c>
      <c r="F574" s="86"/>
      <c r="G574" s="116"/>
      <c r="H574" s="90"/>
      <c r="I574" s="41"/>
      <c r="J574" s="92"/>
      <c r="K574" s="120">
        <f t="shared" si="81"/>
        <v>0</v>
      </c>
      <c r="L574" s="121"/>
      <c r="M574" s="93"/>
      <c r="N574" s="38">
        <f t="shared" si="82"/>
        <v>0</v>
      </c>
    </row>
    <row r="575" spans="5:14" x14ac:dyDescent="0.2">
      <c r="E575" s="2">
        <v>15</v>
      </c>
      <c r="F575" s="85"/>
      <c r="G575" s="117"/>
      <c r="H575" s="91"/>
      <c r="I575" s="4"/>
      <c r="J575" s="85"/>
      <c r="K575" s="120">
        <f t="shared" si="81"/>
        <v>0</v>
      </c>
      <c r="L575" s="121"/>
      <c r="M575" s="93"/>
      <c r="N575" s="38">
        <f t="shared" si="82"/>
        <v>0</v>
      </c>
    </row>
    <row r="576" spans="5:14" x14ac:dyDescent="0.2">
      <c r="F576" s="54"/>
      <c r="G576" s="6"/>
      <c r="H576" s="54"/>
      <c r="J576" s="54"/>
      <c r="M576" s="54"/>
    </row>
    <row r="577" spans="5:14" x14ac:dyDescent="0.2">
      <c r="F577" s="54"/>
      <c r="G577" s="6"/>
      <c r="H577" s="54"/>
      <c r="J577" s="54"/>
      <c r="M577" s="54"/>
    </row>
    <row r="578" spans="5:14" ht="15.75" x14ac:dyDescent="0.2">
      <c r="E578" s="1" t="s">
        <v>0</v>
      </c>
      <c r="F578" s="95"/>
      <c r="G578" s="42">
        <f>'PAR MOIS'!AG5</f>
        <v>44802</v>
      </c>
      <c r="H578" s="98">
        <f>'PAR MOIS'!AG6</f>
        <v>607</v>
      </c>
      <c r="I578" s="45" t="str">
        <f>TEXT("1/"&amp;'PAR MOIS'!A1,"mmmm")</f>
        <v>août</v>
      </c>
      <c r="J578" s="100"/>
      <c r="K578" s="8"/>
      <c r="L578" s="8"/>
      <c r="M578" s="54"/>
    </row>
    <row r="579" spans="5:14" x14ac:dyDescent="0.2">
      <c r="E579" s="8"/>
      <c r="F579" s="95"/>
      <c r="G579" s="119"/>
      <c r="H579" s="95"/>
      <c r="I579" s="8"/>
      <c r="J579" s="95"/>
      <c r="K579" s="8"/>
      <c r="L579" s="8"/>
      <c r="M579" s="54"/>
    </row>
    <row r="580" spans="5:14" x14ac:dyDescent="0.2">
      <c r="E580" s="5"/>
      <c r="F580" s="96" t="s">
        <v>1</v>
      </c>
      <c r="G580" s="5" t="s">
        <v>2</v>
      </c>
      <c r="H580" s="99" t="s">
        <v>3</v>
      </c>
      <c r="I580" s="5" t="s">
        <v>4</v>
      </c>
      <c r="J580" s="96" t="s">
        <v>5</v>
      </c>
      <c r="K580" s="122" t="s">
        <v>6</v>
      </c>
      <c r="L580" s="123"/>
      <c r="M580" s="87" t="s">
        <v>37</v>
      </c>
      <c r="N580" s="11" t="s">
        <v>38</v>
      </c>
    </row>
    <row r="581" spans="5:14" x14ac:dyDescent="0.2">
      <c r="E581" s="2">
        <v>1</v>
      </c>
      <c r="F581" s="85"/>
      <c r="G581" s="112"/>
      <c r="H581" s="87"/>
      <c r="I581" s="40"/>
      <c r="J581" s="85"/>
      <c r="K581" s="120">
        <f>J581-F581</f>
        <v>0</v>
      </c>
      <c r="L581" s="121"/>
      <c r="M581" s="93"/>
      <c r="N581" s="38">
        <f>K581-M581</f>
        <v>0</v>
      </c>
    </row>
    <row r="582" spans="5:14" x14ac:dyDescent="0.2">
      <c r="E582" s="2">
        <v>2</v>
      </c>
      <c r="F582" s="85"/>
      <c r="G582" s="109"/>
      <c r="H582" s="88"/>
      <c r="I582" s="39"/>
      <c r="J582" s="85"/>
      <c r="K582" s="120">
        <f t="shared" ref="K582:K595" si="84">J582-F582</f>
        <v>0</v>
      </c>
      <c r="L582" s="121"/>
      <c r="M582" s="93"/>
      <c r="N582" s="38">
        <f t="shared" ref="N582:N595" si="85">K582-M582</f>
        <v>0</v>
      </c>
    </row>
    <row r="583" spans="5:14" x14ac:dyDescent="0.2">
      <c r="E583" s="2">
        <v>3</v>
      </c>
      <c r="F583" s="85"/>
      <c r="G583" s="112"/>
      <c r="H583" s="89"/>
      <c r="I583" s="40"/>
      <c r="J583" s="85"/>
      <c r="K583" s="120">
        <f t="shared" si="84"/>
        <v>0</v>
      </c>
      <c r="L583" s="121"/>
      <c r="M583" s="93"/>
      <c r="N583" s="38">
        <f t="shared" si="85"/>
        <v>0</v>
      </c>
    </row>
    <row r="584" spans="5:14" x14ac:dyDescent="0.2">
      <c r="E584" s="2">
        <v>4</v>
      </c>
      <c r="F584" s="85"/>
      <c r="G584" s="112"/>
      <c r="H584" s="89"/>
      <c r="I584" s="40"/>
      <c r="J584" s="85"/>
      <c r="K584" s="120">
        <f t="shared" si="84"/>
        <v>0</v>
      </c>
      <c r="L584" s="121"/>
      <c r="M584" s="93"/>
      <c r="N584" s="38">
        <f t="shared" si="85"/>
        <v>0</v>
      </c>
    </row>
    <row r="585" spans="5:14" x14ac:dyDescent="0.2">
      <c r="E585" s="2">
        <f t="shared" ref="E585:E594" si="86">+E584+1</f>
        <v>5</v>
      </c>
      <c r="F585" s="85"/>
      <c r="G585" s="113"/>
      <c r="H585" s="89"/>
      <c r="I585" s="40"/>
      <c r="J585" s="85"/>
      <c r="K585" s="120">
        <f t="shared" si="84"/>
        <v>0</v>
      </c>
      <c r="L585" s="121"/>
      <c r="M585" s="93"/>
      <c r="N585" s="38">
        <f t="shared" si="85"/>
        <v>0</v>
      </c>
    </row>
    <row r="586" spans="5:14" x14ac:dyDescent="0.2">
      <c r="E586" s="2">
        <f t="shared" si="86"/>
        <v>6</v>
      </c>
      <c r="F586" s="85"/>
      <c r="G586" s="114"/>
      <c r="H586" s="89"/>
      <c r="I586" s="13"/>
      <c r="J586" s="85"/>
      <c r="K586" s="120">
        <f t="shared" si="84"/>
        <v>0</v>
      </c>
      <c r="L586" s="121"/>
      <c r="M586" s="93"/>
      <c r="N586" s="38">
        <f t="shared" si="85"/>
        <v>0</v>
      </c>
    </row>
    <row r="587" spans="5:14" x14ac:dyDescent="0.2">
      <c r="E587" s="2">
        <f t="shared" si="86"/>
        <v>7</v>
      </c>
      <c r="F587" s="85"/>
      <c r="G587" s="115"/>
      <c r="H587" s="89"/>
      <c r="I587" s="14"/>
      <c r="J587" s="85"/>
      <c r="K587" s="120">
        <f t="shared" si="84"/>
        <v>0</v>
      </c>
      <c r="L587" s="121"/>
      <c r="M587" s="93"/>
      <c r="N587" s="38">
        <f t="shared" si="85"/>
        <v>0</v>
      </c>
    </row>
    <row r="588" spans="5:14" x14ac:dyDescent="0.2">
      <c r="E588" s="2">
        <f t="shared" si="86"/>
        <v>8</v>
      </c>
      <c r="F588" s="86"/>
      <c r="G588" s="115"/>
      <c r="H588" s="89"/>
      <c r="I588" s="14"/>
      <c r="J588" s="92"/>
      <c r="K588" s="120">
        <f t="shared" si="84"/>
        <v>0</v>
      </c>
      <c r="L588" s="121"/>
      <c r="M588" s="93"/>
      <c r="N588" s="38">
        <f t="shared" si="85"/>
        <v>0</v>
      </c>
    </row>
    <row r="589" spans="5:14" x14ac:dyDescent="0.2">
      <c r="E589" s="2">
        <f t="shared" si="86"/>
        <v>9</v>
      </c>
      <c r="F589" s="86"/>
      <c r="G589" s="109"/>
      <c r="H589" s="90"/>
      <c r="I589" s="39"/>
      <c r="J589" s="92"/>
      <c r="K589" s="120">
        <f t="shared" si="84"/>
        <v>0</v>
      </c>
      <c r="L589" s="121"/>
      <c r="M589" s="93"/>
      <c r="N589" s="38">
        <f t="shared" si="85"/>
        <v>0</v>
      </c>
    </row>
    <row r="590" spans="5:14" x14ac:dyDescent="0.2">
      <c r="E590" s="2">
        <f t="shared" si="86"/>
        <v>10</v>
      </c>
      <c r="F590" s="86"/>
      <c r="G590" s="109"/>
      <c r="H590" s="90"/>
      <c r="I590" s="39"/>
      <c r="J590" s="92"/>
      <c r="K590" s="120">
        <f t="shared" si="84"/>
        <v>0</v>
      </c>
      <c r="L590" s="121"/>
      <c r="M590" s="93"/>
      <c r="N590" s="38">
        <f t="shared" si="85"/>
        <v>0</v>
      </c>
    </row>
    <row r="591" spans="5:14" x14ac:dyDescent="0.2">
      <c r="E591" s="2">
        <f t="shared" si="86"/>
        <v>11</v>
      </c>
      <c r="F591" s="86"/>
      <c r="G591" s="109"/>
      <c r="H591" s="90"/>
      <c r="I591" s="39"/>
      <c r="J591" s="92"/>
      <c r="K591" s="120">
        <f t="shared" si="84"/>
        <v>0</v>
      </c>
      <c r="L591" s="121"/>
      <c r="M591" s="93"/>
      <c r="N591" s="38">
        <f t="shared" si="85"/>
        <v>0</v>
      </c>
    </row>
    <row r="592" spans="5:14" x14ac:dyDescent="0.2">
      <c r="E592" s="2">
        <f t="shared" si="86"/>
        <v>12</v>
      </c>
      <c r="F592" s="86"/>
      <c r="G592" s="109"/>
      <c r="H592" s="90"/>
      <c r="I592" s="39"/>
      <c r="J592" s="92"/>
      <c r="K592" s="120">
        <f t="shared" si="84"/>
        <v>0</v>
      </c>
      <c r="L592" s="121"/>
      <c r="M592" s="93"/>
      <c r="N592" s="38">
        <f t="shared" si="85"/>
        <v>0</v>
      </c>
    </row>
    <row r="593" spans="5:14" x14ac:dyDescent="0.2">
      <c r="E593" s="2">
        <f t="shared" si="86"/>
        <v>13</v>
      </c>
      <c r="F593" s="86"/>
      <c r="G593" s="109"/>
      <c r="H593" s="90"/>
      <c r="I593" s="39"/>
      <c r="J593" s="92"/>
      <c r="K593" s="120">
        <f t="shared" si="84"/>
        <v>0</v>
      </c>
      <c r="L593" s="121"/>
      <c r="M593" s="93"/>
      <c r="N593" s="38">
        <f t="shared" si="85"/>
        <v>0</v>
      </c>
    </row>
    <row r="594" spans="5:14" x14ac:dyDescent="0.2">
      <c r="E594" s="2">
        <f t="shared" si="86"/>
        <v>14</v>
      </c>
      <c r="F594" s="86"/>
      <c r="G594" s="116"/>
      <c r="H594" s="90"/>
      <c r="I594" s="41"/>
      <c r="J594" s="92"/>
      <c r="K594" s="120">
        <f t="shared" si="84"/>
        <v>0</v>
      </c>
      <c r="L594" s="121"/>
      <c r="M594" s="93"/>
      <c r="N594" s="38">
        <f t="shared" si="85"/>
        <v>0</v>
      </c>
    </row>
    <row r="595" spans="5:14" x14ac:dyDescent="0.2">
      <c r="E595" s="2">
        <v>15</v>
      </c>
      <c r="F595" s="85"/>
      <c r="G595" s="117"/>
      <c r="H595" s="91"/>
      <c r="I595" s="4"/>
      <c r="J595" s="85"/>
      <c r="K595" s="120">
        <f t="shared" si="84"/>
        <v>0</v>
      </c>
      <c r="L595" s="121"/>
      <c r="M595" s="93"/>
      <c r="N595" s="38">
        <f t="shared" si="85"/>
        <v>0</v>
      </c>
    </row>
    <row r="596" spans="5:14" x14ac:dyDescent="0.2">
      <c r="E596" s="9"/>
      <c r="F596" s="94"/>
      <c r="G596" s="118"/>
      <c r="H596" s="94"/>
      <c r="I596" s="9"/>
      <c r="J596" s="94"/>
      <c r="K596" s="9"/>
      <c r="L596" s="9"/>
      <c r="M596" s="54"/>
    </row>
    <row r="597" spans="5:14" x14ac:dyDescent="0.2">
      <c r="E597" s="9"/>
      <c r="F597" s="94"/>
      <c r="G597" s="118"/>
      <c r="H597" s="94"/>
      <c r="I597" s="9"/>
      <c r="J597" s="94"/>
      <c r="K597" s="9"/>
      <c r="L597" s="9"/>
      <c r="M597" s="54"/>
    </row>
    <row r="598" spans="5:14" ht="15.75" x14ac:dyDescent="0.2">
      <c r="E598" s="1" t="s">
        <v>0</v>
      </c>
      <c r="F598" s="95"/>
      <c r="G598" s="42">
        <f>'PAR MOIS'!AH5</f>
        <v>44803</v>
      </c>
      <c r="H598" s="98">
        <f>'PAR MOIS'!AH6</f>
        <v>608</v>
      </c>
      <c r="I598" s="45" t="str">
        <f>TEXT("1/"&amp;'PAR MOIS'!A1,"mmmm")</f>
        <v>août</v>
      </c>
      <c r="J598" s="100"/>
      <c r="K598" s="8"/>
      <c r="L598" s="8"/>
      <c r="M598" s="54"/>
    </row>
    <row r="599" spans="5:14" x14ac:dyDescent="0.2">
      <c r="E599" s="8"/>
      <c r="F599" s="95"/>
      <c r="G599" s="119"/>
      <c r="H599" s="95"/>
      <c r="I599" s="8"/>
      <c r="J599" s="95"/>
      <c r="K599" s="8"/>
      <c r="L599" s="8"/>
      <c r="M599" s="54"/>
    </row>
    <row r="600" spans="5:14" x14ac:dyDescent="0.2">
      <c r="E600" s="5"/>
      <c r="F600" s="96" t="s">
        <v>1</v>
      </c>
      <c r="G600" s="5" t="s">
        <v>2</v>
      </c>
      <c r="H600" s="99" t="s">
        <v>3</v>
      </c>
      <c r="I600" s="5" t="s">
        <v>4</v>
      </c>
      <c r="J600" s="96" t="s">
        <v>5</v>
      </c>
      <c r="K600" s="122" t="s">
        <v>6</v>
      </c>
      <c r="L600" s="123"/>
      <c r="M600" s="87" t="s">
        <v>37</v>
      </c>
      <c r="N600" s="11" t="s">
        <v>38</v>
      </c>
    </row>
    <row r="601" spans="5:14" x14ac:dyDescent="0.2">
      <c r="E601" s="2">
        <v>1</v>
      </c>
      <c r="F601" s="85"/>
      <c r="G601" s="112"/>
      <c r="H601" s="87"/>
      <c r="I601" s="40"/>
      <c r="J601" s="85"/>
      <c r="K601" s="120">
        <f>J601-F601</f>
        <v>0</v>
      </c>
      <c r="L601" s="121"/>
      <c r="M601" s="93"/>
      <c r="N601" s="38">
        <f>K601-M601</f>
        <v>0</v>
      </c>
    </row>
    <row r="602" spans="5:14" x14ac:dyDescent="0.2">
      <c r="E602" s="2">
        <v>2</v>
      </c>
      <c r="F602" s="85"/>
      <c r="G602" s="109"/>
      <c r="H602" s="88"/>
      <c r="I602" s="39"/>
      <c r="J602" s="85"/>
      <c r="K602" s="120">
        <f t="shared" ref="K602:K615" si="87">J602-F602</f>
        <v>0</v>
      </c>
      <c r="L602" s="121"/>
      <c r="M602" s="93"/>
      <c r="N602" s="38">
        <f t="shared" ref="N602:N615" si="88">K602-M602</f>
        <v>0</v>
      </c>
    </row>
    <row r="603" spans="5:14" x14ac:dyDescent="0.2">
      <c r="E603" s="2">
        <v>3</v>
      </c>
      <c r="F603" s="85"/>
      <c r="G603" s="112"/>
      <c r="H603" s="89"/>
      <c r="I603" s="40"/>
      <c r="J603" s="85"/>
      <c r="K603" s="120">
        <f t="shared" si="87"/>
        <v>0</v>
      </c>
      <c r="L603" s="121"/>
      <c r="M603" s="93"/>
      <c r="N603" s="38">
        <f t="shared" si="88"/>
        <v>0</v>
      </c>
    </row>
    <row r="604" spans="5:14" x14ac:dyDescent="0.2">
      <c r="E604" s="2">
        <v>4</v>
      </c>
      <c r="F604" s="85"/>
      <c r="G604" s="112"/>
      <c r="H604" s="89"/>
      <c r="I604" s="40"/>
      <c r="J604" s="85"/>
      <c r="K604" s="120">
        <f t="shared" si="87"/>
        <v>0</v>
      </c>
      <c r="L604" s="121"/>
      <c r="M604" s="93"/>
      <c r="N604" s="38">
        <f t="shared" si="88"/>
        <v>0</v>
      </c>
    </row>
    <row r="605" spans="5:14" x14ac:dyDescent="0.2">
      <c r="E605" s="2">
        <f t="shared" ref="E605:E614" si="89">+E604+1</f>
        <v>5</v>
      </c>
      <c r="F605" s="85"/>
      <c r="G605" s="113"/>
      <c r="H605" s="89"/>
      <c r="I605" s="40"/>
      <c r="J605" s="85"/>
      <c r="K605" s="120">
        <f t="shared" si="87"/>
        <v>0</v>
      </c>
      <c r="L605" s="121"/>
      <c r="M605" s="93"/>
      <c r="N605" s="38">
        <f t="shared" si="88"/>
        <v>0</v>
      </c>
    </row>
    <row r="606" spans="5:14" x14ac:dyDescent="0.2">
      <c r="E606" s="2">
        <f t="shared" si="89"/>
        <v>6</v>
      </c>
      <c r="F606" s="85"/>
      <c r="G606" s="114"/>
      <c r="H606" s="89"/>
      <c r="I606" s="13"/>
      <c r="J606" s="85"/>
      <c r="K606" s="120">
        <f t="shared" si="87"/>
        <v>0</v>
      </c>
      <c r="L606" s="121"/>
      <c r="M606" s="93"/>
      <c r="N606" s="38">
        <f t="shared" si="88"/>
        <v>0</v>
      </c>
    </row>
    <row r="607" spans="5:14" x14ac:dyDescent="0.2">
      <c r="E607" s="2">
        <f t="shared" si="89"/>
        <v>7</v>
      </c>
      <c r="F607" s="85"/>
      <c r="G607" s="115"/>
      <c r="H607" s="89"/>
      <c r="I607" s="14"/>
      <c r="J607" s="85"/>
      <c r="K607" s="120">
        <f t="shared" si="87"/>
        <v>0</v>
      </c>
      <c r="L607" s="121"/>
      <c r="M607" s="93"/>
      <c r="N607" s="38">
        <f t="shared" si="88"/>
        <v>0</v>
      </c>
    </row>
    <row r="608" spans="5:14" x14ac:dyDescent="0.2">
      <c r="E608" s="2">
        <f t="shared" si="89"/>
        <v>8</v>
      </c>
      <c r="F608" s="86"/>
      <c r="G608" s="115"/>
      <c r="H608" s="89"/>
      <c r="I608" s="14"/>
      <c r="J608" s="92"/>
      <c r="K608" s="120">
        <f t="shared" si="87"/>
        <v>0</v>
      </c>
      <c r="L608" s="121"/>
      <c r="M608" s="93"/>
      <c r="N608" s="38">
        <f t="shared" si="88"/>
        <v>0</v>
      </c>
    </row>
    <row r="609" spans="5:14" x14ac:dyDescent="0.2">
      <c r="E609" s="2">
        <f t="shared" si="89"/>
        <v>9</v>
      </c>
      <c r="F609" s="86"/>
      <c r="G609" s="109"/>
      <c r="H609" s="90"/>
      <c r="I609" s="39"/>
      <c r="J609" s="92"/>
      <c r="K609" s="120">
        <f t="shared" si="87"/>
        <v>0</v>
      </c>
      <c r="L609" s="121"/>
      <c r="M609" s="93"/>
      <c r="N609" s="38">
        <f t="shared" si="88"/>
        <v>0</v>
      </c>
    </row>
    <row r="610" spans="5:14" x14ac:dyDescent="0.2">
      <c r="E610" s="2">
        <f t="shared" si="89"/>
        <v>10</v>
      </c>
      <c r="F610" s="86"/>
      <c r="G610" s="109"/>
      <c r="H610" s="90"/>
      <c r="I610" s="39"/>
      <c r="J610" s="92"/>
      <c r="K610" s="120">
        <f t="shared" si="87"/>
        <v>0</v>
      </c>
      <c r="L610" s="121"/>
      <c r="M610" s="93"/>
      <c r="N610" s="38">
        <f t="shared" si="88"/>
        <v>0</v>
      </c>
    </row>
    <row r="611" spans="5:14" x14ac:dyDescent="0.2">
      <c r="E611" s="2">
        <f t="shared" si="89"/>
        <v>11</v>
      </c>
      <c r="F611" s="86"/>
      <c r="G611" s="109"/>
      <c r="H611" s="90"/>
      <c r="I611" s="39"/>
      <c r="J611" s="92"/>
      <c r="K611" s="120">
        <f t="shared" si="87"/>
        <v>0</v>
      </c>
      <c r="L611" s="121"/>
      <c r="M611" s="93"/>
      <c r="N611" s="38">
        <f t="shared" si="88"/>
        <v>0</v>
      </c>
    </row>
    <row r="612" spans="5:14" x14ac:dyDescent="0.2">
      <c r="E612" s="2">
        <f t="shared" si="89"/>
        <v>12</v>
      </c>
      <c r="F612" s="86"/>
      <c r="G612" s="109"/>
      <c r="H612" s="90"/>
      <c r="I612" s="39"/>
      <c r="J612" s="92"/>
      <c r="K612" s="120">
        <f t="shared" si="87"/>
        <v>0</v>
      </c>
      <c r="L612" s="121"/>
      <c r="M612" s="93"/>
      <c r="N612" s="38">
        <f t="shared" si="88"/>
        <v>0</v>
      </c>
    </row>
    <row r="613" spans="5:14" x14ac:dyDescent="0.2">
      <c r="E613" s="2">
        <f t="shared" si="89"/>
        <v>13</v>
      </c>
      <c r="F613" s="86"/>
      <c r="G613" s="109"/>
      <c r="H613" s="90"/>
      <c r="I613" s="39"/>
      <c r="J613" s="92"/>
      <c r="K613" s="120">
        <f t="shared" si="87"/>
        <v>0</v>
      </c>
      <c r="L613" s="121"/>
      <c r="M613" s="93"/>
      <c r="N613" s="38">
        <f t="shared" si="88"/>
        <v>0</v>
      </c>
    </row>
    <row r="614" spans="5:14" x14ac:dyDescent="0.2">
      <c r="E614" s="2">
        <f t="shared" si="89"/>
        <v>14</v>
      </c>
      <c r="F614" s="86"/>
      <c r="G614" s="116"/>
      <c r="H614" s="90"/>
      <c r="I614" s="41"/>
      <c r="J614" s="92"/>
      <c r="K614" s="120">
        <f t="shared" si="87"/>
        <v>0</v>
      </c>
      <c r="L614" s="121"/>
      <c r="M614" s="93"/>
      <c r="N614" s="38">
        <f t="shared" si="88"/>
        <v>0</v>
      </c>
    </row>
    <row r="615" spans="5:14" x14ac:dyDescent="0.2">
      <c r="E615" s="2">
        <v>15</v>
      </c>
      <c r="F615" s="85"/>
      <c r="G615" s="117"/>
      <c r="H615" s="91"/>
      <c r="I615" s="4"/>
      <c r="J615" s="85"/>
      <c r="K615" s="120">
        <f t="shared" si="87"/>
        <v>0</v>
      </c>
      <c r="L615" s="121"/>
      <c r="M615" s="93"/>
      <c r="N615" s="38">
        <f t="shared" si="88"/>
        <v>0</v>
      </c>
    </row>
    <row r="616" spans="5:14" x14ac:dyDescent="0.2">
      <c r="F616" s="54"/>
      <c r="G616" s="6"/>
      <c r="H616" s="54"/>
      <c r="J616" s="54"/>
      <c r="M616" s="54"/>
    </row>
    <row r="617" spans="5:14" x14ac:dyDescent="0.2">
      <c r="F617" s="54"/>
      <c r="G617" s="6"/>
      <c r="H617" s="54"/>
      <c r="J617" s="54"/>
      <c r="M617" s="54"/>
    </row>
    <row r="618" spans="5:14" ht="15.75" x14ac:dyDescent="0.2">
      <c r="E618" s="1" t="s">
        <v>0</v>
      </c>
      <c r="F618" s="95"/>
      <c r="G618" s="42">
        <f>'PAR MOIS'!AI5</f>
        <v>44804</v>
      </c>
      <c r="H618" s="98">
        <f>'PAR MOIS'!AI6</f>
        <v>609</v>
      </c>
      <c r="I618" s="45" t="str">
        <f>TEXT("1/"&amp;'PAR MOIS'!A1,"mmmm")</f>
        <v>août</v>
      </c>
      <c r="J618" s="100"/>
      <c r="K618" s="8"/>
      <c r="L618" s="8"/>
      <c r="M618" s="54"/>
    </row>
    <row r="619" spans="5:14" x14ac:dyDescent="0.2">
      <c r="E619" s="8"/>
      <c r="F619" s="95"/>
      <c r="G619" s="119"/>
      <c r="H619" s="95"/>
      <c r="I619" s="8"/>
      <c r="J619" s="95"/>
      <c r="K619" s="8"/>
      <c r="L619" s="8"/>
      <c r="M619" s="54"/>
    </row>
    <row r="620" spans="5:14" x14ac:dyDescent="0.2">
      <c r="E620" s="5"/>
      <c r="F620" s="96" t="s">
        <v>1</v>
      </c>
      <c r="G620" s="5" t="s">
        <v>2</v>
      </c>
      <c r="H620" s="99" t="s">
        <v>3</v>
      </c>
      <c r="I620" s="5" t="s">
        <v>4</v>
      </c>
      <c r="J620" s="96" t="s">
        <v>5</v>
      </c>
      <c r="K620" s="122" t="s">
        <v>6</v>
      </c>
      <c r="L620" s="123"/>
      <c r="M620" s="87" t="s">
        <v>37</v>
      </c>
      <c r="N620" s="11" t="s">
        <v>38</v>
      </c>
    </row>
    <row r="621" spans="5:14" x14ac:dyDescent="0.2">
      <c r="E621" s="2">
        <v>1</v>
      </c>
      <c r="F621" s="85"/>
      <c r="G621" s="112"/>
      <c r="H621" s="87"/>
      <c r="I621" s="40"/>
      <c r="J621" s="85"/>
      <c r="K621" s="120">
        <f>J621-F621</f>
        <v>0</v>
      </c>
      <c r="L621" s="121"/>
      <c r="M621" s="93"/>
      <c r="N621" s="38">
        <f>K621-M621</f>
        <v>0</v>
      </c>
    </row>
    <row r="622" spans="5:14" x14ac:dyDescent="0.2">
      <c r="E622" s="2">
        <v>2</v>
      </c>
      <c r="F622" s="85"/>
      <c r="G622" s="109"/>
      <c r="H622" s="88"/>
      <c r="I622" s="39"/>
      <c r="J622" s="85"/>
      <c r="K622" s="120">
        <f t="shared" ref="K622:K635" si="90">J622-F622</f>
        <v>0</v>
      </c>
      <c r="L622" s="121"/>
      <c r="M622" s="93"/>
      <c r="N622" s="38">
        <f t="shared" ref="N622:N635" si="91">K622-M622</f>
        <v>0</v>
      </c>
    </row>
    <row r="623" spans="5:14" x14ac:dyDescent="0.2">
      <c r="E623" s="2">
        <v>3</v>
      </c>
      <c r="F623" s="85"/>
      <c r="G623" s="112"/>
      <c r="H623" s="89"/>
      <c r="I623" s="40"/>
      <c r="J623" s="85"/>
      <c r="K623" s="120">
        <f t="shared" si="90"/>
        <v>0</v>
      </c>
      <c r="L623" s="121"/>
      <c r="M623" s="93"/>
      <c r="N623" s="38">
        <f t="shared" si="91"/>
        <v>0</v>
      </c>
    </row>
    <row r="624" spans="5:14" x14ac:dyDescent="0.2">
      <c r="E624" s="2">
        <v>4</v>
      </c>
      <c r="F624" s="85"/>
      <c r="G624" s="112"/>
      <c r="H624" s="89"/>
      <c r="I624" s="40"/>
      <c r="J624" s="85"/>
      <c r="K624" s="120">
        <f t="shared" si="90"/>
        <v>0</v>
      </c>
      <c r="L624" s="121"/>
      <c r="M624" s="93"/>
      <c r="N624" s="38">
        <f t="shared" si="91"/>
        <v>0</v>
      </c>
    </row>
    <row r="625" spans="5:14" x14ac:dyDescent="0.2">
      <c r="E625" s="2">
        <f t="shared" ref="E625:E634" si="92">+E624+1</f>
        <v>5</v>
      </c>
      <c r="F625" s="85"/>
      <c r="G625" s="113"/>
      <c r="H625" s="89"/>
      <c r="I625" s="40"/>
      <c r="J625" s="85"/>
      <c r="K625" s="120">
        <f t="shared" si="90"/>
        <v>0</v>
      </c>
      <c r="L625" s="121"/>
      <c r="M625" s="93"/>
      <c r="N625" s="38">
        <f t="shared" si="91"/>
        <v>0</v>
      </c>
    </row>
    <row r="626" spans="5:14" x14ac:dyDescent="0.2">
      <c r="E626" s="2">
        <f t="shared" si="92"/>
        <v>6</v>
      </c>
      <c r="F626" s="85"/>
      <c r="G626" s="114"/>
      <c r="H626" s="89"/>
      <c r="I626" s="13"/>
      <c r="J626" s="85"/>
      <c r="K626" s="120">
        <f t="shared" si="90"/>
        <v>0</v>
      </c>
      <c r="L626" s="121"/>
      <c r="M626" s="93"/>
      <c r="N626" s="38">
        <f t="shared" si="91"/>
        <v>0</v>
      </c>
    </row>
    <row r="627" spans="5:14" x14ac:dyDescent="0.2">
      <c r="E627" s="2">
        <f t="shared" si="92"/>
        <v>7</v>
      </c>
      <c r="F627" s="85"/>
      <c r="G627" s="115"/>
      <c r="H627" s="89"/>
      <c r="I627" s="14"/>
      <c r="J627" s="85"/>
      <c r="K627" s="120">
        <f t="shared" si="90"/>
        <v>0</v>
      </c>
      <c r="L627" s="121"/>
      <c r="M627" s="93"/>
      <c r="N627" s="38">
        <f t="shared" si="91"/>
        <v>0</v>
      </c>
    </row>
    <row r="628" spans="5:14" x14ac:dyDescent="0.2">
      <c r="E628" s="2">
        <f t="shared" si="92"/>
        <v>8</v>
      </c>
      <c r="F628" s="86"/>
      <c r="G628" s="115"/>
      <c r="H628" s="89"/>
      <c r="I628" s="14"/>
      <c r="J628" s="92"/>
      <c r="K628" s="120">
        <f t="shared" si="90"/>
        <v>0</v>
      </c>
      <c r="L628" s="121"/>
      <c r="M628" s="93"/>
      <c r="N628" s="38">
        <f t="shared" si="91"/>
        <v>0</v>
      </c>
    </row>
    <row r="629" spans="5:14" x14ac:dyDescent="0.2">
      <c r="E629" s="2">
        <f t="shared" si="92"/>
        <v>9</v>
      </c>
      <c r="F629" s="86"/>
      <c r="G629" s="109"/>
      <c r="H629" s="90"/>
      <c r="I629" s="39"/>
      <c r="J629" s="92"/>
      <c r="K629" s="120">
        <f t="shared" si="90"/>
        <v>0</v>
      </c>
      <c r="L629" s="121"/>
      <c r="M629" s="93"/>
      <c r="N629" s="38">
        <f t="shared" si="91"/>
        <v>0</v>
      </c>
    </row>
    <row r="630" spans="5:14" x14ac:dyDescent="0.2">
      <c r="E630" s="2">
        <f t="shared" si="92"/>
        <v>10</v>
      </c>
      <c r="F630" s="86"/>
      <c r="G630" s="109"/>
      <c r="H630" s="90"/>
      <c r="I630" s="39"/>
      <c r="J630" s="92"/>
      <c r="K630" s="120">
        <f t="shared" si="90"/>
        <v>0</v>
      </c>
      <c r="L630" s="121"/>
      <c r="M630" s="93"/>
      <c r="N630" s="38">
        <f t="shared" si="91"/>
        <v>0</v>
      </c>
    </row>
    <row r="631" spans="5:14" x14ac:dyDescent="0.2">
      <c r="E631" s="2">
        <f t="shared" si="92"/>
        <v>11</v>
      </c>
      <c r="F631" s="86"/>
      <c r="G631" s="109"/>
      <c r="H631" s="90"/>
      <c r="I631" s="39"/>
      <c r="J631" s="92"/>
      <c r="K631" s="120">
        <f t="shared" si="90"/>
        <v>0</v>
      </c>
      <c r="L631" s="121"/>
      <c r="M631" s="93"/>
      <c r="N631" s="38">
        <f t="shared" si="91"/>
        <v>0</v>
      </c>
    </row>
    <row r="632" spans="5:14" x14ac:dyDescent="0.2">
      <c r="E632" s="2">
        <f t="shared" si="92"/>
        <v>12</v>
      </c>
      <c r="F632" s="86"/>
      <c r="G632" s="109"/>
      <c r="H632" s="90"/>
      <c r="I632" s="39"/>
      <c r="J632" s="92"/>
      <c r="K632" s="120">
        <f t="shared" si="90"/>
        <v>0</v>
      </c>
      <c r="L632" s="121"/>
      <c r="M632" s="93"/>
      <c r="N632" s="38">
        <f t="shared" si="91"/>
        <v>0</v>
      </c>
    </row>
    <row r="633" spans="5:14" x14ac:dyDescent="0.2">
      <c r="E633" s="2">
        <f t="shared" si="92"/>
        <v>13</v>
      </c>
      <c r="F633" s="86"/>
      <c r="G633" s="109"/>
      <c r="H633" s="90"/>
      <c r="I633" s="39"/>
      <c r="J633" s="92"/>
      <c r="K633" s="120">
        <f t="shared" si="90"/>
        <v>0</v>
      </c>
      <c r="L633" s="121"/>
      <c r="M633" s="93"/>
      <c r="N633" s="38">
        <f t="shared" si="91"/>
        <v>0</v>
      </c>
    </row>
    <row r="634" spans="5:14" x14ac:dyDescent="0.2">
      <c r="E634" s="2">
        <f t="shared" si="92"/>
        <v>14</v>
      </c>
      <c r="F634" s="86"/>
      <c r="G634" s="116"/>
      <c r="H634" s="90"/>
      <c r="I634" s="41"/>
      <c r="J634" s="92"/>
      <c r="K634" s="120">
        <f t="shared" si="90"/>
        <v>0</v>
      </c>
      <c r="L634" s="121"/>
      <c r="M634" s="93"/>
      <c r="N634" s="38">
        <f t="shared" si="91"/>
        <v>0</v>
      </c>
    </row>
    <row r="635" spans="5:14" x14ac:dyDescent="0.2">
      <c r="E635" s="2">
        <v>15</v>
      </c>
      <c r="F635" s="85"/>
      <c r="G635" s="117"/>
      <c r="H635" s="91"/>
      <c r="I635" s="4"/>
      <c r="J635" s="85"/>
      <c r="K635" s="120">
        <f t="shared" si="90"/>
        <v>0</v>
      </c>
      <c r="L635" s="121"/>
      <c r="M635" s="93"/>
      <c r="N635" s="38">
        <f t="shared" si="91"/>
        <v>0</v>
      </c>
    </row>
    <row r="636" spans="5:14" x14ac:dyDescent="0.2">
      <c r="J636" s="54"/>
      <c r="M636" s="54"/>
    </row>
    <row r="637" spans="5:14" x14ac:dyDescent="0.2">
      <c r="M637" s="54"/>
    </row>
  </sheetData>
  <sheetProtection selectLockedCells="1"/>
  <mergeCells count="516">
    <mergeCell ref="K305:L305"/>
    <mergeCell ref="K306:L306"/>
    <mergeCell ref="K304:L304"/>
    <mergeCell ref="K303:L303"/>
    <mergeCell ref="K292:L292"/>
    <mergeCell ref="K293:L293"/>
    <mergeCell ref="K340:L340"/>
    <mergeCell ref="K333:L333"/>
    <mergeCell ref="K334:L334"/>
    <mergeCell ref="K335:L335"/>
    <mergeCell ref="K328:L328"/>
    <mergeCell ref="K329:L329"/>
    <mergeCell ref="K330:L330"/>
    <mergeCell ref="K331:L331"/>
    <mergeCell ref="K332:L332"/>
    <mergeCell ref="K300:L300"/>
    <mergeCell ref="K301:L301"/>
    <mergeCell ref="K302:L302"/>
    <mergeCell ref="K234:L234"/>
    <mergeCell ref="K235:L235"/>
    <mergeCell ref="K284:L284"/>
    <mergeCell ref="K285:L285"/>
    <mergeCell ref="K281:L281"/>
    <mergeCell ref="K282:L282"/>
    <mergeCell ref="K326:L326"/>
    <mergeCell ref="K327:L327"/>
    <mergeCell ref="K312:L312"/>
    <mergeCell ref="K313:L313"/>
    <mergeCell ref="K314:L314"/>
    <mergeCell ref="K315:L315"/>
    <mergeCell ref="K274:L274"/>
    <mergeCell ref="K325:L325"/>
    <mergeCell ref="K320:L320"/>
    <mergeCell ref="K321:L321"/>
    <mergeCell ref="K322:L322"/>
    <mergeCell ref="K323:L323"/>
    <mergeCell ref="K324:L324"/>
    <mergeCell ref="K307:L307"/>
    <mergeCell ref="K308:L308"/>
    <mergeCell ref="K309:L309"/>
    <mergeCell ref="K310:L310"/>
    <mergeCell ref="K311:L311"/>
    <mergeCell ref="K229:L229"/>
    <mergeCell ref="K230:L230"/>
    <mergeCell ref="K231:L231"/>
    <mergeCell ref="K232:L232"/>
    <mergeCell ref="K233:L233"/>
    <mergeCell ref="K283:L283"/>
    <mergeCell ref="K240:L240"/>
    <mergeCell ref="K241:L241"/>
    <mergeCell ref="K242:L242"/>
    <mergeCell ref="K243:L243"/>
    <mergeCell ref="K244:L244"/>
    <mergeCell ref="K245:L245"/>
    <mergeCell ref="K246:L246"/>
    <mergeCell ref="K247:L247"/>
    <mergeCell ref="K248:L248"/>
    <mergeCell ref="K249:L249"/>
    <mergeCell ref="K250:L250"/>
    <mergeCell ref="K251:L251"/>
    <mergeCell ref="K252:L252"/>
    <mergeCell ref="K275:L275"/>
    <mergeCell ref="K253:L253"/>
    <mergeCell ref="K254:L254"/>
    <mergeCell ref="K255:L255"/>
    <mergeCell ref="K280:L280"/>
    <mergeCell ref="K224:L224"/>
    <mergeCell ref="K225:L225"/>
    <mergeCell ref="K226:L226"/>
    <mergeCell ref="K227:L227"/>
    <mergeCell ref="K228:L228"/>
    <mergeCell ref="K212:L212"/>
    <mergeCell ref="K213:L213"/>
    <mergeCell ref="K214:L214"/>
    <mergeCell ref="K215:L215"/>
    <mergeCell ref="K223:L223"/>
    <mergeCell ref="K222:L222"/>
    <mergeCell ref="K220:L220"/>
    <mergeCell ref="K221:L221"/>
    <mergeCell ref="K207:L207"/>
    <mergeCell ref="K208:L208"/>
    <mergeCell ref="K209:L209"/>
    <mergeCell ref="K210:L210"/>
    <mergeCell ref="K211:L211"/>
    <mergeCell ref="K202:L202"/>
    <mergeCell ref="K203:L203"/>
    <mergeCell ref="K204:L204"/>
    <mergeCell ref="K205:L205"/>
    <mergeCell ref="K206:L206"/>
    <mergeCell ref="K192:L192"/>
    <mergeCell ref="K193:L193"/>
    <mergeCell ref="K194:L194"/>
    <mergeCell ref="K195:L195"/>
    <mergeCell ref="K201:L201"/>
    <mergeCell ref="K187:L187"/>
    <mergeCell ref="K188:L188"/>
    <mergeCell ref="K189:L189"/>
    <mergeCell ref="K190:L190"/>
    <mergeCell ref="K191:L191"/>
    <mergeCell ref="K200:L200"/>
    <mergeCell ref="K175:L175"/>
    <mergeCell ref="K183:L183"/>
    <mergeCell ref="K184:L184"/>
    <mergeCell ref="K185:L185"/>
    <mergeCell ref="K186:L186"/>
    <mergeCell ref="K170:L170"/>
    <mergeCell ref="K171:L171"/>
    <mergeCell ref="K172:L172"/>
    <mergeCell ref="K173:L173"/>
    <mergeCell ref="K174:L174"/>
    <mergeCell ref="K182:L182"/>
    <mergeCell ref="K180:L180"/>
    <mergeCell ref="K181:L181"/>
    <mergeCell ref="K165:L165"/>
    <mergeCell ref="K166:L166"/>
    <mergeCell ref="K167:L167"/>
    <mergeCell ref="K168:L168"/>
    <mergeCell ref="K169:L169"/>
    <mergeCell ref="K153:L153"/>
    <mergeCell ref="K154:L154"/>
    <mergeCell ref="K162:L162"/>
    <mergeCell ref="K163:L163"/>
    <mergeCell ref="K164:L164"/>
    <mergeCell ref="K161:L161"/>
    <mergeCell ref="K155:L155"/>
    <mergeCell ref="K160:L160"/>
    <mergeCell ref="K148:L148"/>
    <mergeCell ref="K149:L149"/>
    <mergeCell ref="K150:L150"/>
    <mergeCell ref="K151:L151"/>
    <mergeCell ref="K152:L152"/>
    <mergeCell ref="K143:L143"/>
    <mergeCell ref="K144:L144"/>
    <mergeCell ref="K145:L145"/>
    <mergeCell ref="K146:L146"/>
    <mergeCell ref="K147:L147"/>
    <mergeCell ref="K113:L113"/>
    <mergeCell ref="K114:L114"/>
    <mergeCell ref="K140:L140"/>
    <mergeCell ref="K141:L141"/>
    <mergeCell ref="K142:L142"/>
    <mergeCell ref="K108:L108"/>
    <mergeCell ref="K109:L109"/>
    <mergeCell ref="K110:L110"/>
    <mergeCell ref="K111:L111"/>
    <mergeCell ref="K112:L112"/>
    <mergeCell ref="K115:L115"/>
    <mergeCell ref="K125:L125"/>
    <mergeCell ref="K126:L126"/>
    <mergeCell ref="K127:L127"/>
    <mergeCell ref="K128:L128"/>
    <mergeCell ref="K129:L129"/>
    <mergeCell ref="K130:L130"/>
    <mergeCell ref="K131:L131"/>
    <mergeCell ref="K132:L132"/>
    <mergeCell ref="K133:L133"/>
    <mergeCell ref="K134:L134"/>
    <mergeCell ref="K135:L135"/>
    <mergeCell ref="K120:L120"/>
    <mergeCell ref="K121:L121"/>
    <mergeCell ref="K81:L81"/>
    <mergeCell ref="K80:L80"/>
    <mergeCell ref="K103:L103"/>
    <mergeCell ref="K104:L104"/>
    <mergeCell ref="K105:L105"/>
    <mergeCell ref="K106:L106"/>
    <mergeCell ref="K107:L107"/>
    <mergeCell ref="K91:L91"/>
    <mergeCell ref="K92:L92"/>
    <mergeCell ref="K93:L93"/>
    <mergeCell ref="K94:L94"/>
    <mergeCell ref="K95:L95"/>
    <mergeCell ref="K102:L102"/>
    <mergeCell ref="K100:L100"/>
    <mergeCell ref="K101:L101"/>
    <mergeCell ref="K86:L86"/>
    <mergeCell ref="K87:L87"/>
    <mergeCell ref="K88:L88"/>
    <mergeCell ref="K89:L89"/>
    <mergeCell ref="K90:L90"/>
    <mergeCell ref="K82:L82"/>
    <mergeCell ref="K83:L83"/>
    <mergeCell ref="K84:L84"/>
    <mergeCell ref="K85:L85"/>
    <mergeCell ref="K32:L32"/>
    <mergeCell ref="K33:L33"/>
    <mergeCell ref="K34:L34"/>
    <mergeCell ref="K35:L35"/>
    <mergeCell ref="K42:L42"/>
    <mergeCell ref="K41:L41"/>
    <mergeCell ref="K53:L53"/>
    <mergeCell ref="K54:L54"/>
    <mergeCell ref="K55:L55"/>
    <mergeCell ref="K48:L48"/>
    <mergeCell ref="K49:L49"/>
    <mergeCell ref="K50:L50"/>
    <mergeCell ref="K51:L51"/>
    <mergeCell ref="K52:L52"/>
    <mergeCell ref="K31:L31"/>
    <mergeCell ref="G10:H10"/>
    <mergeCell ref="K21:L21"/>
    <mergeCell ref="K22:L22"/>
    <mergeCell ref="K23:L23"/>
    <mergeCell ref="G5:H5"/>
    <mergeCell ref="G6:H6"/>
    <mergeCell ref="G7:H7"/>
    <mergeCell ref="G8:H8"/>
    <mergeCell ref="G9:H9"/>
    <mergeCell ref="K30:L30"/>
    <mergeCell ref="K29:L29"/>
    <mergeCell ref="K28:L28"/>
    <mergeCell ref="K27:L27"/>
    <mergeCell ref="K26:L26"/>
    <mergeCell ref="K25:L25"/>
    <mergeCell ref="K24:L24"/>
    <mergeCell ref="K20:L20"/>
    <mergeCell ref="G1:I1"/>
    <mergeCell ref="C7:E7"/>
    <mergeCell ref="C8:E8"/>
    <mergeCell ref="C9:E9"/>
    <mergeCell ref="C10:E10"/>
    <mergeCell ref="A1:E1"/>
    <mergeCell ref="G2:H2"/>
    <mergeCell ref="G3:H3"/>
    <mergeCell ref="G4:H4"/>
    <mergeCell ref="C2:E2"/>
    <mergeCell ref="C3:E3"/>
    <mergeCell ref="C4:E4"/>
    <mergeCell ref="C5:E5"/>
    <mergeCell ref="C6:E6"/>
    <mergeCell ref="K72:L72"/>
    <mergeCell ref="K73:L73"/>
    <mergeCell ref="K74:L74"/>
    <mergeCell ref="K75:L75"/>
    <mergeCell ref="K40:L40"/>
    <mergeCell ref="K60:L60"/>
    <mergeCell ref="K61:L61"/>
    <mergeCell ref="K62:L62"/>
    <mergeCell ref="K63:L63"/>
    <mergeCell ref="K64:L64"/>
    <mergeCell ref="K65:L65"/>
    <mergeCell ref="K66:L66"/>
    <mergeCell ref="K67:L67"/>
    <mergeCell ref="K68:L68"/>
    <mergeCell ref="K69:L69"/>
    <mergeCell ref="K70:L70"/>
    <mergeCell ref="K71:L71"/>
    <mergeCell ref="K43:L43"/>
    <mergeCell ref="K44:L44"/>
    <mergeCell ref="K45:L45"/>
    <mergeCell ref="K46:L46"/>
    <mergeCell ref="K47:L47"/>
    <mergeCell ref="K260:L260"/>
    <mergeCell ref="K261:L261"/>
    <mergeCell ref="K262:L262"/>
    <mergeCell ref="K263:L263"/>
    <mergeCell ref="K264:L264"/>
    <mergeCell ref="K265:L265"/>
    <mergeCell ref="K266:L266"/>
    <mergeCell ref="K267:L267"/>
    <mergeCell ref="K268:L268"/>
    <mergeCell ref="K269:L269"/>
    <mergeCell ref="K270:L270"/>
    <mergeCell ref="K271:L271"/>
    <mergeCell ref="K272:L272"/>
    <mergeCell ref="K273:L273"/>
    <mergeCell ref="K291:L291"/>
    <mergeCell ref="K294:L294"/>
    <mergeCell ref="K295:L295"/>
    <mergeCell ref="K286:L286"/>
    <mergeCell ref="K287:L287"/>
    <mergeCell ref="K288:L288"/>
    <mergeCell ref="K289:L289"/>
    <mergeCell ref="K290:L290"/>
    <mergeCell ref="K341:L341"/>
    <mergeCell ref="K342:L342"/>
    <mergeCell ref="K343:L343"/>
    <mergeCell ref="K344:L344"/>
    <mergeCell ref="K345:L345"/>
    <mergeCell ref="K346:L346"/>
    <mergeCell ref="K347:L347"/>
    <mergeCell ref="K348:L348"/>
    <mergeCell ref="K349:L349"/>
    <mergeCell ref="K350:L350"/>
    <mergeCell ref="K351:L351"/>
    <mergeCell ref="K352:L352"/>
    <mergeCell ref="K353:L353"/>
    <mergeCell ref="K354:L354"/>
    <mergeCell ref="K355:L355"/>
    <mergeCell ref="K360:L360"/>
    <mergeCell ref="K361:L361"/>
    <mergeCell ref="K362:L362"/>
    <mergeCell ref="K363:L363"/>
    <mergeCell ref="K364:L364"/>
    <mergeCell ref="K365:L365"/>
    <mergeCell ref="K366:L366"/>
    <mergeCell ref="K367:L367"/>
    <mergeCell ref="K368:L368"/>
    <mergeCell ref="K369:L369"/>
    <mergeCell ref="K370:L370"/>
    <mergeCell ref="K371:L371"/>
    <mergeCell ref="K372:L372"/>
    <mergeCell ref="K373:L373"/>
    <mergeCell ref="K374:L374"/>
    <mergeCell ref="K375:L375"/>
    <mergeCell ref="K380:L380"/>
    <mergeCell ref="K381:L381"/>
    <mergeCell ref="K382:L382"/>
    <mergeCell ref="K383:L383"/>
    <mergeCell ref="K384:L384"/>
    <mergeCell ref="K385:L385"/>
    <mergeCell ref="K386:L386"/>
    <mergeCell ref="K387:L387"/>
    <mergeCell ref="K388:L388"/>
    <mergeCell ref="K389:L389"/>
    <mergeCell ref="K390:L390"/>
    <mergeCell ref="K391:L391"/>
    <mergeCell ref="K392:L392"/>
    <mergeCell ref="K393:L393"/>
    <mergeCell ref="K394:L394"/>
    <mergeCell ref="K395:L395"/>
    <mergeCell ref="K420:L420"/>
    <mergeCell ref="K421:L421"/>
    <mergeCell ref="K422:L422"/>
    <mergeCell ref="K423:L423"/>
    <mergeCell ref="K424:L424"/>
    <mergeCell ref="K425:L425"/>
    <mergeCell ref="K426:L426"/>
    <mergeCell ref="K400:L400"/>
    <mergeCell ref="K401:L401"/>
    <mergeCell ref="K402:L402"/>
    <mergeCell ref="K403:L403"/>
    <mergeCell ref="K404:L404"/>
    <mergeCell ref="K405:L405"/>
    <mergeCell ref="K406:L406"/>
    <mergeCell ref="K407:L407"/>
    <mergeCell ref="K408:L408"/>
    <mergeCell ref="K409:L409"/>
    <mergeCell ref="K410:L410"/>
    <mergeCell ref="K411:L411"/>
    <mergeCell ref="K412:L412"/>
    <mergeCell ref="K413:L413"/>
    <mergeCell ref="K414:L414"/>
    <mergeCell ref="K427:L427"/>
    <mergeCell ref="K428:L428"/>
    <mergeCell ref="K429:L429"/>
    <mergeCell ref="K430:L430"/>
    <mergeCell ref="K431:L431"/>
    <mergeCell ref="K432:L432"/>
    <mergeCell ref="K433:L433"/>
    <mergeCell ref="K434:L434"/>
    <mergeCell ref="K435:L435"/>
    <mergeCell ref="K440:L440"/>
    <mergeCell ref="K441:L441"/>
    <mergeCell ref="K442:L442"/>
    <mergeCell ref="K443:L443"/>
    <mergeCell ref="K444:L444"/>
    <mergeCell ref="K445:L445"/>
    <mergeCell ref="K446:L446"/>
    <mergeCell ref="K447:L447"/>
    <mergeCell ref="K448:L448"/>
    <mergeCell ref="K449:L449"/>
    <mergeCell ref="K450:L450"/>
    <mergeCell ref="K451:L451"/>
    <mergeCell ref="K452:L452"/>
    <mergeCell ref="K453:L453"/>
    <mergeCell ref="K454:L454"/>
    <mergeCell ref="K455:L455"/>
    <mergeCell ref="K460:L460"/>
    <mergeCell ref="K461:L461"/>
    <mergeCell ref="K462:L462"/>
    <mergeCell ref="K463:L463"/>
    <mergeCell ref="K464:L464"/>
    <mergeCell ref="K465:L465"/>
    <mergeCell ref="K466:L466"/>
    <mergeCell ref="K467:L467"/>
    <mergeCell ref="K468:L468"/>
    <mergeCell ref="K469:L469"/>
    <mergeCell ref="K470:L470"/>
    <mergeCell ref="K471:L471"/>
    <mergeCell ref="K472:L472"/>
    <mergeCell ref="K473:L473"/>
    <mergeCell ref="K474:L474"/>
    <mergeCell ref="K475:L475"/>
    <mergeCell ref="K480:L480"/>
    <mergeCell ref="K481:L481"/>
    <mergeCell ref="K482:L482"/>
    <mergeCell ref="K483:L483"/>
    <mergeCell ref="K484:L484"/>
    <mergeCell ref="K485:L485"/>
    <mergeCell ref="K486:L486"/>
    <mergeCell ref="K487:L487"/>
    <mergeCell ref="K488:L488"/>
    <mergeCell ref="K489:L489"/>
    <mergeCell ref="K490:L490"/>
    <mergeCell ref="K491:L491"/>
    <mergeCell ref="K492:L492"/>
    <mergeCell ref="K493:L493"/>
    <mergeCell ref="K494:L494"/>
    <mergeCell ref="K495:L495"/>
    <mergeCell ref="K500:L500"/>
    <mergeCell ref="K501:L501"/>
    <mergeCell ref="K502:L502"/>
    <mergeCell ref="K503:L503"/>
    <mergeCell ref="K504:L504"/>
    <mergeCell ref="K505:L505"/>
    <mergeCell ref="K526:L526"/>
    <mergeCell ref="K527:L527"/>
    <mergeCell ref="K506:L506"/>
    <mergeCell ref="K507:L507"/>
    <mergeCell ref="K508:L508"/>
    <mergeCell ref="K509:L509"/>
    <mergeCell ref="K510:L510"/>
    <mergeCell ref="K511:L511"/>
    <mergeCell ref="K512:L512"/>
    <mergeCell ref="K513:L513"/>
    <mergeCell ref="K514:L514"/>
    <mergeCell ref="K515:L515"/>
    <mergeCell ref="K520:L520"/>
    <mergeCell ref="K521:L521"/>
    <mergeCell ref="K522:L522"/>
    <mergeCell ref="K523:L523"/>
    <mergeCell ref="K524:L524"/>
    <mergeCell ref="K525:L525"/>
    <mergeCell ref="K560:L560"/>
    <mergeCell ref="K548:L548"/>
    <mergeCell ref="K549:L549"/>
    <mergeCell ref="K550:L550"/>
    <mergeCell ref="K551:L551"/>
    <mergeCell ref="K552:L552"/>
    <mergeCell ref="K553:L553"/>
    <mergeCell ref="K554:L554"/>
    <mergeCell ref="K555:L555"/>
    <mergeCell ref="K561:L561"/>
    <mergeCell ref="K562:L562"/>
    <mergeCell ref="K563:L563"/>
    <mergeCell ref="K564:L564"/>
    <mergeCell ref="K565:L565"/>
    <mergeCell ref="K566:L566"/>
    <mergeCell ref="K567:L567"/>
    <mergeCell ref="K568:L568"/>
    <mergeCell ref="K569:L569"/>
    <mergeCell ref="K570:L570"/>
    <mergeCell ref="K571:L571"/>
    <mergeCell ref="K572:L572"/>
    <mergeCell ref="K573:L573"/>
    <mergeCell ref="K574:L574"/>
    <mergeCell ref="K575:L575"/>
    <mergeCell ref="K580:L580"/>
    <mergeCell ref="K581:L581"/>
    <mergeCell ref="K582:L582"/>
    <mergeCell ref="K602:L602"/>
    <mergeCell ref="K603:L603"/>
    <mergeCell ref="K604:L604"/>
    <mergeCell ref="K583:L583"/>
    <mergeCell ref="K584:L584"/>
    <mergeCell ref="K585:L585"/>
    <mergeCell ref="K586:L586"/>
    <mergeCell ref="K587:L587"/>
    <mergeCell ref="K588:L588"/>
    <mergeCell ref="K589:L589"/>
    <mergeCell ref="K590:L590"/>
    <mergeCell ref="K591:L591"/>
    <mergeCell ref="K631:L631"/>
    <mergeCell ref="K632:L632"/>
    <mergeCell ref="K633:L633"/>
    <mergeCell ref="K634:L634"/>
    <mergeCell ref="K635:L635"/>
    <mergeCell ref="K614:L614"/>
    <mergeCell ref="K615:L615"/>
    <mergeCell ref="K620:L620"/>
    <mergeCell ref="K621:L621"/>
    <mergeCell ref="K622:L622"/>
    <mergeCell ref="K623:L623"/>
    <mergeCell ref="K624:L624"/>
    <mergeCell ref="K625:L625"/>
    <mergeCell ref="K626:L626"/>
    <mergeCell ref="K122:L122"/>
    <mergeCell ref="K123:L123"/>
    <mergeCell ref="K124:L124"/>
    <mergeCell ref="K627:L627"/>
    <mergeCell ref="K628:L628"/>
    <mergeCell ref="K629:L629"/>
    <mergeCell ref="K630:L630"/>
    <mergeCell ref="K605:L605"/>
    <mergeCell ref="K606:L606"/>
    <mergeCell ref="K607:L607"/>
    <mergeCell ref="K608:L608"/>
    <mergeCell ref="K609:L609"/>
    <mergeCell ref="K610:L610"/>
    <mergeCell ref="K611:L611"/>
    <mergeCell ref="K612:L612"/>
    <mergeCell ref="K613:L613"/>
    <mergeCell ref="K592:L592"/>
    <mergeCell ref="K593:L593"/>
    <mergeCell ref="K594:L594"/>
    <mergeCell ref="K595:L595"/>
    <mergeCell ref="K600:L600"/>
    <mergeCell ref="K601:L601"/>
    <mergeCell ref="K415:L415"/>
    <mergeCell ref="K540:L540"/>
    <mergeCell ref="K541:L541"/>
    <mergeCell ref="K542:L542"/>
    <mergeCell ref="K543:L543"/>
    <mergeCell ref="K544:L544"/>
    <mergeCell ref="K545:L545"/>
    <mergeCell ref="K546:L546"/>
    <mergeCell ref="K547:L547"/>
    <mergeCell ref="K528:L528"/>
    <mergeCell ref="K529:L529"/>
    <mergeCell ref="K530:L530"/>
    <mergeCell ref="K531:L531"/>
    <mergeCell ref="K532:L532"/>
    <mergeCell ref="K533:L533"/>
    <mergeCell ref="K534:L534"/>
    <mergeCell ref="K535:L535"/>
  </mergeCells>
  <pageMargins left="0.25" right="0.25" top="0.75" bottom="0.75" header="0.3" footer="0.3"/>
  <pageSetup paperSize="9" fitToHeight="0" orientation="portrait" horizontalDpi="4294967293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Drop Down 2">
              <controlPr defaultSize="0" autoLine="0" autoPict="0">
                <anchor moveWithCells="1">
                  <from>
                    <xdr:col>8</xdr:col>
                    <xdr:colOff>0</xdr:colOff>
                    <xdr:row>20</xdr:row>
                    <xdr:rowOff>9525</xdr:rowOff>
                  </from>
                  <to>
                    <xdr:col>9</xdr:col>
                    <xdr:colOff>19050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" r:id="rId5" name="Drop Down 127">
              <controlPr locked="0" defaultSize="0" autoLine="0" autoPict="0">
                <anchor moveWithCells="1">
                  <from>
                    <xdr:col>8</xdr:col>
                    <xdr:colOff>19050</xdr:colOff>
                    <xdr:row>20</xdr:row>
                    <xdr:rowOff>9525</xdr:rowOff>
                  </from>
                  <to>
                    <xdr:col>9</xdr:col>
                    <xdr:colOff>9525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6" name="Drop Down 157">
              <controlPr locked="0" defaultSize="0" autoLine="0" autoPict="0">
                <anchor moveWithCells="1">
                  <from>
                    <xdr:col>8</xdr:col>
                    <xdr:colOff>19050</xdr:colOff>
                    <xdr:row>21</xdr:row>
                    <xdr:rowOff>9525</xdr:rowOff>
                  </from>
                  <to>
                    <xdr:col>9</xdr:col>
                    <xdr:colOff>9525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7" name="Drop Down 158">
              <controlPr locked="0" defaultSize="0" autoLine="0" autoPict="0">
                <anchor moveWithCells="1">
                  <from>
                    <xdr:col>8</xdr:col>
                    <xdr:colOff>19050</xdr:colOff>
                    <xdr:row>22</xdr:row>
                    <xdr:rowOff>9525</xdr:rowOff>
                  </from>
                  <to>
                    <xdr:col>9</xdr:col>
                    <xdr:colOff>9525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" r:id="rId8" name="Drop Down 159">
              <controlPr locked="0" defaultSize="0" autoLine="0" autoPict="0">
                <anchor moveWithCells="1">
                  <from>
                    <xdr:col>8</xdr:col>
                    <xdr:colOff>19050</xdr:colOff>
                    <xdr:row>23</xdr:row>
                    <xdr:rowOff>9525</xdr:rowOff>
                  </from>
                  <to>
                    <xdr:col>9</xdr:col>
                    <xdr:colOff>9525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" r:id="rId9" name="Drop Down 160">
              <controlPr locked="0" defaultSize="0" autoLine="0" autoPict="0">
                <anchor moveWithCells="1">
                  <from>
                    <xdr:col>8</xdr:col>
                    <xdr:colOff>19050</xdr:colOff>
                    <xdr:row>24</xdr:row>
                    <xdr:rowOff>9525</xdr:rowOff>
                  </from>
                  <to>
                    <xdr:col>9</xdr:col>
                    <xdr:colOff>9525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10" name="Drop Down 161">
              <controlPr locked="0" defaultSize="0" autoLine="0" autoPict="0">
                <anchor moveWithCells="1">
                  <from>
                    <xdr:col>8</xdr:col>
                    <xdr:colOff>19050</xdr:colOff>
                    <xdr:row>25</xdr:row>
                    <xdr:rowOff>9525</xdr:rowOff>
                  </from>
                  <to>
                    <xdr:col>9</xdr:col>
                    <xdr:colOff>9525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11" name="Drop Down 162">
              <controlPr locked="0" defaultSize="0" autoLine="0" autoPict="0">
                <anchor moveWithCells="1">
                  <from>
                    <xdr:col>8</xdr:col>
                    <xdr:colOff>19050</xdr:colOff>
                    <xdr:row>26</xdr:row>
                    <xdr:rowOff>9525</xdr:rowOff>
                  </from>
                  <to>
                    <xdr:col>9</xdr:col>
                    <xdr:colOff>9525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12" name="Drop Down 163">
              <controlPr locked="0" defaultSize="0" autoLine="0" autoPict="0">
                <anchor moveWithCells="1">
                  <from>
                    <xdr:col>8</xdr:col>
                    <xdr:colOff>19050</xdr:colOff>
                    <xdr:row>27</xdr:row>
                    <xdr:rowOff>9525</xdr:rowOff>
                  </from>
                  <to>
                    <xdr:col>9</xdr:col>
                    <xdr:colOff>9525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13" name="Drop Down 164">
              <controlPr locked="0" defaultSize="0" autoLine="0" autoPict="0">
                <anchor moveWithCells="1">
                  <from>
                    <xdr:col>8</xdr:col>
                    <xdr:colOff>19050</xdr:colOff>
                    <xdr:row>28</xdr:row>
                    <xdr:rowOff>9525</xdr:rowOff>
                  </from>
                  <to>
                    <xdr:col>9</xdr:col>
                    <xdr:colOff>9525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14" name="Drop Down 165">
              <controlPr locked="0" defaultSize="0" autoLine="0" autoPict="0">
                <anchor moveWithCells="1">
                  <from>
                    <xdr:col>8</xdr:col>
                    <xdr:colOff>19050</xdr:colOff>
                    <xdr:row>29</xdr:row>
                    <xdr:rowOff>9525</xdr:rowOff>
                  </from>
                  <to>
                    <xdr:col>9</xdr:col>
                    <xdr:colOff>9525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15" name="Drop Down 166">
              <controlPr locked="0" defaultSize="0" autoLine="0" autoPict="0">
                <anchor moveWithCells="1">
                  <from>
                    <xdr:col>8</xdr:col>
                    <xdr:colOff>19050</xdr:colOff>
                    <xdr:row>30</xdr:row>
                    <xdr:rowOff>9525</xdr:rowOff>
                  </from>
                  <to>
                    <xdr:col>9</xdr:col>
                    <xdr:colOff>9525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1" r:id="rId16" name="Drop Down 167">
              <controlPr locked="0" defaultSize="0" autoLine="0" autoPict="0">
                <anchor moveWithCells="1">
                  <from>
                    <xdr:col>8</xdr:col>
                    <xdr:colOff>19050</xdr:colOff>
                    <xdr:row>31</xdr:row>
                    <xdr:rowOff>9525</xdr:rowOff>
                  </from>
                  <to>
                    <xdr:col>9</xdr:col>
                    <xdr:colOff>9525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2" r:id="rId17" name="Drop Down 168">
              <controlPr locked="0" defaultSize="0" autoLine="0" autoPict="0">
                <anchor moveWithCells="1">
                  <from>
                    <xdr:col>8</xdr:col>
                    <xdr:colOff>19050</xdr:colOff>
                    <xdr:row>32</xdr:row>
                    <xdr:rowOff>9525</xdr:rowOff>
                  </from>
                  <to>
                    <xdr:col>9</xdr:col>
                    <xdr:colOff>9525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3" r:id="rId18" name="Drop Down 169">
              <controlPr locked="0" defaultSize="0" autoLine="0" autoPict="0">
                <anchor moveWithCells="1">
                  <from>
                    <xdr:col>8</xdr:col>
                    <xdr:colOff>19050</xdr:colOff>
                    <xdr:row>33</xdr:row>
                    <xdr:rowOff>9525</xdr:rowOff>
                  </from>
                  <to>
                    <xdr:col>9</xdr:col>
                    <xdr:colOff>9525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19" name="Drop Down 170">
              <controlPr locked="0" defaultSize="0" autoLine="0" autoPict="0">
                <anchor moveWithCells="1">
                  <from>
                    <xdr:col>8</xdr:col>
                    <xdr:colOff>19050</xdr:colOff>
                    <xdr:row>34</xdr:row>
                    <xdr:rowOff>9525</xdr:rowOff>
                  </from>
                  <to>
                    <xdr:col>9</xdr:col>
                    <xdr:colOff>9525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" r:id="rId20" name="Drop Down 217">
              <controlPr locked="0" defaultSize="0" autoLine="0" autoPict="0">
                <anchor moveWithCells="1">
                  <from>
                    <xdr:col>8</xdr:col>
                    <xdr:colOff>19050</xdr:colOff>
                    <xdr:row>40</xdr:row>
                    <xdr:rowOff>9525</xdr:rowOff>
                  </from>
                  <to>
                    <xdr:col>9</xdr:col>
                    <xdr:colOff>9525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" r:id="rId21" name="Drop Down 218">
              <controlPr locked="0" defaultSize="0" autoLine="0" autoPict="0">
                <anchor moveWithCells="1">
                  <from>
                    <xdr:col>8</xdr:col>
                    <xdr:colOff>19050</xdr:colOff>
                    <xdr:row>41</xdr:row>
                    <xdr:rowOff>9525</xdr:rowOff>
                  </from>
                  <to>
                    <xdr:col>9</xdr:col>
                    <xdr:colOff>9525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" r:id="rId22" name="Drop Down 219">
              <controlPr locked="0" defaultSize="0" autoLine="0" autoPict="0">
                <anchor moveWithCells="1">
                  <from>
                    <xdr:col>8</xdr:col>
                    <xdr:colOff>19050</xdr:colOff>
                    <xdr:row>42</xdr:row>
                    <xdr:rowOff>9525</xdr:rowOff>
                  </from>
                  <to>
                    <xdr:col>9</xdr:col>
                    <xdr:colOff>9525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4" r:id="rId23" name="Drop Down 220">
              <controlPr locked="0" defaultSize="0" autoLine="0" autoPict="0">
                <anchor moveWithCells="1">
                  <from>
                    <xdr:col>8</xdr:col>
                    <xdr:colOff>19050</xdr:colOff>
                    <xdr:row>43</xdr:row>
                    <xdr:rowOff>9525</xdr:rowOff>
                  </from>
                  <to>
                    <xdr:col>9</xdr:col>
                    <xdr:colOff>9525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" r:id="rId24" name="Drop Down 221">
              <controlPr locked="0" defaultSize="0" autoLine="0" autoPict="0">
                <anchor moveWithCells="1">
                  <from>
                    <xdr:col>8</xdr:col>
                    <xdr:colOff>19050</xdr:colOff>
                    <xdr:row>44</xdr:row>
                    <xdr:rowOff>9525</xdr:rowOff>
                  </from>
                  <to>
                    <xdr:col>9</xdr:col>
                    <xdr:colOff>9525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" r:id="rId25" name="Drop Down 222">
              <controlPr locked="0" defaultSize="0" autoLine="0" autoPict="0">
                <anchor moveWithCells="1">
                  <from>
                    <xdr:col>8</xdr:col>
                    <xdr:colOff>19050</xdr:colOff>
                    <xdr:row>45</xdr:row>
                    <xdr:rowOff>9525</xdr:rowOff>
                  </from>
                  <to>
                    <xdr:col>9</xdr:col>
                    <xdr:colOff>9525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" r:id="rId26" name="Drop Down 223">
              <controlPr locked="0" defaultSize="0" autoLine="0" autoPict="0">
                <anchor moveWithCells="1">
                  <from>
                    <xdr:col>8</xdr:col>
                    <xdr:colOff>19050</xdr:colOff>
                    <xdr:row>46</xdr:row>
                    <xdr:rowOff>9525</xdr:rowOff>
                  </from>
                  <to>
                    <xdr:col>9</xdr:col>
                    <xdr:colOff>9525</xdr:colOff>
                    <xdr:row>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" r:id="rId27" name="Drop Down 224">
              <controlPr locked="0" defaultSize="0" autoLine="0" autoPict="0">
                <anchor moveWithCells="1">
                  <from>
                    <xdr:col>8</xdr:col>
                    <xdr:colOff>19050</xdr:colOff>
                    <xdr:row>47</xdr:row>
                    <xdr:rowOff>9525</xdr:rowOff>
                  </from>
                  <to>
                    <xdr:col>9</xdr:col>
                    <xdr:colOff>9525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" r:id="rId28" name="Drop Down 225">
              <controlPr locked="0" defaultSize="0" autoLine="0" autoPict="0">
                <anchor moveWithCells="1">
                  <from>
                    <xdr:col>8</xdr:col>
                    <xdr:colOff>19050</xdr:colOff>
                    <xdr:row>48</xdr:row>
                    <xdr:rowOff>9525</xdr:rowOff>
                  </from>
                  <to>
                    <xdr:col>9</xdr:col>
                    <xdr:colOff>9525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0" r:id="rId29" name="Drop Down 226">
              <controlPr locked="0" defaultSize="0" autoLine="0" autoPict="0">
                <anchor moveWithCells="1">
                  <from>
                    <xdr:col>8</xdr:col>
                    <xdr:colOff>19050</xdr:colOff>
                    <xdr:row>49</xdr:row>
                    <xdr:rowOff>9525</xdr:rowOff>
                  </from>
                  <to>
                    <xdr:col>9</xdr:col>
                    <xdr:colOff>9525</xdr:colOff>
                    <xdr:row>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1" r:id="rId30" name="Drop Down 227">
              <controlPr locked="0" defaultSize="0" autoLine="0" autoPict="0">
                <anchor moveWithCells="1">
                  <from>
                    <xdr:col>8</xdr:col>
                    <xdr:colOff>19050</xdr:colOff>
                    <xdr:row>50</xdr:row>
                    <xdr:rowOff>9525</xdr:rowOff>
                  </from>
                  <to>
                    <xdr:col>9</xdr:col>
                    <xdr:colOff>9525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2" r:id="rId31" name="Drop Down 228">
              <controlPr locked="0" defaultSize="0" autoLine="0" autoPict="0">
                <anchor moveWithCells="1">
                  <from>
                    <xdr:col>8</xdr:col>
                    <xdr:colOff>19050</xdr:colOff>
                    <xdr:row>51</xdr:row>
                    <xdr:rowOff>9525</xdr:rowOff>
                  </from>
                  <to>
                    <xdr:col>9</xdr:col>
                    <xdr:colOff>9525</xdr:colOff>
                    <xdr:row>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3" r:id="rId32" name="Drop Down 229">
              <controlPr locked="0" defaultSize="0" autoLine="0" autoPict="0">
                <anchor moveWithCells="1">
                  <from>
                    <xdr:col>8</xdr:col>
                    <xdr:colOff>19050</xdr:colOff>
                    <xdr:row>52</xdr:row>
                    <xdr:rowOff>9525</xdr:rowOff>
                  </from>
                  <to>
                    <xdr:col>9</xdr:col>
                    <xdr:colOff>9525</xdr:colOff>
                    <xdr:row>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4" r:id="rId33" name="Drop Down 230">
              <controlPr locked="0" defaultSize="0" autoLine="0" autoPict="0">
                <anchor moveWithCells="1">
                  <from>
                    <xdr:col>8</xdr:col>
                    <xdr:colOff>19050</xdr:colOff>
                    <xdr:row>53</xdr:row>
                    <xdr:rowOff>9525</xdr:rowOff>
                  </from>
                  <to>
                    <xdr:col>9</xdr:col>
                    <xdr:colOff>9525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34" name="Drop Down 231">
              <controlPr locked="0" defaultSize="0" autoLine="0" autoPict="0">
                <anchor moveWithCells="1">
                  <from>
                    <xdr:col>8</xdr:col>
                    <xdr:colOff>19050</xdr:colOff>
                    <xdr:row>54</xdr:row>
                    <xdr:rowOff>9525</xdr:rowOff>
                  </from>
                  <to>
                    <xdr:col>9</xdr:col>
                    <xdr:colOff>9525</xdr:colOff>
                    <xdr:row>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1" r:id="rId35" name="Drop Down 277">
              <controlPr locked="0" defaultSize="0" autoLine="0" autoPict="0">
                <anchor moveWithCells="1">
                  <from>
                    <xdr:col>8</xdr:col>
                    <xdr:colOff>19050</xdr:colOff>
                    <xdr:row>60</xdr:row>
                    <xdr:rowOff>9525</xdr:rowOff>
                  </from>
                  <to>
                    <xdr:col>9</xdr:col>
                    <xdr:colOff>9525</xdr:colOff>
                    <xdr:row>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2" r:id="rId36" name="Drop Down 278">
              <controlPr locked="0" defaultSize="0" autoLine="0" autoPict="0">
                <anchor moveWithCells="1">
                  <from>
                    <xdr:col>8</xdr:col>
                    <xdr:colOff>19050</xdr:colOff>
                    <xdr:row>61</xdr:row>
                    <xdr:rowOff>9525</xdr:rowOff>
                  </from>
                  <to>
                    <xdr:col>9</xdr:col>
                    <xdr:colOff>9525</xdr:colOff>
                    <xdr:row>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3" r:id="rId37" name="Drop Down 279">
              <controlPr locked="0" defaultSize="0" autoLine="0" autoPict="0">
                <anchor moveWithCells="1">
                  <from>
                    <xdr:col>8</xdr:col>
                    <xdr:colOff>19050</xdr:colOff>
                    <xdr:row>62</xdr:row>
                    <xdr:rowOff>9525</xdr:rowOff>
                  </from>
                  <to>
                    <xdr:col>9</xdr:col>
                    <xdr:colOff>9525</xdr:colOff>
                    <xdr:row>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4" r:id="rId38" name="Drop Down 280">
              <controlPr locked="0" defaultSize="0" autoLine="0" autoPict="0">
                <anchor moveWithCells="1">
                  <from>
                    <xdr:col>8</xdr:col>
                    <xdr:colOff>19050</xdr:colOff>
                    <xdr:row>63</xdr:row>
                    <xdr:rowOff>9525</xdr:rowOff>
                  </from>
                  <to>
                    <xdr:col>9</xdr:col>
                    <xdr:colOff>9525</xdr:colOff>
                    <xdr:row>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5" r:id="rId39" name="Drop Down 281">
              <controlPr locked="0" defaultSize="0" autoLine="0" autoPict="0">
                <anchor moveWithCells="1">
                  <from>
                    <xdr:col>8</xdr:col>
                    <xdr:colOff>19050</xdr:colOff>
                    <xdr:row>64</xdr:row>
                    <xdr:rowOff>9525</xdr:rowOff>
                  </from>
                  <to>
                    <xdr:col>9</xdr:col>
                    <xdr:colOff>9525</xdr:colOff>
                    <xdr:row>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6" r:id="rId40" name="Drop Down 282">
              <controlPr locked="0" defaultSize="0" autoLine="0" autoPict="0">
                <anchor moveWithCells="1">
                  <from>
                    <xdr:col>8</xdr:col>
                    <xdr:colOff>19050</xdr:colOff>
                    <xdr:row>65</xdr:row>
                    <xdr:rowOff>9525</xdr:rowOff>
                  </from>
                  <to>
                    <xdr:col>9</xdr:col>
                    <xdr:colOff>9525</xdr:colOff>
                    <xdr:row>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7" r:id="rId41" name="Drop Down 283">
              <controlPr locked="0" defaultSize="0" autoLine="0" autoPict="0">
                <anchor moveWithCells="1">
                  <from>
                    <xdr:col>8</xdr:col>
                    <xdr:colOff>19050</xdr:colOff>
                    <xdr:row>66</xdr:row>
                    <xdr:rowOff>9525</xdr:rowOff>
                  </from>
                  <to>
                    <xdr:col>9</xdr:col>
                    <xdr:colOff>9525</xdr:colOff>
                    <xdr:row>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8" r:id="rId42" name="Drop Down 284">
              <controlPr locked="0" defaultSize="0" autoLine="0" autoPict="0">
                <anchor moveWithCells="1">
                  <from>
                    <xdr:col>8</xdr:col>
                    <xdr:colOff>19050</xdr:colOff>
                    <xdr:row>67</xdr:row>
                    <xdr:rowOff>9525</xdr:rowOff>
                  </from>
                  <to>
                    <xdr:col>9</xdr:col>
                    <xdr:colOff>9525</xdr:colOff>
                    <xdr:row>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9" r:id="rId43" name="Drop Down 285">
              <controlPr locked="0" defaultSize="0" autoLine="0" autoPict="0">
                <anchor moveWithCells="1">
                  <from>
                    <xdr:col>8</xdr:col>
                    <xdr:colOff>19050</xdr:colOff>
                    <xdr:row>68</xdr:row>
                    <xdr:rowOff>9525</xdr:rowOff>
                  </from>
                  <to>
                    <xdr:col>9</xdr:col>
                    <xdr:colOff>9525</xdr:colOff>
                    <xdr:row>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0" r:id="rId44" name="Drop Down 286">
              <controlPr locked="0" defaultSize="0" autoLine="0" autoPict="0">
                <anchor moveWithCells="1">
                  <from>
                    <xdr:col>8</xdr:col>
                    <xdr:colOff>19050</xdr:colOff>
                    <xdr:row>69</xdr:row>
                    <xdr:rowOff>9525</xdr:rowOff>
                  </from>
                  <to>
                    <xdr:col>9</xdr:col>
                    <xdr:colOff>9525</xdr:colOff>
                    <xdr:row>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" r:id="rId45" name="Drop Down 287">
              <controlPr locked="0" defaultSize="0" autoLine="0" autoPict="0">
                <anchor moveWithCells="1">
                  <from>
                    <xdr:col>8</xdr:col>
                    <xdr:colOff>19050</xdr:colOff>
                    <xdr:row>70</xdr:row>
                    <xdr:rowOff>9525</xdr:rowOff>
                  </from>
                  <to>
                    <xdr:col>9</xdr:col>
                    <xdr:colOff>9525</xdr:colOff>
                    <xdr:row>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2" r:id="rId46" name="Drop Down 288">
              <controlPr locked="0" defaultSize="0" autoLine="0" autoPict="0">
                <anchor moveWithCells="1">
                  <from>
                    <xdr:col>8</xdr:col>
                    <xdr:colOff>19050</xdr:colOff>
                    <xdr:row>71</xdr:row>
                    <xdr:rowOff>9525</xdr:rowOff>
                  </from>
                  <to>
                    <xdr:col>9</xdr:col>
                    <xdr:colOff>9525</xdr:colOff>
                    <xdr:row>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3" r:id="rId47" name="Drop Down 289">
              <controlPr locked="0" defaultSize="0" autoLine="0" autoPict="0">
                <anchor moveWithCells="1">
                  <from>
                    <xdr:col>8</xdr:col>
                    <xdr:colOff>19050</xdr:colOff>
                    <xdr:row>72</xdr:row>
                    <xdr:rowOff>9525</xdr:rowOff>
                  </from>
                  <to>
                    <xdr:col>9</xdr:col>
                    <xdr:colOff>9525</xdr:colOff>
                    <xdr:row>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4" r:id="rId48" name="Drop Down 290">
              <controlPr locked="0" defaultSize="0" autoLine="0" autoPict="0">
                <anchor moveWithCells="1">
                  <from>
                    <xdr:col>8</xdr:col>
                    <xdr:colOff>19050</xdr:colOff>
                    <xdr:row>73</xdr:row>
                    <xdr:rowOff>9525</xdr:rowOff>
                  </from>
                  <to>
                    <xdr:col>9</xdr:col>
                    <xdr:colOff>9525</xdr:colOff>
                    <xdr:row>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" r:id="rId49" name="Drop Down 291">
              <controlPr locked="0" defaultSize="0" autoLine="0" autoPict="0">
                <anchor moveWithCells="1">
                  <from>
                    <xdr:col>8</xdr:col>
                    <xdr:colOff>19050</xdr:colOff>
                    <xdr:row>74</xdr:row>
                    <xdr:rowOff>9525</xdr:rowOff>
                  </from>
                  <to>
                    <xdr:col>9</xdr:col>
                    <xdr:colOff>9525</xdr:colOff>
                    <xdr:row>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1" r:id="rId50" name="Drop Down 337">
              <controlPr locked="0" defaultSize="0" autoLine="0" autoPict="0">
                <anchor moveWithCells="1">
                  <from>
                    <xdr:col>8</xdr:col>
                    <xdr:colOff>19050</xdr:colOff>
                    <xdr:row>80</xdr:row>
                    <xdr:rowOff>9525</xdr:rowOff>
                  </from>
                  <to>
                    <xdr:col>9</xdr:col>
                    <xdr:colOff>9525</xdr:colOff>
                    <xdr:row>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2" r:id="rId51" name="Drop Down 338">
              <controlPr locked="0" defaultSize="0" autoLine="0" autoPict="0">
                <anchor moveWithCells="1">
                  <from>
                    <xdr:col>8</xdr:col>
                    <xdr:colOff>19050</xdr:colOff>
                    <xdr:row>81</xdr:row>
                    <xdr:rowOff>9525</xdr:rowOff>
                  </from>
                  <to>
                    <xdr:col>9</xdr:col>
                    <xdr:colOff>9525</xdr:colOff>
                    <xdr:row>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3" r:id="rId52" name="Drop Down 339">
              <controlPr locked="0" defaultSize="0" autoLine="0" autoPict="0">
                <anchor moveWithCells="1">
                  <from>
                    <xdr:col>8</xdr:col>
                    <xdr:colOff>19050</xdr:colOff>
                    <xdr:row>82</xdr:row>
                    <xdr:rowOff>9525</xdr:rowOff>
                  </from>
                  <to>
                    <xdr:col>9</xdr:col>
                    <xdr:colOff>9525</xdr:colOff>
                    <xdr:row>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4" r:id="rId53" name="Drop Down 340">
              <controlPr locked="0" defaultSize="0" autoLine="0" autoPict="0">
                <anchor moveWithCells="1">
                  <from>
                    <xdr:col>8</xdr:col>
                    <xdr:colOff>19050</xdr:colOff>
                    <xdr:row>83</xdr:row>
                    <xdr:rowOff>9525</xdr:rowOff>
                  </from>
                  <to>
                    <xdr:col>9</xdr:col>
                    <xdr:colOff>9525</xdr:colOff>
                    <xdr:row>84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5" r:id="rId54" name="Drop Down 341">
              <controlPr locked="0" defaultSize="0" autoLine="0" autoPict="0">
                <anchor moveWithCells="1">
                  <from>
                    <xdr:col>8</xdr:col>
                    <xdr:colOff>19050</xdr:colOff>
                    <xdr:row>84</xdr:row>
                    <xdr:rowOff>9525</xdr:rowOff>
                  </from>
                  <to>
                    <xdr:col>9</xdr:col>
                    <xdr:colOff>9525</xdr:colOff>
                    <xdr:row>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6" r:id="rId55" name="Drop Down 342">
              <controlPr locked="0" defaultSize="0" autoLine="0" autoPict="0">
                <anchor moveWithCells="1">
                  <from>
                    <xdr:col>8</xdr:col>
                    <xdr:colOff>19050</xdr:colOff>
                    <xdr:row>85</xdr:row>
                    <xdr:rowOff>9525</xdr:rowOff>
                  </from>
                  <to>
                    <xdr:col>9</xdr:col>
                    <xdr:colOff>9525</xdr:colOff>
                    <xdr:row>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7" r:id="rId56" name="Drop Down 343">
              <controlPr locked="0" defaultSize="0" autoLine="0" autoPict="0">
                <anchor moveWithCells="1">
                  <from>
                    <xdr:col>8</xdr:col>
                    <xdr:colOff>19050</xdr:colOff>
                    <xdr:row>86</xdr:row>
                    <xdr:rowOff>9525</xdr:rowOff>
                  </from>
                  <to>
                    <xdr:col>9</xdr:col>
                    <xdr:colOff>9525</xdr:colOff>
                    <xdr:row>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8" r:id="rId57" name="Drop Down 344">
              <controlPr locked="0" defaultSize="0" autoLine="0" autoPict="0">
                <anchor moveWithCells="1">
                  <from>
                    <xdr:col>8</xdr:col>
                    <xdr:colOff>19050</xdr:colOff>
                    <xdr:row>87</xdr:row>
                    <xdr:rowOff>9525</xdr:rowOff>
                  </from>
                  <to>
                    <xdr:col>9</xdr:col>
                    <xdr:colOff>9525</xdr:colOff>
                    <xdr:row>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9" r:id="rId58" name="Drop Down 345">
              <controlPr locked="0" defaultSize="0" autoLine="0" autoPict="0">
                <anchor moveWithCells="1">
                  <from>
                    <xdr:col>8</xdr:col>
                    <xdr:colOff>19050</xdr:colOff>
                    <xdr:row>88</xdr:row>
                    <xdr:rowOff>9525</xdr:rowOff>
                  </from>
                  <to>
                    <xdr:col>9</xdr:col>
                    <xdr:colOff>9525</xdr:colOff>
                    <xdr:row>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0" r:id="rId59" name="Drop Down 346">
              <controlPr locked="0" defaultSize="0" autoLine="0" autoPict="0">
                <anchor moveWithCells="1">
                  <from>
                    <xdr:col>8</xdr:col>
                    <xdr:colOff>19050</xdr:colOff>
                    <xdr:row>89</xdr:row>
                    <xdr:rowOff>9525</xdr:rowOff>
                  </from>
                  <to>
                    <xdr:col>9</xdr:col>
                    <xdr:colOff>9525</xdr:colOff>
                    <xdr:row>90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1" r:id="rId60" name="Drop Down 347">
              <controlPr locked="0" defaultSize="0" autoLine="0" autoPict="0">
                <anchor moveWithCells="1">
                  <from>
                    <xdr:col>8</xdr:col>
                    <xdr:colOff>19050</xdr:colOff>
                    <xdr:row>90</xdr:row>
                    <xdr:rowOff>9525</xdr:rowOff>
                  </from>
                  <to>
                    <xdr:col>9</xdr:col>
                    <xdr:colOff>9525</xdr:colOff>
                    <xdr:row>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2" r:id="rId61" name="Drop Down 348">
              <controlPr locked="0" defaultSize="0" autoLine="0" autoPict="0">
                <anchor moveWithCells="1">
                  <from>
                    <xdr:col>8</xdr:col>
                    <xdr:colOff>19050</xdr:colOff>
                    <xdr:row>91</xdr:row>
                    <xdr:rowOff>9525</xdr:rowOff>
                  </from>
                  <to>
                    <xdr:col>9</xdr:col>
                    <xdr:colOff>9525</xdr:colOff>
                    <xdr:row>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3" r:id="rId62" name="Drop Down 349">
              <controlPr locked="0" defaultSize="0" autoLine="0" autoPict="0">
                <anchor moveWithCells="1">
                  <from>
                    <xdr:col>8</xdr:col>
                    <xdr:colOff>19050</xdr:colOff>
                    <xdr:row>92</xdr:row>
                    <xdr:rowOff>9525</xdr:rowOff>
                  </from>
                  <to>
                    <xdr:col>9</xdr:col>
                    <xdr:colOff>9525</xdr:colOff>
                    <xdr:row>93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4" r:id="rId63" name="Drop Down 350">
              <controlPr locked="0" defaultSize="0" autoLine="0" autoPict="0">
                <anchor moveWithCells="1">
                  <from>
                    <xdr:col>8</xdr:col>
                    <xdr:colOff>19050</xdr:colOff>
                    <xdr:row>93</xdr:row>
                    <xdr:rowOff>9525</xdr:rowOff>
                  </from>
                  <to>
                    <xdr:col>9</xdr:col>
                    <xdr:colOff>9525</xdr:colOff>
                    <xdr:row>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5" r:id="rId64" name="Drop Down 351">
              <controlPr locked="0" defaultSize="0" autoLine="0" autoPict="0">
                <anchor moveWithCells="1">
                  <from>
                    <xdr:col>8</xdr:col>
                    <xdr:colOff>19050</xdr:colOff>
                    <xdr:row>94</xdr:row>
                    <xdr:rowOff>9525</xdr:rowOff>
                  </from>
                  <to>
                    <xdr:col>9</xdr:col>
                    <xdr:colOff>9525</xdr:colOff>
                    <xdr:row>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1" r:id="rId65" name="Drop Down 397">
              <controlPr locked="0" defaultSize="0" autoLine="0" autoPict="0">
                <anchor moveWithCells="1">
                  <from>
                    <xdr:col>8</xdr:col>
                    <xdr:colOff>19050</xdr:colOff>
                    <xdr:row>100</xdr:row>
                    <xdr:rowOff>9525</xdr:rowOff>
                  </from>
                  <to>
                    <xdr:col>9</xdr:col>
                    <xdr:colOff>9525</xdr:colOff>
                    <xdr:row>101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2" r:id="rId66" name="Drop Down 398">
              <controlPr locked="0" defaultSize="0" autoLine="0" autoPict="0">
                <anchor moveWithCells="1">
                  <from>
                    <xdr:col>8</xdr:col>
                    <xdr:colOff>19050</xdr:colOff>
                    <xdr:row>101</xdr:row>
                    <xdr:rowOff>9525</xdr:rowOff>
                  </from>
                  <to>
                    <xdr:col>9</xdr:col>
                    <xdr:colOff>9525</xdr:colOff>
                    <xdr:row>102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3" r:id="rId67" name="Drop Down 399">
              <controlPr locked="0" defaultSize="0" autoLine="0" autoPict="0">
                <anchor moveWithCells="1">
                  <from>
                    <xdr:col>8</xdr:col>
                    <xdr:colOff>19050</xdr:colOff>
                    <xdr:row>102</xdr:row>
                    <xdr:rowOff>9525</xdr:rowOff>
                  </from>
                  <to>
                    <xdr:col>9</xdr:col>
                    <xdr:colOff>9525</xdr:colOff>
                    <xdr:row>103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4" r:id="rId68" name="Drop Down 400">
              <controlPr locked="0" defaultSize="0" autoLine="0" autoPict="0">
                <anchor moveWithCells="1">
                  <from>
                    <xdr:col>8</xdr:col>
                    <xdr:colOff>19050</xdr:colOff>
                    <xdr:row>103</xdr:row>
                    <xdr:rowOff>9525</xdr:rowOff>
                  </from>
                  <to>
                    <xdr:col>9</xdr:col>
                    <xdr:colOff>9525</xdr:colOff>
                    <xdr:row>104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5" r:id="rId69" name="Drop Down 401">
              <controlPr locked="0" defaultSize="0" autoLine="0" autoPict="0">
                <anchor moveWithCells="1">
                  <from>
                    <xdr:col>8</xdr:col>
                    <xdr:colOff>19050</xdr:colOff>
                    <xdr:row>104</xdr:row>
                    <xdr:rowOff>9525</xdr:rowOff>
                  </from>
                  <to>
                    <xdr:col>9</xdr:col>
                    <xdr:colOff>9525</xdr:colOff>
                    <xdr:row>105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6" r:id="rId70" name="Drop Down 402">
              <controlPr locked="0" defaultSize="0" autoLine="0" autoPict="0">
                <anchor moveWithCells="1">
                  <from>
                    <xdr:col>8</xdr:col>
                    <xdr:colOff>19050</xdr:colOff>
                    <xdr:row>105</xdr:row>
                    <xdr:rowOff>9525</xdr:rowOff>
                  </from>
                  <to>
                    <xdr:col>9</xdr:col>
                    <xdr:colOff>9525</xdr:colOff>
                    <xdr:row>106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7" r:id="rId71" name="Drop Down 403">
              <controlPr locked="0" defaultSize="0" autoLine="0" autoPict="0">
                <anchor moveWithCells="1">
                  <from>
                    <xdr:col>8</xdr:col>
                    <xdr:colOff>19050</xdr:colOff>
                    <xdr:row>106</xdr:row>
                    <xdr:rowOff>9525</xdr:rowOff>
                  </from>
                  <to>
                    <xdr:col>9</xdr:col>
                    <xdr:colOff>9525</xdr:colOff>
                    <xdr:row>107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8" r:id="rId72" name="Drop Down 404">
              <controlPr locked="0" defaultSize="0" autoLine="0" autoPict="0">
                <anchor moveWithCells="1">
                  <from>
                    <xdr:col>8</xdr:col>
                    <xdr:colOff>19050</xdr:colOff>
                    <xdr:row>107</xdr:row>
                    <xdr:rowOff>9525</xdr:rowOff>
                  </from>
                  <to>
                    <xdr:col>9</xdr:col>
                    <xdr:colOff>9525</xdr:colOff>
                    <xdr:row>108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9" r:id="rId73" name="Drop Down 405">
              <controlPr locked="0" defaultSize="0" autoLine="0" autoPict="0">
                <anchor moveWithCells="1">
                  <from>
                    <xdr:col>8</xdr:col>
                    <xdr:colOff>19050</xdr:colOff>
                    <xdr:row>108</xdr:row>
                    <xdr:rowOff>9525</xdr:rowOff>
                  </from>
                  <to>
                    <xdr:col>9</xdr:col>
                    <xdr:colOff>9525</xdr:colOff>
                    <xdr:row>109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0" r:id="rId74" name="Drop Down 406">
              <controlPr locked="0" defaultSize="0" autoLine="0" autoPict="0">
                <anchor moveWithCells="1">
                  <from>
                    <xdr:col>8</xdr:col>
                    <xdr:colOff>19050</xdr:colOff>
                    <xdr:row>109</xdr:row>
                    <xdr:rowOff>9525</xdr:rowOff>
                  </from>
                  <to>
                    <xdr:col>9</xdr:col>
                    <xdr:colOff>9525</xdr:colOff>
                    <xdr:row>110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1" r:id="rId75" name="Drop Down 407">
              <controlPr locked="0" defaultSize="0" autoLine="0" autoPict="0">
                <anchor moveWithCells="1">
                  <from>
                    <xdr:col>8</xdr:col>
                    <xdr:colOff>19050</xdr:colOff>
                    <xdr:row>110</xdr:row>
                    <xdr:rowOff>9525</xdr:rowOff>
                  </from>
                  <to>
                    <xdr:col>9</xdr:col>
                    <xdr:colOff>9525</xdr:colOff>
                    <xdr:row>111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2" r:id="rId76" name="Drop Down 408">
              <controlPr locked="0" defaultSize="0" autoLine="0" autoPict="0">
                <anchor moveWithCells="1">
                  <from>
                    <xdr:col>8</xdr:col>
                    <xdr:colOff>19050</xdr:colOff>
                    <xdr:row>111</xdr:row>
                    <xdr:rowOff>9525</xdr:rowOff>
                  </from>
                  <to>
                    <xdr:col>9</xdr:col>
                    <xdr:colOff>9525</xdr:colOff>
                    <xdr:row>112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" r:id="rId77" name="Drop Down 409">
              <controlPr locked="0" defaultSize="0" autoLine="0" autoPict="0">
                <anchor moveWithCells="1">
                  <from>
                    <xdr:col>8</xdr:col>
                    <xdr:colOff>19050</xdr:colOff>
                    <xdr:row>112</xdr:row>
                    <xdr:rowOff>9525</xdr:rowOff>
                  </from>
                  <to>
                    <xdr:col>9</xdr:col>
                    <xdr:colOff>9525</xdr:colOff>
                    <xdr:row>113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" r:id="rId78" name="Drop Down 410">
              <controlPr locked="0" defaultSize="0" autoLine="0" autoPict="0">
                <anchor moveWithCells="1">
                  <from>
                    <xdr:col>8</xdr:col>
                    <xdr:colOff>19050</xdr:colOff>
                    <xdr:row>113</xdr:row>
                    <xdr:rowOff>9525</xdr:rowOff>
                  </from>
                  <to>
                    <xdr:col>9</xdr:col>
                    <xdr:colOff>9525</xdr:colOff>
                    <xdr:row>114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" r:id="rId79" name="Drop Down 411">
              <controlPr locked="0" defaultSize="0" autoLine="0" autoPict="0">
                <anchor moveWithCells="1">
                  <from>
                    <xdr:col>8</xdr:col>
                    <xdr:colOff>19050</xdr:colOff>
                    <xdr:row>114</xdr:row>
                    <xdr:rowOff>9525</xdr:rowOff>
                  </from>
                  <to>
                    <xdr:col>9</xdr:col>
                    <xdr:colOff>9525</xdr:colOff>
                    <xdr:row>115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1" r:id="rId80" name="Drop Down 457">
              <controlPr locked="0" defaultSize="0" autoLine="0" autoPict="0">
                <anchor moveWithCells="1">
                  <from>
                    <xdr:col>8</xdr:col>
                    <xdr:colOff>19050</xdr:colOff>
                    <xdr:row>120</xdr:row>
                    <xdr:rowOff>9525</xdr:rowOff>
                  </from>
                  <to>
                    <xdr:col>9</xdr:col>
                    <xdr:colOff>9525</xdr:colOff>
                    <xdr:row>121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2" r:id="rId81" name="Drop Down 458">
              <controlPr locked="0" defaultSize="0" autoLine="0" autoPict="0">
                <anchor moveWithCells="1">
                  <from>
                    <xdr:col>8</xdr:col>
                    <xdr:colOff>19050</xdr:colOff>
                    <xdr:row>121</xdr:row>
                    <xdr:rowOff>9525</xdr:rowOff>
                  </from>
                  <to>
                    <xdr:col>9</xdr:col>
                    <xdr:colOff>9525</xdr:colOff>
                    <xdr:row>122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3" r:id="rId82" name="Drop Down 459">
              <controlPr locked="0" defaultSize="0" autoLine="0" autoPict="0">
                <anchor moveWithCells="1">
                  <from>
                    <xdr:col>8</xdr:col>
                    <xdr:colOff>19050</xdr:colOff>
                    <xdr:row>122</xdr:row>
                    <xdr:rowOff>9525</xdr:rowOff>
                  </from>
                  <to>
                    <xdr:col>9</xdr:col>
                    <xdr:colOff>9525</xdr:colOff>
                    <xdr:row>123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4" r:id="rId83" name="Drop Down 460">
              <controlPr locked="0" defaultSize="0" autoLine="0" autoPict="0">
                <anchor moveWithCells="1">
                  <from>
                    <xdr:col>8</xdr:col>
                    <xdr:colOff>19050</xdr:colOff>
                    <xdr:row>123</xdr:row>
                    <xdr:rowOff>9525</xdr:rowOff>
                  </from>
                  <to>
                    <xdr:col>9</xdr:col>
                    <xdr:colOff>9525</xdr:colOff>
                    <xdr:row>124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5" r:id="rId84" name="Drop Down 461">
              <controlPr locked="0" defaultSize="0" autoLine="0" autoPict="0">
                <anchor moveWithCells="1">
                  <from>
                    <xdr:col>8</xdr:col>
                    <xdr:colOff>19050</xdr:colOff>
                    <xdr:row>124</xdr:row>
                    <xdr:rowOff>9525</xdr:rowOff>
                  </from>
                  <to>
                    <xdr:col>9</xdr:col>
                    <xdr:colOff>9525</xdr:colOff>
                    <xdr:row>125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6" r:id="rId85" name="Drop Down 462">
              <controlPr locked="0" defaultSize="0" autoLine="0" autoPict="0">
                <anchor moveWithCells="1">
                  <from>
                    <xdr:col>8</xdr:col>
                    <xdr:colOff>19050</xdr:colOff>
                    <xdr:row>125</xdr:row>
                    <xdr:rowOff>9525</xdr:rowOff>
                  </from>
                  <to>
                    <xdr:col>9</xdr:col>
                    <xdr:colOff>9525</xdr:colOff>
                    <xdr:row>126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7" r:id="rId86" name="Drop Down 463">
              <controlPr locked="0" defaultSize="0" autoLine="0" autoPict="0">
                <anchor moveWithCells="1">
                  <from>
                    <xdr:col>8</xdr:col>
                    <xdr:colOff>19050</xdr:colOff>
                    <xdr:row>126</xdr:row>
                    <xdr:rowOff>9525</xdr:rowOff>
                  </from>
                  <to>
                    <xdr:col>9</xdr:col>
                    <xdr:colOff>9525</xdr:colOff>
                    <xdr:row>127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8" r:id="rId87" name="Drop Down 464">
              <controlPr locked="0" defaultSize="0" autoLine="0" autoPict="0">
                <anchor moveWithCells="1">
                  <from>
                    <xdr:col>8</xdr:col>
                    <xdr:colOff>19050</xdr:colOff>
                    <xdr:row>127</xdr:row>
                    <xdr:rowOff>9525</xdr:rowOff>
                  </from>
                  <to>
                    <xdr:col>9</xdr:col>
                    <xdr:colOff>9525</xdr:colOff>
                    <xdr:row>128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9" r:id="rId88" name="Drop Down 465">
              <controlPr locked="0" defaultSize="0" autoLine="0" autoPict="0">
                <anchor moveWithCells="1">
                  <from>
                    <xdr:col>8</xdr:col>
                    <xdr:colOff>19050</xdr:colOff>
                    <xdr:row>128</xdr:row>
                    <xdr:rowOff>9525</xdr:rowOff>
                  </from>
                  <to>
                    <xdr:col>9</xdr:col>
                    <xdr:colOff>9525</xdr:colOff>
                    <xdr:row>129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0" r:id="rId89" name="Drop Down 466">
              <controlPr locked="0" defaultSize="0" autoLine="0" autoPict="0">
                <anchor moveWithCells="1">
                  <from>
                    <xdr:col>8</xdr:col>
                    <xdr:colOff>19050</xdr:colOff>
                    <xdr:row>129</xdr:row>
                    <xdr:rowOff>9525</xdr:rowOff>
                  </from>
                  <to>
                    <xdr:col>9</xdr:col>
                    <xdr:colOff>9525</xdr:colOff>
                    <xdr:row>130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1" r:id="rId90" name="Drop Down 467">
              <controlPr locked="0" defaultSize="0" autoLine="0" autoPict="0">
                <anchor moveWithCells="1">
                  <from>
                    <xdr:col>8</xdr:col>
                    <xdr:colOff>19050</xdr:colOff>
                    <xdr:row>130</xdr:row>
                    <xdr:rowOff>9525</xdr:rowOff>
                  </from>
                  <to>
                    <xdr:col>9</xdr:col>
                    <xdr:colOff>9525</xdr:colOff>
                    <xdr:row>131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2" r:id="rId91" name="Drop Down 468">
              <controlPr locked="0" defaultSize="0" autoLine="0" autoPict="0">
                <anchor moveWithCells="1">
                  <from>
                    <xdr:col>8</xdr:col>
                    <xdr:colOff>19050</xdr:colOff>
                    <xdr:row>131</xdr:row>
                    <xdr:rowOff>9525</xdr:rowOff>
                  </from>
                  <to>
                    <xdr:col>9</xdr:col>
                    <xdr:colOff>9525</xdr:colOff>
                    <xdr:row>132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3" r:id="rId92" name="Drop Down 469">
              <controlPr locked="0" defaultSize="0" autoLine="0" autoPict="0">
                <anchor moveWithCells="1">
                  <from>
                    <xdr:col>8</xdr:col>
                    <xdr:colOff>19050</xdr:colOff>
                    <xdr:row>132</xdr:row>
                    <xdr:rowOff>9525</xdr:rowOff>
                  </from>
                  <to>
                    <xdr:col>9</xdr:col>
                    <xdr:colOff>9525</xdr:colOff>
                    <xdr:row>133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4" r:id="rId93" name="Drop Down 470">
              <controlPr locked="0" defaultSize="0" autoLine="0" autoPict="0">
                <anchor moveWithCells="1">
                  <from>
                    <xdr:col>8</xdr:col>
                    <xdr:colOff>19050</xdr:colOff>
                    <xdr:row>133</xdr:row>
                    <xdr:rowOff>9525</xdr:rowOff>
                  </from>
                  <to>
                    <xdr:col>9</xdr:col>
                    <xdr:colOff>9525</xdr:colOff>
                    <xdr:row>134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5" r:id="rId94" name="Drop Down 471">
              <controlPr locked="0" defaultSize="0" autoLine="0" autoPict="0">
                <anchor moveWithCells="1">
                  <from>
                    <xdr:col>8</xdr:col>
                    <xdr:colOff>19050</xdr:colOff>
                    <xdr:row>134</xdr:row>
                    <xdr:rowOff>9525</xdr:rowOff>
                  </from>
                  <to>
                    <xdr:col>9</xdr:col>
                    <xdr:colOff>9525</xdr:colOff>
                    <xdr:row>135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1" r:id="rId95" name="Drop Down 517">
              <controlPr locked="0" defaultSize="0" autoLine="0" autoPict="0">
                <anchor moveWithCells="1">
                  <from>
                    <xdr:col>8</xdr:col>
                    <xdr:colOff>19050</xdr:colOff>
                    <xdr:row>140</xdr:row>
                    <xdr:rowOff>9525</xdr:rowOff>
                  </from>
                  <to>
                    <xdr:col>9</xdr:col>
                    <xdr:colOff>9525</xdr:colOff>
                    <xdr:row>141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2" r:id="rId96" name="Drop Down 518">
              <controlPr locked="0" defaultSize="0" autoLine="0" autoPict="0">
                <anchor moveWithCells="1">
                  <from>
                    <xdr:col>8</xdr:col>
                    <xdr:colOff>19050</xdr:colOff>
                    <xdr:row>141</xdr:row>
                    <xdr:rowOff>9525</xdr:rowOff>
                  </from>
                  <to>
                    <xdr:col>9</xdr:col>
                    <xdr:colOff>9525</xdr:colOff>
                    <xdr:row>142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3" r:id="rId97" name="Drop Down 519">
              <controlPr locked="0" defaultSize="0" autoLine="0" autoPict="0">
                <anchor moveWithCells="1">
                  <from>
                    <xdr:col>8</xdr:col>
                    <xdr:colOff>19050</xdr:colOff>
                    <xdr:row>142</xdr:row>
                    <xdr:rowOff>9525</xdr:rowOff>
                  </from>
                  <to>
                    <xdr:col>9</xdr:col>
                    <xdr:colOff>9525</xdr:colOff>
                    <xdr:row>143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4" r:id="rId98" name="Drop Down 520">
              <controlPr locked="0" defaultSize="0" autoLine="0" autoPict="0">
                <anchor moveWithCells="1">
                  <from>
                    <xdr:col>8</xdr:col>
                    <xdr:colOff>19050</xdr:colOff>
                    <xdr:row>143</xdr:row>
                    <xdr:rowOff>9525</xdr:rowOff>
                  </from>
                  <to>
                    <xdr:col>9</xdr:col>
                    <xdr:colOff>9525</xdr:colOff>
                    <xdr:row>144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5" r:id="rId99" name="Drop Down 521">
              <controlPr locked="0" defaultSize="0" autoLine="0" autoPict="0">
                <anchor moveWithCells="1">
                  <from>
                    <xdr:col>8</xdr:col>
                    <xdr:colOff>19050</xdr:colOff>
                    <xdr:row>144</xdr:row>
                    <xdr:rowOff>9525</xdr:rowOff>
                  </from>
                  <to>
                    <xdr:col>9</xdr:col>
                    <xdr:colOff>9525</xdr:colOff>
                    <xdr:row>145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6" r:id="rId100" name="Drop Down 522">
              <controlPr locked="0" defaultSize="0" autoLine="0" autoPict="0">
                <anchor moveWithCells="1">
                  <from>
                    <xdr:col>8</xdr:col>
                    <xdr:colOff>19050</xdr:colOff>
                    <xdr:row>145</xdr:row>
                    <xdr:rowOff>9525</xdr:rowOff>
                  </from>
                  <to>
                    <xdr:col>9</xdr:col>
                    <xdr:colOff>9525</xdr:colOff>
                    <xdr:row>146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7" r:id="rId101" name="Drop Down 523">
              <controlPr locked="0" defaultSize="0" autoLine="0" autoPict="0">
                <anchor moveWithCells="1">
                  <from>
                    <xdr:col>8</xdr:col>
                    <xdr:colOff>19050</xdr:colOff>
                    <xdr:row>146</xdr:row>
                    <xdr:rowOff>9525</xdr:rowOff>
                  </from>
                  <to>
                    <xdr:col>9</xdr:col>
                    <xdr:colOff>9525</xdr:colOff>
                    <xdr:row>147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8" r:id="rId102" name="Drop Down 524">
              <controlPr locked="0" defaultSize="0" autoLine="0" autoPict="0">
                <anchor moveWithCells="1">
                  <from>
                    <xdr:col>8</xdr:col>
                    <xdr:colOff>19050</xdr:colOff>
                    <xdr:row>147</xdr:row>
                    <xdr:rowOff>9525</xdr:rowOff>
                  </from>
                  <to>
                    <xdr:col>9</xdr:col>
                    <xdr:colOff>9525</xdr:colOff>
                    <xdr:row>148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9" r:id="rId103" name="Drop Down 525">
              <controlPr locked="0" defaultSize="0" autoLine="0" autoPict="0">
                <anchor moveWithCells="1">
                  <from>
                    <xdr:col>8</xdr:col>
                    <xdr:colOff>19050</xdr:colOff>
                    <xdr:row>148</xdr:row>
                    <xdr:rowOff>9525</xdr:rowOff>
                  </from>
                  <to>
                    <xdr:col>9</xdr:col>
                    <xdr:colOff>9525</xdr:colOff>
                    <xdr:row>149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0" r:id="rId104" name="Drop Down 526">
              <controlPr locked="0" defaultSize="0" autoLine="0" autoPict="0">
                <anchor moveWithCells="1">
                  <from>
                    <xdr:col>8</xdr:col>
                    <xdr:colOff>19050</xdr:colOff>
                    <xdr:row>149</xdr:row>
                    <xdr:rowOff>9525</xdr:rowOff>
                  </from>
                  <to>
                    <xdr:col>9</xdr:col>
                    <xdr:colOff>9525</xdr:colOff>
                    <xdr:row>150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1" r:id="rId105" name="Drop Down 527">
              <controlPr locked="0" defaultSize="0" autoLine="0" autoPict="0">
                <anchor moveWithCells="1">
                  <from>
                    <xdr:col>8</xdr:col>
                    <xdr:colOff>19050</xdr:colOff>
                    <xdr:row>150</xdr:row>
                    <xdr:rowOff>9525</xdr:rowOff>
                  </from>
                  <to>
                    <xdr:col>9</xdr:col>
                    <xdr:colOff>9525</xdr:colOff>
                    <xdr:row>151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2" r:id="rId106" name="Drop Down 528">
              <controlPr locked="0" defaultSize="0" autoLine="0" autoPict="0">
                <anchor moveWithCells="1">
                  <from>
                    <xdr:col>8</xdr:col>
                    <xdr:colOff>19050</xdr:colOff>
                    <xdr:row>151</xdr:row>
                    <xdr:rowOff>9525</xdr:rowOff>
                  </from>
                  <to>
                    <xdr:col>9</xdr:col>
                    <xdr:colOff>9525</xdr:colOff>
                    <xdr:row>152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3" r:id="rId107" name="Drop Down 529">
              <controlPr locked="0" defaultSize="0" autoLine="0" autoPict="0">
                <anchor moveWithCells="1">
                  <from>
                    <xdr:col>8</xdr:col>
                    <xdr:colOff>19050</xdr:colOff>
                    <xdr:row>152</xdr:row>
                    <xdr:rowOff>9525</xdr:rowOff>
                  </from>
                  <to>
                    <xdr:col>9</xdr:col>
                    <xdr:colOff>9525</xdr:colOff>
                    <xdr:row>153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4" r:id="rId108" name="Drop Down 530">
              <controlPr locked="0" defaultSize="0" autoLine="0" autoPict="0">
                <anchor moveWithCells="1">
                  <from>
                    <xdr:col>8</xdr:col>
                    <xdr:colOff>19050</xdr:colOff>
                    <xdr:row>153</xdr:row>
                    <xdr:rowOff>9525</xdr:rowOff>
                  </from>
                  <to>
                    <xdr:col>9</xdr:col>
                    <xdr:colOff>9525</xdr:colOff>
                    <xdr:row>154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5" r:id="rId109" name="Drop Down 531">
              <controlPr locked="0" defaultSize="0" autoLine="0" autoPict="0">
                <anchor moveWithCells="1">
                  <from>
                    <xdr:col>8</xdr:col>
                    <xdr:colOff>19050</xdr:colOff>
                    <xdr:row>154</xdr:row>
                    <xdr:rowOff>9525</xdr:rowOff>
                  </from>
                  <to>
                    <xdr:col>9</xdr:col>
                    <xdr:colOff>9525</xdr:colOff>
                    <xdr:row>155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1" r:id="rId110" name="Drop Down 577">
              <controlPr locked="0" defaultSize="0" autoLine="0" autoPict="0">
                <anchor moveWithCells="1">
                  <from>
                    <xdr:col>8</xdr:col>
                    <xdr:colOff>19050</xdr:colOff>
                    <xdr:row>160</xdr:row>
                    <xdr:rowOff>9525</xdr:rowOff>
                  </from>
                  <to>
                    <xdr:col>9</xdr:col>
                    <xdr:colOff>9525</xdr:colOff>
                    <xdr:row>161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2" r:id="rId111" name="Drop Down 578">
              <controlPr locked="0" defaultSize="0" autoLine="0" autoPict="0">
                <anchor moveWithCells="1">
                  <from>
                    <xdr:col>8</xdr:col>
                    <xdr:colOff>19050</xdr:colOff>
                    <xdr:row>161</xdr:row>
                    <xdr:rowOff>9525</xdr:rowOff>
                  </from>
                  <to>
                    <xdr:col>9</xdr:col>
                    <xdr:colOff>9525</xdr:colOff>
                    <xdr:row>162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3" r:id="rId112" name="Drop Down 579">
              <controlPr locked="0" defaultSize="0" autoLine="0" autoPict="0">
                <anchor moveWithCells="1">
                  <from>
                    <xdr:col>8</xdr:col>
                    <xdr:colOff>19050</xdr:colOff>
                    <xdr:row>162</xdr:row>
                    <xdr:rowOff>9525</xdr:rowOff>
                  </from>
                  <to>
                    <xdr:col>9</xdr:col>
                    <xdr:colOff>9525</xdr:colOff>
                    <xdr:row>163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4" r:id="rId113" name="Drop Down 580">
              <controlPr locked="0" defaultSize="0" autoLine="0" autoPict="0">
                <anchor moveWithCells="1">
                  <from>
                    <xdr:col>8</xdr:col>
                    <xdr:colOff>19050</xdr:colOff>
                    <xdr:row>163</xdr:row>
                    <xdr:rowOff>9525</xdr:rowOff>
                  </from>
                  <to>
                    <xdr:col>9</xdr:col>
                    <xdr:colOff>9525</xdr:colOff>
                    <xdr:row>164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5" r:id="rId114" name="Drop Down 581">
              <controlPr locked="0" defaultSize="0" autoLine="0" autoPict="0">
                <anchor moveWithCells="1">
                  <from>
                    <xdr:col>8</xdr:col>
                    <xdr:colOff>19050</xdr:colOff>
                    <xdr:row>164</xdr:row>
                    <xdr:rowOff>9525</xdr:rowOff>
                  </from>
                  <to>
                    <xdr:col>9</xdr:col>
                    <xdr:colOff>9525</xdr:colOff>
                    <xdr:row>165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6" r:id="rId115" name="Drop Down 582">
              <controlPr locked="0" defaultSize="0" autoLine="0" autoPict="0">
                <anchor moveWithCells="1">
                  <from>
                    <xdr:col>8</xdr:col>
                    <xdr:colOff>19050</xdr:colOff>
                    <xdr:row>165</xdr:row>
                    <xdr:rowOff>9525</xdr:rowOff>
                  </from>
                  <to>
                    <xdr:col>9</xdr:col>
                    <xdr:colOff>9525</xdr:colOff>
                    <xdr:row>166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7" r:id="rId116" name="Drop Down 583">
              <controlPr locked="0" defaultSize="0" autoLine="0" autoPict="0">
                <anchor moveWithCells="1">
                  <from>
                    <xdr:col>8</xdr:col>
                    <xdr:colOff>19050</xdr:colOff>
                    <xdr:row>166</xdr:row>
                    <xdr:rowOff>9525</xdr:rowOff>
                  </from>
                  <to>
                    <xdr:col>9</xdr:col>
                    <xdr:colOff>9525</xdr:colOff>
                    <xdr:row>167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8" r:id="rId117" name="Drop Down 584">
              <controlPr locked="0" defaultSize="0" autoLine="0" autoPict="0">
                <anchor moveWithCells="1">
                  <from>
                    <xdr:col>8</xdr:col>
                    <xdr:colOff>19050</xdr:colOff>
                    <xdr:row>167</xdr:row>
                    <xdr:rowOff>9525</xdr:rowOff>
                  </from>
                  <to>
                    <xdr:col>9</xdr:col>
                    <xdr:colOff>9525</xdr:colOff>
                    <xdr:row>168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9" r:id="rId118" name="Drop Down 585">
              <controlPr locked="0" defaultSize="0" autoLine="0" autoPict="0">
                <anchor moveWithCells="1">
                  <from>
                    <xdr:col>8</xdr:col>
                    <xdr:colOff>19050</xdr:colOff>
                    <xdr:row>168</xdr:row>
                    <xdr:rowOff>9525</xdr:rowOff>
                  </from>
                  <to>
                    <xdr:col>9</xdr:col>
                    <xdr:colOff>9525</xdr:colOff>
                    <xdr:row>169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10" r:id="rId119" name="Drop Down 586">
              <controlPr locked="0" defaultSize="0" autoLine="0" autoPict="0">
                <anchor moveWithCells="1">
                  <from>
                    <xdr:col>8</xdr:col>
                    <xdr:colOff>19050</xdr:colOff>
                    <xdr:row>169</xdr:row>
                    <xdr:rowOff>9525</xdr:rowOff>
                  </from>
                  <to>
                    <xdr:col>9</xdr:col>
                    <xdr:colOff>9525</xdr:colOff>
                    <xdr:row>170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11" r:id="rId120" name="Drop Down 587">
              <controlPr locked="0" defaultSize="0" autoLine="0" autoPict="0">
                <anchor moveWithCells="1">
                  <from>
                    <xdr:col>8</xdr:col>
                    <xdr:colOff>19050</xdr:colOff>
                    <xdr:row>170</xdr:row>
                    <xdr:rowOff>9525</xdr:rowOff>
                  </from>
                  <to>
                    <xdr:col>9</xdr:col>
                    <xdr:colOff>9525</xdr:colOff>
                    <xdr:row>171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12" r:id="rId121" name="Drop Down 588">
              <controlPr locked="0" defaultSize="0" autoLine="0" autoPict="0">
                <anchor moveWithCells="1">
                  <from>
                    <xdr:col>8</xdr:col>
                    <xdr:colOff>19050</xdr:colOff>
                    <xdr:row>171</xdr:row>
                    <xdr:rowOff>9525</xdr:rowOff>
                  </from>
                  <to>
                    <xdr:col>9</xdr:col>
                    <xdr:colOff>9525</xdr:colOff>
                    <xdr:row>172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13" r:id="rId122" name="Drop Down 589">
              <controlPr locked="0" defaultSize="0" autoLine="0" autoPict="0">
                <anchor moveWithCells="1">
                  <from>
                    <xdr:col>8</xdr:col>
                    <xdr:colOff>19050</xdr:colOff>
                    <xdr:row>172</xdr:row>
                    <xdr:rowOff>9525</xdr:rowOff>
                  </from>
                  <to>
                    <xdr:col>9</xdr:col>
                    <xdr:colOff>9525</xdr:colOff>
                    <xdr:row>173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14" r:id="rId123" name="Drop Down 590">
              <controlPr locked="0" defaultSize="0" autoLine="0" autoPict="0">
                <anchor moveWithCells="1">
                  <from>
                    <xdr:col>8</xdr:col>
                    <xdr:colOff>19050</xdr:colOff>
                    <xdr:row>173</xdr:row>
                    <xdr:rowOff>9525</xdr:rowOff>
                  </from>
                  <to>
                    <xdr:col>9</xdr:col>
                    <xdr:colOff>9525</xdr:colOff>
                    <xdr:row>174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15" r:id="rId124" name="Drop Down 591">
              <controlPr locked="0" defaultSize="0" autoLine="0" autoPict="0">
                <anchor moveWithCells="1">
                  <from>
                    <xdr:col>8</xdr:col>
                    <xdr:colOff>19050</xdr:colOff>
                    <xdr:row>174</xdr:row>
                    <xdr:rowOff>9525</xdr:rowOff>
                  </from>
                  <to>
                    <xdr:col>9</xdr:col>
                    <xdr:colOff>9525</xdr:colOff>
                    <xdr:row>175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1" r:id="rId125" name="Drop Down 607">
              <controlPr locked="0" defaultSize="0" autoLine="0" autoPict="0">
                <anchor moveWithCells="1">
                  <from>
                    <xdr:col>8</xdr:col>
                    <xdr:colOff>19050</xdr:colOff>
                    <xdr:row>180</xdr:row>
                    <xdr:rowOff>9525</xdr:rowOff>
                  </from>
                  <to>
                    <xdr:col>9</xdr:col>
                    <xdr:colOff>9525</xdr:colOff>
                    <xdr:row>181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2" r:id="rId126" name="Drop Down 608">
              <controlPr locked="0" defaultSize="0" autoLine="0" autoPict="0">
                <anchor moveWithCells="1">
                  <from>
                    <xdr:col>8</xdr:col>
                    <xdr:colOff>19050</xdr:colOff>
                    <xdr:row>181</xdr:row>
                    <xdr:rowOff>9525</xdr:rowOff>
                  </from>
                  <to>
                    <xdr:col>9</xdr:col>
                    <xdr:colOff>9525</xdr:colOff>
                    <xdr:row>182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3" r:id="rId127" name="Drop Down 609">
              <controlPr locked="0" defaultSize="0" autoLine="0" autoPict="0">
                <anchor moveWithCells="1">
                  <from>
                    <xdr:col>8</xdr:col>
                    <xdr:colOff>19050</xdr:colOff>
                    <xdr:row>182</xdr:row>
                    <xdr:rowOff>9525</xdr:rowOff>
                  </from>
                  <to>
                    <xdr:col>9</xdr:col>
                    <xdr:colOff>9525</xdr:colOff>
                    <xdr:row>183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4" r:id="rId128" name="Drop Down 610">
              <controlPr locked="0" defaultSize="0" autoLine="0" autoPict="0">
                <anchor moveWithCells="1">
                  <from>
                    <xdr:col>8</xdr:col>
                    <xdr:colOff>19050</xdr:colOff>
                    <xdr:row>183</xdr:row>
                    <xdr:rowOff>9525</xdr:rowOff>
                  </from>
                  <to>
                    <xdr:col>9</xdr:col>
                    <xdr:colOff>9525</xdr:colOff>
                    <xdr:row>184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5" r:id="rId129" name="Drop Down 611">
              <controlPr locked="0" defaultSize="0" autoLine="0" autoPict="0">
                <anchor moveWithCells="1">
                  <from>
                    <xdr:col>8</xdr:col>
                    <xdr:colOff>19050</xdr:colOff>
                    <xdr:row>184</xdr:row>
                    <xdr:rowOff>9525</xdr:rowOff>
                  </from>
                  <to>
                    <xdr:col>9</xdr:col>
                    <xdr:colOff>9525</xdr:colOff>
                    <xdr:row>185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6" r:id="rId130" name="Drop Down 612">
              <controlPr locked="0" defaultSize="0" autoLine="0" autoPict="0">
                <anchor moveWithCells="1">
                  <from>
                    <xdr:col>8</xdr:col>
                    <xdr:colOff>19050</xdr:colOff>
                    <xdr:row>185</xdr:row>
                    <xdr:rowOff>9525</xdr:rowOff>
                  </from>
                  <to>
                    <xdr:col>9</xdr:col>
                    <xdr:colOff>9525</xdr:colOff>
                    <xdr:row>186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7" r:id="rId131" name="Drop Down 613">
              <controlPr locked="0" defaultSize="0" autoLine="0" autoPict="0">
                <anchor moveWithCells="1">
                  <from>
                    <xdr:col>8</xdr:col>
                    <xdr:colOff>19050</xdr:colOff>
                    <xdr:row>186</xdr:row>
                    <xdr:rowOff>9525</xdr:rowOff>
                  </from>
                  <to>
                    <xdr:col>9</xdr:col>
                    <xdr:colOff>9525</xdr:colOff>
                    <xdr:row>187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" r:id="rId132" name="Drop Down 614">
              <controlPr locked="0" defaultSize="0" autoLine="0" autoPict="0">
                <anchor moveWithCells="1">
                  <from>
                    <xdr:col>8</xdr:col>
                    <xdr:colOff>19050</xdr:colOff>
                    <xdr:row>187</xdr:row>
                    <xdr:rowOff>9525</xdr:rowOff>
                  </from>
                  <to>
                    <xdr:col>9</xdr:col>
                    <xdr:colOff>9525</xdr:colOff>
                    <xdr:row>188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" r:id="rId133" name="Drop Down 615">
              <controlPr locked="0" defaultSize="0" autoLine="0" autoPict="0">
                <anchor moveWithCells="1">
                  <from>
                    <xdr:col>8</xdr:col>
                    <xdr:colOff>19050</xdr:colOff>
                    <xdr:row>188</xdr:row>
                    <xdr:rowOff>9525</xdr:rowOff>
                  </from>
                  <to>
                    <xdr:col>9</xdr:col>
                    <xdr:colOff>9525</xdr:colOff>
                    <xdr:row>189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" r:id="rId134" name="Drop Down 616">
              <controlPr locked="0" defaultSize="0" autoLine="0" autoPict="0">
                <anchor moveWithCells="1">
                  <from>
                    <xdr:col>8</xdr:col>
                    <xdr:colOff>19050</xdr:colOff>
                    <xdr:row>189</xdr:row>
                    <xdr:rowOff>9525</xdr:rowOff>
                  </from>
                  <to>
                    <xdr:col>9</xdr:col>
                    <xdr:colOff>9525</xdr:colOff>
                    <xdr:row>190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1" r:id="rId135" name="Drop Down 617">
              <controlPr locked="0" defaultSize="0" autoLine="0" autoPict="0">
                <anchor moveWithCells="1">
                  <from>
                    <xdr:col>8</xdr:col>
                    <xdr:colOff>19050</xdr:colOff>
                    <xdr:row>190</xdr:row>
                    <xdr:rowOff>9525</xdr:rowOff>
                  </from>
                  <to>
                    <xdr:col>9</xdr:col>
                    <xdr:colOff>9525</xdr:colOff>
                    <xdr:row>191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2" r:id="rId136" name="Drop Down 618">
              <controlPr locked="0" defaultSize="0" autoLine="0" autoPict="0">
                <anchor moveWithCells="1">
                  <from>
                    <xdr:col>8</xdr:col>
                    <xdr:colOff>19050</xdr:colOff>
                    <xdr:row>191</xdr:row>
                    <xdr:rowOff>9525</xdr:rowOff>
                  </from>
                  <to>
                    <xdr:col>9</xdr:col>
                    <xdr:colOff>9525</xdr:colOff>
                    <xdr:row>192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3" r:id="rId137" name="Drop Down 619">
              <controlPr locked="0" defaultSize="0" autoLine="0" autoPict="0">
                <anchor moveWithCells="1">
                  <from>
                    <xdr:col>8</xdr:col>
                    <xdr:colOff>19050</xdr:colOff>
                    <xdr:row>192</xdr:row>
                    <xdr:rowOff>9525</xdr:rowOff>
                  </from>
                  <to>
                    <xdr:col>9</xdr:col>
                    <xdr:colOff>9525</xdr:colOff>
                    <xdr:row>193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4" r:id="rId138" name="Drop Down 620">
              <controlPr locked="0" defaultSize="0" autoLine="0" autoPict="0">
                <anchor moveWithCells="1">
                  <from>
                    <xdr:col>8</xdr:col>
                    <xdr:colOff>19050</xdr:colOff>
                    <xdr:row>193</xdr:row>
                    <xdr:rowOff>9525</xdr:rowOff>
                  </from>
                  <to>
                    <xdr:col>9</xdr:col>
                    <xdr:colOff>9525</xdr:colOff>
                    <xdr:row>194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5" r:id="rId139" name="Drop Down 621">
              <controlPr locked="0" defaultSize="0" autoLine="0" autoPict="0">
                <anchor moveWithCells="1">
                  <from>
                    <xdr:col>8</xdr:col>
                    <xdr:colOff>19050</xdr:colOff>
                    <xdr:row>194</xdr:row>
                    <xdr:rowOff>9525</xdr:rowOff>
                  </from>
                  <to>
                    <xdr:col>9</xdr:col>
                    <xdr:colOff>9525</xdr:colOff>
                    <xdr:row>195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1" r:id="rId140" name="Drop Down 667">
              <controlPr locked="0" defaultSize="0" autoLine="0" autoPict="0">
                <anchor moveWithCells="1">
                  <from>
                    <xdr:col>8</xdr:col>
                    <xdr:colOff>19050</xdr:colOff>
                    <xdr:row>200</xdr:row>
                    <xdr:rowOff>9525</xdr:rowOff>
                  </from>
                  <to>
                    <xdr:col>9</xdr:col>
                    <xdr:colOff>9525</xdr:colOff>
                    <xdr:row>201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2" r:id="rId141" name="Drop Down 668">
              <controlPr locked="0" defaultSize="0" autoLine="0" autoPict="0">
                <anchor moveWithCells="1">
                  <from>
                    <xdr:col>8</xdr:col>
                    <xdr:colOff>19050</xdr:colOff>
                    <xdr:row>201</xdr:row>
                    <xdr:rowOff>9525</xdr:rowOff>
                  </from>
                  <to>
                    <xdr:col>9</xdr:col>
                    <xdr:colOff>9525</xdr:colOff>
                    <xdr:row>202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3" r:id="rId142" name="Drop Down 669">
              <controlPr locked="0" defaultSize="0" autoLine="0" autoPict="0">
                <anchor moveWithCells="1">
                  <from>
                    <xdr:col>8</xdr:col>
                    <xdr:colOff>19050</xdr:colOff>
                    <xdr:row>202</xdr:row>
                    <xdr:rowOff>9525</xdr:rowOff>
                  </from>
                  <to>
                    <xdr:col>9</xdr:col>
                    <xdr:colOff>9525</xdr:colOff>
                    <xdr:row>203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4" r:id="rId143" name="Drop Down 670">
              <controlPr locked="0" defaultSize="0" autoLine="0" autoPict="0">
                <anchor moveWithCells="1">
                  <from>
                    <xdr:col>8</xdr:col>
                    <xdr:colOff>19050</xdr:colOff>
                    <xdr:row>203</xdr:row>
                    <xdr:rowOff>9525</xdr:rowOff>
                  </from>
                  <to>
                    <xdr:col>9</xdr:col>
                    <xdr:colOff>9525</xdr:colOff>
                    <xdr:row>204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5" r:id="rId144" name="Drop Down 671">
              <controlPr locked="0" defaultSize="0" autoLine="0" autoPict="0">
                <anchor moveWithCells="1">
                  <from>
                    <xdr:col>8</xdr:col>
                    <xdr:colOff>19050</xdr:colOff>
                    <xdr:row>204</xdr:row>
                    <xdr:rowOff>9525</xdr:rowOff>
                  </from>
                  <to>
                    <xdr:col>9</xdr:col>
                    <xdr:colOff>9525</xdr:colOff>
                    <xdr:row>205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6" r:id="rId145" name="Drop Down 672">
              <controlPr locked="0" defaultSize="0" autoLine="0" autoPict="0">
                <anchor moveWithCells="1">
                  <from>
                    <xdr:col>8</xdr:col>
                    <xdr:colOff>19050</xdr:colOff>
                    <xdr:row>205</xdr:row>
                    <xdr:rowOff>9525</xdr:rowOff>
                  </from>
                  <to>
                    <xdr:col>9</xdr:col>
                    <xdr:colOff>9525</xdr:colOff>
                    <xdr:row>206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7" r:id="rId146" name="Drop Down 673">
              <controlPr locked="0" defaultSize="0" autoLine="0" autoPict="0">
                <anchor moveWithCells="1">
                  <from>
                    <xdr:col>8</xdr:col>
                    <xdr:colOff>19050</xdr:colOff>
                    <xdr:row>206</xdr:row>
                    <xdr:rowOff>9525</xdr:rowOff>
                  </from>
                  <to>
                    <xdr:col>9</xdr:col>
                    <xdr:colOff>9525</xdr:colOff>
                    <xdr:row>207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8" r:id="rId147" name="Drop Down 674">
              <controlPr locked="0" defaultSize="0" autoLine="0" autoPict="0">
                <anchor moveWithCells="1">
                  <from>
                    <xdr:col>8</xdr:col>
                    <xdr:colOff>19050</xdr:colOff>
                    <xdr:row>207</xdr:row>
                    <xdr:rowOff>9525</xdr:rowOff>
                  </from>
                  <to>
                    <xdr:col>9</xdr:col>
                    <xdr:colOff>9525</xdr:colOff>
                    <xdr:row>208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99" r:id="rId148" name="Drop Down 675">
              <controlPr locked="0" defaultSize="0" autoLine="0" autoPict="0">
                <anchor moveWithCells="1">
                  <from>
                    <xdr:col>8</xdr:col>
                    <xdr:colOff>19050</xdr:colOff>
                    <xdr:row>208</xdr:row>
                    <xdr:rowOff>9525</xdr:rowOff>
                  </from>
                  <to>
                    <xdr:col>9</xdr:col>
                    <xdr:colOff>9525</xdr:colOff>
                    <xdr:row>209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0" r:id="rId149" name="Drop Down 676">
              <controlPr locked="0" defaultSize="0" autoLine="0" autoPict="0">
                <anchor moveWithCells="1">
                  <from>
                    <xdr:col>8</xdr:col>
                    <xdr:colOff>19050</xdr:colOff>
                    <xdr:row>209</xdr:row>
                    <xdr:rowOff>9525</xdr:rowOff>
                  </from>
                  <to>
                    <xdr:col>9</xdr:col>
                    <xdr:colOff>9525</xdr:colOff>
                    <xdr:row>210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1" r:id="rId150" name="Drop Down 677">
              <controlPr locked="0" defaultSize="0" autoLine="0" autoPict="0">
                <anchor moveWithCells="1">
                  <from>
                    <xdr:col>8</xdr:col>
                    <xdr:colOff>19050</xdr:colOff>
                    <xdr:row>210</xdr:row>
                    <xdr:rowOff>9525</xdr:rowOff>
                  </from>
                  <to>
                    <xdr:col>9</xdr:col>
                    <xdr:colOff>9525</xdr:colOff>
                    <xdr:row>211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2" r:id="rId151" name="Drop Down 678">
              <controlPr locked="0" defaultSize="0" autoLine="0" autoPict="0">
                <anchor moveWithCells="1">
                  <from>
                    <xdr:col>8</xdr:col>
                    <xdr:colOff>19050</xdr:colOff>
                    <xdr:row>211</xdr:row>
                    <xdr:rowOff>9525</xdr:rowOff>
                  </from>
                  <to>
                    <xdr:col>9</xdr:col>
                    <xdr:colOff>9525</xdr:colOff>
                    <xdr:row>212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3" r:id="rId152" name="Drop Down 679">
              <controlPr locked="0" defaultSize="0" autoLine="0" autoPict="0">
                <anchor moveWithCells="1">
                  <from>
                    <xdr:col>8</xdr:col>
                    <xdr:colOff>19050</xdr:colOff>
                    <xdr:row>212</xdr:row>
                    <xdr:rowOff>9525</xdr:rowOff>
                  </from>
                  <to>
                    <xdr:col>9</xdr:col>
                    <xdr:colOff>9525</xdr:colOff>
                    <xdr:row>213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4" r:id="rId153" name="Drop Down 680">
              <controlPr locked="0" defaultSize="0" autoLine="0" autoPict="0">
                <anchor moveWithCells="1">
                  <from>
                    <xdr:col>8</xdr:col>
                    <xdr:colOff>19050</xdr:colOff>
                    <xdr:row>213</xdr:row>
                    <xdr:rowOff>9525</xdr:rowOff>
                  </from>
                  <to>
                    <xdr:col>9</xdr:col>
                    <xdr:colOff>9525</xdr:colOff>
                    <xdr:row>214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05" r:id="rId154" name="Drop Down 681">
              <controlPr locked="0" defaultSize="0" autoLine="0" autoPict="0">
                <anchor moveWithCells="1">
                  <from>
                    <xdr:col>8</xdr:col>
                    <xdr:colOff>19050</xdr:colOff>
                    <xdr:row>214</xdr:row>
                    <xdr:rowOff>9525</xdr:rowOff>
                  </from>
                  <to>
                    <xdr:col>9</xdr:col>
                    <xdr:colOff>9525</xdr:colOff>
                    <xdr:row>215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1" r:id="rId155" name="Drop Down 727">
              <controlPr locked="0" defaultSize="0" autoLine="0" autoPict="0">
                <anchor moveWithCells="1">
                  <from>
                    <xdr:col>8</xdr:col>
                    <xdr:colOff>19050</xdr:colOff>
                    <xdr:row>220</xdr:row>
                    <xdr:rowOff>9525</xdr:rowOff>
                  </from>
                  <to>
                    <xdr:col>9</xdr:col>
                    <xdr:colOff>9525</xdr:colOff>
                    <xdr:row>221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2" r:id="rId156" name="Drop Down 728">
              <controlPr locked="0" defaultSize="0" autoLine="0" autoPict="0">
                <anchor moveWithCells="1">
                  <from>
                    <xdr:col>8</xdr:col>
                    <xdr:colOff>19050</xdr:colOff>
                    <xdr:row>221</xdr:row>
                    <xdr:rowOff>9525</xdr:rowOff>
                  </from>
                  <to>
                    <xdr:col>9</xdr:col>
                    <xdr:colOff>9525</xdr:colOff>
                    <xdr:row>222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3" r:id="rId157" name="Drop Down 729">
              <controlPr locked="0" defaultSize="0" autoLine="0" autoPict="0">
                <anchor moveWithCells="1">
                  <from>
                    <xdr:col>8</xdr:col>
                    <xdr:colOff>19050</xdr:colOff>
                    <xdr:row>222</xdr:row>
                    <xdr:rowOff>9525</xdr:rowOff>
                  </from>
                  <to>
                    <xdr:col>9</xdr:col>
                    <xdr:colOff>9525</xdr:colOff>
                    <xdr:row>223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4" r:id="rId158" name="Drop Down 730">
              <controlPr locked="0" defaultSize="0" autoLine="0" autoPict="0">
                <anchor moveWithCells="1">
                  <from>
                    <xdr:col>8</xdr:col>
                    <xdr:colOff>19050</xdr:colOff>
                    <xdr:row>223</xdr:row>
                    <xdr:rowOff>9525</xdr:rowOff>
                  </from>
                  <to>
                    <xdr:col>9</xdr:col>
                    <xdr:colOff>9525</xdr:colOff>
                    <xdr:row>224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5" r:id="rId159" name="Drop Down 731">
              <controlPr locked="0" defaultSize="0" autoLine="0" autoPict="0">
                <anchor moveWithCells="1">
                  <from>
                    <xdr:col>8</xdr:col>
                    <xdr:colOff>19050</xdr:colOff>
                    <xdr:row>224</xdr:row>
                    <xdr:rowOff>9525</xdr:rowOff>
                  </from>
                  <to>
                    <xdr:col>9</xdr:col>
                    <xdr:colOff>9525</xdr:colOff>
                    <xdr:row>225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6" r:id="rId160" name="Drop Down 732">
              <controlPr locked="0" defaultSize="0" autoLine="0" autoPict="0">
                <anchor moveWithCells="1">
                  <from>
                    <xdr:col>8</xdr:col>
                    <xdr:colOff>19050</xdr:colOff>
                    <xdr:row>225</xdr:row>
                    <xdr:rowOff>9525</xdr:rowOff>
                  </from>
                  <to>
                    <xdr:col>9</xdr:col>
                    <xdr:colOff>9525</xdr:colOff>
                    <xdr:row>226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7" r:id="rId161" name="Drop Down 733">
              <controlPr locked="0" defaultSize="0" autoLine="0" autoPict="0">
                <anchor moveWithCells="1">
                  <from>
                    <xdr:col>8</xdr:col>
                    <xdr:colOff>19050</xdr:colOff>
                    <xdr:row>226</xdr:row>
                    <xdr:rowOff>9525</xdr:rowOff>
                  </from>
                  <to>
                    <xdr:col>9</xdr:col>
                    <xdr:colOff>9525</xdr:colOff>
                    <xdr:row>227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8" r:id="rId162" name="Drop Down 734">
              <controlPr locked="0" defaultSize="0" autoLine="0" autoPict="0">
                <anchor moveWithCells="1">
                  <from>
                    <xdr:col>8</xdr:col>
                    <xdr:colOff>19050</xdr:colOff>
                    <xdr:row>227</xdr:row>
                    <xdr:rowOff>9525</xdr:rowOff>
                  </from>
                  <to>
                    <xdr:col>9</xdr:col>
                    <xdr:colOff>9525</xdr:colOff>
                    <xdr:row>228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9" r:id="rId163" name="Drop Down 735">
              <controlPr locked="0" defaultSize="0" autoLine="0" autoPict="0">
                <anchor moveWithCells="1">
                  <from>
                    <xdr:col>8</xdr:col>
                    <xdr:colOff>19050</xdr:colOff>
                    <xdr:row>228</xdr:row>
                    <xdr:rowOff>9525</xdr:rowOff>
                  </from>
                  <to>
                    <xdr:col>9</xdr:col>
                    <xdr:colOff>9525</xdr:colOff>
                    <xdr:row>229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0" r:id="rId164" name="Drop Down 736">
              <controlPr locked="0" defaultSize="0" autoLine="0" autoPict="0">
                <anchor moveWithCells="1">
                  <from>
                    <xdr:col>8</xdr:col>
                    <xdr:colOff>19050</xdr:colOff>
                    <xdr:row>229</xdr:row>
                    <xdr:rowOff>9525</xdr:rowOff>
                  </from>
                  <to>
                    <xdr:col>9</xdr:col>
                    <xdr:colOff>9525</xdr:colOff>
                    <xdr:row>230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1" r:id="rId165" name="Drop Down 737">
              <controlPr locked="0" defaultSize="0" autoLine="0" autoPict="0">
                <anchor moveWithCells="1">
                  <from>
                    <xdr:col>8</xdr:col>
                    <xdr:colOff>19050</xdr:colOff>
                    <xdr:row>230</xdr:row>
                    <xdr:rowOff>9525</xdr:rowOff>
                  </from>
                  <to>
                    <xdr:col>9</xdr:col>
                    <xdr:colOff>9525</xdr:colOff>
                    <xdr:row>231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2" r:id="rId166" name="Drop Down 738">
              <controlPr locked="0" defaultSize="0" autoLine="0" autoPict="0">
                <anchor moveWithCells="1">
                  <from>
                    <xdr:col>8</xdr:col>
                    <xdr:colOff>19050</xdr:colOff>
                    <xdr:row>231</xdr:row>
                    <xdr:rowOff>9525</xdr:rowOff>
                  </from>
                  <to>
                    <xdr:col>9</xdr:col>
                    <xdr:colOff>9525</xdr:colOff>
                    <xdr:row>232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3" r:id="rId167" name="Drop Down 739">
              <controlPr locked="0" defaultSize="0" autoLine="0" autoPict="0">
                <anchor moveWithCells="1">
                  <from>
                    <xdr:col>8</xdr:col>
                    <xdr:colOff>19050</xdr:colOff>
                    <xdr:row>232</xdr:row>
                    <xdr:rowOff>9525</xdr:rowOff>
                  </from>
                  <to>
                    <xdr:col>9</xdr:col>
                    <xdr:colOff>9525</xdr:colOff>
                    <xdr:row>233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4" r:id="rId168" name="Drop Down 740">
              <controlPr locked="0" defaultSize="0" autoLine="0" autoPict="0">
                <anchor moveWithCells="1">
                  <from>
                    <xdr:col>8</xdr:col>
                    <xdr:colOff>19050</xdr:colOff>
                    <xdr:row>233</xdr:row>
                    <xdr:rowOff>9525</xdr:rowOff>
                  </from>
                  <to>
                    <xdr:col>9</xdr:col>
                    <xdr:colOff>9525</xdr:colOff>
                    <xdr:row>234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5" r:id="rId169" name="Drop Down 741">
              <controlPr locked="0" defaultSize="0" autoLine="0" autoPict="0">
                <anchor moveWithCells="1">
                  <from>
                    <xdr:col>8</xdr:col>
                    <xdr:colOff>19050</xdr:colOff>
                    <xdr:row>234</xdr:row>
                    <xdr:rowOff>9525</xdr:rowOff>
                  </from>
                  <to>
                    <xdr:col>9</xdr:col>
                    <xdr:colOff>9525</xdr:colOff>
                    <xdr:row>235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1" r:id="rId170" name="Drop Down 757">
              <controlPr locked="0" defaultSize="0" autoLine="0" autoPict="0">
                <anchor moveWithCells="1">
                  <from>
                    <xdr:col>8</xdr:col>
                    <xdr:colOff>19050</xdr:colOff>
                    <xdr:row>240</xdr:row>
                    <xdr:rowOff>9525</xdr:rowOff>
                  </from>
                  <to>
                    <xdr:col>9</xdr:col>
                    <xdr:colOff>9525</xdr:colOff>
                    <xdr:row>241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2" r:id="rId171" name="Drop Down 758">
              <controlPr locked="0" defaultSize="0" autoLine="0" autoPict="0">
                <anchor moveWithCells="1">
                  <from>
                    <xdr:col>8</xdr:col>
                    <xdr:colOff>19050</xdr:colOff>
                    <xdr:row>241</xdr:row>
                    <xdr:rowOff>9525</xdr:rowOff>
                  </from>
                  <to>
                    <xdr:col>9</xdr:col>
                    <xdr:colOff>9525</xdr:colOff>
                    <xdr:row>242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3" r:id="rId172" name="Drop Down 759">
              <controlPr locked="0" defaultSize="0" autoLine="0" autoPict="0">
                <anchor moveWithCells="1">
                  <from>
                    <xdr:col>8</xdr:col>
                    <xdr:colOff>19050</xdr:colOff>
                    <xdr:row>242</xdr:row>
                    <xdr:rowOff>9525</xdr:rowOff>
                  </from>
                  <to>
                    <xdr:col>9</xdr:col>
                    <xdr:colOff>9525</xdr:colOff>
                    <xdr:row>243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4" r:id="rId173" name="Drop Down 760">
              <controlPr locked="0" defaultSize="0" autoLine="0" autoPict="0">
                <anchor moveWithCells="1">
                  <from>
                    <xdr:col>8</xdr:col>
                    <xdr:colOff>19050</xdr:colOff>
                    <xdr:row>243</xdr:row>
                    <xdr:rowOff>9525</xdr:rowOff>
                  </from>
                  <to>
                    <xdr:col>9</xdr:col>
                    <xdr:colOff>9525</xdr:colOff>
                    <xdr:row>244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5" r:id="rId174" name="Drop Down 761">
              <controlPr locked="0" defaultSize="0" autoLine="0" autoPict="0">
                <anchor moveWithCells="1">
                  <from>
                    <xdr:col>8</xdr:col>
                    <xdr:colOff>19050</xdr:colOff>
                    <xdr:row>244</xdr:row>
                    <xdr:rowOff>9525</xdr:rowOff>
                  </from>
                  <to>
                    <xdr:col>9</xdr:col>
                    <xdr:colOff>9525</xdr:colOff>
                    <xdr:row>245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6" r:id="rId175" name="Drop Down 762">
              <controlPr locked="0" defaultSize="0" autoLine="0" autoPict="0">
                <anchor moveWithCells="1">
                  <from>
                    <xdr:col>8</xdr:col>
                    <xdr:colOff>19050</xdr:colOff>
                    <xdr:row>245</xdr:row>
                    <xdr:rowOff>9525</xdr:rowOff>
                  </from>
                  <to>
                    <xdr:col>9</xdr:col>
                    <xdr:colOff>9525</xdr:colOff>
                    <xdr:row>246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7" r:id="rId176" name="Drop Down 763">
              <controlPr locked="0" defaultSize="0" autoLine="0" autoPict="0">
                <anchor moveWithCells="1">
                  <from>
                    <xdr:col>8</xdr:col>
                    <xdr:colOff>19050</xdr:colOff>
                    <xdr:row>246</xdr:row>
                    <xdr:rowOff>9525</xdr:rowOff>
                  </from>
                  <to>
                    <xdr:col>9</xdr:col>
                    <xdr:colOff>9525</xdr:colOff>
                    <xdr:row>247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8" r:id="rId177" name="Drop Down 764">
              <controlPr locked="0" defaultSize="0" autoLine="0" autoPict="0">
                <anchor moveWithCells="1">
                  <from>
                    <xdr:col>8</xdr:col>
                    <xdr:colOff>19050</xdr:colOff>
                    <xdr:row>247</xdr:row>
                    <xdr:rowOff>9525</xdr:rowOff>
                  </from>
                  <to>
                    <xdr:col>9</xdr:col>
                    <xdr:colOff>9525</xdr:colOff>
                    <xdr:row>248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89" r:id="rId178" name="Drop Down 765">
              <controlPr locked="0" defaultSize="0" autoLine="0" autoPict="0">
                <anchor moveWithCells="1">
                  <from>
                    <xdr:col>8</xdr:col>
                    <xdr:colOff>19050</xdr:colOff>
                    <xdr:row>248</xdr:row>
                    <xdr:rowOff>9525</xdr:rowOff>
                  </from>
                  <to>
                    <xdr:col>9</xdr:col>
                    <xdr:colOff>9525</xdr:colOff>
                    <xdr:row>249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0" r:id="rId179" name="Drop Down 766">
              <controlPr locked="0" defaultSize="0" autoLine="0" autoPict="0">
                <anchor moveWithCells="1">
                  <from>
                    <xdr:col>8</xdr:col>
                    <xdr:colOff>19050</xdr:colOff>
                    <xdr:row>249</xdr:row>
                    <xdr:rowOff>9525</xdr:rowOff>
                  </from>
                  <to>
                    <xdr:col>9</xdr:col>
                    <xdr:colOff>9525</xdr:colOff>
                    <xdr:row>250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1" r:id="rId180" name="Drop Down 767">
              <controlPr locked="0" defaultSize="0" autoLine="0" autoPict="0">
                <anchor moveWithCells="1">
                  <from>
                    <xdr:col>8</xdr:col>
                    <xdr:colOff>19050</xdr:colOff>
                    <xdr:row>250</xdr:row>
                    <xdr:rowOff>9525</xdr:rowOff>
                  </from>
                  <to>
                    <xdr:col>9</xdr:col>
                    <xdr:colOff>9525</xdr:colOff>
                    <xdr:row>251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2" r:id="rId181" name="Drop Down 768">
              <controlPr locked="0" defaultSize="0" autoLine="0" autoPict="0">
                <anchor moveWithCells="1">
                  <from>
                    <xdr:col>8</xdr:col>
                    <xdr:colOff>19050</xdr:colOff>
                    <xdr:row>251</xdr:row>
                    <xdr:rowOff>9525</xdr:rowOff>
                  </from>
                  <to>
                    <xdr:col>9</xdr:col>
                    <xdr:colOff>9525</xdr:colOff>
                    <xdr:row>252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3" r:id="rId182" name="Drop Down 769">
              <controlPr locked="0" defaultSize="0" autoLine="0" autoPict="0">
                <anchor moveWithCells="1">
                  <from>
                    <xdr:col>8</xdr:col>
                    <xdr:colOff>19050</xdr:colOff>
                    <xdr:row>252</xdr:row>
                    <xdr:rowOff>9525</xdr:rowOff>
                  </from>
                  <to>
                    <xdr:col>9</xdr:col>
                    <xdr:colOff>9525</xdr:colOff>
                    <xdr:row>253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4" r:id="rId183" name="Drop Down 770">
              <controlPr locked="0" defaultSize="0" autoLine="0" autoPict="0">
                <anchor moveWithCells="1">
                  <from>
                    <xdr:col>8</xdr:col>
                    <xdr:colOff>19050</xdr:colOff>
                    <xdr:row>253</xdr:row>
                    <xdr:rowOff>9525</xdr:rowOff>
                  </from>
                  <to>
                    <xdr:col>9</xdr:col>
                    <xdr:colOff>9525</xdr:colOff>
                    <xdr:row>254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95" r:id="rId184" name="Drop Down 771">
              <controlPr locked="0" defaultSize="0" autoLine="0" autoPict="0">
                <anchor moveWithCells="1">
                  <from>
                    <xdr:col>8</xdr:col>
                    <xdr:colOff>19050</xdr:colOff>
                    <xdr:row>254</xdr:row>
                    <xdr:rowOff>9525</xdr:rowOff>
                  </from>
                  <to>
                    <xdr:col>9</xdr:col>
                    <xdr:colOff>9525</xdr:colOff>
                    <xdr:row>255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1" r:id="rId185" name="Drop Down 787">
              <controlPr locked="0" defaultSize="0" autoLine="0" autoPict="0">
                <anchor moveWithCells="1">
                  <from>
                    <xdr:col>8</xdr:col>
                    <xdr:colOff>19050</xdr:colOff>
                    <xdr:row>260</xdr:row>
                    <xdr:rowOff>9525</xdr:rowOff>
                  </from>
                  <to>
                    <xdr:col>9</xdr:col>
                    <xdr:colOff>9525</xdr:colOff>
                    <xdr:row>261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2" r:id="rId186" name="Drop Down 788">
              <controlPr locked="0" defaultSize="0" autoLine="0" autoPict="0">
                <anchor moveWithCells="1">
                  <from>
                    <xdr:col>8</xdr:col>
                    <xdr:colOff>19050</xdr:colOff>
                    <xdr:row>261</xdr:row>
                    <xdr:rowOff>9525</xdr:rowOff>
                  </from>
                  <to>
                    <xdr:col>9</xdr:col>
                    <xdr:colOff>9525</xdr:colOff>
                    <xdr:row>262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3" r:id="rId187" name="Drop Down 789">
              <controlPr locked="0" defaultSize="0" autoLine="0" autoPict="0">
                <anchor moveWithCells="1">
                  <from>
                    <xdr:col>8</xdr:col>
                    <xdr:colOff>19050</xdr:colOff>
                    <xdr:row>262</xdr:row>
                    <xdr:rowOff>9525</xdr:rowOff>
                  </from>
                  <to>
                    <xdr:col>9</xdr:col>
                    <xdr:colOff>9525</xdr:colOff>
                    <xdr:row>263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4" r:id="rId188" name="Drop Down 790">
              <controlPr locked="0" defaultSize="0" autoLine="0" autoPict="0">
                <anchor moveWithCells="1">
                  <from>
                    <xdr:col>8</xdr:col>
                    <xdr:colOff>19050</xdr:colOff>
                    <xdr:row>263</xdr:row>
                    <xdr:rowOff>9525</xdr:rowOff>
                  </from>
                  <to>
                    <xdr:col>9</xdr:col>
                    <xdr:colOff>9525</xdr:colOff>
                    <xdr:row>264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5" r:id="rId189" name="Drop Down 791">
              <controlPr locked="0" defaultSize="0" autoLine="0" autoPict="0">
                <anchor moveWithCells="1">
                  <from>
                    <xdr:col>8</xdr:col>
                    <xdr:colOff>19050</xdr:colOff>
                    <xdr:row>264</xdr:row>
                    <xdr:rowOff>9525</xdr:rowOff>
                  </from>
                  <to>
                    <xdr:col>9</xdr:col>
                    <xdr:colOff>9525</xdr:colOff>
                    <xdr:row>265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6" r:id="rId190" name="Drop Down 792">
              <controlPr locked="0" defaultSize="0" autoLine="0" autoPict="0">
                <anchor moveWithCells="1">
                  <from>
                    <xdr:col>8</xdr:col>
                    <xdr:colOff>19050</xdr:colOff>
                    <xdr:row>265</xdr:row>
                    <xdr:rowOff>9525</xdr:rowOff>
                  </from>
                  <to>
                    <xdr:col>9</xdr:col>
                    <xdr:colOff>9525</xdr:colOff>
                    <xdr:row>266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7" r:id="rId191" name="Drop Down 793">
              <controlPr locked="0" defaultSize="0" autoLine="0" autoPict="0">
                <anchor moveWithCells="1">
                  <from>
                    <xdr:col>8</xdr:col>
                    <xdr:colOff>19050</xdr:colOff>
                    <xdr:row>266</xdr:row>
                    <xdr:rowOff>9525</xdr:rowOff>
                  </from>
                  <to>
                    <xdr:col>9</xdr:col>
                    <xdr:colOff>9525</xdr:colOff>
                    <xdr:row>267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8" r:id="rId192" name="Drop Down 794">
              <controlPr locked="0" defaultSize="0" autoLine="0" autoPict="0">
                <anchor moveWithCells="1">
                  <from>
                    <xdr:col>8</xdr:col>
                    <xdr:colOff>19050</xdr:colOff>
                    <xdr:row>267</xdr:row>
                    <xdr:rowOff>9525</xdr:rowOff>
                  </from>
                  <to>
                    <xdr:col>9</xdr:col>
                    <xdr:colOff>9525</xdr:colOff>
                    <xdr:row>268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19" r:id="rId193" name="Drop Down 795">
              <controlPr locked="0" defaultSize="0" autoLine="0" autoPict="0">
                <anchor moveWithCells="1">
                  <from>
                    <xdr:col>8</xdr:col>
                    <xdr:colOff>19050</xdr:colOff>
                    <xdr:row>268</xdr:row>
                    <xdr:rowOff>9525</xdr:rowOff>
                  </from>
                  <to>
                    <xdr:col>9</xdr:col>
                    <xdr:colOff>9525</xdr:colOff>
                    <xdr:row>269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0" r:id="rId194" name="Drop Down 796">
              <controlPr locked="0" defaultSize="0" autoLine="0" autoPict="0">
                <anchor moveWithCells="1">
                  <from>
                    <xdr:col>8</xdr:col>
                    <xdr:colOff>19050</xdr:colOff>
                    <xdr:row>269</xdr:row>
                    <xdr:rowOff>9525</xdr:rowOff>
                  </from>
                  <to>
                    <xdr:col>9</xdr:col>
                    <xdr:colOff>9525</xdr:colOff>
                    <xdr:row>270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1" r:id="rId195" name="Drop Down 797">
              <controlPr locked="0" defaultSize="0" autoLine="0" autoPict="0">
                <anchor moveWithCells="1">
                  <from>
                    <xdr:col>8</xdr:col>
                    <xdr:colOff>19050</xdr:colOff>
                    <xdr:row>270</xdr:row>
                    <xdr:rowOff>9525</xdr:rowOff>
                  </from>
                  <to>
                    <xdr:col>9</xdr:col>
                    <xdr:colOff>9525</xdr:colOff>
                    <xdr:row>271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2" r:id="rId196" name="Drop Down 798">
              <controlPr locked="0" defaultSize="0" autoLine="0" autoPict="0">
                <anchor moveWithCells="1">
                  <from>
                    <xdr:col>8</xdr:col>
                    <xdr:colOff>19050</xdr:colOff>
                    <xdr:row>271</xdr:row>
                    <xdr:rowOff>9525</xdr:rowOff>
                  </from>
                  <to>
                    <xdr:col>9</xdr:col>
                    <xdr:colOff>9525</xdr:colOff>
                    <xdr:row>272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3" r:id="rId197" name="Drop Down 799">
              <controlPr locked="0" defaultSize="0" autoLine="0" autoPict="0">
                <anchor moveWithCells="1">
                  <from>
                    <xdr:col>8</xdr:col>
                    <xdr:colOff>19050</xdr:colOff>
                    <xdr:row>272</xdr:row>
                    <xdr:rowOff>9525</xdr:rowOff>
                  </from>
                  <to>
                    <xdr:col>9</xdr:col>
                    <xdr:colOff>9525</xdr:colOff>
                    <xdr:row>273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4" r:id="rId198" name="Drop Down 800">
              <controlPr locked="0" defaultSize="0" autoLine="0" autoPict="0">
                <anchor moveWithCells="1">
                  <from>
                    <xdr:col>8</xdr:col>
                    <xdr:colOff>19050</xdr:colOff>
                    <xdr:row>273</xdr:row>
                    <xdr:rowOff>9525</xdr:rowOff>
                  </from>
                  <to>
                    <xdr:col>9</xdr:col>
                    <xdr:colOff>9525</xdr:colOff>
                    <xdr:row>274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25" r:id="rId199" name="Drop Down 801">
              <controlPr locked="0" defaultSize="0" autoLine="0" autoPict="0">
                <anchor moveWithCells="1">
                  <from>
                    <xdr:col>8</xdr:col>
                    <xdr:colOff>19050</xdr:colOff>
                    <xdr:row>274</xdr:row>
                    <xdr:rowOff>9525</xdr:rowOff>
                  </from>
                  <to>
                    <xdr:col>9</xdr:col>
                    <xdr:colOff>9525</xdr:colOff>
                    <xdr:row>275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1" r:id="rId200" name="Drop Down 817">
              <controlPr locked="0" defaultSize="0" autoLine="0" autoPict="0">
                <anchor moveWithCells="1">
                  <from>
                    <xdr:col>8</xdr:col>
                    <xdr:colOff>19050</xdr:colOff>
                    <xdr:row>280</xdr:row>
                    <xdr:rowOff>9525</xdr:rowOff>
                  </from>
                  <to>
                    <xdr:col>9</xdr:col>
                    <xdr:colOff>9525</xdr:colOff>
                    <xdr:row>281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2" r:id="rId201" name="Drop Down 818">
              <controlPr locked="0" defaultSize="0" autoLine="0" autoPict="0">
                <anchor moveWithCells="1">
                  <from>
                    <xdr:col>8</xdr:col>
                    <xdr:colOff>19050</xdr:colOff>
                    <xdr:row>281</xdr:row>
                    <xdr:rowOff>9525</xdr:rowOff>
                  </from>
                  <to>
                    <xdr:col>9</xdr:col>
                    <xdr:colOff>9525</xdr:colOff>
                    <xdr:row>282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" r:id="rId202" name="Drop Down 819">
              <controlPr locked="0" defaultSize="0" autoLine="0" autoPict="0">
                <anchor moveWithCells="1">
                  <from>
                    <xdr:col>8</xdr:col>
                    <xdr:colOff>19050</xdr:colOff>
                    <xdr:row>282</xdr:row>
                    <xdr:rowOff>9525</xdr:rowOff>
                  </from>
                  <to>
                    <xdr:col>9</xdr:col>
                    <xdr:colOff>9525</xdr:colOff>
                    <xdr:row>283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" r:id="rId203" name="Drop Down 820">
              <controlPr locked="0" defaultSize="0" autoLine="0" autoPict="0">
                <anchor moveWithCells="1">
                  <from>
                    <xdr:col>8</xdr:col>
                    <xdr:colOff>19050</xdr:colOff>
                    <xdr:row>283</xdr:row>
                    <xdr:rowOff>9525</xdr:rowOff>
                  </from>
                  <to>
                    <xdr:col>9</xdr:col>
                    <xdr:colOff>9525</xdr:colOff>
                    <xdr:row>284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5" r:id="rId204" name="Drop Down 821">
              <controlPr locked="0" defaultSize="0" autoLine="0" autoPict="0">
                <anchor moveWithCells="1">
                  <from>
                    <xdr:col>8</xdr:col>
                    <xdr:colOff>19050</xdr:colOff>
                    <xdr:row>284</xdr:row>
                    <xdr:rowOff>9525</xdr:rowOff>
                  </from>
                  <to>
                    <xdr:col>9</xdr:col>
                    <xdr:colOff>9525</xdr:colOff>
                    <xdr:row>285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6" r:id="rId205" name="Drop Down 822">
              <controlPr locked="0" defaultSize="0" autoLine="0" autoPict="0">
                <anchor moveWithCells="1">
                  <from>
                    <xdr:col>8</xdr:col>
                    <xdr:colOff>19050</xdr:colOff>
                    <xdr:row>285</xdr:row>
                    <xdr:rowOff>9525</xdr:rowOff>
                  </from>
                  <to>
                    <xdr:col>9</xdr:col>
                    <xdr:colOff>9525</xdr:colOff>
                    <xdr:row>286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7" r:id="rId206" name="Drop Down 823">
              <controlPr locked="0" defaultSize="0" autoLine="0" autoPict="0">
                <anchor moveWithCells="1">
                  <from>
                    <xdr:col>8</xdr:col>
                    <xdr:colOff>19050</xdr:colOff>
                    <xdr:row>286</xdr:row>
                    <xdr:rowOff>9525</xdr:rowOff>
                  </from>
                  <to>
                    <xdr:col>9</xdr:col>
                    <xdr:colOff>9525</xdr:colOff>
                    <xdr:row>287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8" r:id="rId207" name="Drop Down 824">
              <controlPr locked="0" defaultSize="0" autoLine="0" autoPict="0">
                <anchor moveWithCells="1">
                  <from>
                    <xdr:col>8</xdr:col>
                    <xdr:colOff>19050</xdr:colOff>
                    <xdr:row>287</xdr:row>
                    <xdr:rowOff>9525</xdr:rowOff>
                  </from>
                  <to>
                    <xdr:col>9</xdr:col>
                    <xdr:colOff>9525</xdr:colOff>
                    <xdr:row>288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9" r:id="rId208" name="Drop Down 825">
              <controlPr locked="0" defaultSize="0" autoLine="0" autoPict="0">
                <anchor moveWithCells="1">
                  <from>
                    <xdr:col>8</xdr:col>
                    <xdr:colOff>19050</xdr:colOff>
                    <xdr:row>288</xdr:row>
                    <xdr:rowOff>9525</xdr:rowOff>
                  </from>
                  <to>
                    <xdr:col>9</xdr:col>
                    <xdr:colOff>9525</xdr:colOff>
                    <xdr:row>289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0" r:id="rId209" name="Drop Down 826">
              <controlPr locked="0" defaultSize="0" autoLine="0" autoPict="0">
                <anchor moveWithCells="1">
                  <from>
                    <xdr:col>8</xdr:col>
                    <xdr:colOff>19050</xdr:colOff>
                    <xdr:row>289</xdr:row>
                    <xdr:rowOff>9525</xdr:rowOff>
                  </from>
                  <to>
                    <xdr:col>9</xdr:col>
                    <xdr:colOff>9525</xdr:colOff>
                    <xdr:row>290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1" r:id="rId210" name="Drop Down 827">
              <controlPr locked="0" defaultSize="0" autoLine="0" autoPict="0">
                <anchor moveWithCells="1">
                  <from>
                    <xdr:col>8</xdr:col>
                    <xdr:colOff>19050</xdr:colOff>
                    <xdr:row>290</xdr:row>
                    <xdr:rowOff>9525</xdr:rowOff>
                  </from>
                  <to>
                    <xdr:col>9</xdr:col>
                    <xdr:colOff>9525</xdr:colOff>
                    <xdr:row>291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2" r:id="rId211" name="Drop Down 828">
              <controlPr locked="0" defaultSize="0" autoLine="0" autoPict="0">
                <anchor moveWithCells="1">
                  <from>
                    <xdr:col>8</xdr:col>
                    <xdr:colOff>19050</xdr:colOff>
                    <xdr:row>291</xdr:row>
                    <xdr:rowOff>9525</xdr:rowOff>
                  </from>
                  <to>
                    <xdr:col>9</xdr:col>
                    <xdr:colOff>9525</xdr:colOff>
                    <xdr:row>292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3" r:id="rId212" name="Drop Down 829">
              <controlPr locked="0" defaultSize="0" autoLine="0" autoPict="0">
                <anchor moveWithCells="1">
                  <from>
                    <xdr:col>8</xdr:col>
                    <xdr:colOff>19050</xdr:colOff>
                    <xdr:row>292</xdr:row>
                    <xdr:rowOff>9525</xdr:rowOff>
                  </from>
                  <to>
                    <xdr:col>9</xdr:col>
                    <xdr:colOff>9525</xdr:colOff>
                    <xdr:row>293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4" r:id="rId213" name="Drop Down 830">
              <controlPr locked="0" defaultSize="0" autoLine="0" autoPict="0">
                <anchor moveWithCells="1">
                  <from>
                    <xdr:col>8</xdr:col>
                    <xdr:colOff>19050</xdr:colOff>
                    <xdr:row>293</xdr:row>
                    <xdr:rowOff>9525</xdr:rowOff>
                  </from>
                  <to>
                    <xdr:col>9</xdr:col>
                    <xdr:colOff>9525</xdr:colOff>
                    <xdr:row>294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55" r:id="rId214" name="Drop Down 831">
              <controlPr locked="0" defaultSize="0" autoLine="0" autoPict="0">
                <anchor moveWithCells="1">
                  <from>
                    <xdr:col>8</xdr:col>
                    <xdr:colOff>19050</xdr:colOff>
                    <xdr:row>294</xdr:row>
                    <xdr:rowOff>9525</xdr:rowOff>
                  </from>
                  <to>
                    <xdr:col>9</xdr:col>
                    <xdr:colOff>9525</xdr:colOff>
                    <xdr:row>295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71" r:id="rId215" name="Drop Down 847">
              <controlPr locked="0" defaultSize="0" autoLine="0" autoPict="0">
                <anchor moveWithCells="1">
                  <from>
                    <xdr:col>8</xdr:col>
                    <xdr:colOff>19050</xdr:colOff>
                    <xdr:row>300</xdr:row>
                    <xdr:rowOff>9525</xdr:rowOff>
                  </from>
                  <to>
                    <xdr:col>9</xdr:col>
                    <xdr:colOff>9525</xdr:colOff>
                    <xdr:row>301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72" r:id="rId216" name="Drop Down 848">
              <controlPr locked="0" defaultSize="0" autoLine="0" autoPict="0">
                <anchor moveWithCells="1">
                  <from>
                    <xdr:col>8</xdr:col>
                    <xdr:colOff>19050</xdr:colOff>
                    <xdr:row>301</xdr:row>
                    <xdr:rowOff>9525</xdr:rowOff>
                  </from>
                  <to>
                    <xdr:col>9</xdr:col>
                    <xdr:colOff>9525</xdr:colOff>
                    <xdr:row>302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73" r:id="rId217" name="Drop Down 849">
              <controlPr locked="0" defaultSize="0" autoLine="0" autoPict="0">
                <anchor moveWithCells="1">
                  <from>
                    <xdr:col>8</xdr:col>
                    <xdr:colOff>19050</xdr:colOff>
                    <xdr:row>302</xdr:row>
                    <xdr:rowOff>9525</xdr:rowOff>
                  </from>
                  <to>
                    <xdr:col>9</xdr:col>
                    <xdr:colOff>9525</xdr:colOff>
                    <xdr:row>303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74" r:id="rId218" name="Drop Down 850">
              <controlPr locked="0" defaultSize="0" autoLine="0" autoPict="0">
                <anchor moveWithCells="1">
                  <from>
                    <xdr:col>8</xdr:col>
                    <xdr:colOff>19050</xdr:colOff>
                    <xdr:row>303</xdr:row>
                    <xdr:rowOff>9525</xdr:rowOff>
                  </from>
                  <to>
                    <xdr:col>9</xdr:col>
                    <xdr:colOff>9525</xdr:colOff>
                    <xdr:row>304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75" r:id="rId219" name="Drop Down 851">
              <controlPr locked="0" defaultSize="0" autoLine="0" autoPict="0">
                <anchor moveWithCells="1">
                  <from>
                    <xdr:col>8</xdr:col>
                    <xdr:colOff>19050</xdr:colOff>
                    <xdr:row>304</xdr:row>
                    <xdr:rowOff>9525</xdr:rowOff>
                  </from>
                  <to>
                    <xdr:col>9</xdr:col>
                    <xdr:colOff>9525</xdr:colOff>
                    <xdr:row>305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76" r:id="rId220" name="Drop Down 852">
              <controlPr locked="0" defaultSize="0" autoLine="0" autoPict="0">
                <anchor moveWithCells="1">
                  <from>
                    <xdr:col>8</xdr:col>
                    <xdr:colOff>19050</xdr:colOff>
                    <xdr:row>305</xdr:row>
                    <xdr:rowOff>9525</xdr:rowOff>
                  </from>
                  <to>
                    <xdr:col>9</xdr:col>
                    <xdr:colOff>9525</xdr:colOff>
                    <xdr:row>306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77" r:id="rId221" name="Drop Down 853">
              <controlPr locked="0" defaultSize="0" autoLine="0" autoPict="0">
                <anchor moveWithCells="1">
                  <from>
                    <xdr:col>8</xdr:col>
                    <xdr:colOff>19050</xdr:colOff>
                    <xdr:row>306</xdr:row>
                    <xdr:rowOff>9525</xdr:rowOff>
                  </from>
                  <to>
                    <xdr:col>9</xdr:col>
                    <xdr:colOff>9525</xdr:colOff>
                    <xdr:row>307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78" r:id="rId222" name="Drop Down 854">
              <controlPr locked="0" defaultSize="0" autoLine="0" autoPict="0">
                <anchor moveWithCells="1">
                  <from>
                    <xdr:col>8</xdr:col>
                    <xdr:colOff>19050</xdr:colOff>
                    <xdr:row>307</xdr:row>
                    <xdr:rowOff>9525</xdr:rowOff>
                  </from>
                  <to>
                    <xdr:col>9</xdr:col>
                    <xdr:colOff>9525</xdr:colOff>
                    <xdr:row>308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79" r:id="rId223" name="Drop Down 855">
              <controlPr locked="0" defaultSize="0" autoLine="0" autoPict="0">
                <anchor moveWithCells="1">
                  <from>
                    <xdr:col>8</xdr:col>
                    <xdr:colOff>19050</xdr:colOff>
                    <xdr:row>308</xdr:row>
                    <xdr:rowOff>9525</xdr:rowOff>
                  </from>
                  <to>
                    <xdr:col>9</xdr:col>
                    <xdr:colOff>9525</xdr:colOff>
                    <xdr:row>309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80" r:id="rId224" name="Drop Down 856">
              <controlPr locked="0" defaultSize="0" autoLine="0" autoPict="0">
                <anchor moveWithCells="1">
                  <from>
                    <xdr:col>8</xdr:col>
                    <xdr:colOff>19050</xdr:colOff>
                    <xdr:row>309</xdr:row>
                    <xdr:rowOff>9525</xdr:rowOff>
                  </from>
                  <to>
                    <xdr:col>9</xdr:col>
                    <xdr:colOff>9525</xdr:colOff>
                    <xdr:row>310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81" r:id="rId225" name="Drop Down 857">
              <controlPr locked="0" defaultSize="0" autoLine="0" autoPict="0">
                <anchor moveWithCells="1">
                  <from>
                    <xdr:col>8</xdr:col>
                    <xdr:colOff>19050</xdr:colOff>
                    <xdr:row>310</xdr:row>
                    <xdr:rowOff>9525</xdr:rowOff>
                  </from>
                  <to>
                    <xdr:col>9</xdr:col>
                    <xdr:colOff>9525</xdr:colOff>
                    <xdr:row>311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82" r:id="rId226" name="Drop Down 858">
              <controlPr locked="0" defaultSize="0" autoLine="0" autoPict="0">
                <anchor moveWithCells="1">
                  <from>
                    <xdr:col>8</xdr:col>
                    <xdr:colOff>19050</xdr:colOff>
                    <xdr:row>311</xdr:row>
                    <xdr:rowOff>9525</xdr:rowOff>
                  </from>
                  <to>
                    <xdr:col>9</xdr:col>
                    <xdr:colOff>9525</xdr:colOff>
                    <xdr:row>312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83" r:id="rId227" name="Drop Down 859">
              <controlPr locked="0" defaultSize="0" autoLine="0" autoPict="0">
                <anchor moveWithCells="1">
                  <from>
                    <xdr:col>8</xdr:col>
                    <xdr:colOff>19050</xdr:colOff>
                    <xdr:row>312</xdr:row>
                    <xdr:rowOff>9525</xdr:rowOff>
                  </from>
                  <to>
                    <xdr:col>9</xdr:col>
                    <xdr:colOff>9525</xdr:colOff>
                    <xdr:row>313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84" r:id="rId228" name="Drop Down 860">
              <controlPr locked="0" defaultSize="0" autoLine="0" autoPict="0">
                <anchor moveWithCells="1">
                  <from>
                    <xdr:col>8</xdr:col>
                    <xdr:colOff>19050</xdr:colOff>
                    <xdr:row>313</xdr:row>
                    <xdr:rowOff>9525</xdr:rowOff>
                  </from>
                  <to>
                    <xdr:col>9</xdr:col>
                    <xdr:colOff>9525</xdr:colOff>
                    <xdr:row>314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85" r:id="rId229" name="Drop Down 861">
              <controlPr locked="0" defaultSize="0" autoLine="0" autoPict="0">
                <anchor moveWithCells="1">
                  <from>
                    <xdr:col>8</xdr:col>
                    <xdr:colOff>19050</xdr:colOff>
                    <xdr:row>314</xdr:row>
                    <xdr:rowOff>9525</xdr:rowOff>
                  </from>
                  <to>
                    <xdr:col>9</xdr:col>
                    <xdr:colOff>9525</xdr:colOff>
                    <xdr:row>315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1" r:id="rId230" name="Drop Down 907">
              <controlPr locked="0" defaultSize="0" autoLine="0" autoPict="0">
                <anchor moveWithCells="1">
                  <from>
                    <xdr:col>8</xdr:col>
                    <xdr:colOff>19050</xdr:colOff>
                    <xdr:row>320</xdr:row>
                    <xdr:rowOff>9525</xdr:rowOff>
                  </from>
                  <to>
                    <xdr:col>9</xdr:col>
                    <xdr:colOff>9525</xdr:colOff>
                    <xdr:row>321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2" r:id="rId231" name="Drop Down 908">
              <controlPr locked="0" defaultSize="0" autoLine="0" autoPict="0">
                <anchor moveWithCells="1">
                  <from>
                    <xdr:col>8</xdr:col>
                    <xdr:colOff>19050</xdr:colOff>
                    <xdr:row>321</xdr:row>
                    <xdr:rowOff>9525</xdr:rowOff>
                  </from>
                  <to>
                    <xdr:col>9</xdr:col>
                    <xdr:colOff>9525</xdr:colOff>
                    <xdr:row>322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3" r:id="rId232" name="Drop Down 909">
              <controlPr locked="0" defaultSize="0" autoLine="0" autoPict="0">
                <anchor moveWithCells="1">
                  <from>
                    <xdr:col>8</xdr:col>
                    <xdr:colOff>19050</xdr:colOff>
                    <xdr:row>322</xdr:row>
                    <xdr:rowOff>9525</xdr:rowOff>
                  </from>
                  <to>
                    <xdr:col>9</xdr:col>
                    <xdr:colOff>9525</xdr:colOff>
                    <xdr:row>323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4" r:id="rId233" name="Drop Down 910">
              <controlPr locked="0" defaultSize="0" autoLine="0" autoPict="0">
                <anchor moveWithCells="1">
                  <from>
                    <xdr:col>8</xdr:col>
                    <xdr:colOff>19050</xdr:colOff>
                    <xdr:row>323</xdr:row>
                    <xdr:rowOff>9525</xdr:rowOff>
                  </from>
                  <to>
                    <xdr:col>9</xdr:col>
                    <xdr:colOff>9525</xdr:colOff>
                    <xdr:row>324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5" r:id="rId234" name="Drop Down 911">
              <controlPr locked="0" defaultSize="0" autoLine="0" autoPict="0">
                <anchor moveWithCells="1">
                  <from>
                    <xdr:col>8</xdr:col>
                    <xdr:colOff>19050</xdr:colOff>
                    <xdr:row>324</xdr:row>
                    <xdr:rowOff>9525</xdr:rowOff>
                  </from>
                  <to>
                    <xdr:col>9</xdr:col>
                    <xdr:colOff>9525</xdr:colOff>
                    <xdr:row>325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6" r:id="rId235" name="Drop Down 912">
              <controlPr locked="0" defaultSize="0" autoLine="0" autoPict="0">
                <anchor moveWithCells="1">
                  <from>
                    <xdr:col>8</xdr:col>
                    <xdr:colOff>19050</xdr:colOff>
                    <xdr:row>325</xdr:row>
                    <xdr:rowOff>9525</xdr:rowOff>
                  </from>
                  <to>
                    <xdr:col>9</xdr:col>
                    <xdr:colOff>9525</xdr:colOff>
                    <xdr:row>326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7" r:id="rId236" name="Drop Down 913">
              <controlPr locked="0" defaultSize="0" autoLine="0" autoPict="0">
                <anchor moveWithCells="1">
                  <from>
                    <xdr:col>8</xdr:col>
                    <xdr:colOff>19050</xdr:colOff>
                    <xdr:row>326</xdr:row>
                    <xdr:rowOff>9525</xdr:rowOff>
                  </from>
                  <to>
                    <xdr:col>9</xdr:col>
                    <xdr:colOff>9525</xdr:colOff>
                    <xdr:row>327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8" r:id="rId237" name="Drop Down 914">
              <controlPr locked="0" defaultSize="0" autoLine="0" autoPict="0">
                <anchor moveWithCells="1">
                  <from>
                    <xdr:col>8</xdr:col>
                    <xdr:colOff>19050</xdr:colOff>
                    <xdr:row>327</xdr:row>
                    <xdr:rowOff>9525</xdr:rowOff>
                  </from>
                  <to>
                    <xdr:col>9</xdr:col>
                    <xdr:colOff>9525</xdr:colOff>
                    <xdr:row>328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39" r:id="rId238" name="Drop Down 915">
              <controlPr locked="0" defaultSize="0" autoLine="0" autoPict="0">
                <anchor moveWithCells="1">
                  <from>
                    <xdr:col>8</xdr:col>
                    <xdr:colOff>19050</xdr:colOff>
                    <xdr:row>328</xdr:row>
                    <xdr:rowOff>9525</xdr:rowOff>
                  </from>
                  <to>
                    <xdr:col>9</xdr:col>
                    <xdr:colOff>9525</xdr:colOff>
                    <xdr:row>329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0" r:id="rId239" name="Drop Down 916">
              <controlPr locked="0" defaultSize="0" autoLine="0" autoPict="0">
                <anchor moveWithCells="1">
                  <from>
                    <xdr:col>8</xdr:col>
                    <xdr:colOff>19050</xdr:colOff>
                    <xdr:row>329</xdr:row>
                    <xdr:rowOff>9525</xdr:rowOff>
                  </from>
                  <to>
                    <xdr:col>9</xdr:col>
                    <xdr:colOff>9525</xdr:colOff>
                    <xdr:row>330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1" r:id="rId240" name="Drop Down 917">
              <controlPr locked="0" defaultSize="0" autoLine="0" autoPict="0">
                <anchor moveWithCells="1">
                  <from>
                    <xdr:col>8</xdr:col>
                    <xdr:colOff>19050</xdr:colOff>
                    <xdr:row>330</xdr:row>
                    <xdr:rowOff>9525</xdr:rowOff>
                  </from>
                  <to>
                    <xdr:col>9</xdr:col>
                    <xdr:colOff>9525</xdr:colOff>
                    <xdr:row>331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2" r:id="rId241" name="Drop Down 918">
              <controlPr locked="0" defaultSize="0" autoLine="0" autoPict="0">
                <anchor moveWithCells="1">
                  <from>
                    <xdr:col>8</xdr:col>
                    <xdr:colOff>19050</xdr:colOff>
                    <xdr:row>331</xdr:row>
                    <xdr:rowOff>9525</xdr:rowOff>
                  </from>
                  <to>
                    <xdr:col>9</xdr:col>
                    <xdr:colOff>9525</xdr:colOff>
                    <xdr:row>332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3" r:id="rId242" name="Drop Down 919">
              <controlPr locked="0" defaultSize="0" autoLine="0" autoPict="0">
                <anchor moveWithCells="1">
                  <from>
                    <xdr:col>8</xdr:col>
                    <xdr:colOff>19050</xdr:colOff>
                    <xdr:row>332</xdr:row>
                    <xdr:rowOff>9525</xdr:rowOff>
                  </from>
                  <to>
                    <xdr:col>9</xdr:col>
                    <xdr:colOff>9525</xdr:colOff>
                    <xdr:row>333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4" r:id="rId243" name="Drop Down 920">
              <controlPr locked="0" defaultSize="0" autoLine="0" autoPict="0">
                <anchor moveWithCells="1">
                  <from>
                    <xdr:col>8</xdr:col>
                    <xdr:colOff>19050</xdr:colOff>
                    <xdr:row>333</xdr:row>
                    <xdr:rowOff>9525</xdr:rowOff>
                  </from>
                  <to>
                    <xdr:col>9</xdr:col>
                    <xdr:colOff>9525</xdr:colOff>
                    <xdr:row>334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" r:id="rId244" name="Drop Down 921">
              <controlPr locked="0" defaultSize="0" autoLine="0" autoPict="0">
                <anchor moveWithCells="1">
                  <from>
                    <xdr:col>8</xdr:col>
                    <xdr:colOff>19050</xdr:colOff>
                    <xdr:row>334</xdr:row>
                    <xdr:rowOff>9525</xdr:rowOff>
                  </from>
                  <to>
                    <xdr:col>9</xdr:col>
                    <xdr:colOff>9525</xdr:colOff>
                    <xdr:row>335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1" r:id="rId245" name="Drop Down 937">
              <controlPr locked="0" defaultSize="0" autoLine="0" autoPict="0">
                <anchor moveWithCells="1">
                  <from>
                    <xdr:col>8</xdr:col>
                    <xdr:colOff>19050</xdr:colOff>
                    <xdr:row>340</xdr:row>
                    <xdr:rowOff>9525</xdr:rowOff>
                  </from>
                  <to>
                    <xdr:col>9</xdr:col>
                    <xdr:colOff>9525</xdr:colOff>
                    <xdr:row>341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2" r:id="rId246" name="Drop Down 938">
              <controlPr locked="0" defaultSize="0" autoLine="0" autoPict="0">
                <anchor moveWithCells="1">
                  <from>
                    <xdr:col>8</xdr:col>
                    <xdr:colOff>19050</xdr:colOff>
                    <xdr:row>341</xdr:row>
                    <xdr:rowOff>9525</xdr:rowOff>
                  </from>
                  <to>
                    <xdr:col>9</xdr:col>
                    <xdr:colOff>9525</xdr:colOff>
                    <xdr:row>342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3" r:id="rId247" name="Drop Down 939">
              <controlPr locked="0" defaultSize="0" autoLine="0" autoPict="0">
                <anchor moveWithCells="1">
                  <from>
                    <xdr:col>8</xdr:col>
                    <xdr:colOff>19050</xdr:colOff>
                    <xdr:row>342</xdr:row>
                    <xdr:rowOff>9525</xdr:rowOff>
                  </from>
                  <to>
                    <xdr:col>9</xdr:col>
                    <xdr:colOff>9525</xdr:colOff>
                    <xdr:row>343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4" r:id="rId248" name="Drop Down 940">
              <controlPr locked="0" defaultSize="0" autoLine="0" autoPict="0">
                <anchor moveWithCells="1">
                  <from>
                    <xdr:col>8</xdr:col>
                    <xdr:colOff>19050</xdr:colOff>
                    <xdr:row>343</xdr:row>
                    <xdr:rowOff>9525</xdr:rowOff>
                  </from>
                  <to>
                    <xdr:col>9</xdr:col>
                    <xdr:colOff>9525</xdr:colOff>
                    <xdr:row>344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5" r:id="rId249" name="Drop Down 941">
              <controlPr locked="0" defaultSize="0" autoLine="0" autoPict="0">
                <anchor moveWithCells="1">
                  <from>
                    <xdr:col>8</xdr:col>
                    <xdr:colOff>19050</xdr:colOff>
                    <xdr:row>344</xdr:row>
                    <xdr:rowOff>9525</xdr:rowOff>
                  </from>
                  <to>
                    <xdr:col>9</xdr:col>
                    <xdr:colOff>9525</xdr:colOff>
                    <xdr:row>345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6" r:id="rId250" name="Drop Down 942">
              <controlPr locked="0" defaultSize="0" autoLine="0" autoPict="0">
                <anchor moveWithCells="1">
                  <from>
                    <xdr:col>8</xdr:col>
                    <xdr:colOff>19050</xdr:colOff>
                    <xdr:row>345</xdr:row>
                    <xdr:rowOff>9525</xdr:rowOff>
                  </from>
                  <to>
                    <xdr:col>9</xdr:col>
                    <xdr:colOff>9525</xdr:colOff>
                    <xdr:row>346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7" r:id="rId251" name="Drop Down 943">
              <controlPr locked="0" defaultSize="0" autoLine="0" autoPict="0">
                <anchor moveWithCells="1">
                  <from>
                    <xdr:col>8</xdr:col>
                    <xdr:colOff>19050</xdr:colOff>
                    <xdr:row>346</xdr:row>
                    <xdr:rowOff>9525</xdr:rowOff>
                  </from>
                  <to>
                    <xdr:col>9</xdr:col>
                    <xdr:colOff>9525</xdr:colOff>
                    <xdr:row>347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8" r:id="rId252" name="Drop Down 944">
              <controlPr locked="0" defaultSize="0" autoLine="0" autoPict="0">
                <anchor moveWithCells="1">
                  <from>
                    <xdr:col>8</xdr:col>
                    <xdr:colOff>19050</xdr:colOff>
                    <xdr:row>347</xdr:row>
                    <xdr:rowOff>9525</xdr:rowOff>
                  </from>
                  <to>
                    <xdr:col>9</xdr:col>
                    <xdr:colOff>9525</xdr:colOff>
                    <xdr:row>348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9" r:id="rId253" name="Drop Down 945">
              <controlPr locked="0" defaultSize="0" autoLine="0" autoPict="0">
                <anchor moveWithCells="1">
                  <from>
                    <xdr:col>8</xdr:col>
                    <xdr:colOff>19050</xdr:colOff>
                    <xdr:row>348</xdr:row>
                    <xdr:rowOff>9525</xdr:rowOff>
                  </from>
                  <to>
                    <xdr:col>9</xdr:col>
                    <xdr:colOff>9525</xdr:colOff>
                    <xdr:row>349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0" r:id="rId254" name="Drop Down 946">
              <controlPr locked="0" defaultSize="0" autoLine="0" autoPict="0">
                <anchor moveWithCells="1">
                  <from>
                    <xdr:col>8</xdr:col>
                    <xdr:colOff>19050</xdr:colOff>
                    <xdr:row>349</xdr:row>
                    <xdr:rowOff>9525</xdr:rowOff>
                  </from>
                  <to>
                    <xdr:col>9</xdr:col>
                    <xdr:colOff>9525</xdr:colOff>
                    <xdr:row>350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1" r:id="rId255" name="Drop Down 947">
              <controlPr locked="0" defaultSize="0" autoLine="0" autoPict="0">
                <anchor moveWithCells="1">
                  <from>
                    <xdr:col>8</xdr:col>
                    <xdr:colOff>19050</xdr:colOff>
                    <xdr:row>350</xdr:row>
                    <xdr:rowOff>9525</xdr:rowOff>
                  </from>
                  <to>
                    <xdr:col>9</xdr:col>
                    <xdr:colOff>9525</xdr:colOff>
                    <xdr:row>351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2" r:id="rId256" name="Drop Down 948">
              <controlPr locked="0" defaultSize="0" autoLine="0" autoPict="0">
                <anchor moveWithCells="1">
                  <from>
                    <xdr:col>8</xdr:col>
                    <xdr:colOff>19050</xdr:colOff>
                    <xdr:row>351</xdr:row>
                    <xdr:rowOff>9525</xdr:rowOff>
                  </from>
                  <to>
                    <xdr:col>9</xdr:col>
                    <xdr:colOff>9525</xdr:colOff>
                    <xdr:row>352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3" r:id="rId257" name="Drop Down 949">
              <controlPr locked="0" defaultSize="0" autoLine="0" autoPict="0">
                <anchor moveWithCells="1">
                  <from>
                    <xdr:col>8</xdr:col>
                    <xdr:colOff>19050</xdr:colOff>
                    <xdr:row>352</xdr:row>
                    <xdr:rowOff>9525</xdr:rowOff>
                  </from>
                  <to>
                    <xdr:col>9</xdr:col>
                    <xdr:colOff>9525</xdr:colOff>
                    <xdr:row>353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4" r:id="rId258" name="Drop Down 950">
              <controlPr locked="0" defaultSize="0" autoLine="0" autoPict="0">
                <anchor moveWithCells="1">
                  <from>
                    <xdr:col>8</xdr:col>
                    <xdr:colOff>19050</xdr:colOff>
                    <xdr:row>353</xdr:row>
                    <xdr:rowOff>9525</xdr:rowOff>
                  </from>
                  <to>
                    <xdr:col>9</xdr:col>
                    <xdr:colOff>9525</xdr:colOff>
                    <xdr:row>354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75" r:id="rId259" name="Drop Down 951">
              <controlPr locked="0" defaultSize="0" autoLine="0" autoPict="0">
                <anchor moveWithCells="1">
                  <from>
                    <xdr:col>8</xdr:col>
                    <xdr:colOff>19050</xdr:colOff>
                    <xdr:row>354</xdr:row>
                    <xdr:rowOff>9525</xdr:rowOff>
                  </from>
                  <to>
                    <xdr:col>9</xdr:col>
                    <xdr:colOff>9525</xdr:colOff>
                    <xdr:row>355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1" r:id="rId260" name="Drop Down 967">
              <controlPr locked="0" defaultSize="0" autoLine="0" autoPict="0">
                <anchor moveWithCells="1">
                  <from>
                    <xdr:col>8</xdr:col>
                    <xdr:colOff>19050</xdr:colOff>
                    <xdr:row>360</xdr:row>
                    <xdr:rowOff>9525</xdr:rowOff>
                  </from>
                  <to>
                    <xdr:col>9</xdr:col>
                    <xdr:colOff>9525</xdr:colOff>
                    <xdr:row>361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2" r:id="rId261" name="Drop Down 968">
              <controlPr locked="0" defaultSize="0" autoLine="0" autoPict="0">
                <anchor moveWithCells="1">
                  <from>
                    <xdr:col>8</xdr:col>
                    <xdr:colOff>19050</xdr:colOff>
                    <xdr:row>361</xdr:row>
                    <xdr:rowOff>9525</xdr:rowOff>
                  </from>
                  <to>
                    <xdr:col>9</xdr:col>
                    <xdr:colOff>9525</xdr:colOff>
                    <xdr:row>362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3" r:id="rId262" name="Drop Down 969">
              <controlPr locked="0" defaultSize="0" autoLine="0" autoPict="0">
                <anchor moveWithCells="1">
                  <from>
                    <xdr:col>8</xdr:col>
                    <xdr:colOff>19050</xdr:colOff>
                    <xdr:row>362</xdr:row>
                    <xdr:rowOff>9525</xdr:rowOff>
                  </from>
                  <to>
                    <xdr:col>9</xdr:col>
                    <xdr:colOff>9525</xdr:colOff>
                    <xdr:row>363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4" r:id="rId263" name="Drop Down 970">
              <controlPr locked="0" defaultSize="0" autoLine="0" autoPict="0">
                <anchor moveWithCells="1">
                  <from>
                    <xdr:col>8</xdr:col>
                    <xdr:colOff>19050</xdr:colOff>
                    <xdr:row>363</xdr:row>
                    <xdr:rowOff>9525</xdr:rowOff>
                  </from>
                  <to>
                    <xdr:col>9</xdr:col>
                    <xdr:colOff>9525</xdr:colOff>
                    <xdr:row>364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5" r:id="rId264" name="Drop Down 971">
              <controlPr locked="0" defaultSize="0" autoLine="0" autoPict="0">
                <anchor moveWithCells="1">
                  <from>
                    <xdr:col>8</xdr:col>
                    <xdr:colOff>19050</xdr:colOff>
                    <xdr:row>364</xdr:row>
                    <xdr:rowOff>9525</xdr:rowOff>
                  </from>
                  <to>
                    <xdr:col>9</xdr:col>
                    <xdr:colOff>9525</xdr:colOff>
                    <xdr:row>365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6" r:id="rId265" name="Drop Down 972">
              <controlPr locked="0" defaultSize="0" autoLine="0" autoPict="0">
                <anchor moveWithCells="1">
                  <from>
                    <xdr:col>8</xdr:col>
                    <xdr:colOff>19050</xdr:colOff>
                    <xdr:row>365</xdr:row>
                    <xdr:rowOff>9525</xdr:rowOff>
                  </from>
                  <to>
                    <xdr:col>9</xdr:col>
                    <xdr:colOff>9525</xdr:colOff>
                    <xdr:row>366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7" r:id="rId266" name="Drop Down 973">
              <controlPr locked="0" defaultSize="0" autoLine="0" autoPict="0">
                <anchor moveWithCells="1">
                  <from>
                    <xdr:col>8</xdr:col>
                    <xdr:colOff>19050</xdr:colOff>
                    <xdr:row>366</xdr:row>
                    <xdr:rowOff>9525</xdr:rowOff>
                  </from>
                  <to>
                    <xdr:col>9</xdr:col>
                    <xdr:colOff>9525</xdr:colOff>
                    <xdr:row>367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8" r:id="rId267" name="Drop Down 974">
              <controlPr locked="0" defaultSize="0" autoLine="0" autoPict="0">
                <anchor moveWithCells="1">
                  <from>
                    <xdr:col>8</xdr:col>
                    <xdr:colOff>19050</xdr:colOff>
                    <xdr:row>367</xdr:row>
                    <xdr:rowOff>9525</xdr:rowOff>
                  </from>
                  <to>
                    <xdr:col>9</xdr:col>
                    <xdr:colOff>9525</xdr:colOff>
                    <xdr:row>368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99" r:id="rId268" name="Drop Down 975">
              <controlPr locked="0" defaultSize="0" autoLine="0" autoPict="0">
                <anchor moveWithCells="1">
                  <from>
                    <xdr:col>8</xdr:col>
                    <xdr:colOff>19050</xdr:colOff>
                    <xdr:row>368</xdr:row>
                    <xdr:rowOff>9525</xdr:rowOff>
                  </from>
                  <to>
                    <xdr:col>9</xdr:col>
                    <xdr:colOff>9525</xdr:colOff>
                    <xdr:row>369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00" r:id="rId269" name="Drop Down 976">
              <controlPr locked="0" defaultSize="0" autoLine="0" autoPict="0">
                <anchor moveWithCells="1">
                  <from>
                    <xdr:col>8</xdr:col>
                    <xdr:colOff>19050</xdr:colOff>
                    <xdr:row>369</xdr:row>
                    <xdr:rowOff>9525</xdr:rowOff>
                  </from>
                  <to>
                    <xdr:col>9</xdr:col>
                    <xdr:colOff>9525</xdr:colOff>
                    <xdr:row>370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01" r:id="rId270" name="Drop Down 977">
              <controlPr locked="0" defaultSize="0" autoLine="0" autoPict="0">
                <anchor moveWithCells="1">
                  <from>
                    <xdr:col>8</xdr:col>
                    <xdr:colOff>19050</xdr:colOff>
                    <xdr:row>370</xdr:row>
                    <xdr:rowOff>9525</xdr:rowOff>
                  </from>
                  <to>
                    <xdr:col>9</xdr:col>
                    <xdr:colOff>9525</xdr:colOff>
                    <xdr:row>371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02" r:id="rId271" name="Drop Down 978">
              <controlPr locked="0" defaultSize="0" autoLine="0" autoPict="0">
                <anchor moveWithCells="1">
                  <from>
                    <xdr:col>8</xdr:col>
                    <xdr:colOff>19050</xdr:colOff>
                    <xdr:row>371</xdr:row>
                    <xdr:rowOff>9525</xdr:rowOff>
                  </from>
                  <to>
                    <xdr:col>9</xdr:col>
                    <xdr:colOff>9525</xdr:colOff>
                    <xdr:row>372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03" r:id="rId272" name="Drop Down 979">
              <controlPr locked="0" defaultSize="0" autoLine="0" autoPict="0">
                <anchor moveWithCells="1">
                  <from>
                    <xdr:col>8</xdr:col>
                    <xdr:colOff>19050</xdr:colOff>
                    <xdr:row>372</xdr:row>
                    <xdr:rowOff>9525</xdr:rowOff>
                  </from>
                  <to>
                    <xdr:col>9</xdr:col>
                    <xdr:colOff>9525</xdr:colOff>
                    <xdr:row>373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04" r:id="rId273" name="Drop Down 980">
              <controlPr locked="0" defaultSize="0" autoLine="0" autoPict="0">
                <anchor moveWithCells="1">
                  <from>
                    <xdr:col>8</xdr:col>
                    <xdr:colOff>19050</xdr:colOff>
                    <xdr:row>373</xdr:row>
                    <xdr:rowOff>9525</xdr:rowOff>
                  </from>
                  <to>
                    <xdr:col>9</xdr:col>
                    <xdr:colOff>9525</xdr:colOff>
                    <xdr:row>374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05" r:id="rId274" name="Drop Down 981">
              <controlPr locked="0" defaultSize="0" autoLine="0" autoPict="0">
                <anchor moveWithCells="1">
                  <from>
                    <xdr:col>8</xdr:col>
                    <xdr:colOff>19050</xdr:colOff>
                    <xdr:row>374</xdr:row>
                    <xdr:rowOff>9525</xdr:rowOff>
                  </from>
                  <to>
                    <xdr:col>9</xdr:col>
                    <xdr:colOff>9525</xdr:colOff>
                    <xdr:row>375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21" r:id="rId275" name="Drop Down 997">
              <controlPr locked="0" defaultSize="0" autoLine="0" autoPict="0">
                <anchor moveWithCells="1">
                  <from>
                    <xdr:col>8</xdr:col>
                    <xdr:colOff>19050</xdr:colOff>
                    <xdr:row>380</xdr:row>
                    <xdr:rowOff>9525</xdr:rowOff>
                  </from>
                  <to>
                    <xdr:col>9</xdr:col>
                    <xdr:colOff>9525</xdr:colOff>
                    <xdr:row>381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22" r:id="rId276" name="Drop Down 998">
              <controlPr locked="0" defaultSize="0" autoLine="0" autoPict="0">
                <anchor moveWithCells="1">
                  <from>
                    <xdr:col>8</xdr:col>
                    <xdr:colOff>19050</xdr:colOff>
                    <xdr:row>381</xdr:row>
                    <xdr:rowOff>9525</xdr:rowOff>
                  </from>
                  <to>
                    <xdr:col>9</xdr:col>
                    <xdr:colOff>9525</xdr:colOff>
                    <xdr:row>382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23" r:id="rId277" name="Drop Down 999">
              <controlPr locked="0" defaultSize="0" autoLine="0" autoPict="0">
                <anchor moveWithCells="1">
                  <from>
                    <xdr:col>8</xdr:col>
                    <xdr:colOff>19050</xdr:colOff>
                    <xdr:row>382</xdr:row>
                    <xdr:rowOff>9525</xdr:rowOff>
                  </from>
                  <to>
                    <xdr:col>9</xdr:col>
                    <xdr:colOff>9525</xdr:colOff>
                    <xdr:row>383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24" r:id="rId278" name="Drop Down 1000">
              <controlPr locked="0" defaultSize="0" autoLine="0" autoPict="0">
                <anchor moveWithCells="1">
                  <from>
                    <xdr:col>8</xdr:col>
                    <xdr:colOff>19050</xdr:colOff>
                    <xdr:row>383</xdr:row>
                    <xdr:rowOff>9525</xdr:rowOff>
                  </from>
                  <to>
                    <xdr:col>9</xdr:col>
                    <xdr:colOff>9525</xdr:colOff>
                    <xdr:row>384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25" r:id="rId279" name="Drop Down 1001">
              <controlPr locked="0" defaultSize="0" autoLine="0" autoPict="0">
                <anchor moveWithCells="1">
                  <from>
                    <xdr:col>8</xdr:col>
                    <xdr:colOff>19050</xdr:colOff>
                    <xdr:row>384</xdr:row>
                    <xdr:rowOff>9525</xdr:rowOff>
                  </from>
                  <to>
                    <xdr:col>9</xdr:col>
                    <xdr:colOff>9525</xdr:colOff>
                    <xdr:row>385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26" r:id="rId280" name="Drop Down 1002">
              <controlPr locked="0" defaultSize="0" autoLine="0" autoPict="0">
                <anchor moveWithCells="1">
                  <from>
                    <xdr:col>8</xdr:col>
                    <xdr:colOff>19050</xdr:colOff>
                    <xdr:row>385</xdr:row>
                    <xdr:rowOff>9525</xdr:rowOff>
                  </from>
                  <to>
                    <xdr:col>9</xdr:col>
                    <xdr:colOff>9525</xdr:colOff>
                    <xdr:row>386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27" r:id="rId281" name="Drop Down 1003">
              <controlPr locked="0" defaultSize="0" autoLine="0" autoPict="0">
                <anchor moveWithCells="1">
                  <from>
                    <xdr:col>8</xdr:col>
                    <xdr:colOff>19050</xdr:colOff>
                    <xdr:row>386</xdr:row>
                    <xdr:rowOff>9525</xdr:rowOff>
                  </from>
                  <to>
                    <xdr:col>9</xdr:col>
                    <xdr:colOff>9525</xdr:colOff>
                    <xdr:row>387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28" r:id="rId282" name="Drop Down 1004">
              <controlPr locked="0" defaultSize="0" autoLine="0" autoPict="0">
                <anchor moveWithCells="1">
                  <from>
                    <xdr:col>8</xdr:col>
                    <xdr:colOff>19050</xdr:colOff>
                    <xdr:row>387</xdr:row>
                    <xdr:rowOff>9525</xdr:rowOff>
                  </from>
                  <to>
                    <xdr:col>9</xdr:col>
                    <xdr:colOff>9525</xdr:colOff>
                    <xdr:row>388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29" r:id="rId283" name="Drop Down 1005">
              <controlPr locked="0" defaultSize="0" autoLine="0" autoPict="0">
                <anchor moveWithCells="1">
                  <from>
                    <xdr:col>8</xdr:col>
                    <xdr:colOff>19050</xdr:colOff>
                    <xdr:row>388</xdr:row>
                    <xdr:rowOff>9525</xdr:rowOff>
                  </from>
                  <to>
                    <xdr:col>9</xdr:col>
                    <xdr:colOff>9525</xdr:colOff>
                    <xdr:row>389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30" r:id="rId284" name="Drop Down 1006">
              <controlPr locked="0" defaultSize="0" autoLine="0" autoPict="0">
                <anchor moveWithCells="1">
                  <from>
                    <xdr:col>8</xdr:col>
                    <xdr:colOff>19050</xdr:colOff>
                    <xdr:row>389</xdr:row>
                    <xdr:rowOff>9525</xdr:rowOff>
                  </from>
                  <to>
                    <xdr:col>9</xdr:col>
                    <xdr:colOff>9525</xdr:colOff>
                    <xdr:row>390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31" r:id="rId285" name="Drop Down 1007">
              <controlPr locked="0" defaultSize="0" autoLine="0" autoPict="0">
                <anchor moveWithCells="1">
                  <from>
                    <xdr:col>8</xdr:col>
                    <xdr:colOff>19050</xdr:colOff>
                    <xdr:row>390</xdr:row>
                    <xdr:rowOff>9525</xdr:rowOff>
                  </from>
                  <to>
                    <xdr:col>9</xdr:col>
                    <xdr:colOff>9525</xdr:colOff>
                    <xdr:row>391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32" r:id="rId286" name="Drop Down 1008">
              <controlPr locked="0" defaultSize="0" autoLine="0" autoPict="0">
                <anchor moveWithCells="1">
                  <from>
                    <xdr:col>8</xdr:col>
                    <xdr:colOff>19050</xdr:colOff>
                    <xdr:row>391</xdr:row>
                    <xdr:rowOff>9525</xdr:rowOff>
                  </from>
                  <to>
                    <xdr:col>9</xdr:col>
                    <xdr:colOff>9525</xdr:colOff>
                    <xdr:row>392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33" r:id="rId287" name="Drop Down 1009">
              <controlPr locked="0" defaultSize="0" autoLine="0" autoPict="0">
                <anchor moveWithCells="1">
                  <from>
                    <xdr:col>8</xdr:col>
                    <xdr:colOff>19050</xdr:colOff>
                    <xdr:row>392</xdr:row>
                    <xdr:rowOff>9525</xdr:rowOff>
                  </from>
                  <to>
                    <xdr:col>9</xdr:col>
                    <xdr:colOff>9525</xdr:colOff>
                    <xdr:row>393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34" r:id="rId288" name="Drop Down 1010">
              <controlPr locked="0" defaultSize="0" autoLine="0" autoPict="0">
                <anchor moveWithCells="1">
                  <from>
                    <xdr:col>8</xdr:col>
                    <xdr:colOff>19050</xdr:colOff>
                    <xdr:row>393</xdr:row>
                    <xdr:rowOff>9525</xdr:rowOff>
                  </from>
                  <to>
                    <xdr:col>9</xdr:col>
                    <xdr:colOff>9525</xdr:colOff>
                    <xdr:row>394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35" r:id="rId289" name="Drop Down 1011">
              <controlPr locked="0" defaultSize="0" autoLine="0" autoPict="0">
                <anchor moveWithCells="1">
                  <from>
                    <xdr:col>8</xdr:col>
                    <xdr:colOff>19050</xdr:colOff>
                    <xdr:row>394</xdr:row>
                    <xdr:rowOff>9525</xdr:rowOff>
                  </from>
                  <to>
                    <xdr:col>9</xdr:col>
                    <xdr:colOff>9525</xdr:colOff>
                    <xdr:row>395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290" name="Drop Down 1027">
              <controlPr locked="0" defaultSize="0" autoLine="0" autoPict="0">
                <anchor moveWithCells="1">
                  <from>
                    <xdr:col>8</xdr:col>
                    <xdr:colOff>19050</xdr:colOff>
                    <xdr:row>400</xdr:row>
                    <xdr:rowOff>9525</xdr:rowOff>
                  </from>
                  <to>
                    <xdr:col>9</xdr:col>
                    <xdr:colOff>9525</xdr:colOff>
                    <xdr:row>401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291" name="Drop Down 1028">
              <controlPr locked="0" defaultSize="0" autoLine="0" autoPict="0">
                <anchor moveWithCells="1">
                  <from>
                    <xdr:col>8</xdr:col>
                    <xdr:colOff>19050</xdr:colOff>
                    <xdr:row>401</xdr:row>
                    <xdr:rowOff>9525</xdr:rowOff>
                  </from>
                  <to>
                    <xdr:col>9</xdr:col>
                    <xdr:colOff>9525</xdr:colOff>
                    <xdr:row>402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292" name="Drop Down 1029">
              <controlPr locked="0" defaultSize="0" autoLine="0" autoPict="0">
                <anchor moveWithCells="1">
                  <from>
                    <xdr:col>8</xdr:col>
                    <xdr:colOff>19050</xdr:colOff>
                    <xdr:row>402</xdr:row>
                    <xdr:rowOff>9525</xdr:rowOff>
                  </from>
                  <to>
                    <xdr:col>9</xdr:col>
                    <xdr:colOff>9525</xdr:colOff>
                    <xdr:row>403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293" name="Drop Down 1030">
              <controlPr locked="0" defaultSize="0" autoLine="0" autoPict="0">
                <anchor moveWithCells="1">
                  <from>
                    <xdr:col>8</xdr:col>
                    <xdr:colOff>19050</xdr:colOff>
                    <xdr:row>403</xdr:row>
                    <xdr:rowOff>9525</xdr:rowOff>
                  </from>
                  <to>
                    <xdr:col>9</xdr:col>
                    <xdr:colOff>9525</xdr:colOff>
                    <xdr:row>404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294" name="Drop Down 1031">
              <controlPr locked="0" defaultSize="0" autoLine="0" autoPict="0">
                <anchor moveWithCells="1">
                  <from>
                    <xdr:col>8</xdr:col>
                    <xdr:colOff>19050</xdr:colOff>
                    <xdr:row>404</xdr:row>
                    <xdr:rowOff>9525</xdr:rowOff>
                  </from>
                  <to>
                    <xdr:col>9</xdr:col>
                    <xdr:colOff>9525</xdr:colOff>
                    <xdr:row>405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295" name="Drop Down 1032">
              <controlPr locked="0" defaultSize="0" autoLine="0" autoPict="0">
                <anchor moveWithCells="1">
                  <from>
                    <xdr:col>8</xdr:col>
                    <xdr:colOff>19050</xdr:colOff>
                    <xdr:row>405</xdr:row>
                    <xdr:rowOff>9525</xdr:rowOff>
                  </from>
                  <to>
                    <xdr:col>9</xdr:col>
                    <xdr:colOff>9525</xdr:colOff>
                    <xdr:row>406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296" name="Drop Down 1033">
              <controlPr locked="0" defaultSize="0" autoLine="0" autoPict="0">
                <anchor moveWithCells="1">
                  <from>
                    <xdr:col>8</xdr:col>
                    <xdr:colOff>19050</xdr:colOff>
                    <xdr:row>406</xdr:row>
                    <xdr:rowOff>9525</xdr:rowOff>
                  </from>
                  <to>
                    <xdr:col>9</xdr:col>
                    <xdr:colOff>9525</xdr:colOff>
                    <xdr:row>407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297" name="Drop Down 1034">
              <controlPr locked="0" defaultSize="0" autoLine="0" autoPict="0">
                <anchor moveWithCells="1">
                  <from>
                    <xdr:col>8</xdr:col>
                    <xdr:colOff>19050</xdr:colOff>
                    <xdr:row>407</xdr:row>
                    <xdr:rowOff>9525</xdr:rowOff>
                  </from>
                  <to>
                    <xdr:col>9</xdr:col>
                    <xdr:colOff>9525</xdr:colOff>
                    <xdr:row>408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298" name="Drop Down 1035">
              <controlPr locked="0" defaultSize="0" autoLine="0" autoPict="0">
                <anchor moveWithCells="1">
                  <from>
                    <xdr:col>8</xdr:col>
                    <xdr:colOff>19050</xdr:colOff>
                    <xdr:row>408</xdr:row>
                    <xdr:rowOff>9525</xdr:rowOff>
                  </from>
                  <to>
                    <xdr:col>9</xdr:col>
                    <xdr:colOff>9525</xdr:colOff>
                    <xdr:row>409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8" r:id="rId299" name="Drop Down 1036">
              <controlPr locked="0" defaultSize="0" autoLine="0" autoPict="0">
                <anchor moveWithCells="1">
                  <from>
                    <xdr:col>8</xdr:col>
                    <xdr:colOff>19050</xdr:colOff>
                    <xdr:row>409</xdr:row>
                    <xdr:rowOff>9525</xdr:rowOff>
                  </from>
                  <to>
                    <xdr:col>9</xdr:col>
                    <xdr:colOff>9525</xdr:colOff>
                    <xdr:row>410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9" r:id="rId300" name="Drop Down 1037">
              <controlPr locked="0" defaultSize="0" autoLine="0" autoPict="0">
                <anchor moveWithCells="1">
                  <from>
                    <xdr:col>8</xdr:col>
                    <xdr:colOff>19050</xdr:colOff>
                    <xdr:row>410</xdr:row>
                    <xdr:rowOff>9525</xdr:rowOff>
                  </from>
                  <to>
                    <xdr:col>9</xdr:col>
                    <xdr:colOff>9525</xdr:colOff>
                    <xdr:row>411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0" r:id="rId301" name="Drop Down 1038">
              <controlPr locked="0" defaultSize="0" autoLine="0" autoPict="0">
                <anchor moveWithCells="1">
                  <from>
                    <xdr:col>8</xdr:col>
                    <xdr:colOff>19050</xdr:colOff>
                    <xdr:row>411</xdr:row>
                    <xdr:rowOff>9525</xdr:rowOff>
                  </from>
                  <to>
                    <xdr:col>9</xdr:col>
                    <xdr:colOff>9525</xdr:colOff>
                    <xdr:row>412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1" r:id="rId302" name="Drop Down 1039">
              <controlPr locked="0" defaultSize="0" autoLine="0" autoPict="0">
                <anchor moveWithCells="1">
                  <from>
                    <xdr:col>8</xdr:col>
                    <xdr:colOff>19050</xdr:colOff>
                    <xdr:row>412</xdr:row>
                    <xdr:rowOff>9525</xdr:rowOff>
                  </from>
                  <to>
                    <xdr:col>9</xdr:col>
                    <xdr:colOff>9525</xdr:colOff>
                    <xdr:row>413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2" r:id="rId303" name="Drop Down 1040">
              <controlPr locked="0" defaultSize="0" autoLine="0" autoPict="0">
                <anchor moveWithCells="1">
                  <from>
                    <xdr:col>8</xdr:col>
                    <xdr:colOff>19050</xdr:colOff>
                    <xdr:row>413</xdr:row>
                    <xdr:rowOff>9525</xdr:rowOff>
                  </from>
                  <to>
                    <xdr:col>9</xdr:col>
                    <xdr:colOff>9525</xdr:colOff>
                    <xdr:row>414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3" r:id="rId304" name="Drop Down 1041">
              <controlPr locked="0" defaultSize="0" autoLine="0" autoPict="0">
                <anchor moveWithCells="1">
                  <from>
                    <xdr:col>8</xdr:col>
                    <xdr:colOff>19050</xdr:colOff>
                    <xdr:row>414</xdr:row>
                    <xdr:rowOff>9525</xdr:rowOff>
                  </from>
                  <to>
                    <xdr:col>9</xdr:col>
                    <xdr:colOff>9525</xdr:colOff>
                    <xdr:row>415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29" r:id="rId305" name="Drop Down 1057">
              <controlPr locked="0" defaultSize="0" autoLine="0" autoPict="0">
                <anchor moveWithCells="1">
                  <from>
                    <xdr:col>8</xdr:col>
                    <xdr:colOff>19050</xdr:colOff>
                    <xdr:row>420</xdr:row>
                    <xdr:rowOff>9525</xdr:rowOff>
                  </from>
                  <to>
                    <xdr:col>9</xdr:col>
                    <xdr:colOff>9525</xdr:colOff>
                    <xdr:row>421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0" r:id="rId306" name="Drop Down 1058">
              <controlPr locked="0" defaultSize="0" autoLine="0" autoPict="0">
                <anchor moveWithCells="1">
                  <from>
                    <xdr:col>8</xdr:col>
                    <xdr:colOff>19050</xdr:colOff>
                    <xdr:row>421</xdr:row>
                    <xdr:rowOff>9525</xdr:rowOff>
                  </from>
                  <to>
                    <xdr:col>9</xdr:col>
                    <xdr:colOff>9525</xdr:colOff>
                    <xdr:row>422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1" r:id="rId307" name="Drop Down 1059">
              <controlPr locked="0" defaultSize="0" autoLine="0" autoPict="0">
                <anchor moveWithCells="1">
                  <from>
                    <xdr:col>8</xdr:col>
                    <xdr:colOff>19050</xdr:colOff>
                    <xdr:row>422</xdr:row>
                    <xdr:rowOff>9525</xdr:rowOff>
                  </from>
                  <to>
                    <xdr:col>9</xdr:col>
                    <xdr:colOff>9525</xdr:colOff>
                    <xdr:row>423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2" r:id="rId308" name="Drop Down 1060">
              <controlPr locked="0" defaultSize="0" autoLine="0" autoPict="0">
                <anchor moveWithCells="1">
                  <from>
                    <xdr:col>8</xdr:col>
                    <xdr:colOff>19050</xdr:colOff>
                    <xdr:row>423</xdr:row>
                    <xdr:rowOff>9525</xdr:rowOff>
                  </from>
                  <to>
                    <xdr:col>9</xdr:col>
                    <xdr:colOff>9525</xdr:colOff>
                    <xdr:row>424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3" r:id="rId309" name="Drop Down 1061">
              <controlPr locked="0" defaultSize="0" autoLine="0" autoPict="0">
                <anchor moveWithCells="1">
                  <from>
                    <xdr:col>8</xdr:col>
                    <xdr:colOff>19050</xdr:colOff>
                    <xdr:row>424</xdr:row>
                    <xdr:rowOff>9525</xdr:rowOff>
                  </from>
                  <to>
                    <xdr:col>9</xdr:col>
                    <xdr:colOff>9525</xdr:colOff>
                    <xdr:row>425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4" r:id="rId310" name="Drop Down 1062">
              <controlPr locked="0" defaultSize="0" autoLine="0" autoPict="0">
                <anchor moveWithCells="1">
                  <from>
                    <xdr:col>8</xdr:col>
                    <xdr:colOff>19050</xdr:colOff>
                    <xdr:row>425</xdr:row>
                    <xdr:rowOff>9525</xdr:rowOff>
                  </from>
                  <to>
                    <xdr:col>9</xdr:col>
                    <xdr:colOff>9525</xdr:colOff>
                    <xdr:row>426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5" r:id="rId311" name="Drop Down 1063">
              <controlPr locked="0" defaultSize="0" autoLine="0" autoPict="0">
                <anchor moveWithCells="1">
                  <from>
                    <xdr:col>8</xdr:col>
                    <xdr:colOff>19050</xdr:colOff>
                    <xdr:row>426</xdr:row>
                    <xdr:rowOff>9525</xdr:rowOff>
                  </from>
                  <to>
                    <xdr:col>9</xdr:col>
                    <xdr:colOff>9525</xdr:colOff>
                    <xdr:row>427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6" r:id="rId312" name="Drop Down 1064">
              <controlPr locked="0" defaultSize="0" autoLine="0" autoPict="0">
                <anchor moveWithCells="1">
                  <from>
                    <xdr:col>8</xdr:col>
                    <xdr:colOff>19050</xdr:colOff>
                    <xdr:row>427</xdr:row>
                    <xdr:rowOff>9525</xdr:rowOff>
                  </from>
                  <to>
                    <xdr:col>9</xdr:col>
                    <xdr:colOff>9525</xdr:colOff>
                    <xdr:row>428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7" r:id="rId313" name="Drop Down 1065">
              <controlPr locked="0" defaultSize="0" autoLine="0" autoPict="0">
                <anchor moveWithCells="1">
                  <from>
                    <xdr:col>8</xdr:col>
                    <xdr:colOff>19050</xdr:colOff>
                    <xdr:row>428</xdr:row>
                    <xdr:rowOff>9525</xdr:rowOff>
                  </from>
                  <to>
                    <xdr:col>9</xdr:col>
                    <xdr:colOff>9525</xdr:colOff>
                    <xdr:row>429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8" r:id="rId314" name="Drop Down 1066">
              <controlPr locked="0" defaultSize="0" autoLine="0" autoPict="0">
                <anchor moveWithCells="1">
                  <from>
                    <xdr:col>8</xdr:col>
                    <xdr:colOff>19050</xdr:colOff>
                    <xdr:row>429</xdr:row>
                    <xdr:rowOff>9525</xdr:rowOff>
                  </from>
                  <to>
                    <xdr:col>9</xdr:col>
                    <xdr:colOff>9525</xdr:colOff>
                    <xdr:row>430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39" r:id="rId315" name="Drop Down 1067">
              <controlPr locked="0" defaultSize="0" autoLine="0" autoPict="0">
                <anchor moveWithCells="1">
                  <from>
                    <xdr:col>8</xdr:col>
                    <xdr:colOff>19050</xdr:colOff>
                    <xdr:row>430</xdr:row>
                    <xdr:rowOff>9525</xdr:rowOff>
                  </from>
                  <to>
                    <xdr:col>9</xdr:col>
                    <xdr:colOff>9525</xdr:colOff>
                    <xdr:row>431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0" r:id="rId316" name="Drop Down 1068">
              <controlPr locked="0" defaultSize="0" autoLine="0" autoPict="0">
                <anchor moveWithCells="1">
                  <from>
                    <xdr:col>8</xdr:col>
                    <xdr:colOff>19050</xdr:colOff>
                    <xdr:row>431</xdr:row>
                    <xdr:rowOff>9525</xdr:rowOff>
                  </from>
                  <to>
                    <xdr:col>9</xdr:col>
                    <xdr:colOff>9525</xdr:colOff>
                    <xdr:row>432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1" r:id="rId317" name="Drop Down 1069">
              <controlPr locked="0" defaultSize="0" autoLine="0" autoPict="0">
                <anchor moveWithCells="1">
                  <from>
                    <xdr:col>8</xdr:col>
                    <xdr:colOff>19050</xdr:colOff>
                    <xdr:row>432</xdr:row>
                    <xdr:rowOff>9525</xdr:rowOff>
                  </from>
                  <to>
                    <xdr:col>9</xdr:col>
                    <xdr:colOff>9525</xdr:colOff>
                    <xdr:row>433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2" r:id="rId318" name="Drop Down 1070">
              <controlPr locked="0" defaultSize="0" autoLine="0" autoPict="0">
                <anchor moveWithCells="1">
                  <from>
                    <xdr:col>8</xdr:col>
                    <xdr:colOff>19050</xdr:colOff>
                    <xdr:row>433</xdr:row>
                    <xdr:rowOff>9525</xdr:rowOff>
                  </from>
                  <to>
                    <xdr:col>9</xdr:col>
                    <xdr:colOff>9525</xdr:colOff>
                    <xdr:row>434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43" r:id="rId319" name="Drop Down 1071">
              <controlPr locked="0" defaultSize="0" autoLine="0" autoPict="0">
                <anchor moveWithCells="1">
                  <from>
                    <xdr:col>8</xdr:col>
                    <xdr:colOff>19050</xdr:colOff>
                    <xdr:row>434</xdr:row>
                    <xdr:rowOff>9525</xdr:rowOff>
                  </from>
                  <to>
                    <xdr:col>9</xdr:col>
                    <xdr:colOff>9525</xdr:colOff>
                    <xdr:row>435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59" r:id="rId320" name="Drop Down 1087">
              <controlPr locked="0" defaultSize="0" autoLine="0" autoPict="0">
                <anchor moveWithCells="1">
                  <from>
                    <xdr:col>8</xdr:col>
                    <xdr:colOff>19050</xdr:colOff>
                    <xdr:row>440</xdr:row>
                    <xdr:rowOff>9525</xdr:rowOff>
                  </from>
                  <to>
                    <xdr:col>9</xdr:col>
                    <xdr:colOff>9525</xdr:colOff>
                    <xdr:row>441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0" r:id="rId321" name="Drop Down 1088">
              <controlPr locked="0" defaultSize="0" autoLine="0" autoPict="0">
                <anchor moveWithCells="1">
                  <from>
                    <xdr:col>8</xdr:col>
                    <xdr:colOff>19050</xdr:colOff>
                    <xdr:row>441</xdr:row>
                    <xdr:rowOff>9525</xdr:rowOff>
                  </from>
                  <to>
                    <xdr:col>9</xdr:col>
                    <xdr:colOff>9525</xdr:colOff>
                    <xdr:row>442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1" r:id="rId322" name="Drop Down 1089">
              <controlPr locked="0" defaultSize="0" autoLine="0" autoPict="0">
                <anchor moveWithCells="1">
                  <from>
                    <xdr:col>8</xdr:col>
                    <xdr:colOff>19050</xdr:colOff>
                    <xdr:row>442</xdr:row>
                    <xdr:rowOff>9525</xdr:rowOff>
                  </from>
                  <to>
                    <xdr:col>9</xdr:col>
                    <xdr:colOff>9525</xdr:colOff>
                    <xdr:row>443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2" r:id="rId323" name="Drop Down 1090">
              <controlPr locked="0" defaultSize="0" autoLine="0" autoPict="0">
                <anchor moveWithCells="1">
                  <from>
                    <xdr:col>8</xdr:col>
                    <xdr:colOff>19050</xdr:colOff>
                    <xdr:row>443</xdr:row>
                    <xdr:rowOff>9525</xdr:rowOff>
                  </from>
                  <to>
                    <xdr:col>9</xdr:col>
                    <xdr:colOff>9525</xdr:colOff>
                    <xdr:row>444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3" r:id="rId324" name="Drop Down 1091">
              <controlPr locked="0" defaultSize="0" autoLine="0" autoPict="0">
                <anchor moveWithCells="1">
                  <from>
                    <xdr:col>8</xdr:col>
                    <xdr:colOff>19050</xdr:colOff>
                    <xdr:row>444</xdr:row>
                    <xdr:rowOff>9525</xdr:rowOff>
                  </from>
                  <to>
                    <xdr:col>9</xdr:col>
                    <xdr:colOff>9525</xdr:colOff>
                    <xdr:row>445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4" r:id="rId325" name="Drop Down 1092">
              <controlPr locked="0" defaultSize="0" autoLine="0" autoPict="0">
                <anchor moveWithCells="1">
                  <from>
                    <xdr:col>8</xdr:col>
                    <xdr:colOff>19050</xdr:colOff>
                    <xdr:row>445</xdr:row>
                    <xdr:rowOff>9525</xdr:rowOff>
                  </from>
                  <to>
                    <xdr:col>9</xdr:col>
                    <xdr:colOff>9525</xdr:colOff>
                    <xdr:row>446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5" r:id="rId326" name="Drop Down 1093">
              <controlPr locked="0" defaultSize="0" autoLine="0" autoPict="0">
                <anchor moveWithCells="1">
                  <from>
                    <xdr:col>8</xdr:col>
                    <xdr:colOff>19050</xdr:colOff>
                    <xdr:row>446</xdr:row>
                    <xdr:rowOff>9525</xdr:rowOff>
                  </from>
                  <to>
                    <xdr:col>9</xdr:col>
                    <xdr:colOff>9525</xdr:colOff>
                    <xdr:row>447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6" r:id="rId327" name="Drop Down 1094">
              <controlPr locked="0" defaultSize="0" autoLine="0" autoPict="0">
                <anchor moveWithCells="1">
                  <from>
                    <xdr:col>8</xdr:col>
                    <xdr:colOff>19050</xdr:colOff>
                    <xdr:row>447</xdr:row>
                    <xdr:rowOff>9525</xdr:rowOff>
                  </from>
                  <to>
                    <xdr:col>9</xdr:col>
                    <xdr:colOff>9525</xdr:colOff>
                    <xdr:row>448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7" r:id="rId328" name="Drop Down 1095">
              <controlPr locked="0" defaultSize="0" autoLine="0" autoPict="0">
                <anchor moveWithCells="1">
                  <from>
                    <xdr:col>8</xdr:col>
                    <xdr:colOff>19050</xdr:colOff>
                    <xdr:row>448</xdr:row>
                    <xdr:rowOff>9525</xdr:rowOff>
                  </from>
                  <to>
                    <xdr:col>9</xdr:col>
                    <xdr:colOff>9525</xdr:colOff>
                    <xdr:row>449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8" r:id="rId329" name="Drop Down 1096">
              <controlPr locked="0" defaultSize="0" autoLine="0" autoPict="0">
                <anchor moveWithCells="1">
                  <from>
                    <xdr:col>8</xdr:col>
                    <xdr:colOff>19050</xdr:colOff>
                    <xdr:row>449</xdr:row>
                    <xdr:rowOff>9525</xdr:rowOff>
                  </from>
                  <to>
                    <xdr:col>9</xdr:col>
                    <xdr:colOff>9525</xdr:colOff>
                    <xdr:row>450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69" r:id="rId330" name="Drop Down 1097">
              <controlPr locked="0" defaultSize="0" autoLine="0" autoPict="0">
                <anchor moveWithCells="1">
                  <from>
                    <xdr:col>8</xdr:col>
                    <xdr:colOff>19050</xdr:colOff>
                    <xdr:row>450</xdr:row>
                    <xdr:rowOff>9525</xdr:rowOff>
                  </from>
                  <to>
                    <xdr:col>9</xdr:col>
                    <xdr:colOff>9525</xdr:colOff>
                    <xdr:row>451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0" r:id="rId331" name="Drop Down 1098">
              <controlPr locked="0" defaultSize="0" autoLine="0" autoPict="0">
                <anchor moveWithCells="1">
                  <from>
                    <xdr:col>8</xdr:col>
                    <xdr:colOff>19050</xdr:colOff>
                    <xdr:row>451</xdr:row>
                    <xdr:rowOff>9525</xdr:rowOff>
                  </from>
                  <to>
                    <xdr:col>9</xdr:col>
                    <xdr:colOff>9525</xdr:colOff>
                    <xdr:row>452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1" r:id="rId332" name="Drop Down 1099">
              <controlPr locked="0" defaultSize="0" autoLine="0" autoPict="0">
                <anchor moveWithCells="1">
                  <from>
                    <xdr:col>8</xdr:col>
                    <xdr:colOff>19050</xdr:colOff>
                    <xdr:row>452</xdr:row>
                    <xdr:rowOff>9525</xdr:rowOff>
                  </from>
                  <to>
                    <xdr:col>9</xdr:col>
                    <xdr:colOff>9525</xdr:colOff>
                    <xdr:row>453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2" r:id="rId333" name="Drop Down 1100">
              <controlPr locked="0" defaultSize="0" autoLine="0" autoPict="0">
                <anchor moveWithCells="1">
                  <from>
                    <xdr:col>8</xdr:col>
                    <xdr:colOff>19050</xdr:colOff>
                    <xdr:row>453</xdr:row>
                    <xdr:rowOff>9525</xdr:rowOff>
                  </from>
                  <to>
                    <xdr:col>9</xdr:col>
                    <xdr:colOff>9525</xdr:colOff>
                    <xdr:row>454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73" r:id="rId334" name="Drop Down 1101">
              <controlPr locked="0" defaultSize="0" autoLine="0" autoPict="0">
                <anchor moveWithCells="1">
                  <from>
                    <xdr:col>8</xdr:col>
                    <xdr:colOff>19050</xdr:colOff>
                    <xdr:row>454</xdr:row>
                    <xdr:rowOff>9525</xdr:rowOff>
                  </from>
                  <to>
                    <xdr:col>9</xdr:col>
                    <xdr:colOff>9525</xdr:colOff>
                    <xdr:row>455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19" r:id="rId335" name="Drop Down 1147">
              <controlPr locked="0" defaultSize="0" autoLine="0" autoPict="0">
                <anchor moveWithCells="1">
                  <from>
                    <xdr:col>8</xdr:col>
                    <xdr:colOff>19050</xdr:colOff>
                    <xdr:row>460</xdr:row>
                    <xdr:rowOff>9525</xdr:rowOff>
                  </from>
                  <to>
                    <xdr:col>9</xdr:col>
                    <xdr:colOff>9525</xdr:colOff>
                    <xdr:row>461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0" r:id="rId336" name="Drop Down 1148">
              <controlPr locked="0" defaultSize="0" autoLine="0" autoPict="0">
                <anchor moveWithCells="1">
                  <from>
                    <xdr:col>8</xdr:col>
                    <xdr:colOff>19050</xdr:colOff>
                    <xdr:row>461</xdr:row>
                    <xdr:rowOff>9525</xdr:rowOff>
                  </from>
                  <to>
                    <xdr:col>9</xdr:col>
                    <xdr:colOff>9525</xdr:colOff>
                    <xdr:row>462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1" r:id="rId337" name="Drop Down 1149">
              <controlPr locked="0" defaultSize="0" autoLine="0" autoPict="0">
                <anchor moveWithCells="1">
                  <from>
                    <xdr:col>8</xdr:col>
                    <xdr:colOff>19050</xdr:colOff>
                    <xdr:row>462</xdr:row>
                    <xdr:rowOff>9525</xdr:rowOff>
                  </from>
                  <to>
                    <xdr:col>9</xdr:col>
                    <xdr:colOff>9525</xdr:colOff>
                    <xdr:row>463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2" r:id="rId338" name="Drop Down 1150">
              <controlPr locked="0" defaultSize="0" autoLine="0" autoPict="0">
                <anchor moveWithCells="1">
                  <from>
                    <xdr:col>8</xdr:col>
                    <xdr:colOff>19050</xdr:colOff>
                    <xdr:row>463</xdr:row>
                    <xdr:rowOff>9525</xdr:rowOff>
                  </from>
                  <to>
                    <xdr:col>9</xdr:col>
                    <xdr:colOff>9525</xdr:colOff>
                    <xdr:row>464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3" r:id="rId339" name="Drop Down 1151">
              <controlPr locked="0" defaultSize="0" autoLine="0" autoPict="0">
                <anchor moveWithCells="1">
                  <from>
                    <xdr:col>8</xdr:col>
                    <xdr:colOff>19050</xdr:colOff>
                    <xdr:row>464</xdr:row>
                    <xdr:rowOff>9525</xdr:rowOff>
                  </from>
                  <to>
                    <xdr:col>9</xdr:col>
                    <xdr:colOff>9525</xdr:colOff>
                    <xdr:row>465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4" r:id="rId340" name="Drop Down 1152">
              <controlPr locked="0" defaultSize="0" autoLine="0" autoPict="0">
                <anchor moveWithCells="1">
                  <from>
                    <xdr:col>8</xdr:col>
                    <xdr:colOff>19050</xdr:colOff>
                    <xdr:row>465</xdr:row>
                    <xdr:rowOff>9525</xdr:rowOff>
                  </from>
                  <to>
                    <xdr:col>9</xdr:col>
                    <xdr:colOff>9525</xdr:colOff>
                    <xdr:row>466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5" r:id="rId341" name="Drop Down 1153">
              <controlPr locked="0" defaultSize="0" autoLine="0" autoPict="0">
                <anchor moveWithCells="1">
                  <from>
                    <xdr:col>8</xdr:col>
                    <xdr:colOff>19050</xdr:colOff>
                    <xdr:row>466</xdr:row>
                    <xdr:rowOff>9525</xdr:rowOff>
                  </from>
                  <to>
                    <xdr:col>9</xdr:col>
                    <xdr:colOff>9525</xdr:colOff>
                    <xdr:row>467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6" r:id="rId342" name="Drop Down 1154">
              <controlPr locked="0" defaultSize="0" autoLine="0" autoPict="0">
                <anchor moveWithCells="1">
                  <from>
                    <xdr:col>8</xdr:col>
                    <xdr:colOff>19050</xdr:colOff>
                    <xdr:row>467</xdr:row>
                    <xdr:rowOff>9525</xdr:rowOff>
                  </from>
                  <to>
                    <xdr:col>9</xdr:col>
                    <xdr:colOff>9525</xdr:colOff>
                    <xdr:row>468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7" r:id="rId343" name="Drop Down 1155">
              <controlPr locked="0" defaultSize="0" autoLine="0" autoPict="0">
                <anchor moveWithCells="1">
                  <from>
                    <xdr:col>8</xdr:col>
                    <xdr:colOff>19050</xdr:colOff>
                    <xdr:row>468</xdr:row>
                    <xdr:rowOff>9525</xdr:rowOff>
                  </from>
                  <to>
                    <xdr:col>9</xdr:col>
                    <xdr:colOff>9525</xdr:colOff>
                    <xdr:row>469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8" r:id="rId344" name="Drop Down 1156">
              <controlPr locked="0" defaultSize="0" autoLine="0" autoPict="0">
                <anchor moveWithCells="1">
                  <from>
                    <xdr:col>8</xdr:col>
                    <xdr:colOff>19050</xdr:colOff>
                    <xdr:row>469</xdr:row>
                    <xdr:rowOff>9525</xdr:rowOff>
                  </from>
                  <to>
                    <xdr:col>9</xdr:col>
                    <xdr:colOff>9525</xdr:colOff>
                    <xdr:row>470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29" r:id="rId345" name="Drop Down 1157">
              <controlPr locked="0" defaultSize="0" autoLine="0" autoPict="0">
                <anchor moveWithCells="1">
                  <from>
                    <xdr:col>8</xdr:col>
                    <xdr:colOff>19050</xdr:colOff>
                    <xdr:row>470</xdr:row>
                    <xdr:rowOff>9525</xdr:rowOff>
                  </from>
                  <to>
                    <xdr:col>9</xdr:col>
                    <xdr:colOff>9525</xdr:colOff>
                    <xdr:row>471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0" r:id="rId346" name="Drop Down 1158">
              <controlPr locked="0" defaultSize="0" autoLine="0" autoPict="0">
                <anchor moveWithCells="1">
                  <from>
                    <xdr:col>8</xdr:col>
                    <xdr:colOff>19050</xdr:colOff>
                    <xdr:row>471</xdr:row>
                    <xdr:rowOff>9525</xdr:rowOff>
                  </from>
                  <to>
                    <xdr:col>9</xdr:col>
                    <xdr:colOff>9525</xdr:colOff>
                    <xdr:row>472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1" r:id="rId347" name="Drop Down 1159">
              <controlPr locked="0" defaultSize="0" autoLine="0" autoPict="0">
                <anchor moveWithCells="1">
                  <from>
                    <xdr:col>8</xdr:col>
                    <xdr:colOff>19050</xdr:colOff>
                    <xdr:row>472</xdr:row>
                    <xdr:rowOff>9525</xdr:rowOff>
                  </from>
                  <to>
                    <xdr:col>9</xdr:col>
                    <xdr:colOff>9525</xdr:colOff>
                    <xdr:row>473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2" r:id="rId348" name="Drop Down 1160">
              <controlPr locked="0" defaultSize="0" autoLine="0" autoPict="0">
                <anchor moveWithCells="1">
                  <from>
                    <xdr:col>8</xdr:col>
                    <xdr:colOff>19050</xdr:colOff>
                    <xdr:row>473</xdr:row>
                    <xdr:rowOff>9525</xdr:rowOff>
                  </from>
                  <to>
                    <xdr:col>9</xdr:col>
                    <xdr:colOff>9525</xdr:colOff>
                    <xdr:row>474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33" r:id="rId349" name="Drop Down 1161">
              <controlPr locked="0" defaultSize="0" autoLine="0" autoPict="0">
                <anchor moveWithCells="1">
                  <from>
                    <xdr:col>8</xdr:col>
                    <xdr:colOff>19050</xdr:colOff>
                    <xdr:row>474</xdr:row>
                    <xdr:rowOff>9525</xdr:rowOff>
                  </from>
                  <to>
                    <xdr:col>9</xdr:col>
                    <xdr:colOff>9525</xdr:colOff>
                    <xdr:row>475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49" r:id="rId350" name="Drop Down 1177">
              <controlPr locked="0" defaultSize="0" autoLine="0" autoPict="0">
                <anchor moveWithCells="1">
                  <from>
                    <xdr:col>8</xdr:col>
                    <xdr:colOff>19050</xdr:colOff>
                    <xdr:row>480</xdr:row>
                    <xdr:rowOff>9525</xdr:rowOff>
                  </from>
                  <to>
                    <xdr:col>9</xdr:col>
                    <xdr:colOff>9525</xdr:colOff>
                    <xdr:row>481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0" r:id="rId351" name="Drop Down 1178">
              <controlPr locked="0" defaultSize="0" autoLine="0" autoPict="0">
                <anchor moveWithCells="1">
                  <from>
                    <xdr:col>8</xdr:col>
                    <xdr:colOff>19050</xdr:colOff>
                    <xdr:row>481</xdr:row>
                    <xdr:rowOff>9525</xdr:rowOff>
                  </from>
                  <to>
                    <xdr:col>9</xdr:col>
                    <xdr:colOff>9525</xdr:colOff>
                    <xdr:row>482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1" r:id="rId352" name="Drop Down 1179">
              <controlPr locked="0" defaultSize="0" autoLine="0" autoPict="0">
                <anchor moveWithCells="1">
                  <from>
                    <xdr:col>8</xdr:col>
                    <xdr:colOff>19050</xdr:colOff>
                    <xdr:row>482</xdr:row>
                    <xdr:rowOff>9525</xdr:rowOff>
                  </from>
                  <to>
                    <xdr:col>9</xdr:col>
                    <xdr:colOff>9525</xdr:colOff>
                    <xdr:row>483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2" r:id="rId353" name="Drop Down 1180">
              <controlPr locked="0" defaultSize="0" autoLine="0" autoPict="0">
                <anchor moveWithCells="1">
                  <from>
                    <xdr:col>8</xdr:col>
                    <xdr:colOff>19050</xdr:colOff>
                    <xdr:row>483</xdr:row>
                    <xdr:rowOff>9525</xdr:rowOff>
                  </from>
                  <to>
                    <xdr:col>9</xdr:col>
                    <xdr:colOff>9525</xdr:colOff>
                    <xdr:row>484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3" r:id="rId354" name="Drop Down 1181">
              <controlPr locked="0" defaultSize="0" autoLine="0" autoPict="0">
                <anchor moveWithCells="1">
                  <from>
                    <xdr:col>8</xdr:col>
                    <xdr:colOff>19050</xdr:colOff>
                    <xdr:row>484</xdr:row>
                    <xdr:rowOff>9525</xdr:rowOff>
                  </from>
                  <to>
                    <xdr:col>9</xdr:col>
                    <xdr:colOff>9525</xdr:colOff>
                    <xdr:row>485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4" r:id="rId355" name="Drop Down 1182">
              <controlPr locked="0" defaultSize="0" autoLine="0" autoPict="0">
                <anchor moveWithCells="1">
                  <from>
                    <xdr:col>8</xdr:col>
                    <xdr:colOff>19050</xdr:colOff>
                    <xdr:row>485</xdr:row>
                    <xdr:rowOff>9525</xdr:rowOff>
                  </from>
                  <to>
                    <xdr:col>9</xdr:col>
                    <xdr:colOff>9525</xdr:colOff>
                    <xdr:row>486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5" r:id="rId356" name="Drop Down 1183">
              <controlPr locked="0" defaultSize="0" autoLine="0" autoPict="0">
                <anchor moveWithCells="1">
                  <from>
                    <xdr:col>8</xdr:col>
                    <xdr:colOff>19050</xdr:colOff>
                    <xdr:row>486</xdr:row>
                    <xdr:rowOff>9525</xdr:rowOff>
                  </from>
                  <to>
                    <xdr:col>9</xdr:col>
                    <xdr:colOff>9525</xdr:colOff>
                    <xdr:row>487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6" r:id="rId357" name="Drop Down 1184">
              <controlPr locked="0" defaultSize="0" autoLine="0" autoPict="0">
                <anchor moveWithCells="1">
                  <from>
                    <xdr:col>8</xdr:col>
                    <xdr:colOff>19050</xdr:colOff>
                    <xdr:row>487</xdr:row>
                    <xdr:rowOff>9525</xdr:rowOff>
                  </from>
                  <to>
                    <xdr:col>9</xdr:col>
                    <xdr:colOff>9525</xdr:colOff>
                    <xdr:row>488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7" r:id="rId358" name="Drop Down 1185">
              <controlPr locked="0" defaultSize="0" autoLine="0" autoPict="0">
                <anchor moveWithCells="1">
                  <from>
                    <xdr:col>8</xdr:col>
                    <xdr:colOff>19050</xdr:colOff>
                    <xdr:row>488</xdr:row>
                    <xdr:rowOff>9525</xdr:rowOff>
                  </from>
                  <to>
                    <xdr:col>9</xdr:col>
                    <xdr:colOff>9525</xdr:colOff>
                    <xdr:row>489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8" r:id="rId359" name="Drop Down 1186">
              <controlPr locked="0" defaultSize="0" autoLine="0" autoPict="0">
                <anchor moveWithCells="1">
                  <from>
                    <xdr:col>8</xdr:col>
                    <xdr:colOff>19050</xdr:colOff>
                    <xdr:row>489</xdr:row>
                    <xdr:rowOff>9525</xdr:rowOff>
                  </from>
                  <to>
                    <xdr:col>9</xdr:col>
                    <xdr:colOff>9525</xdr:colOff>
                    <xdr:row>490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59" r:id="rId360" name="Drop Down 1187">
              <controlPr locked="0" defaultSize="0" autoLine="0" autoPict="0">
                <anchor moveWithCells="1">
                  <from>
                    <xdr:col>8</xdr:col>
                    <xdr:colOff>19050</xdr:colOff>
                    <xdr:row>490</xdr:row>
                    <xdr:rowOff>9525</xdr:rowOff>
                  </from>
                  <to>
                    <xdr:col>9</xdr:col>
                    <xdr:colOff>9525</xdr:colOff>
                    <xdr:row>491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0" r:id="rId361" name="Drop Down 1188">
              <controlPr locked="0" defaultSize="0" autoLine="0" autoPict="0">
                <anchor moveWithCells="1">
                  <from>
                    <xdr:col>8</xdr:col>
                    <xdr:colOff>19050</xdr:colOff>
                    <xdr:row>491</xdr:row>
                    <xdr:rowOff>9525</xdr:rowOff>
                  </from>
                  <to>
                    <xdr:col>9</xdr:col>
                    <xdr:colOff>9525</xdr:colOff>
                    <xdr:row>492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1" r:id="rId362" name="Drop Down 1189">
              <controlPr locked="0" defaultSize="0" autoLine="0" autoPict="0">
                <anchor moveWithCells="1">
                  <from>
                    <xdr:col>8</xdr:col>
                    <xdr:colOff>19050</xdr:colOff>
                    <xdr:row>492</xdr:row>
                    <xdr:rowOff>9525</xdr:rowOff>
                  </from>
                  <to>
                    <xdr:col>9</xdr:col>
                    <xdr:colOff>9525</xdr:colOff>
                    <xdr:row>493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2" r:id="rId363" name="Drop Down 1190">
              <controlPr locked="0" defaultSize="0" autoLine="0" autoPict="0">
                <anchor moveWithCells="1">
                  <from>
                    <xdr:col>8</xdr:col>
                    <xdr:colOff>19050</xdr:colOff>
                    <xdr:row>493</xdr:row>
                    <xdr:rowOff>9525</xdr:rowOff>
                  </from>
                  <to>
                    <xdr:col>9</xdr:col>
                    <xdr:colOff>9525</xdr:colOff>
                    <xdr:row>494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63" r:id="rId364" name="Drop Down 1191">
              <controlPr locked="0" defaultSize="0" autoLine="0" autoPict="0">
                <anchor moveWithCells="1">
                  <from>
                    <xdr:col>8</xdr:col>
                    <xdr:colOff>19050</xdr:colOff>
                    <xdr:row>494</xdr:row>
                    <xdr:rowOff>9525</xdr:rowOff>
                  </from>
                  <to>
                    <xdr:col>9</xdr:col>
                    <xdr:colOff>9525</xdr:colOff>
                    <xdr:row>495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79" r:id="rId365" name="Drop Down 1207">
              <controlPr locked="0" defaultSize="0" autoLine="0" autoPict="0">
                <anchor moveWithCells="1">
                  <from>
                    <xdr:col>8</xdr:col>
                    <xdr:colOff>19050</xdr:colOff>
                    <xdr:row>500</xdr:row>
                    <xdr:rowOff>9525</xdr:rowOff>
                  </from>
                  <to>
                    <xdr:col>9</xdr:col>
                    <xdr:colOff>9525</xdr:colOff>
                    <xdr:row>501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80" r:id="rId366" name="Drop Down 1208">
              <controlPr locked="0" defaultSize="0" autoLine="0" autoPict="0">
                <anchor moveWithCells="1">
                  <from>
                    <xdr:col>8</xdr:col>
                    <xdr:colOff>19050</xdr:colOff>
                    <xdr:row>501</xdr:row>
                    <xdr:rowOff>9525</xdr:rowOff>
                  </from>
                  <to>
                    <xdr:col>9</xdr:col>
                    <xdr:colOff>9525</xdr:colOff>
                    <xdr:row>502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81" r:id="rId367" name="Drop Down 1209">
              <controlPr locked="0" defaultSize="0" autoLine="0" autoPict="0">
                <anchor moveWithCells="1">
                  <from>
                    <xdr:col>8</xdr:col>
                    <xdr:colOff>19050</xdr:colOff>
                    <xdr:row>502</xdr:row>
                    <xdr:rowOff>9525</xdr:rowOff>
                  </from>
                  <to>
                    <xdr:col>9</xdr:col>
                    <xdr:colOff>9525</xdr:colOff>
                    <xdr:row>503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82" r:id="rId368" name="Drop Down 1210">
              <controlPr locked="0" defaultSize="0" autoLine="0" autoPict="0">
                <anchor moveWithCells="1">
                  <from>
                    <xdr:col>8</xdr:col>
                    <xdr:colOff>19050</xdr:colOff>
                    <xdr:row>503</xdr:row>
                    <xdr:rowOff>9525</xdr:rowOff>
                  </from>
                  <to>
                    <xdr:col>9</xdr:col>
                    <xdr:colOff>9525</xdr:colOff>
                    <xdr:row>504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83" r:id="rId369" name="Drop Down 1211">
              <controlPr locked="0" defaultSize="0" autoLine="0" autoPict="0">
                <anchor moveWithCells="1">
                  <from>
                    <xdr:col>8</xdr:col>
                    <xdr:colOff>19050</xdr:colOff>
                    <xdr:row>504</xdr:row>
                    <xdr:rowOff>9525</xdr:rowOff>
                  </from>
                  <to>
                    <xdr:col>9</xdr:col>
                    <xdr:colOff>9525</xdr:colOff>
                    <xdr:row>505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84" r:id="rId370" name="Drop Down 1212">
              <controlPr locked="0" defaultSize="0" autoLine="0" autoPict="0">
                <anchor moveWithCells="1">
                  <from>
                    <xdr:col>8</xdr:col>
                    <xdr:colOff>19050</xdr:colOff>
                    <xdr:row>505</xdr:row>
                    <xdr:rowOff>9525</xdr:rowOff>
                  </from>
                  <to>
                    <xdr:col>9</xdr:col>
                    <xdr:colOff>9525</xdr:colOff>
                    <xdr:row>506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85" r:id="rId371" name="Drop Down 1213">
              <controlPr locked="0" defaultSize="0" autoLine="0" autoPict="0">
                <anchor moveWithCells="1">
                  <from>
                    <xdr:col>8</xdr:col>
                    <xdr:colOff>19050</xdr:colOff>
                    <xdr:row>506</xdr:row>
                    <xdr:rowOff>9525</xdr:rowOff>
                  </from>
                  <to>
                    <xdr:col>9</xdr:col>
                    <xdr:colOff>9525</xdr:colOff>
                    <xdr:row>507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86" r:id="rId372" name="Drop Down 1214">
              <controlPr locked="0" defaultSize="0" autoLine="0" autoPict="0">
                <anchor moveWithCells="1">
                  <from>
                    <xdr:col>8</xdr:col>
                    <xdr:colOff>19050</xdr:colOff>
                    <xdr:row>507</xdr:row>
                    <xdr:rowOff>9525</xdr:rowOff>
                  </from>
                  <to>
                    <xdr:col>9</xdr:col>
                    <xdr:colOff>9525</xdr:colOff>
                    <xdr:row>508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87" r:id="rId373" name="Drop Down 1215">
              <controlPr locked="0" defaultSize="0" autoLine="0" autoPict="0">
                <anchor moveWithCells="1">
                  <from>
                    <xdr:col>8</xdr:col>
                    <xdr:colOff>19050</xdr:colOff>
                    <xdr:row>508</xdr:row>
                    <xdr:rowOff>9525</xdr:rowOff>
                  </from>
                  <to>
                    <xdr:col>9</xdr:col>
                    <xdr:colOff>9525</xdr:colOff>
                    <xdr:row>509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88" r:id="rId374" name="Drop Down 1216">
              <controlPr locked="0" defaultSize="0" autoLine="0" autoPict="0">
                <anchor moveWithCells="1">
                  <from>
                    <xdr:col>8</xdr:col>
                    <xdr:colOff>19050</xdr:colOff>
                    <xdr:row>509</xdr:row>
                    <xdr:rowOff>9525</xdr:rowOff>
                  </from>
                  <to>
                    <xdr:col>9</xdr:col>
                    <xdr:colOff>9525</xdr:colOff>
                    <xdr:row>510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89" r:id="rId375" name="Drop Down 1217">
              <controlPr locked="0" defaultSize="0" autoLine="0" autoPict="0">
                <anchor moveWithCells="1">
                  <from>
                    <xdr:col>8</xdr:col>
                    <xdr:colOff>19050</xdr:colOff>
                    <xdr:row>510</xdr:row>
                    <xdr:rowOff>9525</xdr:rowOff>
                  </from>
                  <to>
                    <xdr:col>9</xdr:col>
                    <xdr:colOff>9525</xdr:colOff>
                    <xdr:row>511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90" r:id="rId376" name="Drop Down 1218">
              <controlPr locked="0" defaultSize="0" autoLine="0" autoPict="0">
                <anchor moveWithCells="1">
                  <from>
                    <xdr:col>8</xdr:col>
                    <xdr:colOff>19050</xdr:colOff>
                    <xdr:row>511</xdr:row>
                    <xdr:rowOff>9525</xdr:rowOff>
                  </from>
                  <to>
                    <xdr:col>9</xdr:col>
                    <xdr:colOff>9525</xdr:colOff>
                    <xdr:row>512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91" r:id="rId377" name="Drop Down 1219">
              <controlPr locked="0" defaultSize="0" autoLine="0" autoPict="0">
                <anchor moveWithCells="1">
                  <from>
                    <xdr:col>8</xdr:col>
                    <xdr:colOff>19050</xdr:colOff>
                    <xdr:row>512</xdr:row>
                    <xdr:rowOff>9525</xdr:rowOff>
                  </from>
                  <to>
                    <xdr:col>9</xdr:col>
                    <xdr:colOff>9525</xdr:colOff>
                    <xdr:row>513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92" r:id="rId378" name="Drop Down 1220">
              <controlPr locked="0" defaultSize="0" autoLine="0" autoPict="0">
                <anchor moveWithCells="1">
                  <from>
                    <xdr:col>8</xdr:col>
                    <xdr:colOff>19050</xdr:colOff>
                    <xdr:row>513</xdr:row>
                    <xdr:rowOff>9525</xdr:rowOff>
                  </from>
                  <to>
                    <xdr:col>9</xdr:col>
                    <xdr:colOff>9525</xdr:colOff>
                    <xdr:row>514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293" r:id="rId379" name="Drop Down 1221">
              <controlPr locked="0" defaultSize="0" autoLine="0" autoPict="0">
                <anchor moveWithCells="1">
                  <from>
                    <xdr:col>8</xdr:col>
                    <xdr:colOff>19050</xdr:colOff>
                    <xdr:row>514</xdr:row>
                    <xdr:rowOff>9525</xdr:rowOff>
                  </from>
                  <to>
                    <xdr:col>9</xdr:col>
                    <xdr:colOff>9525</xdr:colOff>
                    <xdr:row>515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9" r:id="rId380" name="Drop Down 1237">
              <controlPr locked="0" defaultSize="0" autoLine="0" autoPict="0">
                <anchor moveWithCells="1">
                  <from>
                    <xdr:col>8</xdr:col>
                    <xdr:colOff>19050</xdr:colOff>
                    <xdr:row>520</xdr:row>
                    <xdr:rowOff>9525</xdr:rowOff>
                  </from>
                  <to>
                    <xdr:col>9</xdr:col>
                    <xdr:colOff>9525</xdr:colOff>
                    <xdr:row>521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10" r:id="rId381" name="Drop Down 1238">
              <controlPr locked="0" defaultSize="0" autoLine="0" autoPict="0">
                <anchor moveWithCells="1">
                  <from>
                    <xdr:col>8</xdr:col>
                    <xdr:colOff>19050</xdr:colOff>
                    <xdr:row>521</xdr:row>
                    <xdr:rowOff>9525</xdr:rowOff>
                  </from>
                  <to>
                    <xdr:col>9</xdr:col>
                    <xdr:colOff>9525</xdr:colOff>
                    <xdr:row>522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11" r:id="rId382" name="Drop Down 1239">
              <controlPr locked="0" defaultSize="0" autoLine="0" autoPict="0">
                <anchor moveWithCells="1">
                  <from>
                    <xdr:col>8</xdr:col>
                    <xdr:colOff>19050</xdr:colOff>
                    <xdr:row>522</xdr:row>
                    <xdr:rowOff>9525</xdr:rowOff>
                  </from>
                  <to>
                    <xdr:col>9</xdr:col>
                    <xdr:colOff>9525</xdr:colOff>
                    <xdr:row>523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12" r:id="rId383" name="Drop Down 1240">
              <controlPr locked="0" defaultSize="0" autoLine="0" autoPict="0">
                <anchor moveWithCells="1">
                  <from>
                    <xdr:col>8</xdr:col>
                    <xdr:colOff>19050</xdr:colOff>
                    <xdr:row>523</xdr:row>
                    <xdr:rowOff>9525</xdr:rowOff>
                  </from>
                  <to>
                    <xdr:col>9</xdr:col>
                    <xdr:colOff>9525</xdr:colOff>
                    <xdr:row>524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13" r:id="rId384" name="Drop Down 1241">
              <controlPr locked="0" defaultSize="0" autoLine="0" autoPict="0">
                <anchor moveWithCells="1">
                  <from>
                    <xdr:col>8</xdr:col>
                    <xdr:colOff>19050</xdr:colOff>
                    <xdr:row>524</xdr:row>
                    <xdr:rowOff>9525</xdr:rowOff>
                  </from>
                  <to>
                    <xdr:col>9</xdr:col>
                    <xdr:colOff>9525</xdr:colOff>
                    <xdr:row>525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14" r:id="rId385" name="Drop Down 1242">
              <controlPr locked="0" defaultSize="0" autoLine="0" autoPict="0">
                <anchor moveWithCells="1">
                  <from>
                    <xdr:col>8</xdr:col>
                    <xdr:colOff>19050</xdr:colOff>
                    <xdr:row>525</xdr:row>
                    <xdr:rowOff>9525</xdr:rowOff>
                  </from>
                  <to>
                    <xdr:col>9</xdr:col>
                    <xdr:colOff>9525</xdr:colOff>
                    <xdr:row>526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15" r:id="rId386" name="Drop Down 1243">
              <controlPr locked="0" defaultSize="0" autoLine="0" autoPict="0">
                <anchor moveWithCells="1">
                  <from>
                    <xdr:col>8</xdr:col>
                    <xdr:colOff>19050</xdr:colOff>
                    <xdr:row>526</xdr:row>
                    <xdr:rowOff>9525</xdr:rowOff>
                  </from>
                  <to>
                    <xdr:col>9</xdr:col>
                    <xdr:colOff>9525</xdr:colOff>
                    <xdr:row>527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16" r:id="rId387" name="Drop Down 1244">
              <controlPr locked="0" defaultSize="0" autoLine="0" autoPict="0">
                <anchor moveWithCells="1">
                  <from>
                    <xdr:col>8</xdr:col>
                    <xdr:colOff>19050</xdr:colOff>
                    <xdr:row>527</xdr:row>
                    <xdr:rowOff>9525</xdr:rowOff>
                  </from>
                  <to>
                    <xdr:col>9</xdr:col>
                    <xdr:colOff>9525</xdr:colOff>
                    <xdr:row>528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17" r:id="rId388" name="Drop Down 1245">
              <controlPr locked="0" defaultSize="0" autoLine="0" autoPict="0">
                <anchor moveWithCells="1">
                  <from>
                    <xdr:col>8</xdr:col>
                    <xdr:colOff>19050</xdr:colOff>
                    <xdr:row>528</xdr:row>
                    <xdr:rowOff>9525</xdr:rowOff>
                  </from>
                  <to>
                    <xdr:col>9</xdr:col>
                    <xdr:colOff>9525</xdr:colOff>
                    <xdr:row>529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18" r:id="rId389" name="Drop Down 1246">
              <controlPr locked="0" defaultSize="0" autoLine="0" autoPict="0">
                <anchor moveWithCells="1">
                  <from>
                    <xdr:col>8</xdr:col>
                    <xdr:colOff>19050</xdr:colOff>
                    <xdr:row>529</xdr:row>
                    <xdr:rowOff>9525</xdr:rowOff>
                  </from>
                  <to>
                    <xdr:col>9</xdr:col>
                    <xdr:colOff>9525</xdr:colOff>
                    <xdr:row>530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19" r:id="rId390" name="Drop Down 1247">
              <controlPr locked="0" defaultSize="0" autoLine="0" autoPict="0">
                <anchor moveWithCells="1">
                  <from>
                    <xdr:col>8</xdr:col>
                    <xdr:colOff>19050</xdr:colOff>
                    <xdr:row>530</xdr:row>
                    <xdr:rowOff>9525</xdr:rowOff>
                  </from>
                  <to>
                    <xdr:col>9</xdr:col>
                    <xdr:colOff>9525</xdr:colOff>
                    <xdr:row>531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20" r:id="rId391" name="Drop Down 1248">
              <controlPr locked="0" defaultSize="0" autoLine="0" autoPict="0">
                <anchor moveWithCells="1">
                  <from>
                    <xdr:col>8</xdr:col>
                    <xdr:colOff>19050</xdr:colOff>
                    <xdr:row>531</xdr:row>
                    <xdr:rowOff>9525</xdr:rowOff>
                  </from>
                  <to>
                    <xdr:col>9</xdr:col>
                    <xdr:colOff>9525</xdr:colOff>
                    <xdr:row>532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21" r:id="rId392" name="Drop Down 1249">
              <controlPr locked="0" defaultSize="0" autoLine="0" autoPict="0">
                <anchor moveWithCells="1">
                  <from>
                    <xdr:col>8</xdr:col>
                    <xdr:colOff>19050</xdr:colOff>
                    <xdr:row>532</xdr:row>
                    <xdr:rowOff>9525</xdr:rowOff>
                  </from>
                  <to>
                    <xdr:col>9</xdr:col>
                    <xdr:colOff>9525</xdr:colOff>
                    <xdr:row>533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22" r:id="rId393" name="Drop Down 1250">
              <controlPr locked="0" defaultSize="0" autoLine="0" autoPict="0">
                <anchor moveWithCells="1">
                  <from>
                    <xdr:col>8</xdr:col>
                    <xdr:colOff>19050</xdr:colOff>
                    <xdr:row>533</xdr:row>
                    <xdr:rowOff>9525</xdr:rowOff>
                  </from>
                  <to>
                    <xdr:col>9</xdr:col>
                    <xdr:colOff>9525</xdr:colOff>
                    <xdr:row>534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23" r:id="rId394" name="Drop Down 1251">
              <controlPr locked="0" defaultSize="0" autoLine="0" autoPict="0">
                <anchor moveWithCells="1">
                  <from>
                    <xdr:col>8</xdr:col>
                    <xdr:colOff>19050</xdr:colOff>
                    <xdr:row>534</xdr:row>
                    <xdr:rowOff>9525</xdr:rowOff>
                  </from>
                  <to>
                    <xdr:col>9</xdr:col>
                    <xdr:colOff>9525</xdr:colOff>
                    <xdr:row>535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39" r:id="rId395" name="Drop Down 1267">
              <controlPr locked="0" defaultSize="0" autoLine="0" autoPict="0">
                <anchor moveWithCells="1">
                  <from>
                    <xdr:col>8</xdr:col>
                    <xdr:colOff>19050</xdr:colOff>
                    <xdr:row>540</xdr:row>
                    <xdr:rowOff>9525</xdr:rowOff>
                  </from>
                  <to>
                    <xdr:col>9</xdr:col>
                    <xdr:colOff>9525</xdr:colOff>
                    <xdr:row>541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40" r:id="rId396" name="Drop Down 1268">
              <controlPr locked="0" defaultSize="0" autoLine="0" autoPict="0">
                <anchor moveWithCells="1">
                  <from>
                    <xdr:col>8</xdr:col>
                    <xdr:colOff>19050</xdr:colOff>
                    <xdr:row>541</xdr:row>
                    <xdr:rowOff>9525</xdr:rowOff>
                  </from>
                  <to>
                    <xdr:col>9</xdr:col>
                    <xdr:colOff>9525</xdr:colOff>
                    <xdr:row>542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41" r:id="rId397" name="Drop Down 1269">
              <controlPr locked="0" defaultSize="0" autoLine="0" autoPict="0">
                <anchor moveWithCells="1">
                  <from>
                    <xdr:col>8</xdr:col>
                    <xdr:colOff>19050</xdr:colOff>
                    <xdr:row>542</xdr:row>
                    <xdr:rowOff>9525</xdr:rowOff>
                  </from>
                  <to>
                    <xdr:col>9</xdr:col>
                    <xdr:colOff>9525</xdr:colOff>
                    <xdr:row>543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42" r:id="rId398" name="Drop Down 1270">
              <controlPr locked="0" defaultSize="0" autoLine="0" autoPict="0">
                <anchor moveWithCells="1">
                  <from>
                    <xdr:col>8</xdr:col>
                    <xdr:colOff>19050</xdr:colOff>
                    <xdr:row>543</xdr:row>
                    <xdr:rowOff>9525</xdr:rowOff>
                  </from>
                  <to>
                    <xdr:col>9</xdr:col>
                    <xdr:colOff>9525</xdr:colOff>
                    <xdr:row>544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43" r:id="rId399" name="Drop Down 1271">
              <controlPr locked="0" defaultSize="0" autoLine="0" autoPict="0">
                <anchor moveWithCells="1">
                  <from>
                    <xdr:col>8</xdr:col>
                    <xdr:colOff>19050</xdr:colOff>
                    <xdr:row>544</xdr:row>
                    <xdr:rowOff>9525</xdr:rowOff>
                  </from>
                  <to>
                    <xdr:col>9</xdr:col>
                    <xdr:colOff>9525</xdr:colOff>
                    <xdr:row>545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44" r:id="rId400" name="Drop Down 1272">
              <controlPr locked="0" defaultSize="0" autoLine="0" autoPict="0">
                <anchor moveWithCells="1">
                  <from>
                    <xdr:col>8</xdr:col>
                    <xdr:colOff>19050</xdr:colOff>
                    <xdr:row>545</xdr:row>
                    <xdr:rowOff>9525</xdr:rowOff>
                  </from>
                  <to>
                    <xdr:col>9</xdr:col>
                    <xdr:colOff>9525</xdr:colOff>
                    <xdr:row>546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45" r:id="rId401" name="Drop Down 1273">
              <controlPr locked="0" defaultSize="0" autoLine="0" autoPict="0">
                <anchor moveWithCells="1">
                  <from>
                    <xdr:col>8</xdr:col>
                    <xdr:colOff>19050</xdr:colOff>
                    <xdr:row>546</xdr:row>
                    <xdr:rowOff>9525</xdr:rowOff>
                  </from>
                  <to>
                    <xdr:col>9</xdr:col>
                    <xdr:colOff>9525</xdr:colOff>
                    <xdr:row>547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46" r:id="rId402" name="Drop Down 1274">
              <controlPr locked="0" defaultSize="0" autoLine="0" autoPict="0">
                <anchor moveWithCells="1">
                  <from>
                    <xdr:col>8</xdr:col>
                    <xdr:colOff>19050</xdr:colOff>
                    <xdr:row>547</xdr:row>
                    <xdr:rowOff>9525</xdr:rowOff>
                  </from>
                  <to>
                    <xdr:col>9</xdr:col>
                    <xdr:colOff>9525</xdr:colOff>
                    <xdr:row>548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47" r:id="rId403" name="Drop Down 1275">
              <controlPr locked="0" defaultSize="0" autoLine="0" autoPict="0">
                <anchor moveWithCells="1">
                  <from>
                    <xdr:col>8</xdr:col>
                    <xdr:colOff>19050</xdr:colOff>
                    <xdr:row>548</xdr:row>
                    <xdr:rowOff>9525</xdr:rowOff>
                  </from>
                  <to>
                    <xdr:col>9</xdr:col>
                    <xdr:colOff>9525</xdr:colOff>
                    <xdr:row>549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48" r:id="rId404" name="Drop Down 1276">
              <controlPr locked="0" defaultSize="0" autoLine="0" autoPict="0">
                <anchor moveWithCells="1">
                  <from>
                    <xdr:col>8</xdr:col>
                    <xdr:colOff>19050</xdr:colOff>
                    <xdr:row>549</xdr:row>
                    <xdr:rowOff>9525</xdr:rowOff>
                  </from>
                  <to>
                    <xdr:col>9</xdr:col>
                    <xdr:colOff>9525</xdr:colOff>
                    <xdr:row>550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49" r:id="rId405" name="Drop Down 1277">
              <controlPr locked="0" defaultSize="0" autoLine="0" autoPict="0">
                <anchor moveWithCells="1">
                  <from>
                    <xdr:col>8</xdr:col>
                    <xdr:colOff>19050</xdr:colOff>
                    <xdr:row>550</xdr:row>
                    <xdr:rowOff>9525</xdr:rowOff>
                  </from>
                  <to>
                    <xdr:col>9</xdr:col>
                    <xdr:colOff>9525</xdr:colOff>
                    <xdr:row>551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50" r:id="rId406" name="Drop Down 1278">
              <controlPr locked="0" defaultSize="0" autoLine="0" autoPict="0">
                <anchor moveWithCells="1">
                  <from>
                    <xdr:col>8</xdr:col>
                    <xdr:colOff>19050</xdr:colOff>
                    <xdr:row>551</xdr:row>
                    <xdr:rowOff>9525</xdr:rowOff>
                  </from>
                  <to>
                    <xdr:col>9</xdr:col>
                    <xdr:colOff>9525</xdr:colOff>
                    <xdr:row>552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51" r:id="rId407" name="Drop Down 1279">
              <controlPr locked="0" defaultSize="0" autoLine="0" autoPict="0">
                <anchor moveWithCells="1">
                  <from>
                    <xdr:col>8</xdr:col>
                    <xdr:colOff>19050</xdr:colOff>
                    <xdr:row>552</xdr:row>
                    <xdr:rowOff>9525</xdr:rowOff>
                  </from>
                  <to>
                    <xdr:col>9</xdr:col>
                    <xdr:colOff>9525</xdr:colOff>
                    <xdr:row>553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52" r:id="rId408" name="Drop Down 1280">
              <controlPr locked="0" defaultSize="0" autoLine="0" autoPict="0">
                <anchor moveWithCells="1">
                  <from>
                    <xdr:col>8</xdr:col>
                    <xdr:colOff>19050</xdr:colOff>
                    <xdr:row>553</xdr:row>
                    <xdr:rowOff>9525</xdr:rowOff>
                  </from>
                  <to>
                    <xdr:col>9</xdr:col>
                    <xdr:colOff>9525</xdr:colOff>
                    <xdr:row>554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53" r:id="rId409" name="Drop Down 1281">
              <controlPr locked="0" defaultSize="0" autoLine="0" autoPict="0">
                <anchor moveWithCells="1">
                  <from>
                    <xdr:col>8</xdr:col>
                    <xdr:colOff>19050</xdr:colOff>
                    <xdr:row>554</xdr:row>
                    <xdr:rowOff>9525</xdr:rowOff>
                  </from>
                  <to>
                    <xdr:col>9</xdr:col>
                    <xdr:colOff>9525</xdr:colOff>
                    <xdr:row>555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69" r:id="rId410" name="Drop Down 1297">
              <controlPr locked="0" defaultSize="0" autoLine="0" autoPict="0">
                <anchor moveWithCells="1">
                  <from>
                    <xdr:col>8</xdr:col>
                    <xdr:colOff>19050</xdr:colOff>
                    <xdr:row>560</xdr:row>
                    <xdr:rowOff>9525</xdr:rowOff>
                  </from>
                  <to>
                    <xdr:col>9</xdr:col>
                    <xdr:colOff>9525</xdr:colOff>
                    <xdr:row>561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70" r:id="rId411" name="Drop Down 1298">
              <controlPr locked="0" defaultSize="0" autoLine="0" autoPict="0">
                <anchor moveWithCells="1">
                  <from>
                    <xdr:col>8</xdr:col>
                    <xdr:colOff>19050</xdr:colOff>
                    <xdr:row>561</xdr:row>
                    <xdr:rowOff>9525</xdr:rowOff>
                  </from>
                  <to>
                    <xdr:col>9</xdr:col>
                    <xdr:colOff>9525</xdr:colOff>
                    <xdr:row>562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71" r:id="rId412" name="Drop Down 1299">
              <controlPr locked="0" defaultSize="0" autoLine="0" autoPict="0">
                <anchor moveWithCells="1">
                  <from>
                    <xdr:col>8</xdr:col>
                    <xdr:colOff>19050</xdr:colOff>
                    <xdr:row>562</xdr:row>
                    <xdr:rowOff>9525</xdr:rowOff>
                  </from>
                  <to>
                    <xdr:col>9</xdr:col>
                    <xdr:colOff>9525</xdr:colOff>
                    <xdr:row>563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72" r:id="rId413" name="Drop Down 1300">
              <controlPr locked="0" defaultSize="0" autoLine="0" autoPict="0">
                <anchor moveWithCells="1">
                  <from>
                    <xdr:col>8</xdr:col>
                    <xdr:colOff>19050</xdr:colOff>
                    <xdr:row>563</xdr:row>
                    <xdr:rowOff>9525</xdr:rowOff>
                  </from>
                  <to>
                    <xdr:col>9</xdr:col>
                    <xdr:colOff>9525</xdr:colOff>
                    <xdr:row>564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73" r:id="rId414" name="Drop Down 1301">
              <controlPr locked="0" defaultSize="0" autoLine="0" autoPict="0">
                <anchor moveWithCells="1">
                  <from>
                    <xdr:col>8</xdr:col>
                    <xdr:colOff>19050</xdr:colOff>
                    <xdr:row>564</xdr:row>
                    <xdr:rowOff>9525</xdr:rowOff>
                  </from>
                  <to>
                    <xdr:col>9</xdr:col>
                    <xdr:colOff>9525</xdr:colOff>
                    <xdr:row>565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74" r:id="rId415" name="Drop Down 1302">
              <controlPr locked="0" defaultSize="0" autoLine="0" autoPict="0">
                <anchor moveWithCells="1">
                  <from>
                    <xdr:col>8</xdr:col>
                    <xdr:colOff>19050</xdr:colOff>
                    <xdr:row>565</xdr:row>
                    <xdr:rowOff>9525</xdr:rowOff>
                  </from>
                  <to>
                    <xdr:col>9</xdr:col>
                    <xdr:colOff>9525</xdr:colOff>
                    <xdr:row>566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75" r:id="rId416" name="Drop Down 1303">
              <controlPr locked="0" defaultSize="0" autoLine="0" autoPict="0">
                <anchor moveWithCells="1">
                  <from>
                    <xdr:col>8</xdr:col>
                    <xdr:colOff>19050</xdr:colOff>
                    <xdr:row>566</xdr:row>
                    <xdr:rowOff>9525</xdr:rowOff>
                  </from>
                  <to>
                    <xdr:col>9</xdr:col>
                    <xdr:colOff>9525</xdr:colOff>
                    <xdr:row>567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76" r:id="rId417" name="Drop Down 1304">
              <controlPr locked="0" defaultSize="0" autoLine="0" autoPict="0">
                <anchor moveWithCells="1">
                  <from>
                    <xdr:col>8</xdr:col>
                    <xdr:colOff>19050</xdr:colOff>
                    <xdr:row>567</xdr:row>
                    <xdr:rowOff>9525</xdr:rowOff>
                  </from>
                  <to>
                    <xdr:col>9</xdr:col>
                    <xdr:colOff>9525</xdr:colOff>
                    <xdr:row>568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77" r:id="rId418" name="Drop Down 1305">
              <controlPr locked="0" defaultSize="0" autoLine="0" autoPict="0">
                <anchor moveWithCells="1">
                  <from>
                    <xdr:col>8</xdr:col>
                    <xdr:colOff>19050</xdr:colOff>
                    <xdr:row>568</xdr:row>
                    <xdr:rowOff>9525</xdr:rowOff>
                  </from>
                  <to>
                    <xdr:col>9</xdr:col>
                    <xdr:colOff>9525</xdr:colOff>
                    <xdr:row>569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78" r:id="rId419" name="Drop Down 1306">
              <controlPr locked="0" defaultSize="0" autoLine="0" autoPict="0">
                <anchor moveWithCells="1">
                  <from>
                    <xdr:col>8</xdr:col>
                    <xdr:colOff>19050</xdr:colOff>
                    <xdr:row>569</xdr:row>
                    <xdr:rowOff>9525</xdr:rowOff>
                  </from>
                  <to>
                    <xdr:col>9</xdr:col>
                    <xdr:colOff>9525</xdr:colOff>
                    <xdr:row>570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79" r:id="rId420" name="Drop Down 1307">
              <controlPr locked="0" defaultSize="0" autoLine="0" autoPict="0">
                <anchor moveWithCells="1">
                  <from>
                    <xdr:col>8</xdr:col>
                    <xdr:colOff>19050</xdr:colOff>
                    <xdr:row>570</xdr:row>
                    <xdr:rowOff>9525</xdr:rowOff>
                  </from>
                  <to>
                    <xdr:col>9</xdr:col>
                    <xdr:colOff>9525</xdr:colOff>
                    <xdr:row>571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80" r:id="rId421" name="Drop Down 1308">
              <controlPr locked="0" defaultSize="0" autoLine="0" autoPict="0">
                <anchor moveWithCells="1">
                  <from>
                    <xdr:col>8</xdr:col>
                    <xdr:colOff>19050</xdr:colOff>
                    <xdr:row>571</xdr:row>
                    <xdr:rowOff>9525</xdr:rowOff>
                  </from>
                  <to>
                    <xdr:col>9</xdr:col>
                    <xdr:colOff>9525</xdr:colOff>
                    <xdr:row>572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81" r:id="rId422" name="Drop Down 1309">
              <controlPr locked="0" defaultSize="0" autoLine="0" autoPict="0">
                <anchor moveWithCells="1">
                  <from>
                    <xdr:col>8</xdr:col>
                    <xdr:colOff>19050</xdr:colOff>
                    <xdr:row>572</xdr:row>
                    <xdr:rowOff>9525</xdr:rowOff>
                  </from>
                  <to>
                    <xdr:col>9</xdr:col>
                    <xdr:colOff>9525</xdr:colOff>
                    <xdr:row>573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82" r:id="rId423" name="Drop Down 1310">
              <controlPr locked="0" defaultSize="0" autoLine="0" autoPict="0">
                <anchor moveWithCells="1">
                  <from>
                    <xdr:col>8</xdr:col>
                    <xdr:colOff>19050</xdr:colOff>
                    <xdr:row>573</xdr:row>
                    <xdr:rowOff>9525</xdr:rowOff>
                  </from>
                  <to>
                    <xdr:col>9</xdr:col>
                    <xdr:colOff>9525</xdr:colOff>
                    <xdr:row>574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83" r:id="rId424" name="Drop Down 1311">
              <controlPr locked="0" defaultSize="0" autoLine="0" autoPict="0">
                <anchor moveWithCells="1">
                  <from>
                    <xdr:col>8</xdr:col>
                    <xdr:colOff>19050</xdr:colOff>
                    <xdr:row>574</xdr:row>
                    <xdr:rowOff>9525</xdr:rowOff>
                  </from>
                  <to>
                    <xdr:col>9</xdr:col>
                    <xdr:colOff>9525</xdr:colOff>
                    <xdr:row>575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99" r:id="rId425" name="Drop Down 1327">
              <controlPr locked="0" defaultSize="0" autoLine="0" autoPict="0">
                <anchor moveWithCells="1">
                  <from>
                    <xdr:col>8</xdr:col>
                    <xdr:colOff>19050</xdr:colOff>
                    <xdr:row>580</xdr:row>
                    <xdr:rowOff>9525</xdr:rowOff>
                  </from>
                  <to>
                    <xdr:col>9</xdr:col>
                    <xdr:colOff>9525</xdr:colOff>
                    <xdr:row>581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0" r:id="rId426" name="Drop Down 1328">
              <controlPr locked="0" defaultSize="0" autoLine="0" autoPict="0">
                <anchor moveWithCells="1">
                  <from>
                    <xdr:col>8</xdr:col>
                    <xdr:colOff>19050</xdr:colOff>
                    <xdr:row>581</xdr:row>
                    <xdr:rowOff>9525</xdr:rowOff>
                  </from>
                  <to>
                    <xdr:col>9</xdr:col>
                    <xdr:colOff>9525</xdr:colOff>
                    <xdr:row>582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1" r:id="rId427" name="Drop Down 1329">
              <controlPr locked="0" defaultSize="0" autoLine="0" autoPict="0">
                <anchor moveWithCells="1">
                  <from>
                    <xdr:col>8</xdr:col>
                    <xdr:colOff>19050</xdr:colOff>
                    <xdr:row>582</xdr:row>
                    <xdr:rowOff>9525</xdr:rowOff>
                  </from>
                  <to>
                    <xdr:col>9</xdr:col>
                    <xdr:colOff>9525</xdr:colOff>
                    <xdr:row>583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2" r:id="rId428" name="Drop Down 1330">
              <controlPr locked="0" defaultSize="0" autoLine="0" autoPict="0">
                <anchor moveWithCells="1">
                  <from>
                    <xdr:col>8</xdr:col>
                    <xdr:colOff>19050</xdr:colOff>
                    <xdr:row>583</xdr:row>
                    <xdr:rowOff>9525</xdr:rowOff>
                  </from>
                  <to>
                    <xdr:col>9</xdr:col>
                    <xdr:colOff>9525</xdr:colOff>
                    <xdr:row>584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3" r:id="rId429" name="Drop Down 1331">
              <controlPr locked="0" defaultSize="0" autoLine="0" autoPict="0">
                <anchor moveWithCells="1">
                  <from>
                    <xdr:col>8</xdr:col>
                    <xdr:colOff>19050</xdr:colOff>
                    <xdr:row>584</xdr:row>
                    <xdr:rowOff>9525</xdr:rowOff>
                  </from>
                  <to>
                    <xdr:col>9</xdr:col>
                    <xdr:colOff>9525</xdr:colOff>
                    <xdr:row>585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4" r:id="rId430" name="Drop Down 1332">
              <controlPr locked="0" defaultSize="0" autoLine="0" autoPict="0">
                <anchor moveWithCells="1">
                  <from>
                    <xdr:col>8</xdr:col>
                    <xdr:colOff>19050</xdr:colOff>
                    <xdr:row>585</xdr:row>
                    <xdr:rowOff>9525</xdr:rowOff>
                  </from>
                  <to>
                    <xdr:col>9</xdr:col>
                    <xdr:colOff>9525</xdr:colOff>
                    <xdr:row>586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5" r:id="rId431" name="Drop Down 1333">
              <controlPr locked="0" defaultSize="0" autoLine="0" autoPict="0">
                <anchor moveWithCells="1">
                  <from>
                    <xdr:col>8</xdr:col>
                    <xdr:colOff>19050</xdr:colOff>
                    <xdr:row>586</xdr:row>
                    <xdr:rowOff>9525</xdr:rowOff>
                  </from>
                  <to>
                    <xdr:col>9</xdr:col>
                    <xdr:colOff>9525</xdr:colOff>
                    <xdr:row>587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6" r:id="rId432" name="Drop Down 1334">
              <controlPr locked="0" defaultSize="0" autoLine="0" autoPict="0">
                <anchor moveWithCells="1">
                  <from>
                    <xdr:col>8</xdr:col>
                    <xdr:colOff>19050</xdr:colOff>
                    <xdr:row>587</xdr:row>
                    <xdr:rowOff>9525</xdr:rowOff>
                  </from>
                  <to>
                    <xdr:col>9</xdr:col>
                    <xdr:colOff>9525</xdr:colOff>
                    <xdr:row>588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7" r:id="rId433" name="Drop Down 1335">
              <controlPr locked="0" defaultSize="0" autoLine="0" autoPict="0">
                <anchor moveWithCells="1">
                  <from>
                    <xdr:col>8</xdr:col>
                    <xdr:colOff>19050</xdr:colOff>
                    <xdr:row>588</xdr:row>
                    <xdr:rowOff>9525</xdr:rowOff>
                  </from>
                  <to>
                    <xdr:col>9</xdr:col>
                    <xdr:colOff>9525</xdr:colOff>
                    <xdr:row>589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8" r:id="rId434" name="Drop Down 1336">
              <controlPr locked="0" defaultSize="0" autoLine="0" autoPict="0">
                <anchor moveWithCells="1">
                  <from>
                    <xdr:col>8</xdr:col>
                    <xdr:colOff>19050</xdr:colOff>
                    <xdr:row>589</xdr:row>
                    <xdr:rowOff>9525</xdr:rowOff>
                  </from>
                  <to>
                    <xdr:col>9</xdr:col>
                    <xdr:colOff>9525</xdr:colOff>
                    <xdr:row>590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09" r:id="rId435" name="Drop Down 1337">
              <controlPr locked="0" defaultSize="0" autoLine="0" autoPict="0">
                <anchor moveWithCells="1">
                  <from>
                    <xdr:col>8</xdr:col>
                    <xdr:colOff>19050</xdr:colOff>
                    <xdr:row>590</xdr:row>
                    <xdr:rowOff>9525</xdr:rowOff>
                  </from>
                  <to>
                    <xdr:col>9</xdr:col>
                    <xdr:colOff>9525</xdr:colOff>
                    <xdr:row>591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10" r:id="rId436" name="Drop Down 1338">
              <controlPr locked="0" defaultSize="0" autoLine="0" autoPict="0">
                <anchor moveWithCells="1">
                  <from>
                    <xdr:col>8</xdr:col>
                    <xdr:colOff>19050</xdr:colOff>
                    <xdr:row>591</xdr:row>
                    <xdr:rowOff>9525</xdr:rowOff>
                  </from>
                  <to>
                    <xdr:col>9</xdr:col>
                    <xdr:colOff>9525</xdr:colOff>
                    <xdr:row>592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11" r:id="rId437" name="Drop Down 1339">
              <controlPr locked="0" defaultSize="0" autoLine="0" autoPict="0">
                <anchor moveWithCells="1">
                  <from>
                    <xdr:col>8</xdr:col>
                    <xdr:colOff>19050</xdr:colOff>
                    <xdr:row>592</xdr:row>
                    <xdr:rowOff>9525</xdr:rowOff>
                  </from>
                  <to>
                    <xdr:col>9</xdr:col>
                    <xdr:colOff>9525</xdr:colOff>
                    <xdr:row>593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12" r:id="rId438" name="Drop Down 1340">
              <controlPr locked="0" defaultSize="0" autoLine="0" autoPict="0">
                <anchor moveWithCells="1">
                  <from>
                    <xdr:col>8</xdr:col>
                    <xdr:colOff>19050</xdr:colOff>
                    <xdr:row>593</xdr:row>
                    <xdr:rowOff>9525</xdr:rowOff>
                  </from>
                  <to>
                    <xdr:col>9</xdr:col>
                    <xdr:colOff>9525</xdr:colOff>
                    <xdr:row>594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13" r:id="rId439" name="Drop Down 1341">
              <controlPr locked="0" defaultSize="0" autoLine="0" autoPict="0">
                <anchor moveWithCells="1">
                  <from>
                    <xdr:col>8</xdr:col>
                    <xdr:colOff>19050</xdr:colOff>
                    <xdr:row>594</xdr:row>
                    <xdr:rowOff>9525</xdr:rowOff>
                  </from>
                  <to>
                    <xdr:col>9</xdr:col>
                    <xdr:colOff>9525</xdr:colOff>
                    <xdr:row>595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29" r:id="rId440" name="Drop Down 1357">
              <controlPr locked="0" defaultSize="0" autoLine="0" autoPict="0">
                <anchor moveWithCells="1">
                  <from>
                    <xdr:col>8</xdr:col>
                    <xdr:colOff>19050</xdr:colOff>
                    <xdr:row>600</xdr:row>
                    <xdr:rowOff>9525</xdr:rowOff>
                  </from>
                  <to>
                    <xdr:col>9</xdr:col>
                    <xdr:colOff>9525</xdr:colOff>
                    <xdr:row>601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30" r:id="rId441" name="Drop Down 1358">
              <controlPr locked="0" defaultSize="0" autoLine="0" autoPict="0">
                <anchor moveWithCells="1">
                  <from>
                    <xdr:col>8</xdr:col>
                    <xdr:colOff>19050</xdr:colOff>
                    <xdr:row>601</xdr:row>
                    <xdr:rowOff>9525</xdr:rowOff>
                  </from>
                  <to>
                    <xdr:col>9</xdr:col>
                    <xdr:colOff>9525</xdr:colOff>
                    <xdr:row>602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31" r:id="rId442" name="Drop Down 1359">
              <controlPr locked="0" defaultSize="0" autoLine="0" autoPict="0">
                <anchor moveWithCells="1">
                  <from>
                    <xdr:col>8</xdr:col>
                    <xdr:colOff>19050</xdr:colOff>
                    <xdr:row>602</xdr:row>
                    <xdr:rowOff>9525</xdr:rowOff>
                  </from>
                  <to>
                    <xdr:col>9</xdr:col>
                    <xdr:colOff>9525</xdr:colOff>
                    <xdr:row>603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32" r:id="rId443" name="Drop Down 1360">
              <controlPr locked="0" defaultSize="0" autoLine="0" autoPict="0">
                <anchor moveWithCells="1">
                  <from>
                    <xdr:col>8</xdr:col>
                    <xdr:colOff>19050</xdr:colOff>
                    <xdr:row>603</xdr:row>
                    <xdr:rowOff>9525</xdr:rowOff>
                  </from>
                  <to>
                    <xdr:col>9</xdr:col>
                    <xdr:colOff>9525</xdr:colOff>
                    <xdr:row>604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33" r:id="rId444" name="Drop Down 1361">
              <controlPr locked="0" defaultSize="0" autoLine="0" autoPict="0">
                <anchor moveWithCells="1">
                  <from>
                    <xdr:col>8</xdr:col>
                    <xdr:colOff>19050</xdr:colOff>
                    <xdr:row>604</xdr:row>
                    <xdr:rowOff>9525</xdr:rowOff>
                  </from>
                  <to>
                    <xdr:col>9</xdr:col>
                    <xdr:colOff>9525</xdr:colOff>
                    <xdr:row>605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34" r:id="rId445" name="Drop Down 1362">
              <controlPr locked="0" defaultSize="0" autoLine="0" autoPict="0">
                <anchor moveWithCells="1">
                  <from>
                    <xdr:col>8</xdr:col>
                    <xdr:colOff>19050</xdr:colOff>
                    <xdr:row>605</xdr:row>
                    <xdr:rowOff>9525</xdr:rowOff>
                  </from>
                  <to>
                    <xdr:col>9</xdr:col>
                    <xdr:colOff>9525</xdr:colOff>
                    <xdr:row>606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35" r:id="rId446" name="Drop Down 1363">
              <controlPr locked="0" defaultSize="0" autoLine="0" autoPict="0">
                <anchor moveWithCells="1">
                  <from>
                    <xdr:col>8</xdr:col>
                    <xdr:colOff>19050</xdr:colOff>
                    <xdr:row>606</xdr:row>
                    <xdr:rowOff>9525</xdr:rowOff>
                  </from>
                  <to>
                    <xdr:col>9</xdr:col>
                    <xdr:colOff>9525</xdr:colOff>
                    <xdr:row>607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36" r:id="rId447" name="Drop Down 1364">
              <controlPr locked="0" defaultSize="0" autoLine="0" autoPict="0">
                <anchor moveWithCells="1">
                  <from>
                    <xdr:col>8</xdr:col>
                    <xdr:colOff>19050</xdr:colOff>
                    <xdr:row>607</xdr:row>
                    <xdr:rowOff>9525</xdr:rowOff>
                  </from>
                  <to>
                    <xdr:col>9</xdr:col>
                    <xdr:colOff>9525</xdr:colOff>
                    <xdr:row>608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37" r:id="rId448" name="Drop Down 1365">
              <controlPr locked="0" defaultSize="0" autoLine="0" autoPict="0">
                <anchor moveWithCells="1">
                  <from>
                    <xdr:col>8</xdr:col>
                    <xdr:colOff>19050</xdr:colOff>
                    <xdr:row>608</xdr:row>
                    <xdr:rowOff>9525</xdr:rowOff>
                  </from>
                  <to>
                    <xdr:col>9</xdr:col>
                    <xdr:colOff>9525</xdr:colOff>
                    <xdr:row>609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38" r:id="rId449" name="Drop Down 1366">
              <controlPr locked="0" defaultSize="0" autoLine="0" autoPict="0">
                <anchor moveWithCells="1">
                  <from>
                    <xdr:col>8</xdr:col>
                    <xdr:colOff>19050</xdr:colOff>
                    <xdr:row>609</xdr:row>
                    <xdr:rowOff>9525</xdr:rowOff>
                  </from>
                  <to>
                    <xdr:col>9</xdr:col>
                    <xdr:colOff>9525</xdr:colOff>
                    <xdr:row>610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39" r:id="rId450" name="Drop Down 1367">
              <controlPr locked="0" defaultSize="0" autoLine="0" autoPict="0">
                <anchor moveWithCells="1">
                  <from>
                    <xdr:col>8</xdr:col>
                    <xdr:colOff>19050</xdr:colOff>
                    <xdr:row>610</xdr:row>
                    <xdr:rowOff>9525</xdr:rowOff>
                  </from>
                  <to>
                    <xdr:col>9</xdr:col>
                    <xdr:colOff>9525</xdr:colOff>
                    <xdr:row>611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40" r:id="rId451" name="Drop Down 1368">
              <controlPr locked="0" defaultSize="0" autoLine="0" autoPict="0">
                <anchor moveWithCells="1">
                  <from>
                    <xdr:col>8</xdr:col>
                    <xdr:colOff>19050</xdr:colOff>
                    <xdr:row>611</xdr:row>
                    <xdr:rowOff>9525</xdr:rowOff>
                  </from>
                  <to>
                    <xdr:col>9</xdr:col>
                    <xdr:colOff>9525</xdr:colOff>
                    <xdr:row>612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41" r:id="rId452" name="Drop Down 1369">
              <controlPr locked="0" defaultSize="0" autoLine="0" autoPict="0">
                <anchor moveWithCells="1">
                  <from>
                    <xdr:col>8</xdr:col>
                    <xdr:colOff>19050</xdr:colOff>
                    <xdr:row>612</xdr:row>
                    <xdr:rowOff>9525</xdr:rowOff>
                  </from>
                  <to>
                    <xdr:col>9</xdr:col>
                    <xdr:colOff>9525</xdr:colOff>
                    <xdr:row>613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42" r:id="rId453" name="Drop Down 1370">
              <controlPr locked="0" defaultSize="0" autoLine="0" autoPict="0">
                <anchor moveWithCells="1">
                  <from>
                    <xdr:col>8</xdr:col>
                    <xdr:colOff>19050</xdr:colOff>
                    <xdr:row>613</xdr:row>
                    <xdr:rowOff>9525</xdr:rowOff>
                  </from>
                  <to>
                    <xdr:col>9</xdr:col>
                    <xdr:colOff>9525</xdr:colOff>
                    <xdr:row>614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43" r:id="rId454" name="Drop Down 1371">
              <controlPr locked="0" defaultSize="0" autoLine="0" autoPict="0">
                <anchor moveWithCells="1">
                  <from>
                    <xdr:col>8</xdr:col>
                    <xdr:colOff>19050</xdr:colOff>
                    <xdr:row>614</xdr:row>
                    <xdr:rowOff>9525</xdr:rowOff>
                  </from>
                  <to>
                    <xdr:col>9</xdr:col>
                    <xdr:colOff>9525</xdr:colOff>
                    <xdr:row>615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59" r:id="rId455" name="Drop Down 1387">
              <controlPr locked="0" defaultSize="0" autoLine="0" autoPict="0">
                <anchor moveWithCells="1">
                  <from>
                    <xdr:col>8</xdr:col>
                    <xdr:colOff>19050</xdr:colOff>
                    <xdr:row>620</xdr:row>
                    <xdr:rowOff>9525</xdr:rowOff>
                  </from>
                  <to>
                    <xdr:col>9</xdr:col>
                    <xdr:colOff>9525</xdr:colOff>
                    <xdr:row>621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60" r:id="rId456" name="Drop Down 1388">
              <controlPr locked="0" defaultSize="0" autoLine="0" autoPict="0">
                <anchor moveWithCells="1">
                  <from>
                    <xdr:col>8</xdr:col>
                    <xdr:colOff>19050</xdr:colOff>
                    <xdr:row>621</xdr:row>
                    <xdr:rowOff>9525</xdr:rowOff>
                  </from>
                  <to>
                    <xdr:col>9</xdr:col>
                    <xdr:colOff>9525</xdr:colOff>
                    <xdr:row>622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61" r:id="rId457" name="Drop Down 1389">
              <controlPr locked="0" defaultSize="0" autoLine="0" autoPict="0">
                <anchor moveWithCells="1">
                  <from>
                    <xdr:col>8</xdr:col>
                    <xdr:colOff>19050</xdr:colOff>
                    <xdr:row>622</xdr:row>
                    <xdr:rowOff>9525</xdr:rowOff>
                  </from>
                  <to>
                    <xdr:col>9</xdr:col>
                    <xdr:colOff>9525</xdr:colOff>
                    <xdr:row>623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62" r:id="rId458" name="Drop Down 1390">
              <controlPr locked="0" defaultSize="0" autoLine="0" autoPict="0">
                <anchor moveWithCells="1">
                  <from>
                    <xdr:col>8</xdr:col>
                    <xdr:colOff>19050</xdr:colOff>
                    <xdr:row>623</xdr:row>
                    <xdr:rowOff>9525</xdr:rowOff>
                  </from>
                  <to>
                    <xdr:col>9</xdr:col>
                    <xdr:colOff>9525</xdr:colOff>
                    <xdr:row>624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63" r:id="rId459" name="Drop Down 1391">
              <controlPr locked="0" defaultSize="0" autoLine="0" autoPict="0">
                <anchor moveWithCells="1">
                  <from>
                    <xdr:col>8</xdr:col>
                    <xdr:colOff>19050</xdr:colOff>
                    <xdr:row>624</xdr:row>
                    <xdr:rowOff>9525</xdr:rowOff>
                  </from>
                  <to>
                    <xdr:col>9</xdr:col>
                    <xdr:colOff>9525</xdr:colOff>
                    <xdr:row>625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64" r:id="rId460" name="Drop Down 1392">
              <controlPr locked="0" defaultSize="0" autoLine="0" autoPict="0">
                <anchor moveWithCells="1">
                  <from>
                    <xdr:col>8</xdr:col>
                    <xdr:colOff>19050</xdr:colOff>
                    <xdr:row>625</xdr:row>
                    <xdr:rowOff>9525</xdr:rowOff>
                  </from>
                  <to>
                    <xdr:col>9</xdr:col>
                    <xdr:colOff>9525</xdr:colOff>
                    <xdr:row>626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65" r:id="rId461" name="Drop Down 1393">
              <controlPr locked="0" defaultSize="0" autoLine="0" autoPict="0">
                <anchor moveWithCells="1">
                  <from>
                    <xdr:col>8</xdr:col>
                    <xdr:colOff>19050</xdr:colOff>
                    <xdr:row>626</xdr:row>
                    <xdr:rowOff>9525</xdr:rowOff>
                  </from>
                  <to>
                    <xdr:col>9</xdr:col>
                    <xdr:colOff>9525</xdr:colOff>
                    <xdr:row>627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66" r:id="rId462" name="Drop Down 1394">
              <controlPr locked="0" defaultSize="0" autoLine="0" autoPict="0">
                <anchor moveWithCells="1">
                  <from>
                    <xdr:col>8</xdr:col>
                    <xdr:colOff>19050</xdr:colOff>
                    <xdr:row>627</xdr:row>
                    <xdr:rowOff>9525</xdr:rowOff>
                  </from>
                  <to>
                    <xdr:col>9</xdr:col>
                    <xdr:colOff>9525</xdr:colOff>
                    <xdr:row>628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67" r:id="rId463" name="Drop Down 1395">
              <controlPr locked="0" defaultSize="0" autoLine="0" autoPict="0">
                <anchor moveWithCells="1">
                  <from>
                    <xdr:col>8</xdr:col>
                    <xdr:colOff>19050</xdr:colOff>
                    <xdr:row>628</xdr:row>
                    <xdr:rowOff>9525</xdr:rowOff>
                  </from>
                  <to>
                    <xdr:col>9</xdr:col>
                    <xdr:colOff>9525</xdr:colOff>
                    <xdr:row>629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68" r:id="rId464" name="Drop Down 1396">
              <controlPr locked="0" defaultSize="0" autoLine="0" autoPict="0">
                <anchor moveWithCells="1">
                  <from>
                    <xdr:col>8</xdr:col>
                    <xdr:colOff>19050</xdr:colOff>
                    <xdr:row>629</xdr:row>
                    <xdr:rowOff>9525</xdr:rowOff>
                  </from>
                  <to>
                    <xdr:col>9</xdr:col>
                    <xdr:colOff>9525</xdr:colOff>
                    <xdr:row>630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69" r:id="rId465" name="Drop Down 1397">
              <controlPr locked="0" defaultSize="0" autoLine="0" autoPict="0">
                <anchor moveWithCells="1">
                  <from>
                    <xdr:col>8</xdr:col>
                    <xdr:colOff>19050</xdr:colOff>
                    <xdr:row>630</xdr:row>
                    <xdr:rowOff>9525</xdr:rowOff>
                  </from>
                  <to>
                    <xdr:col>9</xdr:col>
                    <xdr:colOff>9525</xdr:colOff>
                    <xdr:row>631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70" r:id="rId466" name="Drop Down 1398">
              <controlPr locked="0" defaultSize="0" autoLine="0" autoPict="0">
                <anchor moveWithCells="1">
                  <from>
                    <xdr:col>8</xdr:col>
                    <xdr:colOff>19050</xdr:colOff>
                    <xdr:row>631</xdr:row>
                    <xdr:rowOff>9525</xdr:rowOff>
                  </from>
                  <to>
                    <xdr:col>9</xdr:col>
                    <xdr:colOff>9525</xdr:colOff>
                    <xdr:row>632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71" r:id="rId467" name="Drop Down 1399">
              <controlPr locked="0" defaultSize="0" autoLine="0" autoPict="0">
                <anchor moveWithCells="1">
                  <from>
                    <xdr:col>8</xdr:col>
                    <xdr:colOff>19050</xdr:colOff>
                    <xdr:row>632</xdr:row>
                    <xdr:rowOff>9525</xdr:rowOff>
                  </from>
                  <to>
                    <xdr:col>9</xdr:col>
                    <xdr:colOff>9525</xdr:colOff>
                    <xdr:row>633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72" r:id="rId468" name="Drop Down 1400">
              <controlPr locked="0" defaultSize="0" autoLine="0" autoPict="0">
                <anchor moveWithCells="1">
                  <from>
                    <xdr:col>8</xdr:col>
                    <xdr:colOff>19050</xdr:colOff>
                    <xdr:row>633</xdr:row>
                    <xdr:rowOff>9525</xdr:rowOff>
                  </from>
                  <to>
                    <xdr:col>9</xdr:col>
                    <xdr:colOff>9525</xdr:colOff>
                    <xdr:row>634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473" r:id="rId469" name="Drop Down 1401">
              <controlPr locked="0" defaultSize="0" autoLine="0" autoPict="0">
                <anchor moveWithCells="1">
                  <from>
                    <xdr:col>8</xdr:col>
                    <xdr:colOff>19050</xdr:colOff>
                    <xdr:row>634</xdr:row>
                    <xdr:rowOff>9525</xdr:rowOff>
                  </from>
                  <to>
                    <xdr:col>9</xdr:col>
                    <xdr:colOff>9525</xdr:colOff>
                    <xdr:row>635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S38"/>
  <sheetViews>
    <sheetView tabSelected="1" zoomScale="90" zoomScaleNormal="90" workbookViewId="0">
      <pane ySplit="6" topLeftCell="A7" activePane="bottomLeft" state="frozen"/>
      <selection pane="bottomLeft" activeCell="H9" sqref="H9"/>
    </sheetView>
  </sheetViews>
  <sheetFormatPr baseColWidth="10" defaultRowHeight="12.75" x14ac:dyDescent="0.2"/>
  <cols>
    <col min="1" max="1" width="21.5703125" customWidth="1"/>
    <col min="2" max="2" width="11.85546875" customWidth="1"/>
    <col min="3" max="3" width="6.85546875" bestFit="1" customWidth="1"/>
    <col min="4" max="4" width="6.7109375" customWidth="1"/>
    <col min="5" max="32" width="4.7109375" style="3" customWidth="1"/>
    <col min="33" max="35" width="4.7109375" customWidth="1"/>
    <col min="42" max="42" width="11" customWidth="1"/>
    <col min="43" max="43" width="4.28515625" customWidth="1"/>
    <col min="44" max="44" width="15.28515625" customWidth="1"/>
    <col min="45" max="45" width="17" customWidth="1"/>
  </cols>
  <sheetData>
    <row r="1" spans="1:45" ht="16.5" thickBot="1" x14ac:dyDescent="0.25">
      <c r="A1" s="83">
        <v>8</v>
      </c>
      <c r="B1" s="84" t="s">
        <v>12</v>
      </c>
      <c r="C1" s="62"/>
      <c r="D1" s="35"/>
      <c r="E1" s="33"/>
      <c r="F1" s="33"/>
      <c r="G1" s="33"/>
      <c r="AD1" s="102"/>
      <c r="AE1" s="102"/>
      <c r="AF1" s="102"/>
      <c r="AG1" s="54"/>
      <c r="AH1" s="54"/>
      <c r="AI1" s="54"/>
      <c r="AJ1" s="54"/>
    </row>
    <row r="2" spans="1:45" ht="17.45" customHeight="1" x14ac:dyDescent="0.2">
      <c r="A2" s="54">
        <v>1</v>
      </c>
      <c r="B2" s="84" t="s">
        <v>11</v>
      </c>
      <c r="C2" s="62"/>
      <c r="D2" s="33"/>
      <c r="E2" s="33"/>
      <c r="F2" s="33"/>
      <c r="G2" s="33"/>
      <c r="H2" s="132" t="s">
        <v>7</v>
      </c>
      <c r="I2" s="133"/>
      <c r="J2" s="133"/>
      <c r="K2" s="133"/>
      <c r="L2" s="133"/>
      <c r="M2" s="133"/>
      <c r="N2" s="133"/>
      <c r="O2" s="133"/>
      <c r="P2" s="133"/>
      <c r="Q2" s="133"/>
      <c r="R2" s="133"/>
      <c r="S2" s="133"/>
      <c r="T2" s="133"/>
      <c r="U2" s="133"/>
      <c r="V2" s="133"/>
      <c r="W2" s="133"/>
      <c r="X2" s="133"/>
      <c r="Y2" s="133"/>
      <c r="Z2" s="133"/>
      <c r="AA2" s="133"/>
      <c r="AB2" s="133"/>
      <c r="AC2" s="134"/>
      <c r="AD2" s="102"/>
      <c r="AE2" s="102"/>
      <c r="AF2" s="102"/>
      <c r="AG2" s="54"/>
      <c r="AH2" s="54"/>
      <c r="AI2" s="54"/>
      <c r="AJ2" s="54"/>
    </row>
    <row r="3" spans="1:45" ht="18.75" thickBot="1" x14ac:dyDescent="0.25">
      <c r="A3" s="21"/>
      <c r="B3" s="20"/>
      <c r="D3" s="31">
        <v>2</v>
      </c>
      <c r="E3" s="31"/>
      <c r="F3" s="31"/>
      <c r="H3" s="135"/>
      <c r="I3" s="136"/>
      <c r="J3" s="136"/>
      <c r="K3" s="136"/>
      <c r="L3" s="136"/>
      <c r="M3" s="136"/>
      <c r="N3" s="136"/>
      <c r="O3" s="136"/>
      <c r="P3" s="136"/>
      <c r="Q3" s="136"/>
      <c r="R3" s="136"/>
      <c r="S3" s="136"/>
      <c r="T3" s="136"/>
      <c r="U3" s="136"/>
      <c r="V3" s="136"/>
      <c r="W3" s="136"/>
      <c r="X3" s="136"/>
      <c r="Y3" s="136"/>
      <c r="Z3" s="136"/>
      <c r="AA3" s="136"/>
      <c r="AB3" s="136"/>
      <c r="AC3" s="137"/>
      <c r="AD3" s="102"/>
      <c r="AE3" s="102"/>
      <c r="AF3" s="102"/>
      <c r="AG3" s="54"/>
      <c r="AH3" s="54"/>
      <c r="AI3" s="54"/>
      <c r="AJ3" s="54"/>
      <c r="AS3">
        <f ca="1">YEAR(TODAY())</f>
        <v>2022</v>
      </c>
    </row>
    <row r="4" spans="1:45" x14ac:dyDescent="0.2">
      <c r="D4" s="34"/>
      <c r="AD4" s="102"/>
      <c r="AE4" s="102"/>
      <c r="AF4" s="102"/>
      <c r="AG4" s="54"/>
      <c r="AH4" s="54"/>
      <c r="AI4" s="54"/>
      <c r="AJ4" s="54"/>
      <c r="AR4" s="50" t="s">
        <v>39</v>
      </c>
      <c r="AS4" s="51">
        <f ca="1">DATE($AS$3,12,28)</f>
        <v>44923</v>
      </c>
    </row>
    <row r="5" spans="1:45" ht="29.45" customHeight="1" x14ac:dyDescent="0.2">
      <c r="A5" s="49" t="s">
        <v>33</v>
      </c>
      <c r="B5" s="138"/>
      <c r="C5" s="138"/>
      <c r="D5" s="138"/>
      <c r="E5" s="22">
        <f>DATE(A2+2021,A1,1)</f>
        <v>44774</v>
      </c>
      <c r="F5" s="22">
        <f>E5+1</f>
        <v>44775</v>
      </c>
      <c r="G5" s="22">
        <f t="shared" ref="G5:AI5" si="0">F5+1</f>
        <v>44776</v>
      </c>
      <c r="H5" s="22">
        <f t="shared" si="0"/>
        <v>44777</v>
      </c>
      <c r="I5" s="22">
        <f t="shared" si="0"/>
        <v>44778</v>
      </c>
      <c r="J5" s="22">
        <f t="shared" si="0"/>
        <v>44779</v>
      </c>
      <c r="K5" s="22">
        <f t="shared" si="0"/>
        <v>44780</v>
      </c>
      <c r="L5" s="22">
        <f t="shared" si="0"/>
        <v>44781</v>
      </c>
      <c r="M5" s="22">
        <f t="shared" si="0"/>
        <v>44782</v>
      </c>
      <c r="N5" s="22">
        <f t="shared" si="0"/>
        <v>44783</v>
      </c>
      <c r="O5" s="22">
        <f t="shared" si="0"/>
        <v>44784</v>
      </c>
      <c r="P5" s="22">
        <f t="shared" si="0"/>
        <v>44785</v>
      </c>
      <c r="Q5" s="22">
        <f t="shared" si="0"/>
        <v>44786</v>
      </c>
      <c r="R5" s="22">
        <f t="shared" si="0"/>
        <v>44787</v>
      </c>
      <c r="S5" s="22">
        <f t="shared" si="0"/>
        <v>44788</v>
      </c>
      <c r="T5" s="22">
        <f t="shared" si="0"/>
        <v>44789</v>
      </c>
      <c r="U5" s="22">
        <f t="shared" si="0"/>
        <v>44790</v>
      </c>
      <c r="V5" s="22">
        <f t="shared" si="0"/>
        <v>44791</v>
      </c>
      <c r="W5" s="22">
        <f t="shared" si="0"/>
        <v>44792</v>
      </c>
      <c r="X5" s="22">
        <f t="shared" si="0"/>
        <v>44793</v>
      </c>
      <c r="Y5" s="22">
        <f t="shared" si="0"/>
        <v>44794</v>
      </c>
      <c r="Z5" s="22">
        <f t="shared" si="0"/>
        <v>44795</v>
      </c>
      <c r="AA5" s="22">
        <f t="shared" si="0"/>
        <v>44796</v>
      </c>
      <c r="AB5" s="22">
        <f t="shared" si="0"/>
        <v>44797</v>
      </c>
      <c r="AC5" s="22">
        <f t="shared" si="0"/>
        <v>44798</v>
      </c>
      <c r="AD5" s="22">
        <f t="shared" si="0"/>
        <v>44799</v>
      </c>
      <c r="AE5" s="22">
        <f t="shared" si="0"/>
        <v>44800</v>
      </c>
      <c r="AF5" s="22">
        <f t="shared" si="0"/>
        <v>44801</v>
      </c>
      <c r="AG5" s="22">
        <f t="shared" si="0"/>
        <v>44802</v>
      </c>
      <c r="AH5" s="22">
        <f t="shared" si="0"/>
        <v>44803</v>
      </c>
      <c r="AI5" s="22">
        <f t="shared" si="0"/>
        <v>44804</v>
      </c>
      <c r="AJ5" s="17"/>
      <c r="AR5" s="52">
        <v>44921</v>
      </c>
      <c r="AS5" s="53">
        <f ca="1">DATE($AS$3,12,26)</f>
        <v>44921</v>
      </c>
    </row>
    <row r="6" spans="1:45" ht="27.6" customHeight="1" x14ac:dyDescent="0.2">
      <c r="A6" s="140" t="s">
        <v>36</v>
      </c>
      <c r="B6" s="141"/>
      <c r="C6" s="32" t="s">
        <v>8</v>
      </c>
      <c r="D6" s="32" t="s">
        <v>9</v>
      </c>
      <c r="E6" s="23">
        <f>DATE(A2,8,1)</f>
        <v>579</v>
      </c>
      <c r="F6" s="23">
        <f>E6+1</f>
        <v>580</v>
      </c>
      <c r="G6" s="23">
        <f>F6+1</f>
        <v>581</v>
      </c>
      <c r="H6" s="23">
        <f t="shared" ref="H6:AI6" si="1">G6+1</f>
        <v>582</v>
      </c>
      <c r="I6" s="23">
        <f t="shared" si="1"/>
        <v>583</v>
      </c>
      <c r="J6" s="23">
        <f t="shared" si="1"/>
        <v>584</v>
      </c>
      <c r="K6" s="23">
        <f t="shared" si="1"/>
        <v>585</v>
      </c>
      <c r="L6" s="23">
        <f t="shared" si="1"/>
        <v>586</v>
      </c>
      <c r="M6" s="23">
        <f t="shared" si="1"/>
        <v>587</v>
      </c>
      <c r="N6" s="23">
        <f t="shared" si="1"/>
        <v>588</v>
      </c>
      <c r="O6" s="23">
        <f t="shared" si="1"/>
        <v>589</v>
      </c>
      <c r="P6" s="23">
        <f t="shared" si="1"/>
        <v>590</v>
      </c>
      <c r="Q6" s="23">
        <f t="shared" si="1"/>
        <v>591</v>
      </c>
      <c r="R6" s="23">
        <f t="shared" si="1"/>
        <v>592</v>
      </c>
      <c r="S6" s="23">
        <f t="shared" si="1"/>
        <v>593</v>
      </c>
      <c r="T6" s="23">
        <f t="shared" si="1"/>
        <v>594</v>
      </c>
      <c r="U6" s="23">
        <f t="shared" si="1"/>
        <v>595</v>
      </c>
      <c r="V6" s="23">
        <f t="shared" si="1"/>
        <v>596</v>
      </c>
      <c r="W6" s="23">
        <f t="shared" si="1"/>
        <v>597</v>
      </c>
      <c r="X6" s="23">
        <f t="shared" si="1"/>
        <v>598</v>
      </c>
      <c r="Y6" s="23">
        <f t="shared" si="1"/>
        <v>599</v>
      </c>
      <c r="Z6" s="23">
        <f t="shared" si="1"/>
        <v>600</v>
      </c>
      <c r="AA6" s="23">
        <f t="shared" si="1"/>
        <v>601</v>
      </c>
      <c r="AB6" s="23">
        <f t="shared" si="1"/>
        <v>602</v>
      </c>
      <c r="AC6" s="23">
        <f t="shared" si="1"/>
        <v>603</v>
      </c>
      <c r="AD6" s="23">
        <f t="shared" si="1"/>
        <v>604</v>
      </c>
      <c r="AE6" s="23">
        <f t="shared" si="1"/>
        <v>605</v>
      </c>
      <c r="AF6" s="23">
        <f t="shared" si="1"/>
        <v>606</v>
      </c>
      <c r="AG6" s="23">
        <f t="shared" si="1"/>
        <v>607</v>
      </c>
      <c r="AH6" s="23">
        <f t="shared" si="1"/>
        <v>608</v>
      </c>
      <c r="AI6" s="23">
        <f t="shared" si="1"/>
        <v>609</v>
      </c>
      <c r="AJ6" s="17"/>
      <c r="AR6" s="25">
        <v>44922</v>
      </c>
      <c r="AS6" s="26">
        <f ca="1">DATE($AS$3,12,27)</f>
        <v>44922</v>
      </c>
    </row>
    <row r="7" spans="1:45" ht="15" x14ac:dyDescent="0.2">
      <c r="A7" s="130">
        <f>'PAR JOUR'!A2</f>
        <v>1</v>
      </c>
      <c r="B7" s="139"/>
      <c r="C7" s="106"/>
      <c r="D7" s="104"/>
      <c r="E7" s="81"/>
      <c r="F7" s="81"/>
      <c r="G7" s="81"/>
      <c r="H7" s="81"/>
      <c r="I7" s="81"/>
      <c r="J7" s="81"/>
      <c r="K7" s="81"/>
      <c r="L7" s="81"/>
      <c r="M7" s="81"/>
      <c r="N7" s="81"/>
      <c r="O7" s="81"/>
      <c r="P7" s="81"/>
      <c r="Q7" s="81"/>
      <c r="R7" s="81"/>
      <c r="S7" s="81"/>
      <c r="T7" s="81"/>
      <c r="U7" s="81"/>
      <c r="V7" s="81"/>
      <c r="W7" s="81"/>
      <c r="X7" s="81"/>
      <c r="Y7" s="81"/>
      <c r="Z7" s="81"/>
      <c r="AA7" s="79"/>
      <c r="AB7" s="79"/>
      <c r="AC7" s="79"/>
      <c r="AD7" s="79"/>
      <c r="AE7" s="79"/>
      <c r="AF7" s="79"/>
      <c r="AG7" s="80"/>
      <c r="AH7" s="80"/>
      <c r="AI7" s="80"/>
      <c r="AJ7" s="17"/>
      <c r="AR7" s="25">
        <v>44924</v>
      </c>
      <c r="AS7" s="26">
        <f ca="1">DATE($AS$3,12,29)</f>
        <v>44924</v>
      </c>
    </row>
    <row r="8" spans="1:45" ht="15" x14ac:dyDescent="0.2">
      <c r="A8" s="130">
        <f>'PAR JOUR'!A3</f>
        <v>2</v>
      </c>
      <c r="B8" s="139"/>
      <c r="C8" s="107">
        <v>5</v>
      </c>
      <c r="D8" s="104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79"/>
      <c r="AB8" s="79"/>
      <c r="AC8" s="79"/>
      <c r="AD8" s="79"/>
      <c r="AE8" s="79"/>
      <c r="AF8" s="79"/>
      <c r="AG8" s="80"/>
      <c r="AH8" s="80"/>
      <c r="AI8" s="80"/>
      <c r="AR8" s="25">
        <v>44925</v>
      </c>
      <c r="AS8" s="26">
        <f ca="1">DATE($AS$3,12,30)</f>
        <v>44925</v>
      </c>
    </row>
    <row r="9" spans="1:45" ht="15" x14ac:dyDescent="0.2">
      <c r="A9" s="130" t="str">
        <f>'PAR JOUR'!A4</f>
        <v>gmb</v>
      </c>
      <c r="B9" s="139"/>
      <c r="C9" s="107">
        <v>2</v>
      </c>
      <c r="D9" s="104"/>
      <c r="E9" s="81"/>
      <c r="F9" s="81"/>
      <c r="G9" s="81"/>
      <c r="H9" s="81"/>
      <c r="I9" s="81"/>
      <c r="J9" s="81"/>
      <c r="K9" s="81"/>
      <c r="L9" s="81"/>
      <c r="M9" s="81"/>
      <c r="N9" s="81"/>
      <c r="O9" s="81"/>
      <c r="P9" s="81"/>
      <c r="Q9" s="81"/>
      <c r="R9" s="81"/>
      <c r="S9" s="81"/>
      <c r="T9" s="81"/>
      <c r="U9" s="81"/>
      <c r="V9" s="81"/>
      <c r="W9" s="81"/>
      <c r="X9" s="81"/>
      <c r="Y9" s="81"/>
      <c r="Z9" s="81"/>
      <c r="AA9" s="79"/>
      <c r="AB9" s="79"/>
      <c r="AC9" s="79"/>
      <c r="AD9" s="79"/>
      <c r="AE9" s="79"/>
      <c r="AF9" s="79"/>
      <c r="AG9" s="80"/>
      <c r="AH9" s="80"/>
      <c r="AI9" s="80"/>
      <c r="AR9" s="25">
        <v>44926</v>
      </c>
      <c r="AS9" s="26">
        <f ca="1">DATE($AS$3,12,31)</f>
        <v>44926</v>
      </c>
    </row>
    <row r="10" spans="1:45" ht="14.25" customHeight="1" x14ac:dyDescent="0.2">
      <c r="A10" s="130">
        <f>'PAR JOUR'!A5</f>
        <v>4</v>
      </c>
      <c r="B10" s="139"/>
      <c r="C10" s="107">
        <v>4</v>
      </c>
      <c r="D10" s="104"/>
      <c r="E10" s="81"/>
      <c r="F10" s="81"/>
      <c r="G10" s="81"/>
      <c r="H10" s="81"/>
      <c r="I10" s="81"/>
      <c r="J10" s="81"/>
      <c r="K10" s="81"/>
      <c r="L10" s="81"/>
      <c r="M10" s="81"/>
      <c r="N10" s="81"/>
      <c r="O10" s="81"/>
      <c r="P10" s="81"/>
      <c r="Q10" s="81"/>
      <c r="R10" s="81"/>
      <c r="S10" s="81"/>
      <c r="T10" s="81"/>
      <c r="U10" s="81"/>
      <c r="V10" s="81"/>
      <c r="W10" s="81"/>
      <c r="X10" s="81"/>
      <c r="Y10" s="81"/>
      <c r="Z10" s="81"/>
      <c r="AA10" s="79"/>
      <c r="AB10" s="79"/>
      <c r="AC10" s="79"/>
      <c r="AD10" s="79"/>
      <c r="AE10" s="79"/>
      <c r="AF10" s="79"/>
      <c r="AG10" s="80"/>
      <c r="AH10" s="80"/>
      <c r="AI10" s="80"/>
      <c r="AR10" s="27" t="s">
        <v>27</v>
      </c>
      <c r="AS10" s="28">
        <f ca="1">DATE($AS$3,1,1)</f>
        <v>44562</v>
      </c>
    </row>
    <row r="11" spans="1:45" ht="15" x14ac:dyDescent="0.2">
      <c r="A11" s="130">
        <f>'PAR JOUR'!A6</f>
        <v>5</v>
      </c>
      <c r="B11" s="139"/>
      <c r="C11" s="107">
        <v>5</v>
      </c>
      <c r="D11" s="104"/>
      <c r="E11" s="81"/>
      <c r="F11" s="81"/>
      <c r="G11" s="81"/>
      <c r="H11" s="81"/>
      <c r="I11" s="81"/>
      <c r="J11" s="81"/>
      <c r="K11" s="81"/>
      <c r="L11" s="81"/>
      <c r="M11" s="81"/>
      <c r="N11" s="81"/>
      <c r="O11" s="81"/>
      <c r="P11" s="81"/>
      <c r="Q11" s="81"/>
      <c r="R11" s="81"/>
      <c r="S11" s="81"/>
      <c r="T11" s="81"/>
      <c r="U11" s="81"/>
      <c r="V11" s="81"/>
      <c r="W11" s="81"/>
      <c r="X11" s="81"/>
      <c r="Y11" s="81"/>
      <c r="Z11" s="81"/>
      <c r="AA11" s="79"/>
      <c r="AB11" s="79"/>
      <c r="AC11" s="79"/>
      <c r="AD11" s="79"/>
      <c r="AE11" s="79"/>
      <c r="AF11" s="79"/>
      <c r="AG11" s="80"/>
      <c r="AH11" s="80"/>
      <c r="AI11" s="80"/>
      <c r="AR11" s="27" t="s">
        <v>25</v>
      </c>
      <c r="AS11" s="28">
        <f ca="1">ROUND(DATE($AS$3,4,MOD(234-11*MOD($AS$3,19),30))/7,)*7-6</f>
        <v>44668</v>
      </c>
    </row>
    <row r="12" spans="1:45" ht="15" x14ac:dyDescent="0.2">
      <c r="A12" s="130">
        <f>'PAR JOUR'!A7</f>
        <v>6</v>
      </c>
      <c r="B12" s="139"/>
      <c r="C12" s="107">
        <v>4</v>
      </c>
      <c r="D12" s="104"/>
      <c r="E12" s="81"/>
      <c r="F12" s="81"/>
      <c r="G12" s="81"/>
      <c r="H12" s="81"/>
      <c r="I12" s="81"/>
      <c r="J12" s="81"/>
      <c r="K12" s="81"/>
      <c r="L12" s="81"/>
      <c r="M12" s="81"/>
      <c r="N12" s="81"/>
      <c r="O12" s="81"/>
      <c r="P12" s="81"/>
      <c r="Q12" s="81"/>
      <c r="R12" s="81"/>
      <c r="S12" s="81"/>
      <c r="T12" s="81"/>
      <c r="U12" s="81"/>
      <c r="V12" s="81"/>
      <c r="W12" s="81"/>
      <c r="X12" s="81"/>
      <c r="Y12" s="81"/>
      <c r="Z12" s="81"/>
      <c r="AA12" s="79"/>
      <c r="AB12" s="79"/>
      <c r="AC12" s="79"/>
      <c r="AD12" s="79"/>
      <c r="AE12" s="79"/>
      <c r="AF12" s="79"/>
      <c r="AG12" s="80"/>
      <c r="AH12" s="80"/>
      <c r="AI12" s="80"/>
      <c r="AR12" s="27" t="s">
        <v>26</v>
      </c>
      <c r="AS12" s="28">
        <f ca="1">AS11+1</f>
        <v>44669</v>
      </c>
    </row>
    <row r="13" spans="1:45" ht="14.25" customHeight="1" x14ac:dyDescent="0.2">
      <c r="A13" s="130">
        <f>'PAR JOUR'!A8</f>
        <v>7</v>
      </c>
      <c r="B13" s="139"/>
      <c r="C13" s="107">
        <v>3</v>
      </c>
      <c r="D13" s="104"/>
      <c r="E13" s="81"/>
      <c r="F13" s="81"/>
      <c r="G13" s="81"/>
      <c r="H13" s="81"/>
      <c r="I13" s="81"/>
      <c r="J13" s="81"/>
      <c r="K13" s="81"/>
      <c r="L13" s="81"/>
      <c r="M13" s="81"/>
      <c r="N13" s="81"/>
      <c r="O13" s="81"/>
      <c r="P13" s="81"/>
      <c r="Q13" s="81"/>
      <c r="R13" s="81"/>
      <c r="S13" s="81"/>
      <c r="T13" s="81"/>
      <c r="U13" s="81"/>
      <c r="V13" s="81"/>
      <c r="W13" s="81"/>
      <c r="X13" s="81"/>
      <c r="Y13" s="81"/>
      <c r="Z13" s="81"/>
      <c r="AA13" s="79"/>
      <c r="AB13" s="79"/>
      <c r="AC13" s="79"/>
      <c r="AD13" s="79"/>
      <c r="AE13" s="79"/>
      <c r="AF13" s="79"/>
      <c r="AG13" s="80"/>
      <c r="AH13" s="80"/>
      <c r="AI13" s="80"/>
      <c r="AR13" s="27" t="s">
        <v>28</v>
      </c>
      <c r="AS13" s="28">
        <f ca="1">DATE($AS$3,5,1)</f>
        <v>44682</v>
      </c>
    </row>
    <row r="14" spans="1:45" ht="15" x14ac:dyDescent="0.2">
      <c r="A14" s="130">
        <f>'PAR JOUR'!A9</f>
        <v>8</v>
      </c>
      <c r="B14" s="139"/>
      <c r="C14" s="107">
        <v>4</v>
      </c>
      <c r="D14" s="104"/>
      <c r="E14" s="81"/>
      <c r="F14" s="81"/>
      <c r="G14" s="81"/>
      <c r="H14" s="81"/>
      <c r="I14" s="81"/>
      <c r="J14" s="81"/>
      <c r="K14" s="81"/>
      <c r="L14" s="81"/>
      <c r="M14" s="81"/>
      <c r="N14" s="81"/>
      <c r="O14" s="81"/>
      <c r="P14" s="81"/>
      <c r="Q14" s="81"/>
      <c r="R14" s="81"/>
      <c r="S14" s="81"/>
      <c r="T14" s="81"/>
      <c r="U14" s="81"/>
      <c r="V14" s="81"/>
      <c r="W14" s="81"/>
      <c r="X14" s="81"/>
      <c r="Y14" s="81"/>
      <c r="Z14" s="81"/>
      <c r="AA14" s="79"/>
      <c r="AB14" s="79"/>
      <c r="AC14" s="79"/>
      <c r="AD14" s="79"/>
      <c r="AE14" s="79"/>
      <c r="AF14" s="79"/>
      <c r="AG14" s="80"/>
      <c r="AH14" s="80"/>
      <c r="AI14" s="80"/>
      <c r="AR14" s="29">
        <v>44689</v>
      </c>
      <c r="AS14" s="30">
        <f ca="1">DATE($AS$3,5,8)</f>
        <v>44689</v>
      </c>
    </row>
    <row r="15" spans="1:45" ht="15" x14ac:dyDescent="0.2">
      <c r="A15" s="130">
        <f>'PAR JOUR'!A10</f>
        <v>9</v>
      </c>
      <c r="B15" s="139"/>
      <c r="C15" s="107">
        <v>4</v>
      </c>
      <c r="D15" s="104"/>
      <c r="E15" s="81"/>
      <c r="F15" s="81"/>
      <c r="G15" s="81"/>
      <c r="H15" s="81"/>
      <c r="I15" s="81"/>
      <c r="J15" s="81"/>
      <c r="K15" s="81"/>
      <c r="L15" s="81"/>
      <c r="M15" s="81"/>
      <c r="N15" s="81"/>
      <c r="O15" s="81"/>
      <c r="P15" s="81"/>
      <c r="Q15" s="81"/>
      <c r="R15" s="81"/>
      <c r="S15" s="81"/>
      <c r="T15" s="81"/>
      <c r="U15" s="81"/>
      <c r="V15" s="81"/>
      <c r="W15" s="81"/>
      <c r="X15" s="81"/>
      <c r="Y15" s="81"/>
      <c r="Z15" s="81"/>
      <c r="AA15" s="79"/>
      <c r="AB15" s="79"/>
      <c r="AC15" s="79"/>
      <c r="AD15" s="79"/>
      <c r="AE15" s="79"/>
      <c r="AF15" s="79"/>
      <c r="AG15" s="80"/>
      <c r="AH15" s="80"/>
      <c r="AI15" s="80"/>
      <c r="AR15" s="27" t="s">
        <v>29</v>
      </c>
      <c r="AS15" s="28">
        <f ca="1">AS11+39</f>
        <v>44707</v>
      </c>
    </row>
    <row r="16" spans="1:45" ht="15" x14ac:dyDescent="0.2">
      <c r="A16" s="130">
        <f>'PAR JOUR'!C2</f>
        <v>10</v>
      </c>
      <c r="B16" s="139"/>
      <c r="C16" s="107">
        <v>4</v>
      </c>
      <c r="D16" s="104"/>
      <c r="E16" s="81"/>
      <c r="F16" s="81"/>
      <c r="G16" s="81"/>
      <c r="H16" s="81"/>
      <c r="I16" s="81"/>
      <c r="J16" s="81"/>
      <c r="K16" s="81"/>
      <c r="L16" s="81"/>
      <c r="M16" s="81"/>
      <c r="N16" s="81"/>
      <c r="O16" s="81"/>
      <c r="P16" s="81"/>
      <c r="Q16" s="81"/>
      <c r="R16" s="81"/>
      <c r="S16" s="81"/>
      <c r="T16" s="81"/>
      <c r="U16" s="81"/>
      <c r="V16" s="81"/>
      <c r="W16" s="81"/>
      <c r="X16" s="81"/>
      <c r="Y16" s="81"/>
      <c r="Z16" s="81"/>
      <c r="AA16" s="79"/>
      <c r="AB16" s="79"/>
      <c r="AC16" s="79"/>
      <c r="AD16" s="79"/>
      <c r="AE16" s="79"/>
      <c r="AF16" s="79"/>
      <c r="AG16" s="80"/>
      <c r="AH16" s="80"/>
      <c r="AI16" s="80"/>
      <c r="AR16" s="27" t="s">
        <v>30</v>
      </c>
      <c r="AS16" s="28">
        <f ca="1">AS11+49</f>
        <v>44717</v>
      </c>
    </row>
    <row r="17" spans="1:45" ht="14.45" customHeight="1" x14ac:dyDescent="0.2">
      <c r="A17" s="130">
        <f>'PAR JOUR'!C3</f>
        <v>11</v>
      </c>
      <c r="B17" s="139"/>
      <c r="C17" s="107">
        <v>3</v>
      </c>
      <c r="D17" s="104"/>
      <c r="E17" s="81"/>
      <c r="F17" s="81"/>
      <c r="G17" s="81"/>
      <c r="H17" s="81"/>
      <c r="I17" s="81"/>
      <c r="J17" s="81"/>
      <c r="K17" s="81"/>
      <c r="L17" s="81"/>
      <c r="M17" s="81"/>
      <c r="N17" s="81"/>
      <c r="O17" s="81"/>
      <c r="P17" s="81"/>
      <c r="Q17" s="81"/>
      <c r="R17" s="81"/>
      <c r="S17" s="81"/>
      <c r="T17" s="81"/>
      <c r="U17" s="81"/>
      <c r="V17" s="81"/>
      <c r="W17" s="81"/>
      <c r="X17" s="81"/>
      <c r="Y17" s="81"/>
      <c r="Z17" s="81"/>
      <c r="AA17" s="79"/>
      <c r="AB17" s="79"/>
      <c r="AC17" s="79"/>
      <c r="AD17" s="79"/>
      <c r="AE17" s="79"/>
      <c r="AF17" s="79"/>
      <c r="AG17" s="80"/>
      <c r="AH17" s="80"/>
      <c r="AI17" s="80"/>
      <c r="AR17" s="27" t="s">
        <v>31</v>
      </c>
      <c r="AS17" s="28">
        <f ca="1">AS11+50</f>
        <v>44718</v>
      </c>
    </row>
    <row r="18" spans="1:45" ht="15" x14ac:dyDescent="0.2">
      <c r="A18" s="130">
        <f>'PAR JOUR'!C4</f>
        <v>12</v>
      </c>
      <c r="B18" s="139"/>
      <c r="C18" s="107">
        <v>2.5</v>
      </c>
      <c r="D18" s="104"/>
      <c r="E18" s="81"/>
      <c r="F18" s="81"/>
      <c r="G18" s="81"/>
      <c r="H18" s="81"/>
      <c r="I18" s="81"/>
      <c r="J18" s="81"/>
      <c r="K18" s="81"/>
      <c r="L18" s="81"/>
      <c r="M18" s="81"/>
      <c r="N18" s="81"/>
      <c r="O18" s="81"/>
      <c r="P18" s="81"/>
      <c r="Q18" s="81"/>
      <c r="R18" s="81"/>
      <c r="S18" s="81"/>
      <c r="T18" s="81"/>
      <c r="U18" s="81"/>
      <c r="V18" s="81"/>
      <c r="W18" s="81"/>
      <c r="X18" s="81"/>
      <c r="Y18" s="81"/>
      <c r="Z18" s="81"/>
      <c r="AA18" s="79"/>
      <c r="AB18" s="79"/>
      <c r="AC18" s="79"/>
      <c r="AD18" s="79"/>
      <c r="AE18" s="79"/>
      <c r="AF18" s="79"/>
      <c r="AG18" s="80"/>
      <c r="AH18" s="80"/>
      <c r="AI18" s="80"/>
      <c r="AR18" s="29">
        <v>44756</v>
      </c>
      <c r="AS18" s="30">
        <f ca="1">DATE($AS$3,7,14)</f>
        <v>44756</v>
      </c>
    </row>
    <row r="19" spans="1:45" ht="15" x14ac:dyDescent="0.2">
      <c r="A19" s="130">
        <f>'PAR JOUR'!C5</f>
        <v>13</v>
      </c>
      <c r="B19" s="139"/>
      <c r="C19" s="107">
        <v>5</v>
      </c>
      <c r="D19" s="104"/>
      <c r="E19" s="81"/>
      <c r="F19" s="81"/>
      <c r="G19" s="81"/>
      <c r="H19" s="81"/>
      <c r="I19" s="81"/>
      <c r="J19" s="81"/>
      <c r="K19" s="81"/>
      <c r="L19" s="81"/>
      <c r="M19" s="81"/>
      <c r="N19" s="81"/>
      <c r="O19" s="81"/>
      <c r="P19" s="81"/>
      <c r="Q19" s="81"/>
      <c r="R19" s="81"/>
      <c r="S19" s="81"/>
      <c r="T19" s="81"/>
      <c r="U19" s="81"/>
      <c r="V19" s="81"/>
      <c r="W19" s="81"/>
      <c r="X19" s="81"/>
      <c r="Y19" s="81"/>
      <c r="Z19" s="81"/>
      <c r="AA19" s="79"/>
      <c r="AB19" s="79"/>
      <c r="AC19" s="79"/>
      <c r="AD19" s="79"/>
      <c r="AE19" s="79"/>
      <c r="AF19" s="79"/>
      <c r="AG19" s="80"/>
      <c r="AH19" s="80"/>
      <c r="AI19" s="80"/>
      <c r="AR19" s="29">
        <v>44788</v>
      </c>
      <c r="AS19" s="30">
        <f ca="1">DATE($AS$3,8,15)</f>
        <v>44788</v>
      </c>
    </row>
    <row r="20" spans="1:45" ht="15" x14ac:dyDescent="0.2">
      <c r="A20" s="130">
        <f>'PAR JOUR'!C6</f>
        <v>14</v>
      </c>
      <c r="B20" s="139"/>
      <c r="C20" s="107">
        <v>3</v>
      </c>
      <c r="D20" s="104"/>
      <c r="E20" s="81"/>
      <c r="F20" s="81"/>
      <c r="G20" s="81"/>
      <c r="H20" s="81"/>
      <c r="I20" s="81"/>
      <c r="J20" s="81"/>
      <c r="K20" s="81"/>
      <c r="L20" s="81"/>
      <c r="M20" s="81"/>
      <c r="N20" s="81"/>
      <c r="O20" s="81"/>
      <c r="P20" s="81"/>
      <c r="Q20" s="81"/>
      <c r="R20" s="81"/>
      <c r="S20" s="81"/>
      <c r="T20" s="81"/>
      <c r="U20" s="81"/>
      <c r="V20" s="81"/>
      <c r="W20" s="81"/>
      <c r="X20" s="81"/>
      <c r="Y20" s="81"/>
      <c r="Z20" s="81"/>
      <c r="AA20" s="79"/>
      <c r="AB20" s="79"/>
      <c r="AC20" s="79"/>
      <c r="AD20" s="79"/>
      <c r="AE20" s="79"/>
      <c r="AF20" s="79"/>
      <c r="AG20" s="80"/>
      <c r="AH20" s="80"/>
      <c r="AI20" s="80"/>
      <c r="AR20" s="27" t="s">
        <v>32</v>
      </c>
      <c r="AS20" s="30">
        <f ca="1">DATE($AS$3,11,1)</f>
        <v>44866</v>
      </c>
    </row>
    <row r="21" spans="1:45" ht="15" x14ac:dyDescent="0.2">
      <c r="A21" s="130">
        <f>'PAR JOUR'!C7</f>
        <v>15</v>
      </c>
      <c r="B21" s="139"/>
      <c r="C21" s="107">
        <v>1</v>
      </c>
      <c r="D21" s="104"/>
      <c r="E21" s="79"/>
      <c r="F21" s="79"/>
      <c r="G21" s="79"/>
      <c r="H21" s="81"/>
      <c r="I21" s="81"/>
      <c r="J21" s="79"/>
      <c r="K21" s="79"/>
      <c r="L21" s="79"/>
      <c r="M21" s="79"/>
      <c r="N21" s="79"/>
      <c r="O21" s="79"/>
      <c r="P21" s="79"/>
      <c r="Q21" s="79"/>
      <c r="R21" s="79"/>
      <c r="S21" s="79"/>
      <c r="T21" s="79"/>
      <c r="U21" s="79"/>
      <c r="V21" s="79"/>
      <c r="W21" s="79"/>
      <c r="X21" s="79"/>
      <c r="Y21" s="79"/>
      <c r="Z21" s="79"/>
      <c r="AA21" s="79"/>
      <c r="AB21" s="79"/>
      <c r="AC21" s="81"/>
      <c r="AD21" s="81"/>
      <c r="AE21" s="79"/>
      <c r="AF21" s="79"/>
      <c r="AG21" s="80"/>
      <c r="AH21" s="80"/>
      <c r="AI21" s="80"/>
      <c r="AR21" s="29">
        <v>44876</v>
      </c>
      <c r="AS21" s="30">
        <f ca="1">DATE($AS$3,11,11)</f>
        <v>44876</v>
      </c>
    </row>
    <row r="22" spans="1:45" ht="15" x14ac:dyDescent="0.2">
      <c r="A22" s="130">
        <f>'PAR JOUR'!C8</f>
        <v>16</v>
      </c>
      <c r="B22" s="139"/>
      <c r="C22" s="107">
        <v>2.5</v>
      </c>
      <c r="D22" s="104"/>
      <c r="E22" s="79"/>
      <c r="F22" s="79"/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79"/>
      <c r="R22" s="79"/>
      <c r="S22" s="79"/>
      <c r="T22" s="79"/>
      <c r="U22" s="79"/>
      <c r="V22" s="79"/>
      <c r="W22" s="79"/>
      <c r="X22" s="79"/>
      <c r="Y22" s="79"/>
      <c r="Z22" s="79"/>
      <c r="AA22" s="79"/>
      <c r="AB22" s="79"/>
      <c r="AC22" s="79"/>
      <c r="AD22" s="79"/>
      <c r="AE22" s="79"/>
      <c r="AF22" s="79"/>
      <c r="AG22" s="80"/>
      <c r="AH22" s="80"/>
      <c r="AI22" s="80"/>
      <c r="AR22" s="29">
        <v>44920</v>
      </c>
      <c r="AS22" s="30">
        <f ca="1">DATE($AS$3,12,25)</f>
        <v>44920</v>
      </c>
    </row>
    <row r="23" spans="1:45" x14ac:dyDescent="0.2">
      <c r="A23" s="130">
        <f>'PAR JOUR'!C9</f>
        <v>17</v>
      </c>
      <c r="B23" s="139"/>
      <c r="C23" s="107">
        <v>1</v>
      </c>
      <c r="D23" s="104"/>
      <c r="E23" s="79"/>
      <c r="F23" s="79"/>
      <c r="G23" s="79"/>
      <c r="H23" s="79"/>
      <c r="I23" s="79"/>
      <c r="J23" s="79"/>
      <c r="K23" s="79"/>
      <c r="L23" s="79"/>
      <c r="M23" s="79"/>
      <c r="N23" s="79"/>
      <c r="O23" s="79"/>
      <c r="P23" s="79"/>
      <c r="Q23" s="79"/>
      <c r="R23" s="79"/>
      <c r="S23" s="79"/>
      <c r="T23" s="79"/>
      <c r="U23" s="79"/>
      <c r="V23" s="79"/>
      <c r="W23" s="79"/>
      <c r="X23" s="79"/>
      <c r="Y23" s="79"/>
      <c r="Z23" s="79"/>
      <c r="AA23" s="79"/>
      <c r="AB23" s="79"/>
      <c r="AC23" s="79"/>
      <c r="AD23" s="79"/>
      <c r="AE23" s="79"/>
      <c r="AF23" s="79"/>
      <c r="AG23" s="80"/>
      <c r="AH23" s="80"/>
      <c r="AI23" s="80"/>
      <c r="AR23" s="37">
        <v>44781</v>
      </c>
      <c r="AS23" s="37">
        <f ca="1">DATE($AS$3,8,8)</f>
        <v>44781</v>
      </c>
    </row>
    <row r="24" spans="1:45" ht="15" customHeight="1" x14ac:dyDescent="0.2">
      <c r="A24" s="130">
        <f>'PAR JOUR'!C10</f>
        <v>18</v>
      </c>
      <c r="B24" s="139"/>
      <c r="C24" s="107">
        <v>1</v>
      </c>
      <c r="D24" s="104"/>
      <c r="E24" s="79"/>
      <c r="F24" s="79"/>
      <c r="G24" s="79"/>
      <c r="H24" s="79"/>
      <c r="I24" s="79"/>
      <c r="J24" s="79"/>
      <c r="K24" s="79"/>
      <c r="L24" s="79"/>
      <c r="M24" s="79"/>
      <c r="N24" s="79"/>
      <c r="O24" s="79"/>
      <c r="P24" s="79"/>
      <c r="Q24" s="79"/>
      <c r="R24" s="79"/>
      <c r="S24" s="79"/>
      <c r="T24" s="79"/>
      <c r="U24" s="79"/>
      <c r="V24" s="79"/>
      <c r="W24" s="79"/>
      <c r="X24" s="79"/>
      <c r="Y24" s="79"/>
      <c r="Z24" s="79"/>
      <c r="AA24" s="79"/>
      <c r="AB24" s="79"/>
      <c r="AC24" s="79"/>
      <c r="AD24" s="79"/>
      <c r="AE24" s="79"/>
      <c r="AF24" s="79"/>
      <c r="AG24" s="80"/>
      <c r="AH24" s="80"/>
      <c r="AI24" s="80"/>
      <c r="AR24" s="37">
        <v>44782</v>
      </c>
      <c r="AS24" s="37">
        <f ca="1">AS23+1</f>
        <v>44782</v>
      </c>
    </row>
    <row r="25" spans="1:45" ht="15" customHeight="1" x14ac:dyDescent="0.2">
      <c r="A25" s="130"/>
      <c r="B25" s="139"/>
      <c r="C25" s="104"/>
      <c r="D25" s="104"/>
      <c r="E25" s="79"/>
      <c r="F25" s="79"/>
      <c r="G25" s="79"/>
      <c r="H25" s="79"/>
      <c r="I25" s="79"/>
      <c r="J25" s="79"/>
      <c r="K25" s="79"/>
      <c r="L25" s="79"/>
      <c r="M25" s="79"/>
      <c r="N25" s="79"/>
      <c r="O25" s="79"/>
      <c r="P25" s="79"/>
      <c r="Q25" s="79"/>
      <c r="R25" s="79"/>
      <c r="S25" s="79"/>
      <c r="T25" s="79"/>
      <c r="U25" s="79"/>
      <c r="V25" s="79"/>
      <c r="W25" s="79"/>
      <c r="X25" s="79"/>
      <c r="Y25" s="79"/>
      <c r="Z25" s="79"/>
      <c r="AA25" s="79"/>
      <c r="AB25" s="79"/>
      <c r="AC25" s="79"/>
      <c r="AD25" s="79"/>
      <c r="AE25" s="79"/>
      <c r="AF25" s="79"/>
      <c r="AG25" s="80"/>
      <c r="AH25" s="80"/>
      <c r="AI25" s="80"/>
      <c r="AR25" s="37">
        <v>44783</v>
      </c>
      <c r="AS25" s="37">
        <f ca="1">AS24+1</f>
        <v>44783</v>
      </c>
    </row>
    <row r="26" spans="1:45" ht="35.450000000000003" customHeight="1" x14ac:dyDescent="0.2">
      <c r="A26" s="24" t="s">
        <v>10</v>
      </c>
      <c r="B26" s="48"/>
      <c r="C26" s="105"/>
      <c r="D26" s="105"/>
      <c r="E26" s="58"/>
      <c r="F26" s="58"/>
      <c r="G26" s="58"/>
      <c r="H26" s="58"/>
      <c r="I26" s="82"/>
      <c r="J26" s="58"/>
      <c r="K26" s="58"/>
      <c r="L26" s="58"/>
      <c r="M26" s="58"/>
      <c r="N26" s="58"/>
      <c r="O26" s="58"/>
      <c r="P26" s="58"/>
      <c r="Q26" s="58"/>
      <c r="R26" s="58"/>
      <c r="S26" s="58"/>
      <c r="T26" s="58"/>
      <c r="U26" s="58"/>
      <c r="V26" s="58"/>
      <c r="W26" s="58"/>
      <c r="X26" s="58"/>
      <c r="Y26" s="58"/>
      <c r="Z26" s="58"/>
      <c r="AA26" s="58"/>
      <c r="AB26" s="58"/>
      <c r="AC26" s="58"/>
      <c r="AD26" s="58"/>
      <c r="AE26" s="58"/>
      <c r="AF26" s="58"/>
      <c r="AG26" s="60"/>
      <c r="AH26" s="60"/>
      <c r="AI26" s="60"/>
      <c r="AR26" s="37">
        <v>44784</v>
      </c>
      <c r="AS26" s="37">
        <f ca="1">AS25+1</f>
        <v>44784</v>
      </c>
    </row>
    <row r="27" spans="1:45" ht="15" customHeight="1" x14ac:dyDescent="0.2">
      <c r="A27" s="130">
        <f>'PAR JOUR'!G2</f>
        <v>19</v>
      </c>
      <c r="B27" s="131"/>
      <c r="C27" s="104"/>
      <c r="D27" s="104"/>
      <c r="E27" s="79"/>
      <c r="F27" s="79"/>
      <c r="G27" s="79"/>
      <c r="H27" s="79"/>
      <c r="I27" s="79"/>
      <c r="J27" s="79"/>
      <c r="K27" s="79"/>
      <c r="L27" s="79"/>
      <c r="M27" s="79"/>
      <c r="N27" s="79"/>
      <c r="O27" s="79"/>
      <c r="P27" s="79"/>
      <c r="Q27" s="79"/>
      <c r="R27" s="79"/>
      <c r="S27" s="79"/>
      <c r="T27" s="79"/>
      <c r="U27" s="79"/>
      <c r="V27" s="79"/>
      <c r="W27" s="79"/>
      <c r="X27" s="79"/>
      <c r="Y27" s="79"/>
      <c r="Z27" s="79"/>
      <c r="AA27" s="79"/>
      <c r="AB27" s="79"/>
      <c r="AC27" s="79"/>
      <c r="AD27" s="79"/>
      <c r="AE27" s="79"/>
      <c r="AF27" s="79"/>
      <c r="AG27" s="80"/>
      <c r="AH27" s="80"/>
      <c r="AI27" s="80"/>
      <c r="AR27" s="37">
        <v>44785</v>
      </c>
      <c r="AS27" s="37">
        <f ca="1">AS26+1</f>
        <v>44785</v>
      </c>
    </row>
    <row r="28" spans="1:45" ht="15" customHeight="1" x14ac:dyDescent="0.2">
      <c r="A28" s="130">
        <f>'PAR JOUR'!G3</f>
        <v>20</v>
      </c>
      <c r="B28" s="131"/>
      <c r="C28" s="104"/>
      <c r="D28" s="104"/>
      <c r="E28" s="79"/>
      <c r="F28" s="79"/>
      <c r="G28" s="79"/>
      <c r="H28" s="79"/>
      <c r="I28" s="79"/>
      <c r="J28" s="79"/>
      <c r="K28" s="79"/>
      <c r="L28" s="79"/>
      <c r="M28" s="79"/>
      <c r="N28" s="79"/>
      <c r="O28" s="79"/>
      <c r="P28" s="79"/>
      <c r="Q28" s="79"/>
      <c r="R28" s="79"/>
      <c r="S28" s="79"/>
      <c r="T28" s="79"/>
      <c r="U28" s="79"/>
      <c r="V28" s="79"/>
      <c r="W28" s="79"/>
      <c r="X28" s="79"/>
      <c r="Y28" s="79"/>
      <c r="Z28" s="79"/>
      <c r="AA28" s="79"/>
      <c r="AB28" s="79"/>
      <c r="AC28" s="79"/>
      <c r="AD28" s="79"/>
      <c r="AE28" s="79"/>
      <c r="AF28" s="79"/>
      <c r="AG28" s="80"/>
      <c r="AH28" s="80"/>
      <c r="AI28" s="80"/>
      <c r="AR28" s="37">
        <v>44786</v>
      </c>
      <c r="AS28" s="37">
        <f ca="1">AS27+1</f>
        <v>44786</v>
      </c>
    </row>
    <row r="29" spans="1:45" ht="15" customHeight="1" x14ac:dyDescent="0.2">
      <c r="A29" s="130">
        <f>'PAR JOUR'!G4</f>
        <v>21</v>
      </c>
      <c r="B29" s="131"/>
      <c r="C29" s="104"/>
      <c r="D29" s="104"/>
      <c r="E29" s="79"/>
      <c r="F29" s="79"/>
      <c r="G29" s="79"/>
      <c r="H29" s="79"/>
      <c r="I29" s="79"/>
      <c r="J29" s="79"/>
      <c r="K29" s="79"/>
      <c r="L29" s="79"/>
      <c r="M29" s="79"/>
      <c r="N29" s="79"/>
      <c r="O29" s="79"/>
      <c r="P29" s="79"/>
      <c r="Q29" s="79"/>
      <c r="R29" s="79"/>
      <c r="S29" s="79"/>
      <c r="T29" s="79"/>
      <c r="U29" s="79"/>
      <c r="V29" s="79"/>
      <c r="W29" s="79"/>
      <c r="X29" s="79"/>
      <c r="Y29" s="79"/>
      <c r="Z29" s="79"/>
      <c r="AA29" s="79"/>
      <c r="AB29" s="79"/>
      <c r="AC29" s="79"/>
      <c r="AD29" s="79"/>
      <c r="AE29" s="79"/>
      <c r="AF29" s="79"/>
      <c r="AG29" s="80"/>
      <c r="AH29" s="80"/>
      <c r="AI29" s="80"/>
      <c r="AR29" s="37">
        <v>44789</v>
      </c>
      <c r="AS29" s="37">
        <f ca="1">AS28+3</f>
        <v>44789</v>
      </c>
    </row>
    <row r="30" spans="1:45" ht="15" customHeight="1" x14ac:dyDescent="0.2">
      <c r="A30" s="130">
        <f>'PAR JOUR'!G5</f>
        <v>22</v>
      </c>
      <c r="B30" s="131"/>
      <c r="C30" s="104"/>
      <c r="D30" s="104"/>
      <c r="E30" s="79"/>
      <c r="F30" s="79"/>
      <c r="G30" s="79"/>
      <c r="H30" s="79"/>
      <c r="I30" s="79"/>
      <c r="J30" s="79"/>
      <c r="K30" s="79"/>
      <c r="L30" s="79"/>
      <c r="M30" s="79"/>
      <c r="N30" s="79"/>
      <c r="O30" s="79"/>
      <c r="P30" s="79"/>
      <c r="Q30" s="79"/>
      <c r="R30" s="79"/>
      <c r="S30" s="79"/>
      <c r="T30" s="79"/>
      <c r="U30" s="79"/>
      <c r="V30" s="79"/>
      <c r="W30" s="79"/>
      <c r="X30" s="79"/>
      <c r="Y30" s="79"/>
      <c r="Z30" s="79"/>
      <c r="AA30" s="79"/>
      <c r="AB30" s="79"/>
      <c r="AC30" s="79"/>
      <c r="AD30" s="79"/>
      <c r="AE30" s="79"/>
      <c r="AF30" s="79"/>
      <c r="AG30" s="80"/>
      <c r="AH30" s="80"/>
      <c r="AI30" s="80"/>
      <c r="AR30" s="37">
        <v>44790</v>
      </c>
      <c r="AS30" s="37">
        <f ca="1">AS29+1</f>
        <v>44790</v>
      </c>
    </row>
    <row r="31" spans="1:45" ht="15" customHeight="1" x14ac:dyDescent="0.2">
      <c r="A31" s="130">
        <f>'PAR JOUR'!G6</f>
        <v>23</v>
      </c>
      <c r="B31" s="131"/>
      <c r="C31" s="104"/>
      <c r="D31" s="104"/>
      <c r="E31" s="79"/>
      <c r="F31" s="79"/>
      <c r="G31" s="79"/>
      <c r="H31" s="79"/>
      <c r="I31" s="79"/>
      <c r="J31" s="79"/>
      <c r="K31" s="79"/>
      <c r="L31" s="79"/>
      <c r="M31" s="79"/>
      <c r="N31" s="79"/>
      <c r="O31" s="79"/>
      <c r="P31" s="79"/>
      <c r="Q31" s="79"/>
      <c r="R31" s="79"/>
      <c r="S31" s="79"/>
      <c r="T31" s="79"/>
      <c r="U31" s="79"/>
      <c r="V31" s="79"/>
      <c r="W31" s="79"/>
      <c r="X31" s="79"/>
      <c r="Y31" s="79"/>
      <c r="Z31" s="79"/>
      <c r="AA31" s="79"/>
      <c r="AB31" s="79"/>
      <c r="AC31" s="79"/>
      <c r="AD31" s="79"/>
      <c r="AE31" s="79"/>
      <c r="AF31" s="79"/>
      <c r="AG31" s="80"/>
      <c r="AH31" s="80"/>
      <c r="AI31" s="80"/>
      <c r="AR31" s="37">
        <v>44791</v>
      </c>
      <c r="AS31" s="37">
        <f ca="1">AS30+1</f>
        <v>44791</v>
      </c>
    </row>
    <row r="32" spans="1:45" ht="15" customHeight="1" x14ac:dyDescent="0.2">
      <c r="A32" s="130">
        <f>'PAR JOUR'!G7</f>
        <v>0</v>
      </c>
      <c r="B32" s="131"/>
      <c r="C32" s="104"/>
      <c r="D32" s="104"/>
      <c r="E32" s="79"/>
      <c r="F32" s="79"/>
      <c r="G32" s="79"/>
      <c r="H32" s="79"/>
      <c r="I32" s="79"/>
      <c r="J32" s="79"/>
      <c r="K32" s="79"/>
      <c r="L32" s="79"/>
      <c r="M32" s="79"/>
      <c r="N32" s="79"/>
      <c r="O32" s="79"/>
      <c r="P32" s="79"/>
      <c r="Q32" s="79"/>
      <c r="R32" s="79"/>
      <c r="S32" s="79"/>
      <c r="T32" s="79"/>
      <c r="U32" s="79"/>
      <c r="V32" s="79"/>
      <c r="W32" s="79"/>
      <c r="X32" s="79"/>
      <c r="Y32" s="79"/>
      <c r="Z32" s="79"/>
      <c r="AA32" s="79"/>
      <c r="AB32" s="79"/>
      <c r="AC32" s="79"/>
      <c r="AD32" s="79"/>
      <c r="AE32" s="79"/>
      <c r="AF32" s="79"/>
      <c r="AG32" s="80"/>
      <c r="AH32" s="80"/>
      <c r="AI32" s="80"/>
      <c r="AR32" s="37">
        <v>44792</v>
      </c>
      <c r="AS32" s="37">
        <f ca="1">AS31+1</f>
        <v>44792</v>
      </c>
    </row>
    <row r="33" spans="1:45" ht="15" customHeight="1" x14ac:dyDescent="0.2">
      <c r="A33" s="130">
        <f>'PAR JOUR'!G8</f>
        <v>0</v>
      </c>
      <c r="B33" s="131"/>
      <c r="C33" s="104"/>
      <c r="D33" s="104"/>
      <c r="E33" s="79"/>
      <c r="F33" s="79"/>
      <c r="G33" s="79"/>
      <c r="H33" s="79"/>
      <c r="I33" s="79"/>
      <c r="J33" s="79"/>
      <c r="K33" s="79"/>
      <c r="L33" s="79"/>
      <c r="M33" s="79"/>
      <c r="N33" s="79"/>
      <c r="O33" s="79"/>
      <c r="P33" s="79"/>
      <c r="Q33" s="79"/>
      <c r="R33" s="79"/>
      <c r="S33" s="79"/>
      <c r="T33" s="79"/>
      <c r="U33" s="79"/>
      <c r="V33" s="79"/>
      <c r="W33" s="79"/>
      <c r="X33" s="79"/>
      <c r="Y33" s="79"/>
      <c r="Z33" s="79"/>
      <c r="AA33" s="79"/>
      <c r="AB33" s="79"/>
      <c r="AC33" s="79"/>
      <c r="AD33" s="79"/>
      <c r="AE33" s="79"/>
      <c r="AF33" s="79"/>
      <c r="AG33" s="80"/>
      <c r="AH33" s="80"/>
      <c r="AI33" s="80"/>
      <c r="AR33" s="36">
        <v>44793</v>
      </c>
      <c r="AS33" s="36">
        <f ca="1">AS32+1</f>
        <v>44793</v>
      </c>
    </row>
    <row r="34" spans="1:45" ht="15" customHeight="1" x14ac:dyDescent="0.2">
      <c r="A34" s="130">
        <f>'PAR JOUR'!G9</f>
        <v>0</v>
      </c>
      <c r="B34" s="131"/>
      <c r="C34" s="104"/>
      <c r="D34" s="104"/>
      <c r="E34" s="79"/>
      <c r="F34" s="79"/>
      <c r="G34" s="79"/>
      <c r="H34" s="79"/>
      <c r="I34" s="79"/>
      <c r="J34" s="79"/>
      <c r="K34" s="79"/>
      <c r="L34" s="79"/>
      <c r="M34" s="79"/>
      <c r="N34" s="79"/>
      <c r="O34" s="79"/>
      <c r="P34" s="79"/>
      <c r="Q34" s="79"/>
      <c r="R34" s="79"/>
      <c r="S34" s="79"/>
      <c r="T34" s="79"/>
      <c r="U34" s="79"/>
      <c r="V34" s="79"/>
      <c r="W34" s="79"/>
      <c r="X34" s="79"/>
      <c r="Y34" s="79"/>
      <c r="Z34" s="79"/>
      <c r="AA34" s="79"/>
      <c r="AB34" s="79"/>
      <c r="AC34" s="79"/>
      <c r="AD34" s="79"/>
      <c r="AE34" s="79"/>
      <c r="AF34" s="79"/>
      <c r="AG34" s="80"/>
      <c r="AH34" s="80"/>
      <c r="AI34" s="80"/>
    </row>
    <row r="35" spans="1:45" ht="15" customHeight="1" x14ac:dyDescent="0.2">
      <c r="A35" s="130">
        <f>'PAR JOUR'!G10</f>
        <v>0</v>
      </c>
      <c r="B35" s="131"/>
      <c r="C35" s="104"/>
      <c r="D35" s="104"/>
      <c r="E35" s="79"/>
      <c r="F35" s="79"/>
      <c r="G35" s="79"/>
      <c r="H35" s="79"/>
      <c r="I35" s="79"/>
      <c r="J35" s="79"/>
      <c r="K35" s="79"/>
      <c r="L35" s="79"/>
      <c r="M35" s="79"/>
      <c r="N35" s="79"/>
      <c r="O35" s="79"/>
      <c r="P35" s="79"/>
      <c r="Q35" s="79"/>
      <c r="R35" s="79"/>
      <c r="S35" s="79"/>
      <c r="T35" s="79"/>
      <c r="U35" s="79"/>
      <c r="V35" s="79"/>
      <c r="W35" s="79"/>
      <c r="X35" s="79"/>
      <c r="Y35" s="79"/>
      <c r="Z35" s="79"/>
      <c r="AA35" s="79"/>
      <c r="AB35" s="79"/>
      <c r="AC35" s="79"/>
      <c r="AD35" s="79"/>
      <c r="AE35" s="79"/>
      <c r="AF35" s="79"/>
      <c r="AG35" s="80"/>
      <c r="AH35" s="80"/>
      <c r="AI35" s="80"/>
    </row>
    <row r="36" spans="1:45" ht="15" customHeight="1" x14ac:dyDescent="0.2">
      <c r="A36" s="130">
        <f>'PAR JOUR'!G11</f>
        <v>0</v>
      </c>
      <c r="B36" s="131"/>
      <c r="C36" s="104"/>
      <c r="D36" s="104"/>
      <c r="E36" s="79"/>
      <c r="F36" s="79"/>
      <c r="G36" s="79"/>
      <c r="H36" s="79"/>
      <c r="I36" s="79"/>
      <c r="J36" s="79"/>
      <c r="K36" s="79"/>
      <c r="L36" s="79"/>
      <c r="M36" s="79"/>
      <c r="N36" s="79"/>
      <c r="O36" s="79"/>
      <c r="P36" s="79"/>
      <c r="Q36" s="79"/>
      <c r="R36" s="79"/>
      <c r="S36" s="79"/>
      <c r="T36" s="79"/>
      <c r="U36" s="79"/>
      <c r="V36" s="79"/>
      <c r="W36" s="79"/>
      <c r="X36" s="79"/>
      <c r="Y36" s="79"/>
      <c r="Z36" s="79"/>
      <c r="AA36" s="79"/>
      <c r="AB36" s="79"/>
      <c r="AC36" s="79"/>
      <c r="AD36" s="79"/>
      <c r="AE36" s="79"/>
      <c r="AF36" s="79"/>
      <c r="AG36" s="80"/>
      <c r="AH36" s="80"/>
      <c r="AI36" s="80"/>
    </row>
    <row r="37" spans="1:45" ht="15" customHeight="1" x14ac:dyDescent="0.2">
      <c r="A37" s="130">
        <f>'PAR JOUR'!G12</f>
        <v>0</v>
      </c>
      <c r="B37" s="131"/>
      <c r="C37" s="104"/>
      <c r="D37" s="104"/>
      <c r="E37" s="79"/>
      <c r="F37" s="79"/>
      <c r="G37" s="79"/>
      <c r="H37" s="79"/>
      <c r="I37" s="79"/>
      <c r="J37" s="79"/>
      <c r="K37" s="79"/>
      <c r="L37" s="79"/>
      <c r="M37" s="79"/>
      <c r="N37" s="79"/>
      <c r="O37" s="79"/>
      <c r="P37" s="79"/>
      <c r="Q37" s="79"/>
      <c r="R37" s="79"/>
      <c r="S37" s="79"/>
      <c r="T37" s="79"/>
      <c r="U37" s="79"/>
      <c r="V37" s="79"/>
      <c r="W37" s="79"/>
      <c r="X37" s="79"/>
      <c r="Y37" s="79"/>
      <c r="Z37" s="79"/>
      <c r="AA37" s="79"/>
      <c r="AB37" s="79"/>
      <c r="AC37" s="79"/>
      <c r="AD37" s="79"/>
      <c r="AE37" s="79"/>
      <c r="AF37" s="79"/>
      <c r="AG37" s="80"/>
      <c r="AH37" s="80"/>
      <c r="AI37" s="80"/>
    </row>
    <row r="38" spans="1:45" ht="15" customHeight="1" x14ac:dyDescent="0.2">
      <c r="A38" s="130">
        <f>'PAR JOUR'!G13</f>
        <v>0</v>
      </c>
      <c r="B38" s="131"/>
      <c r="C38" s="104"/>
      <c r="D38" s="104"/>
      <c r="E38" s="79"/>
      <c r="F38" s="79"/>
      <c r="G38" s="79"/>
      <c r="H38" s="79"/>
      <c r="I38" s="79"/>
      <c r="J38" s="79"/>
      <c r="K38" s="79"/>
      <c r="L38" s="79"/>
      <c r="M38" s="79"/>
      <c r="N38" s="79"/>
      <c r="O38" s="79"/>
      <c r="P38" s="79"/>
      <c r="Q38" s="79"/>
      <c r="R38" s="79"/>
      <c r="S38" s="79"/>
      <c r="T38" s="79"/>
      <c r="U38" s="79"/>
      <c r="V38" s="79"/>
      <c r="W38" s="79"/>
      <c r="X38" s="79"/>
      <c r="Y38" s="79"/>
      <c r="Z38" s="79"/>
      <c r="AA38" s="79"/>
      <c r="AB38" s="79"/>
      <c r="AC38" s="79"/>
      <c r="AD38" s="79"/>
      <c r="AE38" s="79"/>
      <c r="AF38" s="79"/>
      <c r="AG38" s="80"/>
      <c r="AH38" s="80"/>
      <c r="AI38" s="80"/>
    </row>
  </sheetData>
  <sheetProtection selectLockedCells="1"/>
  <mergeCells count="34">
    <mergeCell ref="A35:B35"/>
    <mergeCell ref="A36:B36"/>
    <mergeCell ref="A37:B37"/>
    <mergeCell ref="A38:B38"/>
    <mergeCell ref="A29:B29"/>
    <mergeCell ref="A30:B30"/>
    <mergeCell ref="A31:B31"/>
    <mergeCell ref="A32:B32"/>
    <mergeCell ref="A33:B33"/>
    <mergeCell ref="A34:B34"/>
    <mergeCell ref="A24:B24"/>
    <mergeCell ref="A25:B25"/>
    <mergeCell ref="A27:B27"/>
    <mergeCell ref="A17:B17"/>
    <mergeCell ref="A18:B18"/>
    <mergeCell ref="A19:B19"/>
    <mergeCell ref="A20:B20"/>
    <mergeCell ref="A21:B21"/>
    <mergeCell ref="A28:B28"/>
    <mergeCell ref="H2:AC3"/>
    <mergeCell ref="B5:D5"/>
    <mergeCell ref="A16:B16"/>
    <mergeCell ref="A6:B6"/>
    <mergeCell ref="A7:B7"/>
    <mergeCell ref="A8:B8"/>
    <mergeCell ref="A9:B9"/>
    <mergeCell ref="A10:B10"/>
    <mergeCell ref="A11:B11"/>
    <mergeCell ref="A12:B12"/>
    <mergeCell ref="A13:B13"/>
    <mergeCell ref="A14:B14"/>
    <mergeCell ref="A15:B15"/>
    <mergeCell ref="A22:B22"/>
    <mergeCell ref="A23:B23"/>
  </mergeCells>
  <phoneticPr fontId="7" type="noConversion"/>
  <conditionalFormatting sqref="E5:AI38">
    <cfRule type="expression" dxfId="6" priority="19">
      <formula>COUNTIFS($AS$10:$AS$22,E$5)&gt;0</formula>
    </cfRule>
    <cfRule type="expression" dxfId="5" priority="20">
      <formula>COUNTIFS($AS$23:$AS$33,E$5)&gt;0</formula>
    </cfRule>
    <cfRule type="expression" dxfId="4" priority="21">
      <formula>COUNTIFS($AS$4:$AS$9,E$5)&gt;0</formula>
    </cfRule>
    <cfRule type="expression" dxfId="3" priority="22">
      <formula>WEEKDAY(E$5,2)&gt;5</formula>
    </cfRule>
  </conditionalFormatting>
  <pageMargins left="0" right="0" top="0.35433070866141736" bottom="0.15748031496062992" header="0.31496062992125984" footer="0.31496062992125984"/>
  <pageSetup paperSize="9" scale="76" fitToHeight="0" orientation="landscape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Drop Down 1">
              <controlPr locked="0" defaultSize="0" autoLine="0" autoPict="0">
                <anchor moveWithCells="1">
                  <from>
                    <xdr:col>0</xdr:col>
                    <xdr:colOff>38100</xdr:colOff>
                    <xdr:row>0</xdr:row>
                    <xdr:rowOff>0</xdr:rowOff>
                  </from>
                  <to>
                    <xdr:col>1</xdr:col>
                    <xdr:colOff>19050</xdr:colOff>
                    <xdr:row>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Drop Down 2">
              <controlPr locked="0" defaultSize="0" autoLine="0" autoPict="0">
                <anchor moveWithCells="1">
                  <from>
                    <xdr:col>0</xdr:col>
                    <xdr:colOff>19050</xdr:colOff>
                    <xdr:row>1</xdr:row>
                    <xdr:rowOff>19050</xdr:rowOff>
                  </from>
                  <to>
                    <xdr:col>1</xdr:col>
                    <xdr:colOff>19050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D72CF107-89EC-42FC-8061-1BA06B2D6DEF}">
            <xm:f>COUNTIFS(DATA!$H$22:$H$32,E$5)&gt;0</xm:f>
            <x14:dxf>
              <fill>
                <patternFill>
                  <bgColor rgb="FF00FF00"/>
                </patternFill>
              </fill>
            </x14:dxf>
          </x14:cfRule>
          <x14:cfRule type="expression" priority="7" id="{8A849C4A-2F92-41F8-8EE1-5A4ECE8F383F}">
            <xm:f>COUNTIFS(DATA!$H$16:$H$21,E$5)&gt;0</xm:f>
            <x14:dxf>
              <fill>
                <patternFill>
                  <bgColor rgb="FF00FF00"/>
                </patternFill>
              </fill>
            </x14:dxf>
          </x14:cfRule>
          <x14:cfRule type="expression" priority="8" id="{07940AEB-CC34-4AE1-A532-EF0C9FFCCF18}">
            <xm:f>COUNTIFS(DATA!$H$3:$H$15,E$5)&gt;0</xm:f>
            <x14:dxf>
              <fill>
                <patternFill>
                  <bgColor rgb="FFFFFF00"/>
                </patternFill>
              </fill>
            </x14:dxf>
          </x14:cfRule>
          <xm:sqref>E5:AI38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33"/>
  <sheetViews>
    <sheetView topLeftCell="B1" workbookViewId="0">
      <selection activeCell="B22" sqref="B22"/>
    </sheetView>
  </sheetViews>
  <sheetFormatPr baseColWidth="10" defaultColWidth="11.42578125" defaultRowHeight="12.75" x14ac:dyDescent="0.2"/>
  <cols>
    <col min="1" max="1" width="13.28515625" style="62" customWidth="1"/>
    <col min="2" max="3" width="11.42578125" style="62"/>
    <col min="4" max="4" width="2.85546875" style="62" customWidth="1"/>
    <col min="5" max="5" width="11.42578125" style="62"/>
    <col min="6" max="6" width="2.42578125" style="62" customWidth="1"/>
    <col min="7" max="7" width="20.85546875" style="62" customWidth="1"/>
    <col min="8" max="8" width="17.42578125" style="62" customWidth="1"/>
    <col min="9" max="9" width="3.28515625" style="62" customWidth="1"/>
    <col min="10" max="10" width="17.7109375" style="62" customWidth="1"/>
    <col min="11" max="11" width="29.5703125" style="62" customWidth="1"/>
    <col min="12" max="12" width="24.5703125" style="62" customWidth="1"/>
    <col min="13" max="16384" width="11.42578125" style="62"/>
  </cols>
  <sheetData>
    <row r="1" spans="1:13" x14ac:dyDescent="0.2">
      <c r="A1" s="61" t="s">
        <v>13</v>
      </c>
      <c r="B1" s="62">
        <v>1</v>
      </c>
      <c r="C1" s="62">
        <v>2022</v>
      </c>
      <c r="E1" s="63">
        <f>DATE('PAR MOIS'!A1,1,1)</f>
        <v>2923</v>
      </c>
      <c r="G1" s="64" t="s">
        <v>11</v>
      </c>
      <c r="H1" s="64">
        <f ca="1">YEAR(TODAY())</f>
        <v>2022</v>
      </c>
      <c r="J1" s="65"/>
      <c r="K1" s="66" t="s">
        <v>41</v>
      </c>
      <c r="L1" s="66" t="s">
        <v>40</v>
      </c>
      <c r="M1" s="67" t="s">
        <v>37</v>
      </c>
    </row>
    <row r="2" spans="1:13" x14ac:dyDescent="0.2">
      <c r="A2" s="61" t="s">
        <v>14</v>
      </c>
      <c r="B2" s="62">
        <v>2</v>
      </c>
      <c r="C2" s="62">
        <v>2023</v>
      </c>
      <c r="G2" s="64"/>
      <c r="H2" s="64"/>
      <c r="J2" s="65"/>
      <c r="K2" s="68"/>
      <c r="L2" s="68"/>
      <c r="M2" s="69"/>
    </row>
    <row r="3" spans="1:13" ht="15" x14ac:dyDescent="0.2">
      <c r="A3" s="61" t="s">
        <v>15</v>
      </c>
      <c r="B3" s="62">
        <v>3</v>
      </c>
      <c r="C3" s="62">
        <v>2024</v>
      </c>
      <c r="G3" s="70" t="s">
        <v>27</v>
      </c>
      <c r="H3" s="71">
        <f ca="1">DATE($H$1,1,1)</f>
        <v>44562</v>
      </c>
      <c r="J3" s="65"/>
      <c r="K3" s="108">
        <v>1</v>
      </c>
      <c r="L3" s="108" t="s">
        <v>42</v>
      </c>
      <c r="M3" s="55"/>
    </row>
    <row r="4" spans="1:13" ht="15" x14ac:dyDescent="0.2">
      <c r="A4" s="61" t="s">
        <v>16</v>
      </c>
      <c r="B4" s="62">
        <v>4</v>
      </c>
      <c r="C4" s="62">
        <v>2025</v>
      </c>
      <c r="G4" s="70" t="s">
        <v>25</v>
      </c>
      <c r="H4" s="71">
        <f ca="1">ROUND(DATE($H$1,4,MOD(234-11*MOD($H$1,19),30))/7,)*7-6</f>
        <v>44668</v>
      </c>
      <c r="J4" s="65"/>
      <c r="K4" s="108">
        <v>2</v>
      </c>
      <c r="L4" s="108" t="s">
        <v>64</v>
      </c>
      <c r="M4" s="55"/>
    </row>
    <row r="5" spans="1:13" ht="15" x14ac:dyDescent="0.2">
      <c r="A5" s="61" t="s">
        <v>17</v>
      </c>
      <c r="B5" s="62">
        <v>5</v>
      </c>
      <c r="C5" s="62">
        <v>2026</v>
      </c>
      <c r="G5" s="70" t="s">
        <v>26</v>
      </c>
      <c r="H5" s="71">
        <f ca="1">H4+1</f>
        <v>44669</v>
      </c>
      <c r="J5" s="65"/>
      <c r="K5" s="108" t="s">
        <v>65</v>
      </c>
      <c r="L5" s="108" t="s">
        <v>43</v>
      </c>
      <c r="M5" s="55"/>
    </row>
    <row r="6" spans="1:13" ht="15" x14ac:dyDescent="0.2">
      <c r="A6" s="61" t="s">
        <v>18</v>
      </c>
      <c r="B6" s="62">
        <v>6</v>
      </c>
      <c r="C6" s="62">
        <v>2027</v>
      </c>
      <c r="G6" s="70" t="s">
        <v>28</v>
      </c>
      <c r="H6" s="71">
        <f ca="1">DATE($H$1,5,1)</f>
        <v>44682</v>
      </c>
      <c r="J6" s="65"/>
      <c r="K6" s="108">
        <v>4</v>
      </c>
      <c r="L6" s="108" t="s">
        <v>44</v>
      </c>
      <c r="M6" s="55"/>
    </row>
    <row r="7" spans="1:13" ht="15" x14ac:dyDescent="0.2">
      <c r="A7" s="61" t="s">
        <v>19</v>
      </c>
      <c r="B7" s="62">
        <v>7</v>
      </c>
      <c r="C7" s="62">
        <v>2028</v>
      </c>
      <c r="G7" s="72">
        <v>44689</v>
      </c>
      <c r="H7" s="73">
        <f ca="1">DATE($H$1,5,8)</f>
        <v>44689</v>
      </c>
      <c r="J7" s="65"/>
      <c r="K7" s="108">
        <v>5</v>
      </c>
      <c r="L7" s="108" t="s">
        <v>45</v>
      </c>
      <c r="M7" s="55"/>
    </row>
    <row r="8" spans="1:13" ht="15" x14ac:dyDescent="0.2">
      <c r="A8" s="61" t="s">
        <v>20</v>
      </c>
      <c r="B8" s="62">
        <v>8</v>
      </c>
      <c r="C8" s="62">
        <v>2029</v>
      </c>
      <c r="G8" s="70" t="s">
        <v>29</v>
      </c>
      <c r="H8" s="71">
        <f ca="1">H4+39</f>
        <v>44707</v>
      </c>
      <c r="J8" s="65"/>
      <c r="K8" s="108">
        <v>6</v>
      </c>
      <c r="L8" s="108" t="s">
        <v>46</v>
      </c>
      <c r="M8" s="55"/>
    </row>
    <row r="9" spans="1:13" ht="15" x14ac:dyDescent="0.2">
      <c r="A9" s="61" t="s">
        <v>21</v>
      </c>
      <c r="B9" s="62">
        <v>9</v>
      </c>
      <c r="C9" s="62">
        <v>2030</v>
      </c>
      <c r="G9" s="70" t="s">
        <v>30</v>
      </c>
      <c r="H9" s="71">
        <f ca="1">H4+49</f>
        <v>44717</v>
      </c>
      <c r="J9" s="65"/>
      <c r="K9" s="108">
        <v>7</v>
      </c>
      <c r="L9" s="108" t="s">
        <v>47</v>
      </c>
      <c r="M9" s="55"/>
    </row>
    <row r="10" spans="1:13" ht="15" x14ac:dyDescent="0.2">
      <c r="A10" s="61" t="s">
        <v>22</v>
      </c>
      <c r="B10" s="62">
        <v>10</v>
      </c>
      <c r="C10" s="62">
        <v>2031</v>
      </c>
      <c r="G10" s="70" t="s">
        <v>31</v>
      </c>
      <c r="H10" s="71">
        <f ca="1">H4+50</f>
        <v>44718</v>
      </c>
      <c r="J10" s="65"/>
      <c r="K10" s="108">
        <v>8</v>
      </c>
      <c r="L10" s="108" t="s">
        <v>48</v>
      </c>
      <c r="M10" s="55"/>
    </row>
    <row r="11" spans="1:13" ht="15" x14ac:dyDescent="0.2">
      <c r="A11" s="61" t="s">
        <v>23</v>
      </c>
      <c r="B11" s="62">
        <v>11</v>
      </c>
      <c r="C11" s="62">
        <v>2032</v>
      </c>
      <c r="G11" s="72">
        <v>44756</v>
      </c>
      <c r="H11" s="73">
        <f ca="1">DATE($H$1,7,14)</f>
        <v>44756</v>
      </c>
      <c r="J11" s="65"/>
      <c r="K11" s="108">
        <v>9</v>
      </c>
      <c r="L11" s="108" t="s">
        <v>49</v>
      </c>
      <c r="M11" s="55"/>
    </row>
    <row r="12" spans="1:13" ht="15" x14ac:dyDescent="0.2">
      <c r="A12" s="61" t="s">
        <v>24</v>
      </c>
      <c r="B12" s="62">
        <v>12</v>
      </c>
      <c r="C12" s="62">
        <v>2033</v>
      </c>
      <c r="G12" s="72">
        <v>44788</v>
      </c>
      <c r="H12" s="73">
        <f ca="1">DATE($H$1,8,15)</f>
        <v>44788</v>
      </c>
      <c r="J12" s="65"/>
      <c r="K12" s="108">
        <v>10</v>
      </c>
      <c r="L12" s="108" t="s">
        <v>50</v>
      </c>
      <c r="M12" s="55"/>
    </row>
    <row r="13" spans="1:13" ht="15" x14ac:dyDescent="0.2">
      <c r="C13" s="62">
        <v>2034</v>
      </c>
      <c r="G13" s="70" t="s">
        <v>32</v>
      </c>
      <c r="H13" s="73">
        <f ca="1">DATE($H$1,11,1)</f>
        <v>44866</v>
      </c>
      <c r="J13" s="65"/>
      <c r="K13" s="108">
        <v>11</v>
      </c>
      <c r="L13" s="108" t="s">
        <v>51</v>
      </c>
      <c r="M13" s="55"/>
    </row>
    <row r="14" spans="1:13" ht="15" x14ac:dyDescent="0.2">
      <c r="C14" s="62">
        <v>2035</v>
      </c>
      <c r="G14" s="72">
        <v>44876</v>
      </c>
      <c r="H14" s="73">
        <f ca="1">DATE($H$1,11,11)</f>
        <v>44876</v>
      </c>
      <c r="J14" s="65"/>
      <c r="K14" s="108">
        <v>12</v>
      </c>
      <c r="L14" s="108" t="s">
        <v>52</v>
      </c>
      <c r="M14" s="55"/>
    </row>
    <row r="15" spans="1:13" ht="15" x14ac:dyDescent="0.2">
      <c r="C15" s="62">
        <v>2036</v>
      </c>
      <c r="G15" s="72">
        <v>44920</v>
      </c>
      <c r="H15" s="73">
        <f ca="1">DATE($H$1,12,25)</f>
        <v>44920</v>
      </c>
      <c r="J15" s="65"/>
      <c r="K15" s="108">
        <v>13</v>
      </c>
      <c r="L15" s="108" t="s">
        <v>53</v>
      </c>
      <c r="M15" s="55"/>
    </row>
    <row r="16" spans="1:13" ht="15" x14ac:dyDescent="0.2">
      <c r="C16" s="62">
        <v>2037</v>
      </c>
      <c r="G16" s="74">
        <v>44921</v>
      </c>
      <c r="H16" s="75">
        <f ca="1">DATE($H$1,12,26)</f>
        <v>44921</v>
      </c>
      <c r="K16" s="108">
        <v>14</v>
      </c>
      <c r="L16" s="108" t="s">
        <v>54</v>
      </c>
      <c r="M16" s="55"/>
    </row>
    <row r="17" spans="2:15" ht="15" x14ac:dyDescent="0.2">
      <c r="C17" s="62">
        <v>2038</v>
      </c>
      <c r="G17" s="74">
        <v>44922</v>
      </c>
      <c r="H17" s="75">
        <f ca="1">DATE($H$1,12,27)</f>
        <v>44922</v>
      </c>
      <c r="K17" s="108">
        <v>15</v>
      </c>
      <c r="L17" s="108" t="s">
        <v>55</v>
      </c>
      <c r="M17" s="55"/>
    </row>
    <row r="18" spans="2:15" ht="15" x14ac:dyDescent="0.2">
      <c r="C18" s="62">
        <v>2039</v>
      </c>
      <c r="G18" s="74">
        <v>44923</v>
      </c>
      <c r="H18" s="75">
        <f ca="1">DATE($H$1,12,28)</f>
        <v>44923</v>
      </c>
      <c r="K18" s="108">
        <v>16</v>
      </c>
      <c r="L18" s="108" t="s">
        <v>56</v>
      </c>
      <c r="M18" s="55"/>
    </row>
    <row r="19" spans="2:15" ht="15" x14ac:dyDescent="0.2">
      <c r="C19" s="62">
        <v>2040</v>
      </c>
      <c r="G19" s="74">
        <v>44924</v>
      </c>
      <c r="H19" s="75">
        <f ca="1">DATE($H$1,12,29)</f>
        <v>44924</v>
      </c>
      <c r="K19" s="108">
        <v>17</v>
      </c>
      <c r="L19" s="108" t="s">
        <v>57</v>
      </c>
      <c r="M19" s="55"/>
    </row>
    <row r="20" spans="2:15" ht="15" x14ac:dyDescent="0.2">
      <c r="G20" s="74">
        <v>44925</v>
      </c>
      <c r="H20" s="75">
        <f ca="1">DATE($H$1,12,30)</f>
        <v>44925</v>
      </c>
      <c r="K20" s="108">
        <v>18</v>
      </c>
      <c r="L20" s="108" t="s">
        <v>58</v>
      </c>
      <c r="M20" s="55"/>
    </row>
    <row r="21" spans="2:15" ht="15" x14ac:dyDescent="0.2">
      <c r="G21" s="74">
        <v>44926</v>
      </c>
      <c r="H21" s="75">
        <f ca="1">DATE($H$1,12,31)</f>
        <v>44926</v>
      </c>
      <c r="K21" s="103">
        <v>19</v>
      </c>
      <c r="L21" s="103" t="s">
        <v>59</v>
      </c>
      <c r="M21" s="56"/>
    </row>
    <row r="22" spans="2:15" x14ac:dyDescent="0.2">
      <c r="G22" s="76">
        <v>44781</v>
      </c>
      <c r="H22" s="76">
        <f ca="1">DATE($H$1,8,8)</f>
        <v>44781</v>
      </c>
      <c r="K22" s="103">
        <v>20</v>
      </c>
      <c r="L22" s="103" t="s">
        <v>60</v>
      </c>
      <c r="M22" s="57"/>
    </row>
    <row r="23" spans="2:15" x14ac:dyDescent="0.2">
      <c r="G23" s="76">
        <v>44782</v>
      </c>
      <c r="H23" s="76">
        <f ca="1">DATE($H$1,8,9)</f>
        <v>44782</v>
      </c>
      <c r="K23" s="103">
        <v>21</v>
      </c>
      <c r="L23" s="103" t="s">
        <v>61</v>
      </c>
      <c r="M23" s="57"/>
    </row>
    <row r="24" spans="2:15" x14ac:dyDescent="0.2">
      <c r="G24" s="76">
        <v>44783</v>
      </c>
      <c r="H24" s="76">
        <f ca="1">DATE($H$1,8,10)</f>
        <v>44783</v>
      </c>
      <c r="K24" s="103">
        <v>22</v>
      </c>
      <c r="L24" s="103" t="s">
        <v>62</v>
      </c>
      <c r="M24" s="57"/>
    </row>
    <row r="25" spans="2:15" x14ac:dyDescent="0.2">
      <c r="B25" s="77"/>
      <c r="C25" s="77"/>
      <c r="D25" s="77"/>
      <c r="E25" s="77"/>
      <c r="F25" s="77"/>
      <c r="G25" s="76">
        <v>44784</v>
      </c>
      <c r="H25" s="76">
        <f ca="1">DATE($H$1,8,11)</f>
        <v>44784</v>
      </c>
      <c r="I25" s="77"/>
      <c r="J25" s="77"/>
      <c r="K25" s="103">
        <v>23</v>
      </c>
      <c r="L25" s="103" t="s">
        <v>63</v>
      </c>
      <c r="M25" s="57"/>
      <c r="N25" s="77"/>
      <c r="O25" s="77"/>
    </row>
    <row r="26" spans="2:15" x14ac:dyDescent="0.2">
      <c r="G26" s="76">
        <v>44785</v>
      </c>
      <c r="H26" s="76">
        <f ca="1">DATE($H$1,8,12)</f>
        <v>44785</v>
      </c>
      <c r="K26" s="101"/>
      <c r="L26" s="101"/>
      <c r="M26" s="59"/>
    </row>
    <row r="27" spans="2:15" x14ac:dyDescent="0.2">
      <c r="G27" s="76">
        <v>44786</v>
      </c>
      <c r="H27" s="76">
        <f ca="1">DATE($H$1,8,13)</f>
        <v>44786</v>
      </c>
      <c r="K27" s="101"/>
      <c r="L27" s="101"/>
      <c r="M27" s="57"/>
    </row>
    <row r="28" spans="2:15" x14ac:dyDescent="0.2">
      <c r="G28" s="76">
        <v>44789</v>
      </c>
      <c r="H28" s="76">
        <f ca="1">DATE($H$1,8,16)</f>
        <v>44789</v>
      </c>
      <c r="K28" s="101"/>
      <c r="L28" s="101"/>
      <c r="M28" s="57"/>
    </row>
    <row r="29" spans="2:15" x14ac:dyDescent="0.2">
      <c r="G29" s="76">
        <v>44790</v>
      </c>
      <c r="H29" s="76">
        <f ca="1">DATE($H$1,8,17)</f>
        <v>44790</v>
      </c>
      <c r="K29" s="101"/>
      <c r="L29" s="101"/>
      <c r="M29" s="57"/>
    </row>
    <row r="30" spans="2:15" x14ac:dyDescent="0.2">
      <c r="G30" s="76">
        <v>44791</v>
      </c>
      <c r="H30" s="76">
        <f ca="1">DATE($H$1,8,18)</f>
        <v>44791</v>
      </c>
      <c r="K30" s="101"/>
      <c r="L30" s="101"/>
      <c r="M30" s="57"/>
    </row>
    <row r="31" spans="2:15" x14ac:dyDescent="0.2">
      <c r="G31" s="76">
        <v>44792</v>
      </c>
      <c r="H31" s="76">
        <f ca="1">DATE($H$1,8,19)</f>
        <v>44792</v>
      </c>
      <c r="K31" s="101"/>
      <c r="L31" s="101"/>
      <c r="M31" s="57"/>
    </row>
    <row r="32" spans="2:15" x14ac:dyDescent="0.2">
      <c r="G32" s="78">
        <v>44793</v>
      </c>
      <c r="H32" s="78">
        <f ca="1">DATE($H$1,8,20)</f>
        <v>44793</v>
      </c>
      <c r="K32" s="101"/>
      <c r="L32" s="101"/>
      <c r="M32" s="57"/>
    </row>
    <row r="33" spans="11:13" x14ac:dyDescent="0.2">
      <c r="K33" s="101"/>
      <c r="L33" s="101"/>
      <c r="M33" s="57"/>
    </row>
  </sheetData>
  <sheetProtection selectLockedCells="1"/>
  <phoneticPr fontId="7" type="noConversion"/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PAR JOUR</vt:lpstr>
      <vt:lpstr>PAR MOIS</vt:lpstr>
      <vt:lpstr>DATA</vt:lpstr>
      <vt:lpstr>DATA!_Année</vt:lpstr>
      <vt:lpstr>DATA!Paques</vt:lpstr>
      <vt:lpstr>'PAR JOUR'!Zone_d_impression</vt:lpstr>
      <vt:lpstr>'PAR MOIS'!Zone_d_impression</vt:lpstr>
    </vt:vector>
  </TitlesOfParts>
  <Company>HERY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Albatros03</dc:creator>
  <cp:lastModifiedBy>Guy Blancher</cp:lastModifiedBy>
  <cp:lastPrinted>2022-06-12T18:38:29Z</cp:lastPrinted>
  <dcterms:created xsi:type="dcterms:W3CDTF">2004-04-28T06:15:19Z</dcterms:created>
  <dcterms:modified xsi:type="dcterms:W3CDTF">2022-06-19T11:02:33Z</dcterms:modified>
</cp:coreProperties>
</file>