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85" windowHeight="9030" tabRatio="863" activeTab="2"/>
  </bookViews>
  <sheets>
    <sheet name="Page de garde" sheetId="6" r:id="rId1"/>
    <sheet name="Datas" sheetId="13" r:id="rId2"/>
    <sheet name="Dotation ADS" sheetId="7" r:id="rId3"/>
    <sheet name="gestion stock fournitures" sheetId="1" r:id="rId4"/>
    <sheet name="Dotation INTERVENANT" sheetId="8" r:id="rId5"/>
    <sheet name="Dotation SHAP" sheetId="10" r:id="rId6"/>
    <sheet name="Dotation SSIAP POMPIER" sheetId="9" r:id="rId7"/>
    <sheet name="Dotation ACCESSOIRES" sheetId="11" r:id="rId8"/>
    <sheet name="Dotation MATERIELS" sheetId="12" r:id="rId9"/>
    <sheet name="Liste articles à commander" sheetId="5" r:id="rId10"/>
  </sheets>
  <definedNames>
    <definedName name="Agences">OFFSET(Datas!$A$2,,,COUNTA(Datas!$A:$A)-1)</definedName>
    <definedName name="Agents">OFFSET(Datas!$E$2,,,COUNTA(Datas!$E:$E)-1,1)</definedName>
    <definedName name="Sites">OFFSET(Datas!$C$2,,,COUNTA(Datas!$C:$C)-1)</definedName>
    <definedName name="TypesTenue">OFFSET(Datas!$I$2,,,COUNTA(Datas!$I:$I)-1.1)</definedName>
    <definedName name="_xlnm.Print_Area" localSheetId="3">'gestion stock fournitures'!$A$1:$H$224</definedName>
    <definedName name="_xlnm.Print_Area" localSheetId="9">'Liste articles à commander'!$A$7:$E$128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J7" i="1" l="1"/>
  <c r="K7" i="1"/>
  <c r="L7" i="1"/>
  <c r="M7" i="1"/>
  <c r="N7" i="1"/>
  <c r="O7" i="1"/>
  <c r="J8" i="1"/>
  <c r="K8" i="1"/>
  <c r="O8" i="1" s="1"/>
  <c r="L8" i="1"/>
  <c r="M8" i="1"/>
  <c r="N8" i="1"/>
  <c r="J9" i="1"/>
  <c r="K9" i="1"/>
  <c r="O9" i="1" s="1"/>
  <c r="L9" i="1"/>
  <c r="M9" i="1"/>
  <c r="N9" i="1"/>
  <c r="J10" i="1"/>
  <c r="K10" i="1"/>
  <c r="L10" i="1"/>
  <c r="M10" i="1"/>
  <c r="N10" i="1"/>
  <c r="O10" i="1"/>
  <c r="J11" i="1"/>
  <c r="K11" i="1"/>
  <c r="L11" i="1"/>
  <c r="M11" i="1"/>
  <c r="N11" i="1"/>
  <c r="O11" i="1"/>
  <c r="J12" i="1"/>
  <c r="K12" i="1"/>
  <c r="O12" i="1" s="1"/>
  <c r="L12" i="1"/>
  <c r="M12" i="1"/>
  <c r="N12" i="1"/>
  <c r="J13" i="1"/>
  <c r="K13" i="1"/>
  <c r="O13" i="1" s="1"/>
  <c r="L13" i="1"/>
  <c r="M13" i="1"/>
  <c r="N13" i="1"/>
  <c r="J14" i="1"/>
  <c r="K14" i="1"/>
  <c r="L14" i="1"/>
  <c r="M14" i="1"/>
  <c r="N14" i="1"/>
  <c r="O14" i="1"/>
  <c r="J15" i="1"/>
  <c r="K15" i="1"/>
  <c r="L15" i="1"/>
  <c r="M15" i="1"/>
  <c r="N15" i="1"/>
  <c r="O15" i="1"/>
  <c r="J16" i="1"/>
  <c r="K16" i="1"/>
  <c r="O16" i="1" s="1"/>
  <c r="L16" i="1"/>
  <c r="M16" i="1"/>
  <c r="N16" i="1"/>
  <c r="J17" i="1"/>
  <c r="K17" i="1"/>
  <c r="O17" i="1" s="1"/>
  <c r="L17" i="1"/>
  <c r="M17" i="1"/>
  <c r="N17" i="1"/>
  <c r="J18" i="1"/>
  <c r="K18" i="1"/>
  <c r="L18" i="1"/>
  <c r="M18" i="1"/>
  <c r="N18" i="1"/>
  <c r="O18" i="1"/>
  <c r="J19" i="1"/>
  <c r="K19" i="1"/>
  <c r="L19" i="1"/>
  <c r="M19" i="1"/>
  <c r="N19" i="1"/>
  <c r="O19" i="1"/>
  <c r="J20" i="1"/>
  <c r="K20" i="1"/>
  <c r="O20" i="1" s="1"/>
  <c r="L20" i="1"/>
  <c r="M20" i="1"/>
  <c r="N20" i="1"/>
  <c r="J21" i="1"/>
  <c r="K21" i="1"/>
  <c r="O21" i="1" s="1"/>
  <c r="L21" i="1"/>
  <c r="M21" i="1"/>
  <c r="N21" i="1"/>
  <c r="J22" i="1"/>
  <c r="K22" i="1"/>
  <c r="L22" i="1"/>
  <c r="M22" i="1"/>
  <c r="N22" i="1"/>
  <c r="O22" i="1"/>
  <c r="J23" i="1"/>
  <c r="K23" i="1"/>
  <c r="L23" i="1"/>
  <c r="M23" i="1"/>
  <c r="N23" i="1"/>
  <c r="O23" i="1"/>
  <c r="J24" i="1"/>
  <c r="K24" i="1"/>
  <c r="O24" i="1" s="1"/>
  <c r="L24" i="1"/>
  <c r="M24" i="1"/>
  <c r="N24" i="1"/>
  <c r="J25" i="1"/>
  <c r="K25" i="1"/>
  <c r="O25" i="1" s="1"/>
  <c r="L25" i="1"/>
  <c r="M25" i="1"/>
  <c r="N25" i="1"/>
  <c r="J26" i="1"/>
  <c r="K26" i="1"/>
  <c r="L26" i="1"/>
  <c r="M26" i="1"/>
  <c r="N26" i="1"/>
  <c r="O26" i="1"/>
  <c r="J27" i="1"/>
  <c r="K27" i="1"/>
  <c r="L27" i="1"/>
  <c r="M27" i="1"/>
  <c r="N27" i="1"/>
  <c r="O27" i="1"/>
  <c r="J28" i="1"/>
  <c r="K28" i="1"/>
  <c r="O28" i="1" s="1"/>
  <c r="L28" i="1"/>
  <c r="M28" i="1"/>
  <c r="N28" i="1"/>
  <c r="J29" i="1"/>
  <c r="K29" i="1"/>
  <c r="O29" i="1" s="1"/>
  <c r="L29" i="1"/>
  <c r="M29" i="1"/>
  <c r="N29" i="1"/>
  <c r="J30" i="1"/>
  <c r="K30" i="1"/>
  <c r="L30" i="1"/>
  <c r="M30" i="1"/>
  <c r="N30" i="1"/>
  <c r="O30" i="1"/>
  <c r="J31" i="1"/>
  <c r="K31" i="1"/>
  <c r="L31" i="1"/>
  <c r="M31" i="1"/>
  <c r="N31" i="1"/>
  <c r="O31" i="1"/>
  <c r="J32" i="1"/>
  <c r="K32" i="1"/>
  <c r="O32" i="1" s="1"/>
  <c r="L32" i="1"/>
  <c r="M32" i="1"/>
  <c r="N32" i="1"/>
  <c r="J33" i="1"/>
  <c r="K33" i="1"/>
  <c r="O33" i="1" s="1"/>
  <c r="L33" i="1"/>
  <c r="M33" i="1"/>
  <c r="N33" i="1"/>
  <c r="J34" i="1"/>
  <c r="K34" i="1"/>
  <c r="L34" i="1"/>
  <c r="M34" i="1"/>
  <c r="N34" i="1"/>
  <c r="O34" i="1"/>
  <c r="J35" i="1"/>
  <c r="K35" i="1"/>
  <c r="L35" i="1"/>
  <c r="M35" i="1"/>
  <c r="N35" i="1"/>
  <c r="O35" i="1"/>
  <c r="J36" i="1"/>
  <c r="K36" i="1"/>
  <c r="O36" i="1" s="1"/>
  <c r="L36" i="1"/>
  <c r="M36" i="1"/>
  <c r="N36" i="1"/>
  <c r="J37" i="1"/>
  <c r="K37" i="1"/>
  <c r="O37" i="1" s="1"/>
  <c r="L37" i="1"/>
  <c r="M37" i="1"/>
  <c r="N37" i="1"/>
  <c r="J38" i="1"/>
  <c r="K38" i="1"/>
  <c r="L38" i="1"/>
  <c r="M38" i="1"/>
  <c r="N38" i="1"/>
  <c r="O38" i="1"/>
  <c r="J39" i="1"/>
  <c r="K39" i="1"/>
  <c r="L39" i="1"/>
  <c r="M39" i="1"/>
  <c r="N39" i="1"/>
  <c r="O39" i="1"/>
  <c r="J40" i="1"/>
  <c r="K40" i="1"/>
  <c r="O40" i="1" s="1"/>
  <c r="L40" i="1"/>
  <c r="M40" i="1"/>
  <c r="N40" i="1"/>
  <c r="J41" i="1"/>
  <c r="K41" i="1"/>
  <c r="O41" i="1" s="1"/>
  <c r="L41" i="1"/>
  <c r="M41" i="1"/>
  <c r="N41" i="1"/>
  <c r="J42" i="1"/>
  <c r="K42" i="1"/>
  <c r="L42" i="1"/>
  <c r="M42" i="1"/>
  <c r="N42" i="1"/>
  <c r="O42" i="1"/>
  <c r="J43" i="1"/>
  <c r="K43" i="1"/>
  <c r="L43" i="1"/>
  <c r="M43" i="1"/>
  <c r="N43" i="1"/>
  <c r="O43" i="1"/>
  <c r="J44" i="1"/>
  <c r="K44" i="1"/>
  <c r="O44" i="1" s="1"/>
  <c r="L44" i="1"/>
  <c r="M44" i="1"/>
  <c r="N44" i="1"/>
  <c r="J45" i="1"/>
  <c r="K45" i="1"/>
  <c r="O45" i="1" s="1"/>
  <c r="L45" i="1"/>
  <c r="M45" i="1"/>
  <c r="N45" i="1"/>
  <c r="J46" i="1"/>
  <c r="K46" i="1"/>
  <c r="L46" i="1"/>
  <c r="M46" i="1"/>
  <c r="N46" i="1"/>
  <c r="O46" i="1"/>
  <c r="J47" i="1"/>
  <c r="K47" i="1"/>
  <c r="L47" i="1"/>
  <c r="M47" i="1"/>
  <c r="N47" i="1"/>
  <c r="O47" i="1"/>
  <c r="J48" i="1"/>
  <c r="K48" i="1"/>
  <c r="O48" i="1" s="1"/>
  <c r="L48" i="1"/>
  <c r="M48" i="1"/>
  <c r="N48" i="1"/>
  <c r="J49" i="1"/>
  <c r="K49" i="1"/>
  <c r="O49" i="1" s="1"/>
  <c r="L49" i="1"/>
  <c r="M49" i="1"/>
  <c r="N49" i="1"/>
  <c r="J50" i="1"/>
  <c r="K50" i="1"/>
  <c r="L50" i="1"/>
  <c r="M50" i="1"/>
  <c r="N50" i="1"/>
  <c r="O50" i="1"/>
  <c r="J51" i="1"/>
  <c r="K51" i="1"/>
  <c r="L51" i="1"/>
  <c r="M51" i="1"/>
  <c r="N51" i="1"/>
  <c r="O51" i="1"/>
  <c r="J52" i="1"/>
  <c r="K52" i="1"/>
  <c r="O52" i="1" s="1"/>
  <c r="L52" i="1"/>
  <c r="M52" i="1"/>
  <c r="N52" i="1"/>
  <c r="J53" i="1"/>
  <c r="K53" i="1"/>
  <c r="O53" i="1" s="1"/>
  <c r="L53" i="1"/>
  <c r="M53" i="1"/>
  <c r="N53" i="1"/>
  <c r="J54" i="1"/>
  <c r="K54" i="1"/>
  <c r="L54" i="1"/>
  <c r="M54" i="1"/>
  <c r="N54" i="1"/>
  <c r="O54" i="1"/>
  <c r="J55" i="1"/>
  <c r="K55" i="1"/>
  <c r="L55" i="1"/>
  <c r="M55" i="1"/>
  <c r="N55" i="1"/>
  <c r="O55" i="1"/>
  <c r="J56" i="1"/>
  <c r="K56" i="1"/>
  <c r="O56" i="1" s="1"/>
  <c r="L56" i="1"/>
  <c r="M56" i="1"/>
  <c r="N56" i="1"/>
  <c r="J57" i="1"/>
  <c r="K57" i="1"/>
  <c r="O57" i="1" s="1"/>
  <c r="L57" i="1"/>
  <c r="M57" i="1"/>
  <c r="N57" i="1"/>
  <c r="J58" i="1"/>
  <c r="K58" i="1"/>
  <c r="L58" i="1"/>
  <c r="M58" i="1"/>
  <c r="N58" i="1"/>
  <c r="O58" i="1"/>
  <c r="J59" i="1"/>
  <c r="K59" i="1"/>
  <c r="L59" i="1"/>
  <c r="M59" i="1"/>
  <c r="N59" i="1"/>
  <c r="O59" i="1"/>
  <c r="J60" i="1"/>
  <c r="K60" i="1"/>
  <c r="O60" i="1" s="1"/>
  <c r="L60" i="1"/>
  <c r="M60" i="1"/>
  <c r="N60" i="1"/>
  <c r="J61" i="1"/>
  <c r="K61" i="1"/>
  <c r="O61" i="1" s="1"/>
  <c r="L61" i="1"/>
  <c r="M61" i="1"/>
  <c r="N61" i="1"/>
  <c r="J62" i="1"/>
  <c r="K62" i="1"/>
  <c r="L62" i="1"/>
  <c r="M62" i="1"/>
  <c r="N62" i="1"/>
  <c r="O62" i="1"/>
  <c r="J63" i="1"/>
  <c r="K63" i="1"/>
  <c r="L63" i="1"/>
  <c r="M63" i="1"/>
  <c r="N63" i="1"/>
  <c r="O63" i="1"/>
  <c r="J64" i="1"/>
  <c r="K64" i="1"/>
  <c r="O64" i="1" s="1"/>
  <c r="L64" i="1"/>
  <c r="M64" i="1"/>
  <c r="N64" i="1"/>
  <c r="J65" i="1"/>
  <c r="K65" i="1"/>
  <c r="O65" i="1" s="1"/>
  <c r="L65" i="1"/>
  <c r="M65" i="1"/>
  <c r="N65" i="1"/>
  <c r="J66" i="1"/>
  <c r="K66" i="1"/>
  <c r="L66" i="1"/>
  <c r="M66" i="1"/>
  <c r="N66" i="1"/>
  <c r="O66" i="1"/>
  <c r="J67" i="1"/>
  <c r="K67" i="1"/>
  <c r="L67" i="1"/>
  <c r="M67" i="1"/>
  <c r="N67" i="1"/>
  <c r="O67" i="1"/>
  <c r="J68" i="1"/>
  <c r="K68" i="1"/>
  <c r="O68" i="1" s="1"/>
  <c r="L68" i="1"/>
  <c r="M68" i="1"/>
  <c r="N68" i="1"/>
  <c r="J69" i="1"/>
  <c r="K69" i="1"/>
  <c r="O69" i="1" s="1"/>
  <c r="L69" i="1"/>
  <c r="M69" i="1"/>
  <c r="N69" i="1"/>
  <c r="J70" i="1"/>
  <c r="K70" i="1"/>
  <c r="L70" i="1"/>
  <c r="M70" i="1"/>
  <c r="N70" i="1"/>
  <c r="O70" i="1"/>
  <c r="J71" i="1"/>
  <c r="K71" i="1"/>
  <c r="L71" i="1"/>
  <c r="M71" i="1"/>
  <c r="N71" i="1"/>
  <c r="O71" i="1"/>
  <c r="J72" i="1"/>
  <c r="K72" i="1"/>
  <c r="O72" i="1" s="1"/>
  <c r="L72" i="1"/>
  <c r="M72" i="1"/>
  <c r="N72" i="1"/>
  <c r="J73" i="1"/>
  <c r="K73" i="1"/>
  <c r="O73" i="1" s="1"/>
  <c r="L73" i="1"/>
  <c r="M73" i="1"/>
  <c r="N73" i="1"/>
  <c r="J74" i="1"/>
  <c r="K74" i="1"/>
  <c r="L74" i="1"/>
  <c r="M74" i="1"/>
  <c r="N74" i="1"/>
  <c r="O74" i="1"/>
  <c r="J75" i="1"/>
  <c r="K75" i="1"/>
  <c r="L75" i="1"/>
  <c r="M75" i="1"/>
  <c r="N75" i="1"/>
  <c r="O75" i="1"/>
  <c r="J76" i="1"/>
  <c r="K76" i="1"/>
  <c r="O76" i="1" s="1"/>
  <c r="L76" i="1"/>
  <c r="M76" i="1"/>
  <c r="N76" i="1"/>
  <c r="J77" i="1"/>
  <c r="K77" i="1"/>
  <c r="O77" i="1" s="1"/>
  <c r="L77" i="1"/>
  <c r="M77" i="1"/>
  <c r="N77" i="1"/>
  <c r="J78" i="1"/>
  <c r="K78" i="1"/>
  <c r="L78" i="1"/>
  <c r="M78" i="1"/>
  <c r="N78" i="1"/>
  <c r="O78" i="1"/>
  <c r="J79" i="1"/>
  <c r="K79" i="1"/>
  <c r="L79" i="1"/>
  <c r="M79" i="1"/>
  <c r="N79" i="1"/>
  <c r="O79" i="1"/>
  <c r="J80" i="1"/>
  <c r="K80" i="1"/>
  <c r="O80" i="1" s="1"/>
  <c r="L80" i="1"/>
  <c r="M80" i="1"/>
  <c r="N80" i="1"/>
  <c r="J81" i="1"/>
  <c r="K81" i="1"/>
  <c r="O81" i="1" s="1"/>
  <c r="L81" i="1"/>
  <c r="M81" i="1"/>
  <c r="N81" i="1"/>
  <c r="J82" i="1"/>
  <c r="K82" i="1"/>
  <c r="L82" i="1"/>
  <c r="M82" i="1"/>
  <c r="N82" i="1"/>
  <c r="O82" i="1"/>
  <c r="J83" i="1"/>
  <c r="K83" i="1"/>
  <c r="L83" i="1"/>
  <c r="M83" i="1"/>
  <c r="N83" i="1"/>
  <c r="O83" i="1"/>
  <c r="J84" i="1"/>
  <c r="K84" i="1"/>
  <c r="O84" i="1" s="1"/>
  <c r="L84" i="1"/>
  <c r="M84" i="1"/>
  <c r="N84" i="1"/>
  <c r="J85" i="1"/>
  <c r="K85" i="1"/>
  <c r="O85" i="1" s="1"/>
  <c r="L85" i="1"/>
  <c r="N85" i="1"/>
  <c r="J86" i="1"/>
  <c r="K86" i="1"/>
  <c r="L86" i="1"/>
  <c r="M86" i="1"/>
  <c r="N86" i="1"/>
  <c r="O86" i="1"/>
  <c r="J87" i="1"/>
  <c r="K87" i="1"/>
  <c r="L87" i="1"/>
  <c r="M87" i="1"/>
  <c r="N87" i="1"/>
  <c r="O87" i="1"/>
  <c r="J88" i="1"/>
  <c r="K88" i="1"/>
  <c r="O88" i="1" s="1"/>
  <c r="L88" i="1"/>
  <c r="M88" i="1"/>
  <c r="N88" i="1"/>
  <c r="J89" i="1"/>
  <c r="K89" i="1"/>
  <c r="O89" i="1" s="1"/>
  <c r="L89" i="1"/>
  <c r="M89" i="1"/>
  <c r="N89" i="1"/>
  <c r="J90" i="1"/>
  <c r="K90" i="1"/>
  <c r="L90" i="1"/>
  <c r="M90" i="1"/>
  <c r="N90" i="1"/>
  <c r="O90" i="1"/>
  <c r="J91" i="1"/>
  <c r="K91" i="1"/>
  <c r="L91" i="1"/>
  <c r="M91" i="1"/>
  <c r="N91" i="1"/>
  <c r="O91" i="1"/>
  <c r="J92" i="1"/>
  <c r="K92" i="1"/>
  <c r="O92" i="1" s="1"/>
  <c r="L92" i="1"/>
  <c r="M92" i="1"/>
  <c r="N92" i="1"/>
  <c r="J93" i="1"/>
  <c r="K93" i="1"/>
  <c r="O93" i="1" s="1"/>
  <c r="L93" i="1"/>
  <c r="M93" i="1"/>
  <c r="N93" i="1"/>
  <c r="J94" i="1"/>
  <c r="K94" i="1"/>
  <c r="L94" i="1"/>
  <c r="M94" i="1"/>
  <c r="N94" i="1"/>
  <c r="O94" i="1"/>
  <c r="J95" i="1"/>
  <c r="K95" i="1"/>
  <c r="L95" i="1"/>
  <c r="M95" i="1"/>
  <c r="N95" i="1"/>
  <c r="O95" i="1"/>
  <c r="J96" i="1"/>
  <c r="K96" i="1"/>
  <c r="O96" i="1" s="1"/>
  <c r="L96" i="1"/>
  <c r="M96" i="1"/>
  <c r="N96" i="1"/>
  <c r="J97" i="1"/>
  <c r="K97" i="1"/>
  <c r="O97" i="1" s="1"/>
  <c r="L97" i="1"/>
  <c r="M97" i="1"/>
  <c r="N97" i="1"/>
  <c r="J98" i="1"/>
  <c r="K98" i="1"/>
  <c r="L98" i="1"/>
  <c r="M98" i="1"/>
  <c r="N98" i="1"/>
  <c r="O98" i="1"/>
  <c r="J99" i="1"/>
  <c r="K99" i="1"/>
  <c r="L99" i="1"/>
  <c r="M99" i="1"/>
  <c r="N99" i="1"/>
  <c r="O99" i="1"/>
  <c r="J100" i="1"/>
  <c r="K100" i="1"/>
  <c r="O100" i="1" s="1"/>
  <c r="L100" i="1"/>
  <c r="M100" i="1"/>
  <c r="N100" i="1"/>
  <c r="J101" i="1"/>
  <c r="K101" i="1"/>
  <c r="O101" i="1" s="1"/>
  <c r="L101" i="1"/>
  <c r="M101" i="1"/>
  <c r="N101" i="1"/>
  <c r="J102" i="1"/>
  <c r="K102" i="1"/>
  <c r="L102" i="1"/>
  <c r="M102" i="1"/>
  <c r="N102" i="1"/>
  <c r="O102" i="1"/>
  <c r="J103" i="1"/>
  <c r="K103" i="1"/>
  <c r="L103" i="1"/>
  <c r="M103" i="1"/>
  <c r="N103" i="1"/>
  <c r="O103" i="1"/>
  <c r="J104" i="1"/>
  <c r="K104" i="1"/>
  <c r="O104" i="1" s="1"/>
  <c r="L104" i="1"/>
  <c r="M104" i="1"/>
  <c r="N104" i="1"/>
  <c r="J105" i="1"/>
  <c r="K105" i="1"/>
  <c r="O105" i="1" s="1"/>
  <c r="L105" i="1"/>
  <c r="M105" i="1"/>
  <c r="N105" i="1"/>
  <c r="J106" i="1"/>
  <c r="K106" i="1"/>
  <c r="L106" i="1"/>
  <c r="M106" i="1"/>
  <c r="N106" i="1"/>
  <c r="O106" i="1"/>
  <c r="J107" i="1"/>
  <c r="K107" i="1"/>
  <c r="L107" i="1"/>
  <c r="M107" i="1"/>
  <c r="N107" i="1"/>
  <c r="O107" i="1"/>
  <c r="J108" i="1"/>
  <c r="K108" i="1"/>
  <c r="O108" i="1" s="1"/>
  <c r="L108" i="1"/>
  <c r="M108" i="1"/>
  <c r="N108" i="1"/>
  <c r="J109" i="1"/>
  <c r="K109" i="1"/>
  <c r="O109" i="1" s="1"/>
  <c r="L109" i="1"/>
  <c r="M109" i="1"/>
  <c r="N109" i="1"/>
  <c r="J110" i="1"/>
  <c r="K110" i="1"/>
  <c r="L110" i="1"/>
  <c r="M110" i="1"/>
  <c r="N110" i="1"/>
  <c r="O110" i="1"/>
  <c r="J111" i="1"/>
  <c r="K111" i="1"/>
  <c r="L111" i="1"/>
  <c r="M111" i="1"/>
  <c r="N111" i="1"/>
  <c r="O111" i="1"/>
  <c r="J112" i="1"/>
  <c r="K112" i="1"/>
  <c r="O112" i="1" s="1"/>
  <c r="L112" i="1"/>
  <c r="M112" i="1"/>
  <c r="N112" i="1"/>
  <c r="J113" i="1"/>
  <c r="K113" i="1"/>
  <c r="O113" i="1" s="1"/>
  <c r="L113" i="1"/>
  <c r="M113" i="1"/>
  <c r="N113" i="1"/>
  <c r="J114" i="1"/>
  <c r="K114" i="1"/>
  <c r="L114" i="1"/>
  <c r="M114" i="1"/>
  <c r="N114" i="1"/>
  <c r="O114" i="1"/>
  <c r="J115" i="1"/>
  <c r="K115" i="1"/>
  <c r="L115" i="1"/>
  <c r="M115" i="1"/>
  <c r="N115" i="1"/>
  <c r="O115" i="1"/>
  <c r="J116" i="1"/>
  <c r="K116" i="1"/>
  <c r="O116" i="1" s="1"/>
  <c r="L116" i="1"/>
  <c r="M116" i="1"/>
  <c r="N116" i="1"/>
  <c r="J117" i="1"/>
  <c r="K117" i="1"/>
  <c r="O117" i="1" s="1"/>
  <c r="L117" i="1"/>
  <c r="M117" i="1"/>
  <c r="N117" i="1"/>
  <c r="J118" i="1"/>
  <c r="K118" i="1"/>
  <c r="L118" i="1"/>
  <c r="M118" i="1"/>
  <c r="N118" i="1"/>
  <c r="O118" i="1"/>
  <c r="J119" i="1"/>
  <c r="K119" i="1"/>
  <c r="L119" i="1"/>
  <c r="M119" i="1"/>
  <c r="N119" i="1"/>
  <c r="O119" i="1"/>
  <c r="J120" i="1"/>
  <c r="K120" i="1"/>
  <c r="O120" i="1" s="1"/>
  <c r="L120" i="1"/>
  <c r="M120" i="1"/>
  <c r="N120" i="1"/>
  <c r="J121" i="1"/>
  <c r="K121" i="1"/>
  <c r="O121" i="1" s="1"/>
  <c r="L121" i="1"/>
  <c r="M121" i="1"/>
  <c r="N121" i="1"/>
  <c r="J122" i="1"/>
  <c r="K122" i="1"/>
  <c r="L122" i="1"/>
  <c r="M122" i="1"/>
  <c r="N122" i="1"/>
  <c r="O122" i="1"/>
  <c r="J123" i="1"/>
  <c r="K123" i="1"/>
  <c r="L123" i="1"/>
  <c r="M123" i="1"/>
  <c r="N123" i="1"/>
  <c r="O123" i="1"/>
  <c r="J124" i="1"/>
  <c r="K124" i="1"/>
  <c r="O124" i="1" s="1"/>
  <c r="L124" i="1"/>
  <c r="M124" i="1"/>
  <c r="N124" i="1"/>
  <c r="J125" i="1"/>
  <c r="K125" i="1"/>
  <c r="O125" i="1" s="1"/>
  <c r="L125" i="1"/>
  <c r="M125" i="1"/>
  <c r="N125" i="1"/>
  <c r="J126" i="1"/>
  <c r="K126" i="1"/>
  <c r="L126" i="1"/>
  <c r="M126" i="1"/>
  <c r="N126" i="1"/>
  <c r="O126" i="1"/>
  <c r="J127" i="1"/>
  <c r="K127" i="1"/>
  <c r="L127" i="1"/>
  <c r="M127" i="1"/>
  <c r="N127" i="1"/>
  <c r="O127" i="1"/>
  <c r="J128" i="1"/>
  <c r="K128" i="1"/>
  <c r="O128" i="1" s="1"/>
  <c r="L128" i="1"/>
  <c r="M128" i="1"/>
  <c r="N128" i="1"/>
  <c r="J129" i="1"/>
  <c r="K129" i="1"/>
  <c r="O129" i="1" s="1"/>
  <c r="L129" i="1"/>
  <c r="M129" i="1"/>
  <c r="N129" i="1"/>
  <c r="J130" i="1"/>
  <c r="K130" i="1"/>
  <c r="L130" i="1"/>
  <c r="M130" i="1"/>
  <c r="N130" i="1"/>
  <c r="O130" i="1"/>
  <c r="J131" i="1"/>
  <c r="K131" i="1"/>
  <c r="L131" i="1"/>
  <c r="M131" i="1"/>
  <c r="N131" i="1"/>
  <c r="O131" i="1"/>
  <c r="J132" i="1"/>
  <c r="K132" i="1"/>
  <c r="O132" i="1" s="1"/>
  <c r="L132" i="1"/>
  <c r="M132" i="1"/>
  <c r="N132" i="1"/>
  <c r="J133" i="1"/>
  <c r="K133" i="1"/>
  <c r="O133" i="1" s="1"/>
  <c r="L133" i="1"/>
  <c r="M133" i="1"/>
  <c r="N133" i="1"/>
  <c r="J134" i="1"/>
  <c r="K134" i="1"/>
  <c r="L134" i="1"/>
  <c r="M134" i="1"/>
  <c r="N134" i="1"/>
  <c r="O134" i="1"/>
  <c r="J135" i="1"/>
  <c r="K135" i="1"/>
  <c r="L135" i="1"/>
  <c r="M135" i="1"/>
  <c r="N135" i="1"/>
  <c r="O135" i="1"/>
  <c r="J136" i="1"/>
  <c r="K136" i="1"/>
  <c r="O136" i="1" s="1"/>
  <c r="L136" i="1"/>
  <c r="M136" i="1"/>
  <c r="N136" i="1"/>
  <c r="J137" i="1"/>
  <c r="K137" i="1"/>
  <c r="O137" i="1" s="1"/>
  <c r="L137" i="1"/>
  <c r="M137" i="1"/>
  <c r="N137" i="1"/>
  <c r="J138" i="1"/>
  <c r="K138" i="1"/>
  <c r="L138" i="1"/>
  <c r="M138" i="1"/>
  <c r="N138" i="1"/>
  <c r="O138" i="1"/>
  <c r="J139" i="1"/>
  <c r="K139" i="1"/>
  <c r="L139" i="1"/>
  <c r="M139" i="1"/>
  <c r="N139" i="1"/>
  <c r="O139" i="1"/>
  <c r="J140" i="1"/>
  <c r="K140" i="1"/>
  <c r="O140" i="1" s="1"/>
  <c r="L140" i="1"/>
  <c r="M140" i="1"/>
  <c r="N140" i="1"/>
  <c r="J141" i="1"/>
  <c r="K141" i="1"/>
  <c r="O141" i="1" s="1"/>
  <c r="L141" i="1"/>
  <c r="M141" i="1"/>
  <c r="N141" i="1"/>
  <c r="J142" i="1"/>
  <c r="K142" i="1"/>
  <c r="L142" i="1"/>
  <c r="M142" i="1"/>
  <c r="N142" i="1"/>
  <c r="O142" i="1"/>
  <c r="J143" i="1"/>
  <c r="K143" i="1"/>
  <c r="L143" i="1"/>
  <c r="M143" i="1"/>
  <c r="N143" i="1"/>
  <c r="O143" i="1"/>
  <c r="J144" i="1"/>
  <c r="K144" i="1"/>
  <c r="O144" i="1" s="1"/>
  <c r="L144" i="1"/>
  <c r="M144" i="1"/>
  <c r="N144" i="1"/>
  <c r="J145" i="1"/>
  <c r="K145" i="1"/>
  <c r="O145" i="1" s="1"/>
  <c r="L145" i="1"/>
  <c r="M145" i="1"/>
  <c r="N145" i="1"/>
  <c r="J146" i="1"/>
  <c r="K146" i="1"/>
  <c r="L146" i="1"/>
  <c r="M146" i="1"/>
  <c r="N146" i="1"/>
  <c r="O146" i="1"/>
  <c r="J147" i="1"/>
  <c r="K147" i="1"/>
  <c r="L147" i="1"/>
  <c r="M147" i="1"/>
  <c r="N147" i="1"/>
  <c r="O147" i="1"/>
  <c r="J148" i="1"/>
  <c r="K148" i="1"/>
  <c r="O148" i="1" s="1"/>
  <c r="L148" i="1"/>
  <c r="M148" i="1"/>
  <c r="N148" i="1"/>
  <c r="J149" i="1"/>
  <c r="K149" i="1"/>
  <c r="O149" i="1" s="1"/>
  <c r="L149" i="1"/>
  <c r="M149" i="1"/>
  <c r="N149" i="1"/>
  <c r="J150" i="1"/>
  <c r="K150" i="1"/>
  <c r="L150" i="1"/>
  <c r="M150" i="1"/>
  <c r="N150" i="1"/>
  <c r="O150" i="1"/>
  <c r="J151" i="1"/>
  <c r="K151" i="1"/>
  <c r="L151" i="1"/>
  <c r="M151" i="1"/>
  <c r="N151" i="1"/>
  <c r="O151" i="1"/>
  <c r="J152" i="1"/>
  <c r="K152" i="1"/>
  <c r="O152" i="1" s="1"/>
  <c r="L152" i="1"/>
  <c r="M152" i="1"/>
  <c r="N152" i="1"/>
  <c r="J153" i="1"/>
  <c r="K153" i="1"/>
  <c r="O153" i="1" s="1"/>
  <c r="L153" i="1"/>
  <c r="M153" i="1"/>
  <c r="N153" i="1"/>
  <c r="J154" i="1"/>
  <c r="K154" i="1"/>
  <c r="L154" i="1"/>
  <c r="M154" i="1"/>
  <c r="N154" i="1"/>
  <c r="O154" i="1"/>
  <c r="J155" i="1"/>
  <c r="K155" i="1"/>
  <c r="L155" i="1"/>
  <c r="M155" i="1"/>
  <c r="N155" i="1"/>
  <c r="O155" i="1"/>
  <c r="J156" i="1"/>
  <c r="K156" i="1"/>
  <c r="O156" i="1" s="1"/>
  <c r="L156" i="1"/>
  <c r="M156" i="1"/>
  <c r="N156" i="1"/>
  <c r="J157" i="1"/>
  <c r="K157" i="1"/>
  <c r="O157" i="1" s="1"/>
  <c r="L157" i="1"/>
  <c r="M157" i="1"/>
  <c r="N157" i="1"/>
  <c r="J158" i="1"/>
  <c r="K158" i="1"/>
  <c r="L158" i="1"/>
  <c r="M158" i="1"/>
  <c r="N158" i="1"/>
  <c r="O158" i="1"/>
  <c r="J159" i="1"/>
  <c r="K159" i="1"/>
  <c r="L159" i="1"/>
  <c r="M159" i="1"/>
  <c r="N159" i="1"/>
  <c r="O159" i="1"/>
  <c r="J160" i="1"/>
  <c r="K160" i="1"/>
  <c r="O160" i="1" s="1"/>
  <c r="L160" i="1"/>
  <c r="M160" i="1"/>
  <c r="N160" i="1"/>
  <c r="J161" i="1"/>
  <c r="K161" i="1"/>
  <c r="O161" i="1" s="1"/>
  <c r="L161" i="1"/>
  <c r="M161" i="1"/>
  <c r="N161" i="1"/>
  <c r="J162" i="1"/>
  <c r="K162" i="1"/>
  <c r="L162" i="1"/>
  <c r="M162" i="1"/>
  <c r="N162" i="1"/>
  <c r="O162" i="1"/>
  <c r="J163" i="1"/>
  <c r="K163" i="1"/>
  <c r="L163" i="1"/>
  <c r="M163" i="1"/>
  <c r="N163" i="1"/>
  <c r="O163" i="1"/>
  <c r="J164" i="1"/>
  <c r="K164" i="1"/>
  <c r="O164" i="1" s="1"/>
  <c r="L164" i="1"/>
  <c r="M164" i="1"/>
  <c r="N164" i="1"/>
  <c r="J165" i="1"/>
  <c r="K165" i="1"/>
  <c r="O165" i="1" s="1"/>
  <c r="L165" i="1"/>
  <c r="M165" i="1"/>
  <c r="N165" i="1"/>
  <c r="J166" i="1"/>
  <c r="K166" i="1"/>
  <c r="L166" i="1"/>
  <c r="M166" i="1"/>
  <c r="N166" i="1"/>
  <c r="O166" i="1"/>
  <c r="J167" i="1"/>
  <c r="K167" i="1"/>
  <c r="L167" i="1"/>
  <c r="M167" i="1"/>
  <c r="N167" i="1"/>
  <c r="O167" i="1"/>
  <c r="J168" i="1"/>
  <c r="K168" i="1"/>
  <c r="O168" i="1" s="1"/>
  <c r="L168" i="1"/>
  <c r="M168" i="1"/>
  <c r="N168" i="1"/>
  <c r="J169" i="1"/>
  <c r="K169" i="1"/>
  <c r="O169" i="1" s="1"/>
  <c r="L169" i="1"/>
  <c r="M169" i="1"/>
  <c r="N169" i="1"/>
  <c r="J170" i="1"/>
  <c r="K170" i="1"/>
  <c r="L170" i="1"/>
  <c r="M170" i="1"/>
  <c r="N170" i="1"/>
  <c r="O170" i="1"/>
  <c r="J171" i="1"/>
  <c r="K171" i="1"/>
  <c r="L171" i="1"/>
  <c r="M171" i="1"/>
  <c r="N171" i="1"/>
  <c r="O171" i="1"/>
  <c r="J172" i="1"/>
  <c r="K172" i="1"/>
  <c r="O172" i="1" s="1"/>
  <c r="L172" i="1"/>
  <c r="M172" i="1"/>
  <c r="N172" i="1"/>
  <c r="J173" i="1"/>
  <c r="K173" i="1"/>
  <c r="O173" i="1" s="1"/>
  <c r="L173" i="1"/>
  <c r="M173" i="1"/>
  <c r="N173" i="1"/>
  <c r="J174" i="1"/>
  <c r="K174" i="1"/>
  <c r="L174" i="1"/>
  <c r="M174" i="1"/>
  <c r="N174" i="1"/>
  <c r="O174" i="1"/>
  <c r="J175" i="1"/>
  <c r="K175" i="1"/>
  <c r="L175" i="1"/>
  <c r="M175" i="1"/>
  <c r="N175" i="1"/>
  <c r="O175" i="1"/>
  <c r="J176" i="1"/>
  <c r="K176" i="1"/>
  <c r="O176" i="1" s="1"/>
  <c r="L176" i="1"/>
  <c r="M176" i="1"/>
  <c r="N176" i="1"/>
  <c r="J177" i="1"/>
  <c r="K177" i="1"/>
  <c r="O177" i="1" s="1"/>
  <c r="L177" i="1"/>
  <c r="M177" i="1"/>
  <c r="N177" i="1"/>
  <c r="J178" i="1"/>
  <c r="K178" i="1"/>
  <c r="L178" i="1"/>
  <c r="M178" i="1"/>
  <c r="N178" i="1"/>
  <c r="O178" i="1"/>
  <c r="J179" i="1"/>
  <c r="K179" i="1"/>
  <c r="L179" i="1"/>
  <c r="M179" i="1"/>
  <c r="N179" i="1"/>
  <c r="O179" i="1"/>
  <c r="J180" i="1"/>
  <c r="K180" i="1"/>
  <c r="O180" i="1" s="1"/>
  <c r="L180" i="1"/>
  <c r="M180" i="1"/>
  <c r="N180" i="1"/>
  <c r="J181" i="1"/>
  <c r="K181" i="1"/>
  <c r="O181" i="1" s="1"/>
  <c r="L181" i="1"/>
  <c r="M181" i="1"/>
  <c r="N181" i="1"/>
  <c r="J182" i="1"/>
  <c r="K182" i="1"/>
  <c r="L182" i="1"/>
  <c r="M182" i="1"/>
  <c r="N182" i="1"/>
  <c r="O182" i="1"/>
  <c r="J183" i="1"/>
  <c r="K183" i="1"/>
  <c r="L183" i="1"/>
  <c r="M183" i="1"/>
  <c r="N183" i="1"/>
  <c r="O183" i="1"/>
  <c r="J184" i="1"/>
  <c r="K184" i="1"/>
  <c r="O184" i="1" s="1"/>
  <c r="L184" i="1"/>
  <c r="M184" i="1"/>
  <c r="N184" i="1"/>
  <c r="J185" i="1"/>
  <c r="K185" i="1"/>
  <c r="O185" i="1" s="1"/>
  <c r="L185" i="1"/>
  <c r="M185" i="1"/>
  <c r="N185" i="1"/>
  <c r="J186" i="1"/>
  <c r="K186" i="1"/>
  <c r="L186" i="1"/>
  <c r="M186" i="1"/>
  <c r="N186" i="1"/>
  <c r="O186" i="1"/>
  <c r="J187" i="1"/>
  <c r="K187" i="1"/>
  <c r="L187" i="1"/>
  <c r="M187" i="1"/>
  <c r="N187" i="1"/>
  <c r="O187" i="1"/>
  <c r="J188" i="1"/>
  <c r="K188" i="1"/>
  <c r="O188" i="1" s="1"/>
  <c r="L188" i="1"/>
  <c r="M188" i="1"/>
  <c r="N188" i="1"/>
  <c r="J189" i="1"/>
  <c r="K189" i="1"/>
  <c r="O189" i="1" s="1"/>
  <c r="L189" i="1"/>
  <c r="M189" i="1"/>
  <c r="N189" i="1"/>
  <c r="J190" i="1"/>
  <c r="K190" i="1"/>
  <c r="L190" i="1"/>
  <c r="M190" i="1"/>
  <c r="N190" i="1"/>
  <c r="O190" i="1"/>
  <c r="J191" i="1"/>
  <c r="K191" i="1"/>
  <c r="L191" i="1"/>
  <c r="M191" i="1"/>
  <c r="N191" i="1"/>
  <c r="O191" i="1"/>
  <c r="J192" i="1"/>
  <c r="K192" i="1"/>
  <c r="O192" i="1" s="1"/>
  <c r="L192" i="1"/>
  <c r="M192" i="1"/>
  <c r="N192" i="1"/>
  <c r="J193" i="1"/>
  <c r="K193" i="1"/>
  <c r="O193" i="1" s="1"/>
  <c r="L193" i="1"/>
  <c r="M193" i="1"/>
  <c r="N193" i="1"/>
  <c r="J194" i="1"/>
  <c r="K194" i="1"/>
  <c r="L194" i="1"/>
  <c r="M194" i="1"/>
  <c r="N194" i="1"/>
  <c r="O194" i="1"/>
  <c r="J195" i="1"/>
  <c r="K195" i="1"/>
  <c r="L195" i="1"/>
  <c r="M195" i="1"/>
  <c r="N195" i="1"/>
  <c r="O195" i="1"/>
  <c r="J196" i="1"/>
  <c r="K196" i="1"/>
  <c r="O196" i="1" s="1"/>
  <c r="L196" i="1"/>
  <c r="M196" i="1"/>
  <c r="N196" i="1"/>
  <c r="J197" i="1"/>
  <c r="K197" i="1"/>
  <c r="O197" i="1" s="1"/>
  <c r="L197" i="1"/>
  <c r="M197" i="1"/>
  <c r="N197" i="1"/>
  <c r="J198" i="1"/>
  <c r="K198" i="1"/>
  <c r="L198" i="1"/>
  <c r="M198" i="1"/>
  <c r="N198" i="1"/>
  <c r="O198" i="1"/>
  <c r="J199" i="1"/>
  <c r="K199" i="1"/>
  <c r="L199" i="1"/>
  <c r="M199" i="1"/>
  <c r="N199" i="1"/>
  <c r="O199" i="1"/>
  <c r="J200" i="1"/>
  <c r="K200" i="1"/>
  <c r="O200" i="1" s="1"/>
  <c r="L200" i="1"/>
  <c r="M200" i="1"/>
  <c r="N200" i="1"/>
  <c r="J201" i="1"/>
  <c r="K201" i="1"/>
  <c r="O201" i="1" s="1"/>
  <c r="L201" i="1"/>
  <c r="M201" i="1"/>
  <c r="N201" i="1"/>
  <c r="J202" i="1"/>
  <c r="K202" i="1"/>
  <c r="L202" i="1"/>
  <c r="M202" i="1"/>
  <c r="N202" i="1"/>
  <c r="O202" i="1"/>
  <c r="J203" i="1"/>
  <c r="K203" i="1"/>
  <c r="L203" i="1"/>
  <c r="M203" i="1"/>
  <c r="N203" i="1"/>
  <c r="O203" i="1"/>
  <c r="J204" i="1"/>
  <c r="K204" i="1"/>
  <c r="O204" i="1" s="1"/>
  <c r="L204" i="1"/>
  <c r="M204" i="1"/>
  <c r="N204" i="1"/>
  <c r="J205" i="1"/>
  <c r="K205" i="1"/>
  <c r="O205" i="1" s="1"/>
  <c r="L205" i="1"/>
  <c r="M205" i="1"/>
  <c r="N205" i="1"/>
  <c r="J206" i="1"/>
  <c r="K206" i="1"/>
  <c r="L206" i="1"/>
  <c r="M206" i="1"/>
  <c r="N206" i="1"/>
  <c r="O206" i="1"/>
  <c r="J207" i="1"/>
  <c r="K207" i="1"/>
  <c r="L207" i="1"/>
  <c r="M207" i="1"/>
  <c r="N207" i="1"/>
  <c r="O207" i="1"/>
  <c r="J208" i="1"/>
  <c r="K208" i="1"/>
  <c r="O208" i="1" s="1"/>
  <c r="L208" i="1"/>
  <c r="M208" i="1"/>
  <c r="N208" i="1"/>
  <c r="J209" i="1"/>
  <c r="K209" i="1"/>
  <c r="O209" i="1" s="1"/>
  <c r="L209" i="1"/>
  <c r="M209" i="1"/>
  <c r="N209" i="1"/>
  <c r="J210" i="1"/>
  <c r="K210" i="1"/>
  <c r="L210" i="1"/>
  <c r="M210" i="1"/>
  <c r="N210" i="1"/>
  <c r="O210" i="1"/>
  <c r="J211" i="1"/>
  <c r="K211" i="1"/>
  <c r="L211" i="1"/>
  <c r="M211" i="1"/>
  <c r="N211" i="1"/>
  <c r="O211" i="1"/>
  <c r="J212" i="1"/>
  <c r="K212" i="1"/>
  <c r="O212" i="1" s="1"/>
  <c r="L212" i="1"/>
  <c r="M212" i="1"/>
  <c r="N212" i="1"/>
  <c r="J213" i="1"/>
  <c r="K213" i="1"/>
  <c r="O213" i="1" s="1"/>
  <c r="L213" i="1"/>
  <c r="M213" i="1"/>
  <c r="N213" i="1"/>
  <c r="J214" i="1"/>
  <c r="K214" i="1"/>
  <c r="L214" i="1"/>
  <c r="M214" i="1"/>
  <c r="N214" i="1"/>
  <c r="O214" i="1"/>
  <c r="J215" i="1"/>
  <c r="K215" i="1"/>
  <c r="L215" i="1"/>
  <c r="M215" i="1"/>
  <c r="N215" i="1"/>
  <c r="O215" i="1"/>
  <c r="J216" i="1"/>
  <c r="K216" i="1"/>
  <c r="O216" i="1" s="1"/>
  <c r="L216" i="1"/>
  <c r="M216" i="1"/>
  <c r="N216" i="1"/>
  <c r="J217" i="1"/>
  <c r="K217" i="1"/>
  <c r="O217" i="1" s="1"/>
  <c r="L217" i="1"/>
  <c r="M217" i="1"/>
  <c r="N217" i="1"/>
  <c r="J218" i="1"/>
  <c r="K218" i="1"/>
  <c r="L218" i="1"/>
  <c r="M218" i="1"/>
  <c r="N218" i="1"/>
  <c r="O218" i="1"/>
  <c r="J219" i="1"/>
  <c r="K219" i="1"/>
  <c r="L219" i="1"/>
  <c r="M219" i="1"/>
  <c r="N219" i="1"/>
  <c r="O219" i="1"/>
  <c r="J220" i="1"/>
  <c r="K220" i="1"/>
  <c r="O220" i="1" s="1"/>
  <c r="L220" i="1"/>
  <c r="M220" i="1"/>
  <c r="N220" i="1"/>
  <c r="J221" i="1"/>
  <c r="K221" i="1"/>
  <c r="O221" i="1" s="1"/>
  <c r="L221" i="1"/>
  <c r="M221" i="1"/>
  <c r="N221" i="1"/>
  <c r="J222" i="1"/>
  <c r="K222" i="1"/>
  <c r="L222" i="1"/>
  <c r="M222" i="1"/>
  <c r="N222" i="1"/>
  <c r="O222" i="1"/>
  <c r="J223" i="1"/>
  <c r="K223" i="1"/>
  <c r="L223" i="1"/>
  <c r="M223" i="1"/>
  <c r="N223" i="1"/>
  <c r="O223" i="1"/>
  <c r="J224" i="1"/>
  <c r="K224" i="1"/>
  <c r="O224" i="1" s="1"/>
  <c r="L224" i="1"/>
  <c r="M224" i="1"/>
  <c r="N224" i="1"/>
  <c r="J225" i="1"/>
  <c r="K225" i="1"/>
  <c r="O225" i="1" s="1"/>
  <c r="L225" i="1"/>
  <c r="M225" i="1"/>
  <c r="N225" i="1"/>
  <c r="J226" i="1"/>
  <c r="K226" i="1"/>
  <c r="L226" i="1"/>
  <c r="M226" i="1"/>
  <c r="N226" i="1"/>
  <c r="O226" i="1"/>
  <c r="J227" i="1"/>
  <c r="K227" i="1"/>
  <c r="L227" i="1"/>
  <c r="M227" i="1"/>
  <c r="N227" i="1"/>
  <c r="O227" i="1"/>
  <c r="J228" i="1"/>
  <c r="K228" i="1"/>
  <c r="O228" i="1" s="1"/>
  <c r="L228" i="1"/>
  <c r="M228" i="1"/>
  <c r="N228" i="1"/>
  <c r="J229" i="1"/>
  <c r="K229" i="1"/>
  <c r="O229" i="1" s="1"/>
  <c r="L229" i="1"/>
  <c r="M229" i="1"/>
  <c r="N229" i="1"/>
  <c r="J230" i="1"/>
  <c r="K230" i="1"/>
  <c r="L230" i="1"/>
  <c r="M230" i="1"/>
  <c r="N230" i="1"/>
  <c r="O230" i="1"/>
  <c r="J231" i="1"/>
  <c r="K231" i="1"/>
  <c r="L231" i="1"/>
  <c r="M231" i="1"/>
  <c r="N231" i="1"/>
  <c r="O231" i="1"/>
  <c r="J232" i="1"/>
  <c r="K232" i="1"/>
  <c r="O232" i="1" s="1"/>
  <c r="L232" i="1"/>
  <c r="M232" i="1"/>
  <c r="N232" i="1"/>
  <c r="J233" i="1"/>
  <c r="K233" i="1"/>
  <c r="O233" i="1" s="1"/>
  <c r="L233" i="1"/>
  <c r="M233" i="1"/>
  <c r="N233" i="1"/>
  <c r="J234" i="1"/>
  <c r="K234" i="1"/>
  <c r="L234" i="1"/>
  <c r="M234" i="1"/>
  <c r="N234" i="1"/>
  <c r="O234" i="1"/>
  <c r="J235" i="1"/>
  <c r="K235" i="1"/>
  <c r="L235" i="1"/>
  <c r="M235" i="1"/>
  <c r="N235" i="1"/>
  <c r="O235" i="1"/>
  <c r="J236" i="1"/>
  <c r="K236" i="1"/>
  <c r="O236" i="1" s="1"/>
  <c r="L236" i="1"/>
  <c r="M236" i="1"/>
  <c r="N236" i="1"/>
  <c r="J237" i="1"/>
  <c r="K237" i="1"/>
  <c r="O237" i="1" s="1"/>
  <c r="L237" i="1"/>
  <c r="M237" i="1"/>
  <c r="N237" i="1"/>
  <c r="J238" i="1"/>
  <c r="K238" i="1"/>
  <c r="L238" i="1"/>
  <c r="M238" i="1"/>
  <c r="N238" i="1"/>
  <c r="O238" i="1"/>
  <c r="J239" i="1"/>
  <c r="K239" i="1"/>
  <c r="L239" i="1"/>
  <c r="M239" i="1"/>
  <c r="N239" i="1"/>
  <c r="O239" i="1"/>
  <c r="J240" i="1"/>
  <c r="K240" i="1"/>
  <c r="O240" i="1" s="1"/>
  <c r="L240" i="1"/>
  <c r="M240" i="1"/>
  <c r="N240" i="1"/>
  <c r="J241" i="1"/>
  <c r="K241" i="1"/>
  <c r="O241" i="1" s="1"/>
  <c r="L241" i="1"/>
  <c r="M241" i="1"/>
  <c r="N241" i="1"/>
  <c r="J242" i="1"/>
  <c r="K242" i="1"/>
  <c r="L242" i="1"/>
  <c r="M242" i="1"/>
  <c r="N242" i="1"/>
  <c r="O242" i="1"/>
  <c r="J243" i="1"/>
  <c r="K243" i="1"/>
  <c r="L243" i="1"/>
  <c r="M243" i="1"/>
  <c r="N243" i="1"/>
  <c r="O243" i="1"/>
  <c r="J244" i="1"/>
  <c r="K244" i="1"/>
  <c r="O244" i="1" s="1"/>
  <c r="L244" i="1"/>
  <c r="M244" i="1"/>
  <c r="N244" i="1"/>
  <c r="J245" i="1"/>
  <c r="K245" i="1"/>
  <c r="O245" i="1" s="1"/>
  <c r="L245" i="1"/>
  <c r="M245" i="1"/>
  <c r="N245" i="1"/>
  <c r="J246" i="1"/>
  <c r="K246" i="1"/>
  <c r="L246" i="1"/>
  <c r="M246" i="1"/>
  <c r="N246" i="1"/>
  <c r="O246" i="1"/>
  <c r="J247" i="1"/>
  <c r="K247" i="1"/>
  <c r="L247" i="1"/>
  <c r="M247" i="1"/>
  <c r="N247" i="1"/>
  <c r="O247" i="1"/>
  <c r="J248" i="1"/>
  <c r="K248" i="1"/>
  <c r="O248" i="1" s="1"/>
  <c r="L248" i="1"/>
  <c r="M248" i="1"/>
  <c r="N248" i="1"/>
  <c r="J249" i="1"/>
  <c r="K249" i="1"/>
  <c r="O249" i="1" s="1"/>
  <c r="L249" i="1"/>
  <c r="M249" i="1"/>
  <c r="N249" i="1"/>
  <c r="J250" i="1"/>
  <c r="K250" i="1"/>
  <c r="L250" i="1"/>
  <c r="M250" i="1"/>
  <c r="N250" i="1"/>
  <c r="O250" i="1"/>
  <c r="J251" i="1"/>
  <c r="K251" i="1"/>
  <c r="L251" i="1"/>
  <c r="M251" i="1"/>
  <c r="N251" i="1"/>
  <c r="O251" i="1"/>
  <c r="J252" i="1"/>
  <c r="K252" i="1"/>
  <c r="O252" i="1" s="1"/>
  <c r="L252" i="1"/>
  <c r="M252" i="1"/>
  <c r="N252" i="1"/>
  <c r="J253" i="1"/>
  <c r="K253" i="1"/>
  <c r="O253" i="1" s="1"/>
  <c r="L253" i="1"/>
  <c r="M253" i="1"/>
  <c r="N253" i="1"/>
  <c r="J254" i="1"/>
  <c r="K254" i="1"/>
  <c r="L254" i="1"/>
  <c r="M254" i="1"/>
  <c r="N254" i="1"/>
  <c r="O254" i="1"/>
  <c r="J255" i="1"/>
  <c r="K255" i="1"/>
  <c r="L255" i="1"/>
  <c r="M255" i="1"/>
  <c r="N255" i="1"/>
  <c r="O255" i="1"/>
  <c r="J256" i="1"/>
  <c r="K256" i="1"/>
  <c r="O256" i="1" s="1"/>
  <c r="L256" i="1"/>
  <c r="M256" i="1"/>
  <c r="N256" i="1"/>
  <c r="J257" i="1"/>
  <c r="K257" i="1"/>
  <c r="O257" i="1" s="1"/>
  <c r="L257" i="1"/>
  <c r="M257" i="1"/>
  <c r="N257" i="1"/>
  <c r="J258" i="1"/>
  <c r="K258" i="1"/>
  <c r="L258" i="1"/>
  <c r="M258" i="1"/>
  <c r="N258" i="1"/>
  <c r="O258" i="1"/>
  <c r="J259" i="1"/>
  <c r="K259" i="1"/>
  <c r="L259" i="1"/>
  <c r="M259" i="1"/>
  <c r="N259" i="1"/>
  <c r="O259" i="1"/>
  <c r="J260" i="1"/>
  <c r="K260" i="1"/>
  <c r="O260" i="1" s="1"/>
  <c r="L260" i="1"/>
  <c r="M260" i="1"/>
  <c r="N260" i="1"/>
  <c r="J261" i="1"/>
  <c r="K261" i="1"/>
  <c r="O261" i="1" s="1"/>
  <c r="L261" i="1"/>
  <c r="M261" i="1"/>
  <c r="N261" i="1"/>
  <c r="J262" i="1"/>
  <c r="K262" i="1"/>
  <c r="L262" i="1"/>
  <c r="M262" i="1"/>
  <c r="N262" i="1"/>
  <c r="O262" i="1"/>
  <c r="J263" i="1"/>
  <c r="K263" i="1"/>
  <c r="L263" i="1"/>
  <c r="M263" i="1"/>
  <c r="N263" i="1"/>
  <c r="O263" i="1"/>
  <c r="J264" i="1"/>
  <c r="K264" i="1"/>
  <c r="O264" i="1" s="1"/>
  <c r="L264" i="1"/>
  <c r="M264" i="1"/>
  <c r="N264" i="1"/>
  <c r="J265" i="1"/>
  <c r="K265" i="1"/>
  <c r="O265" i="1" s="1"/>
  <c r="L265" i="1"/>
  <c r="M265" i="1"/>
  <c r="N265" i="1"/>
  <c r="J266" i="1"/>
  <c r="K266" i="1"/>
  <c r="L266" i="1"/>
  <c r="M266" i="1"/>
  <c r="N266" i="1"/>
  <c r="O266" i="1"/>
  <c r="J267" i="1"/>
  <c r="K267" i="1"/>
  <c r="L267" i="1"/>
  <c r="M267" i="1"/>
  <c r="N267" i="1"/>
  <c r="O267" i="1"/>
  <c r="J268" i="1"/>
  <c r="K268" i="1"/>
  <c r="O268" i="1" s="1"/>
  <c r="L268" i="1"/>
  <c r="M268" i="1"/>
  <c r="N268" i="1"/>
  <c r="J269" i="1"/>
  <c r="K269" i="1"/>
  <c r="O269" i="1" s="1"/>
  <c r="L269" i="1"/>
  <c r="M269" i="1"/>
  <c r="N269" i="1"/>
  <c r="J270" i="1"/>
  <c r="K270" i="1"/>
  <c r="L270" i="1"/>
  <c r="M270" i="1"/>
  <c r="N270" i="1"/>
  <c r="O270" i="1"/>
  <c r="J271" i="1"/>
  <c r="K271" i="1"/>
  <c r="L271" i="1"/>
  <c r="M271" i="1"/>
  <c r="N271" i="1"/>
  <c r="O271" i="1"/>
  <c r="J272" i="1"/>
  <c r="K272" i="1"/>
  <c r="O272" i="1" s="1"/>
  <c r="L272" i="1"/>
  <c r="M272" i="1"/>
  <c r="N272" i="1"/>
  <c r="J273" i="1"/>
  <c r="K273" i="1"/>
  <c r="O273" i="1" s="1"/>
  <c r="L273" i="1"/>
  <c r="M273" i="1"/>
  <c r="N273" i="1"/>
  <c r="J274" i="1"/>
  <c r="K274" i="1"/>
  <c r="L274" i="1"/>
  <c r="M274" i="1"/>
  <c r="N274" i="1"/>
  <c r="O274" i="1"/>
  <c r="J275" i="1"/>
  <c r="K275" i="1"/>
  <c r="L275" i="1"/>
  <c r="M275" i="1"/>
  <c r="N275" i="1"/>
  <c r="O275" i="1"/>
  <c r="J276" i="1"/>
  <c r="K276" i="1"/>
  <c r="O276" i="1" s="1"/>
  <c r="L276" i="1"/>
  <c r="M276" i="1"/>
  <c r="N276" i="1"/>
  <c r="J277" i="1"/>
  <c r="K277" i="1"/>
  <c r="O277" i="1" s="1"/>
  <c r="L277" i="1"/>
  <c r="M277" i="1"/>
  <c r="N277" i="1"/>
  <c r="J278" i="1"/>
  <c r="K278" i="1"/>
  <c r="L278" i="1"/>
  <c r="M278" i="1"/>
  <c r="N278" i="1"/>
  <c r="O278" i="1"/>
  <c r="J279" i="1"/>
  <c r="K279" i="1"/>
  <c r="L279" i="1"/>
  <c r="M279" i="1"/>
  <c r="N279" i="1"/>
  <c r="O279" i="1"/>
  <c r="J280" i="1"/>
  <c r="K280" i="1"/>
  <c r="O280" i="1" s="1"/>
  <c r="L280" i="1"/>
  <c r="M280" i="1"/>
  <c r="N280" i="1"/>
  <c r="J281" i="1"/>
  <c r="K281" i="1"/>
  <c r="O281" i="1" s="1"/>
  <c r="L281" i="1"/>
  <c r="M281" i="1"/>
  <c r="N281" i="1"/>
  <c r="J282" i="1"/>
  <c r="K282" i="1"/>
  <c r="L282" i="1"/>
  <c r="M282" i="1"/>
  <c r="N282" i="1"/>
  <c r="O282" i="1"/>
  <c r="J283" i="1"/>
  <c r="K283" i="1"/>
  <c r="L283" i="1"/>
  <c r="M283" i="1"/>
  <c r="N283" i="1"/>
  <c r="O283" i="1"/>
  <c r="J284" i="1"/>
  <c r="K284" i="1"/>
  <c r="O284" i="1" s="1"/>
  <c r="L284" i="1"/>
  <c r="M284" i="1"/>
  <c r="N284" i="1"/>
  <c r="J285" i="1"/>
  <c r="K285" i="1"/>
  <c r="O285" i="1" s="1"/>
  <c r="L285" i="1"/>
  <c r="M285" i="1"/>
  <c r="N285" i="1"/>
  <c r="J286" i="1"/>
  <c r="K286" i="1"/>
  <c r="L286" i="1"/>
  <c r="M286" i="1"/>
  <c r="N286" i="1"/>
  <c r="O286" i="1"/>
  <c r="J287" i="1"/>
  <c r="K287" i="1"/>
  <c r="L287" i="1"/>
  <c r="M287" i="1"/>
  <c r="N287" i="1"/>
  <c r="O287" i="1"/>
  <c r="J288" i="1"/>
  <c r="K288" i="1"/>
  <c r="O288" i="1" s="1"/>
  <c r="L288" i="1"/>
  <c r="M288" i="1"/>
  <c r="N288" i="1"/>
  <c r="J289" i="1"/>
  <c r="K289" i="1"/>
  <c r="O289" i="1" s="1"/>
  <c r="L289" i="1"/>
  <c r="M289" i="1"/>
  <c r="N289" i="1"/>
  <c r="J290" i="1"/>
  <c r="K290" i="1"/>
  <c r="L290" i="1"/>
  <c r="M290" i="1"/>
  <c r="N290" i="1"/>
  <c r="O290" i="1"/>
  <c r="J291" i="1"/>
  <c r="K291" i="1"/>
  <c r="L291" i="1"/>
  <c r="M291" i="1"/>
  <c r="N291" i="1"/>
  <c r="O291" i="1"/>
  <c r="J292" i="1"/>
  <c r="K292" i="1"/>
  <c r="O292" i="1" s="1"/>
  <c r="L292" i="1"/>
  <c r="M292" i="1"/>
  <c r="N292" i="1"/>
  <c r="J293" i="1"/>
  <c r="K293" i="1"/>
  <c r="O293" i="1" s="1"/>
  <c r="L293" i="1"/>
  <c r="M293" i="1"/>
  <c r="N293" i="1"/>
  <c r="J294" i="1"/>
  <c r="K294" i="1"/>
  <c r="L294" i="1"/>
  <c r="M294" i="1"/>
  <c r="N294" i="1"/>
  <c r="O294" i="1"/>
  <c r="J295" i="1"/>
  <c r="K295" i="1"/>
  <c r="L295" i="1"/>
  <c r="M295" i="1"/>
  <c r="N295" i="1"/>
  <c r="O295" i="1"/>
  <c r="J296" i="1"/>
  <c r="K296" i="1"/>
  <c r="O296" i="1" s="1"/>
  <c r="L296" i="1"/>
  <c r="M296" i="1"/>
  <c r="N296" i="1"/>
  <c r="J297" i="1"/>
  <c r="K297" i="1"/>
  <c r="O297" i="1" s="1"/>
  <c r="L297" i="1"/>
  <c r="M297" i="1"/>
  <c r="N297" i="1"/>
  <c r="J298" i="1"/>
  <c r="K298" i="1"/>
  <c r="L298" i="1"/>
  <c r="M298" i="1"/>
  <c r="N298" i="1"/>
  <c r="O298" i="1"/>
  <c r="J299" i="1"/>
  <c r="K299" i="1"/>
  <c r="L299" i="1"/>
  <c r="M299" i="1"/>
  <c r="N299" i="1"/>
  <c r="O299" i="1"/>
  <c r="J300" i="1"/>
  <c r="K300" i="1"/>
  <c r="O300" i="1" s="1"/>
  <c r="L300" i="1"/>
  <c r="M300" i="1"/>
  <c r="N300" i="1"/>
  <c r="J301" i="1"/>
  <c r="K301" i="1"/>
  <c r="O301" i="1" s="1"/>
  <c r="L301" i="1"/>
  <c r="M301" i="1"/>
  <c r="N301" i="1"/>
  <c r="J302" i="1"/>
  <c r="K302" i="1"/>
  <c r="L302" i="1"/>
  <c r="M302" i="1"/>
  <c r="N302" i="1"/>
  <c r="O302" i="1"/>
  <c r="J303" i="1"/>
  <c r="K303" i="1"/>
  <c r="L303" i="1"/>
  <c r="M303" i="1"/>
  <c r="N303" i="1"/>
  <c r="O303" i="1"/>
  <c r="J304" i="1"/>
  <c r="K304" i="1"/>
  <c r="O304" i="1" s="1"/>
  <c r="L304" i="1"/>
  <c r="M304" i="1"/>
  <c r="N304" i="1"/>
  <c r="J305" i="1"/>
  <c r="K305" i="1"/>
  <c r="O305" i="1" s="1"/>
  <c r="L305" i="1"/>
  <c r="M305" i="1"/>
  <c r="N305" i="1"/>
  <c r="J306" i="1"/>
  <c r="K306" i="1"/>
  <c r="L306" i="1"/>
  <c r="M306" i="1"/>
  <c r="N306" i="1"/>
  <c r="O306" i="1"/>
  <c r="J307" i="1"/>
  <c r="K307" i="1"/>
  <c r="L307" i="1"/>
  <c r="M307" i="1"/>
  <c r="N307" i="1"/>
  <c r="O307" i="1"/>
  <c r="J308" i="1"/>
  <c r="K308" i="1"/>
  <c r="O308" i="1" s="1"/>
  <c r="L308" i="1"/>
  <c r="M308" i="1"/>
  <c r="N308" i="1"/>
  <c r="J309" i="1"/>
  <c r="K309" i="1"/>
  <c r="O309" i="1" s="1"/>
  <c r="L309" i="1"/>
  <c r="M309" i="1"/>
  <c r="N309" i="1"/>
  <c r="J310" i="1"/>
  <c r="K310" i="1"/>
  <c r="L310" i="1"/>
  <c r="M310" i="1"/>
  <c r="N310" i="1"/>
  <c r="O310" i="1"/>
  <c r="J311" i="1"/>
  <c r="K311" i="1"/>
  <c r="L311" i="1"/>
  <c r="M311" i="1"/>
  <c r="N311" i="1"/>
  <c r="O311" i="1"/>
  <c r="J312" i="1"/>
  <c r="K312" i="1"/>
  <c r="O312" i="1" s="1"/>
  <c r="L312" i="1"/>
  <c r="M312" i="1"/>
  <c r="N312" i="1"/>
  <c r="J313" i="1"/>
  <c r="K313" i="1"/>
  <c r="O313" i="1" s="1"/>
  <c r="L313" i="1"/>
  <c r="M313" i="1"/>
  <c r="N313" i="1"/>
  <c r="J314" i="1"/>
  <c r="K314" i="1"/>
  <c r="L314" i="1"/>
  <c r="M314" i="1"/>
  <c r="N314" i="1"/>
  <c r="O314" i="1"/>
  <c r="J315" i="1"/>
  <c r="K315" i="1"/>
  <c r="L315" i="1"/>
  <c r="M315" i="1"/>
  <c r="N315" i="1"/>
  <c r="O315" i="1"/>
  <c r="J316" i="1"/>
  <c r="K316" i="1"/>
  <c r="O316" i="1" s="1"/>
  <c r="L316" i="1"/>
  <c r="M316" i="1"/>
  <c r="N316" i="1"/>
  <c r="J317" i="1"/>
  <c r="K317" i="1"/>
  <c r="O317" i="1" s="1"/>
  <c r="L317" i="1"/>
  <c r="M317" i="1"/>
  <c r="N317" i="1"/>
  <c r="J318" i="1"/>
  <c r="K318" i="1"/>
  <c r="L318" i="1"/>
  <c r="M318" i="1"/>
  <c r="N318" i="1"/>
  <c r="O318" i="1"/>
  <c r="J319" i="1"/>
  <c r="K319" i="1"/>
  <c r="L319" i="1"/>
  <c r="M319" i="1"/>
  <c r="N319" i="1"/>
  <c r="O319" i="1"/>
  <c r="J320" i="1"/>
  <c r="K320" i="1"/>
  <c r="O320" i="1" s="1"/>
  <c r="L320" i="1"/>
  <c r="M320" i="1"/>
  <c r="N320" i="1"/>
  <c r="J321" i="1"/>
  <c r="K321" i="1"/>
  <c r="O321" i="1" s="1"/>
  <c r="L321" i="1"/>
  <c r="M321" i="1"/>
  <c r="N321" i="1"/>
  <c r="J322" i="1"/>
  <c r="K322" i="1"/>
  <c r="L322" i="1"/>
  <c r="M322" i="1"/>
  <c r="N322" i="1"/>
  <c r="O322" i="1"/>
  <c r="J323" i="1"/>
  <c r="K323" i="1"/>
  <c r="L323" i="1"/>
  <c r="M323" i="1"/>
  <c r="N323" i="1"/>
  <c r="O323" i="1"/>
  <c r="J324" i="1"/>
  <c r="K324" i="1"/>
  <c r="O324" i="1" s="1"/>
  <c r="L324" i="1"/>
  <c r="M324" i="1"/>
  <c r="N324" i="1"/>
  <c r="J325" i="1"/>
  <c r="K325" i="1"/>
  <c r="O325" i="1" s="1"/>
  <c r="L325" i="1"/>
  <c r="M325" i="1"/>
  <c r="N325" i="1"/>
  <c r="J326" i="1"/>
  <c r="K326" i="1"/>
  <c r="L326" i="1"/>
  <c r="M326" i="1"/>
  <c r="N326" i="1"/>
  <c r="O326" i="1"/>
  <c r="J327" i="1"/>
  <c r="K327" i="1"/>
  <c r="L327" i="1"/>
  <c r="M327" i="1"/>
  <c r="N327" i="1"/>
  <c r="O327" i="1"/>
  <c r="J328" i="1"/>
  <c r="K328" i="1"/>
  <c r="O328" i="1" s="1"/>
  <c r="L328" i="1"/>
  <c r="M328" i="1"/>
  <c r="N328" i="1"/>
  <c r="J329" i="1"/>
  <c r="K329" i="1"/>
  <c r="O329" i="1" s="1"/>
  <c r="L329" i="1"/>
  <c r="M329" i="1"/>
  <c r="N329" i="1"/>
  <c r="J330" i="1"/>
  <c r="K330" i="1"/>
  <c r="L330" i="1"/>
  <c r="M330" i="1"/>
  <c r="N330" i="1"/>
  <c r="O330" i="1"/>
  <c r="J331" i="1"/>
  <c r="K331" i="1"/>
  <c r="L331" i="1"/>
  <c r="M331" i="1"/>
  <c r="N331" i="1"/>
  <c r="O331" i="1"/>
  <c r="J332" i="1"/>
  <c r="K332" i="1"/>
  <c r="O332" i="1" s="1"/>
  <c r="L332" i="1"/>
  <c r="M332" i="1"/>
  <c r="N332" i="1"/>
  <c r="J333" i="1"/>
  <c r="K333" i="1"/>
  <c r="O333" i="1" s="1"/>
  <c r="L333" i="1"/>
  <c r="M333" i="1"/>
  <c r="N333" i="1"/>
  <c r="J334" i="1"/>
  <c r="K334" i="1"/>
  <c r="L334" i="1"/>
  <c r="M334" i="1"/>
  <c r="N334" i="1"/>
  <c r="O334" i="1"/>
  <c r="J335" i="1"/>
  <c r="K335" i="1"/>
  <c r="L335" i="1"/>
  <c r="M335" i="1"/>
  <c r="N335" i="1"/>
  <c r="O335" i="1"/>
  <c r="J336" i="1"/>
  <c r="K336" i="1"/>
  <c r="O336" i="1" s="1"/>
  <c r="L336" i="1"/>
  <c r="M336" i="1"/>
  <c r="N336" i="1"/>
  <c r="J337" i="1"/>
  <c r="K337" i="1"/>
  <c r="O337" i="1" s="1"/>
  <c r="L337" i="1"/>
  <c r="M337" i="1"/>
  <c r="N337" i="1"/>
  <c r="J338" i="1"/>
  <c r="K338" i="1"/>
  <c r="O338" i="1" s="1"/>
  <c r="L338" i="1"/>
  <c r="M338" i="1"/>
  <c r="N338" i="1"/>
  <c r="J339" i="1"/>
  <c r="K339" i="1"/>
  <c r="L339" i="1"/>
  <c r="M339" i="1"/>
  <c r="N339" i="1"/>
  <c r="O339" i="1"/>
  <c r="J340" i="1"/>
  <c r="K340" i="1"/>
  <c r="L340" i="1"/>
  <c r="M340" i="1"/>
  <c r="N340" i="1"/>
  <c r="O340" i="1"/>
  <c r="J341" i="1"/>
  <c r="K341" i="1"/>
  <c r="O341" i="1" s="1"/>
  <c r="L341" i="1"/>
  <c r="M341" i="1"/>
  <c r="N341" i="1"/>
  <c r="J342" i="1"/>
  <c r="K342" i="1"/>
  <c r="O342" i="1" s="1"/>
  <c r="L342" i="1"/>
  <c r="M342" i="1"/>
  <c r="N342" i="1"/>
  <c r="J343" i="1"/>
  <c r="K343" i="1"/>
  <c r="L343" i="1"/>
  <c r="M343" i="1"/>
  <c r="N343" i="1"/>
  <c r="O343" i="1"/>
  <c r="J344" i="1"/>
  <c r="K344" i="1"/>
  <c r="L344" i="1"/>
  <c r="M344" i="1"/>
  <c r="N344" i="1"/>
  <c r="O344" i="1"/>
  <c r="J345" i="1"/>
  <c r="K345" i="1"/>
  <c r="O345" i="1" s="1"/>
  <c r="L345" i="1"/>
  <c r="M345" i="1"/>
  <c r="N345" i="1"/>
  <c r="J346" i="1"/>
  <c r="K346" i="1"/>
  <c r="O346" i="1" s="1"/>
  <c r="L346" i="1"/>
  <c r="M346" i="1"/>
  <c r="N346" i="1"/>
  <c r="J347" i="1"/>
  <c r="K347" i="1"/>
  <c r="L347" i="1"/>
  <c r="M347" i="1"/>
  <c r="N347" i="1"/>
  <c r="O347" i="1"/>
  <c r="J348" i="1"/>
  <c r="K348" i="1"/>
  <c r="L348" i="1"/>
  <c r="M348" i="1"/>
  <c r="N348" i="1"/>
  <c r="O348" i="1"/>
  <c r="J349" i="1"/>
  <c r="K349" i="1"/>
  <c r="O349" i="1" s="1"/>
  <c r="L349" i="1"/>
  <c r="M349" i="1"/>
  <c r="N349" i="1"/>
  <c r="J350" i="1"/>
  <c r="K350" i="1"/>
  <c r="O350" i="1" s="1"/>
  <c r="L350" i="1"/>
  <c r="M350" i="1"/>
  <c r="N350" i="1"/>
  <c r="J351" i="1"/>
  <c r="K351" i="1"/>
  <c r="L351" i="1"/>
  <c r="M351" i="1"/>
  <c r="N351" i="1"/>
  <c r="O351" i="1"/>
  <c r="J352" i="1"/>
  <c r="K352" i="1"/>
  <c r="O352" i="1" s="1"/>
  <c r="L352" i="1"/>
  <c r="M352" i="1"/>
  <c r="N352" i="1"/>
  <c r="J353" i="1"/>
  <c r="K353" i="1"/>
  <c r="O353" i="1" s="1"/>
  <c r="L353" i="1"/>
  <c r="M353" i="1"/>
  <c r="N353" i="1"/>
  <c r="J354" i="1"/>
  <c r="K354" i="1"/>
  <c r="O354" i="1" s="1"/>
  <c r="L354" i="1"/>
  <c r="M354" i="1"/>
  <c r="N354" i="1"/>
  <c r="J355" i="1"/>
  <c r="K355" i="1"/>
  <c r="O355" i="1" s="1"/>
  <c r="L355" i="1"/>
  <c r="M355" i="1"/>
  <c r="N355" i="1"/>
  <c r="J356" i="1"/>
  <c r="K356" i="1"/>
  <c r="O356" i="1" s="1"/>
  <c r="L356" i="1"/>
  <c r="M356" i="1"/>
  <c r="N356" i="1"/>
  <c r="J357" i="1"/>
  <c r="K357" i="1"/>
  <c r="O357" i="1" s="1"/>
  <c r="L357" i="1"/>
  <c r="M357" i="1"/>
  <c r="N357" i="1"/>
  <c r="J358" i="1"/>
  <c r="K358" i="1"/>
  <c r="O358" i="1" s="1"/>
  <c r="L358" i="1"/>
  <c r="M358" i="1"/>
  <c r="N358" i="1"/>
  <c r="J359" i="1"/>
  <c r="K359" i="1"/>
  <c r="O359" i="1" s="1"/>
  <c r="L359" i="1"/>
  <c r="M359" i="1"/>
  <c r="N359" i="1"/>
  <c r="J360" i="1"/>
  <c r="K360" i="1"/>
  <c r="L360" i="1"/>
  <c r="M360" i="1"/>
  <c r="N360" i="1"/>
  <c r="O360" i="1"/>
  <c r="J361" i="1"/>
  <c r="K361" i="1"/>
  <c r="O361" i="1" s="1"/>
  <c r="L361" i="1"/>
  <c r="M361" i="1"/>
  <c r="N361" i="1"/>
  <c r="J362" i="1"/>
  <c r="K362" i="1"/>
  <c r="O362" i="1" s="1"/>
  <c r="L362" i="1"/>
  <c r="M362" i="1"/>
  <c r="N362" i="1"/>
  <c r="J363" i="1"/>
  <c r="K363" i="1"/>
  <c r="O363" i="1" s="1"/>
  <c r="L363" i="1"/>
  <c r="M363" i="1"/>
  <c r="N363" i="1"/>
  <c r="J364" i="1"/>
  <c r="K364" i="1"/>
  <c r="O364" i="1" s="1"/>
  <c r="L364" i="1"/>
  <c r="M364" i="1"/>
  <c r="N364" i="1"/>
  <c r="J365" i="1"/>
  <c r="K365" i="1"/>
  <c r="O365" i="1" s="1"/>
  <c r="L365" i="1"/>
  <c r="M365" i="1"/>
  <c r="N365" i="1"/>
  <c r="J366" i="1"/>
  <c r="K366" i="1"/>
  <c r="O366" i="1" s="1"/>
  <c r="L366" i="1"/>
  <c r="M366" i="1"/>
  <c r="N366" i="1"/>
  <c r="J367" i="1"/>
  <c r="K367" i="1"/>
  <c r="O367" i="1" s="1"/>
  <c r="L367" i="1"/>
  <c r="M367" i="1"/>
  <c r="N367" i="1"/>
  <c r="J368" i="1"/>
  <c r="K368" i="1"/>
  <c r="O368" i="1" s="1"/>
  <c r="L368" i="1"/>
  <c r="M368" i="1"/>
  <c r="N368" i="1"/>
  <c r="J369" i="1"/>
  <c r="K369" i="1"/>
  <c r="O369" i="1" s="1"/>
  <c r="L369" i="1"/>
  <c r="M369" i="1"/>
  <c r="N369" i="1"/>
  <c r="J370" i="1"/>
  <c r="K370" i="1"/>
  <c r="O370" i="1" s="1"/>
  <c r="L370" i="1"/>
  <c r="M370" i="1"/>
  <c r="N370" i="1"/>
  <c r="J371" i="1"/>
  <c r="K371" i="1"/>
  <c r="L371" i="1"/>
  <c r="M371" i="1"/>
  <c r="N371" i="1"/>
  <c r="O371" i="1"/>
  <c r="J372" i="1"/>
  <c r="K372" i="1"/>
  <c r="L372" i="1"/>
  <c r="M372" i="1"/>
  <c r="N372" i="1"/>
  <c r="O372" i="1"/>
  <c r="J373" i="1"/>
  <c r="K373" i="1"/>
  <c r="O373" i="1" s="1"/>
  <c r="L373" i="1"/>
  <c r="M373" i="1"/>
  <c r="N373" i="1"/>
  <c r="J374" i="1"/>
  <c r="K374" i="1"/>
  <c r="O374" i="1" s="1"/>
  <c r="L374" i="1"/>
  <c r="M374" i="1"/>
  <c r="N374" i="1"/>
  <c r="J375" i="1"/>
  <c r="K375" i="1"/>
  <c r="L375" i="1"/>
  <c r="M375" i="1"/>
  <c r="N375" i="1"/>
  <c r="O375" i="1"/>
  <c r="J376" i="1"/>
  <c r="K376" i="1"/>
  <c r="L376" i="1"/>
  <c r="M376" i="1"/>
  <c r="N376" i="1"/>
  <c r="O376" i="1"/>
  <c r="J377" i="1"/>
  <c r="K377" i="1"/>
  <c r="O377" i="1" s="1"/>
  <c r="L377" i="1"/>
  <c r="M377" i="1"/>
  <c r="N377" i="1"/>
  <c r="J378" i="1"/>
  <c r="K378" i="1"/>
  <c r="O378" i="1" s="1"/>
  <c r="L378" i="1"/>
  <c r="M378" i="1"/>
  <c r="N378" i="1"/>
  <c r="J379" i="1"/>
  <c r="K379" i="1"/>
  <c r="L379" i="1"/>
  <c r="M379" i="1"/>
  <c r="N379" i="1"/>
  <c r="O379" i="1"/>
  <c r="N6" i="1"/>
  <c r="J6" i="1"/>
  <c r="E3" i="12"/>
  <c r="F3" i="11"/>
  <c r="F3" i="10"/>
  <c r="F3" i="9"/>
  <c r="F3" i="8"/>
  <c r="F3" i="7"/>
  <c r="K6" i="1"/>
  <c r="O6" i="1" s="1"/>
  <c r="L6" i="1"/>
  <c r="M85" i="1" s="1"/>
  <c r="G6" i="1"/>
  <c r="C10" i="5" l="1"/>
  <c r="D10" i="5" s="1"/>
  <c r="E13" i="5"/>
  <c r="E17" i="5"/>
  <c r="E21" i="5"/>
  <c r="E25" i="5"/>
  <c r="E29" i="5"/>
  <c r="C33" i="5"/>
  <c r="D33" i="5" s="1"/>
  <c r="C37" i="5"/>
  <c r="D37" i="5" s="1"/>
  <c r="C41" i="5"/>
  <c r="D41" i="5" s="1"/>
  <c r="C45" i="5"/>
  <c r="D45" i="5" s="1"/>
  <c r="E48" i="5"/>
  <c r="E52" i="5"/>
  <c r="E56" i="5"/>
  <c r="E60" i="5"/>
  <c r="C64" i="5"/>
  <c r="D64" i="5" s="1"/>
  <c r="C68" i="5"/>
  <c r="D68" i="5" s="1"/>
  <c r="C72" i="5"/>
  <c r="D72" i="5" s="1"/>
  <c r="C76" i="5"/>
  <c r="D76" i="5" s="1"/>
  <c r="C80" i="5"/>
  <c r="D80" i="5" s="1"/>
  <c r="C84" i="5"/>
  <c r="D84" i="5" s="1"/>
  <c r="E87" i="5"/>
  <c r="E91" i="5"/>
  <c r="E95" i="5"/>
  <c r="E99" i="5"/>
  <c r="C107" i="5"/>
  <c r="D107" i="5" s="1"/>
  <c r="C111" i="5"/>
  <c r="D111" i="5" s="1"/>
  <c r="C115" i="5"/>
  <c r="D115" i="5" s="1"/>
  <c r="E118" i="5"/>
  <c r="C9" i="5"/>
  <c r="C56" i="5"/>
  <c r="D56" i="5" s="1"/>
  <c r="E83" i="5"/>
  <c r="E106" i="5"/>
  <c r="E10" i="5"/>
  <c r="C14" i="5"/>
  <c r="D14" i="5" s="1"/>
  <c r="C18" i="5"/>
  <c r="D18" i="5" s="1"/>
  <c r="C22" i="5"/>
  <c r="D22" i="5" s="1"/>
  <c r="C26" i="5"/>
  <c r="D26" i="5" s="1"/>
  <c r="C30" i="5"/>
  <c r="D30" i="5" s="1"/>
  <c r="E33" i="5"/>
  <c r="E37" i="5"/>
  <c r="E41" i="5"/>
  <c r="E45" i="5"/>
  <c r="C49" i="5"/>
  <c r="D49" i="5" s="1"/>
  <c r="C53" i="5"/>
  <c r="D53" i="5" s="1"/>
  <c r="C57" i="5"/>
  <c r="D57" i="5" s="1"/>
  <c r="C61" i="5"/>
  <c r="D61" i="5" s="1"/>
  <c r="E64" i="5"/>
  <c r="E68" i="5"/>
  <c r="E72" i="5"/>
  <c r="E76" i="5"/>
  <c r="E80" i="5"/>
  <c r="E84" i="5"/>
  <c r="C88" i="5"/>
  <c r="D88" i="5" s="1"/>
  <c r="C92" i="5"/>
  <c r="D92" i="5" s="1"/>
  <c r="C96" i="5"/>
  <c r="D96" i="5" s="1"/>
  <c r="C100" i="5"/>
  <c r="D100" i="5" s="1"/>
  <c r="E103" i="5"/>
  <c r="E107" i="5"/>
  <c r="E111" i="5"/>
  <c r="E115" i="5"/>
  <c r="C119" i="5"/>
  <c r="D119" i="5" s="1"/>
  <c r="C48" i="5"/>
  <c r="D48" i="5" s="1"/>
  <c r="E75" i="5"/>
  <c r="C99" i="5"/>
  <c r="D99" i="5" s="1"/>
  <c r="E9" i="5"/>
  <c r="C11" i="5"/>
  <c r="D11" i="5" s="1"/>
  <c r="E14" i="5"/>
  <c r="E18" i="5"/>
  <c r="E22" i="5"/>
  <c r="E26" i="5"/>
  <c r="E30" i="5"/>
  <c r="C34" i="5"/>
  <c r="D34" i="5" s="1"/>
  <c r="C38" i="5"/>
  <c r="D38" i="5" s="1"/>
  <c r="C42" i="5"/>
  <c r="D42" i="5" s="1"/>
  <c r="C46" i="5"/>
  <c r="D46" i="5" s="1"/>
  <c r="E49" i="5"/>
  <c r="E53" i="5"/>
  <c r="E57" i="5"/>
  <c r="E61" i="5"/>
  <c r="C65" i="5"/>
  <c r="D65" i="5" s="1"/>
  <c r="C69" i="5"/>
  <c r="D69" i="5" s="1"/>
  <c r="C73" i="5"/>
  <c r="D73" i="5" s="1"/>
  <c r="C77" i="5"/>
  <c r="D77" i="5" s="1"/>
  <c r="C81" i="5"/>
  <c r="D81" i="5" s="1"/>
  <c r="C85" i="5"/>
  <c r="D85" i="5" s="1"/>
  <c r="E88" i="5"/>
  <c r="E92" i="5"/>
  <c r="E96" i="5"/>
  <c r="E100" i="5"/>
  <c r="C104" i="5"/>
  <c r="D104" i="5" s="1"/>
  <c r="C108" i="5"/>
  <c r="D108" i="5" s="1"/>
  <c r="C112" i="5"/>
  <c r="D112" i="5" s="1"/>
  <c r="C116" i="5"/>
  <c r="D116" i="5" s="1"/>
  <c r="E119" i="5"/>
  <c r="C52" i="5"/>
  <c r="D52" i="5" s="1"/>
  <c r="E79" i="5"/>
  <c r="E110" i="5"/>
  <c r="E11" i="5"/>
  <c r="C15" i="5"/>
  <c r="D15" i="5" s="1"/>
  <c r="C19" i="5"/>
  <c r="D19" i="5" s="1"/>
  <c r="C23" i="5"/>
  <c r="D23" i="5" s="1"/>
  <c r="C27" i="5"/>
  <c r="D27" i="5" s="1"/>
  <c r="C31" i="5"/>
  <c r="D31" i="5" s="1"/>
  <c r="E34" i="5"/>
  <c r="E38" i="5"/>
  <c r="E42" i="5"/>
  <c r="E46" i="5"/>
  <c r="C50" i="5"/>
  <c r="D50" i="5" s="1"/>
  <c r="C54" i="5"/>
  <c r="D54" i="5" s="1"/>
  <c r="C58" i="5"/>
  <c r="D58" i="5" s="1"/>
  <c r="C62" i="5"/>
  <c r="D62" i="5" s="1"/>
  <c r="E65" i="5"/>
  <c r="E69" i="5"/>
  <c r="E73" i="5"/>
  <c r="E77" i="5"/>
  <c r="E81" i="5"/>
  <c r="C89" i="5"/>
  <c r="D89" i="5" s="1"/>
  <c r="C93" i="5"/>
  <c r="D93" i="5" s="1"/>
  <c r="C97" i="5"/>
  <c r="D97" i="5" s="1"/>
  <c r="C101" i="5"/>
  <c r="D101" i="5" s="1"/>
  <c r="E104" i="5"/>
  <c r="E108" i="5"/>
  <c r="E112" i="5"/>
  <c r="E116" i="5"/>
  <c r="C120" i="5"/>
  <c r="D120" i="5" s="1"/>
  <c r="C25" i="5"/>
  <c r="D25" i="5" s="1"/>
  <c r="E40" i="5"/>
  <c r="E67" i="5"/>
  <c r="C95" i="5"/>
  <c r="D95" i="5" s="1"/>
  <c r="C12" i="5"/>
  <c r="D12" i="5" s="1"/>
  <c r="E15" i="5"/>
  <c r="E19" i="5"/>
  <c r="E23" i="5"/>
  <c r="E27" i="5"/>
  <c r="C35" i="5"/>
  <c r="D35" i="5" s="1"/>
  <c r="C39" i="5"/>
  <c r="D39" i="5" s="1"/>
  <c r="C43" i="5"/>
  <c r="D43" i="5" s="1"/>
  <c r="C47" i="5"/>
  <c r="D47" i="5" s="1"/>
  <c r="E50" i="5"/>
  <c r="E54" i="5"/>
  <c r="E58" i="5"/>
  <c r="E62" i="5"/>
  <c r="C66" i="5"/>
  <c r="D66" i="5" s="1"/>
  <c r="C70" i="5"/>
  <c r="D70" i="5" s="1"/>
  <c r="C74" i="5"/>
  <c r="D74" i="5" s="1"/>
  <c r="C78" i="5"/>
  <c r="D78" i="5" s="1"/>
  <c r="C82" i="5"/>
  <c r="D82" i="5" s="1"/>
  <c r="E85" i="5"/>
  <c r="E89" i="5"/>
  <c r="E93" i="5"/>
  <c r="E97" i="5"/>
  <c r="E101" i="5"/>
  <c r="C105" i="5"/>
  <c r="D105" i="5" s="1"/>
  <c r="C109" i="5"/>
  <c r="D109" i="5" s="1"/>
  <c r="C113" i="5"/>
  <c r="D113" i="5" s="1"/>
  <c r="C117" i="5"/>
  <c r="D117" i="5" s="1"/>
  <c r="E120" i="5"/>
  <c r="C21" i="5"/>
  <c r="D21" i="5" s="1"/>
  <c r="E32" i="5"/>
  <c r="E63" i="5"/>
  <c r="C91" i="5"/>
  <c r="D91" i="5" s="1"/>
  <c r="C118" i="5"/>
  <c r="D118" i="5" s="1"/>
  <c r="E12" i="5"/>
  <c r="C16" i="5"/>
  <c r="D16" i="5" s="1"/>
  <c r="C20" i="5"/>
  <c r="D20" i="5" s="1"/>
  <c r="C24" i="5"/>
  <c r="D24" i="5" s="1"/>
  <c r="C28" i="5"/>
  <c r="D28" i="5" s="1"/>
  <c r="E31" i="5"/>
  <c r="E35" i="5"/>
  <c r="E39" i="5"/>
  <c r="E43" i="5"/>
  <c r="C51" i="5"/>
  <c r="D51" i="5" s="1"/>
  <c r="C55" i="5"/>
  <c r="D55" i="5" s="1"/>
  <c r="C59" i="5"/>
  <c r="D59" i="5" s="1"/>
  <c r="C63" i="5"/>
  <c r="D63" i="5" s="1"/>
  <c r="E66" i="5"/>
  <c r="E70" i="5"/>
  <c r="E74" i="5"/>
  <c r="E78" i="5"/>
  <c r="E82" i="5"/>
  <c r="C86" i="5"/>
  <c r="D86" i="5" s="1"/>
  <c r="C90" i="5"/>
  <c r="D90" i="5" s="1"/>
  <c r="C94" i="5"/>
  <c r="D94" i="5" s="1"/>
  <c r="C98" i="5"/>
  <c r="D98" i="5" s="1"/>
  <c r="C102" i="5"/>
  <c r="D102" i="5" s="1"/>
  <c r="E105" i="5"/>
  <c r="E109" i="5"/>
  <c r="E113" i="5"/>
  <c r="C121" i="5"/>
  <c r="D121" i="5" s="1"/>
  <c r="C29" i="5"/>
  <c r="D29" i="5" s="1"/>
  <c r="E44" i="5"/>
  <c r="E71" i="5"/>
  <c r="C103" i="5"/>
  <c r="D103" i="5" s="1"/>
  <c r="C13" i="5"/>
  <c r="D13" i="5" s="1"/>
  <c r="E16" i="5"/>
  <c r="E20" i="5"/>
  <c r="E24" i="5"/>
  <c r="E28" i="5"/>
  <c r="C32" i="5"/>
  <c r="D32" i="5" s="1"/>
  <c r="C36" i="5"/>
  <c r="D36" i="5" s="1"/>
  <c r="C40" i="5"/>
  <c r="D40" i="5" s="1"/>
  <c r="C44" i="5"/>
  <c r="D44" i="5" s="1"/>
  <c r="E47" i="5"/>
  <c r="E51" i="5"/>
  <c r="E55" i="5"/>
  <c r="E59" i="5"/>
  <c r="C67" i="5"/>
  <c r="D67" i="5" s="1"/>
  <c r="C71" i="5"/>
  <c r="D71" i="5" s="1"/>
  <c r="C75" i="5"/>
  <c r="D75" i="5" s="1"/>
  <c r="C79" i="5"/>
  <c r="D79" i="5" s="1"/>
  <c r="C83" i="5"/>
  <c r="D83" i="5" s="1"/>
  <c r="E86" i="5"/>
  <c r="E90" i="5"/>
  <c r="E94" i="5"/>
  <c r="E98" i="5"/>
  <c r="E102" i="5"/>
  <c r="C106" i="5"/>
  <c r="D106" i="5" s="1"/>
  <c r="C110" i="5"/>
  <c r="D110" i="5" s="1"/>
  <c r="C114" i="5"/>
  <c r="D114" i="5" s="1"/>
  <c r="E117" i="5"/>
  <c r="E121" i="5"/>
  <c r="C17" i="5"/>
  <c r="D17" i="5" s="1"/>
  <c r="E36" i="5"/>
  <c r="C60" i="5"/>
  <c r="D60" i="5" s="1"/>
  <c r="C87" i="5"/>
  <c r="D87" i="5" s="1"/>
  <c r="E114" i="5"/>
  <c r="M6" i="1"/>
  <c r="C125" i="5" l="1"/>
  <c r="C124" i="5"/>
  <c r="C126" i="5"/>
  <c r="C123" i="5"/>
  <c r="C127" i="5"/>
  <c r="C122" i="5"/>
  <c r="C128" i="5"/>
  <c r="D9" i="5"/>
  <c r="E125" i="5"/>
  <c r="E124" i="5"/>
  <c r="E128" i="5"/>
  <c r="E122" i="5"/>
  <c r="E126" i="5"/>
  <c r="E127" i="5"/>
  <c r="E123" i="5"/>
</calcChain>
</file>

<file path=xl/sharedStrings.xml><?xml version="1.0" encoding="utf-8"?>
<sst xmlns="http://schemas.openxmlformats.org/spreadsheetml/2006/main" count="1531" uniqueCount="420">
  <si>
    <t>Quantité en stock</t>
  </si>
  <si>
    <t>Seuil minimal</t>
  </si>
  <si>
    <t>Type</t>
  </si>
  <si>
    <t>Unité</t>
  </si>
  <si>
    <t>Alerte ?</t>
  </si>
  <si>
    <t>Quantité à acheter</t>
  </si>
  <si>
    <t>Articles</t>
  </si>
  <si>
    <t>Référence</t>
  </si>
  <si>
    <t>SPNH08</t>
  </si>
  <si>
    <t>Pantalon(s) ADS - Taille 34</t>
  </si>
  <si>
    <t>Pantalon(s) ADS - Taille 36</t>
  </si>
  <si>
    <t>Pantalon(s) ADS - Taille 38</t>
  </si>
  <si>
    <t>Pantalon(s) ADS - Taille 40</t>
  </si>
  <si>
    <t>Pantalon(s) ADS - Taille 42</t>
  </si>
  <si>
    <t>Pantalon(s) ADS - Taille 44</t>
  </si>
  <si>
    <t>Pantalon(s) ADS - Taille 46</t>
  </si>
  <si>
    <t>Pantalon(s) ADS - Taille 48</t>
  </si>
  <si>
    <t>Pantalon(s) ADS - Taille 50</t>
  </si>
  <si>
    <t>Pantalon(s) ADS - Taille 52</t>
  </si>
  <si>
    <t>Pantalon(s) ADS - Taille 54</t>
  </si>
  <si>
    <t>Pantalon(s) ADS - Taille 56</t>
  </si>
  <si>
    <t>Pantalon(s) ADS - Taille 58</t>
  </si>
  <si>
    <t>Pantalon(s) ADS - Taille 60</t>
  </si>
  <si>
    <t>SVEH10</t>
  </si>
  <si>
    <t>Veste(s) ADS - Taille 46</t>
  </si>
  <si>
    <t>Veste(s) ADS - Taille 48</t>
  </si>
  <si>
    <t>Veste(s) ADS - Taille 50</t>
  </si>
  <si>
    <t>Veste(s) ADS - Taille 52</t>
  </si>
  <si>
    <t>Veste(s) ADS - Taille 54</t>
  </si>
  <si>
    <t>Veste(s) ADS - Taille 56</t>
  </si>
  <si>
    <t>Veste(s) ADS - Taille 58</t>
  </si>
  <si>
    <t>Veste(s) ADS - Taille 60</t>
  </si>
  <si>
    <t>Veste(s) ADS - Taille 62</t>
  </si>
  <si>
    <t>Veste(s) ADS - Taille 64</t>
  </si>
  <si>
    <t>Veste(s) ADS - Taille 66</t>
  </si>
  <si>
    <t>Veste(s) ADS - Taille 68</t>
  </si>
  <si>
    <t>Veste(s) ADS - Taille 70</t>
  </si>
  <si>
    <t>Veste(s) ADS - Taille 72</t>
  </si>
  <si>
    <t>SCHH14</t>
  </si>
  <si>
    <t>Chemise(s) ADS - Taille 35-36</t>
  </si>
  <si>
    <t>Chemise(s) ADS - Taille 37-38</t>
  </si>
  <si>
    <t>Chemise(s) ADS - Taille 39-40</t>
  </si>
  <si>
    <t>Chemise(s) ADS - Taille 41-42</t>
  </si>
  <si>
    <t>Chemise(s) ADS - Taille 43-44</t>
  </si>
  <si>
    <t>Chemise(s) ADS - Taille 45-46</t>
  </si>
  <si>
    <t>Chemise(s) ADS - Taille 47-48</t>
  </si>
  <si>
    <t>Chemise(s) ADS - Taille 49-50</t>
  </si>
  <si>
    <t>SCHH15</t>
  </si>
  <si>
    <t>Chemisette(s) ADS - Taille 35-36</t>
  </si>
  <si>
    <t>Chemisette(s) ADS - Taille 37-38</t>
  </si>
  <si>
    <t>Chemisette(s) ADS - Taille 39-40</t>
  </si>
  <si>
    <t>Chemisette(s) ADS - Taille 41-42</t>
  </si>
  <si>
    <t>Chemisette(s) ADS - Taille 43-44</t>
  </si>
  <si>
    <t>Chemisette(s) ADS - Taille 45-46</t>
  </si>
  <si>
    <t>Chemisette(s) ADS - Taille 47-48</t>
  </si>
  <si>
    <t>Chemisette(s) ADS - Taille 49-50</t>
  </si>
  <si>
    <t>PAS DE REF</t>
  </si>
  <si>
    <t>Pull fin col en V ADS - Taille S</t>
  </si>
  <si>
    <t>Pull fin col en V ADS - Taille M</t>
  </si>
  <si>
    <t>Pull fin col en V ADS - Taille L</t>
  </si>
  <si>
    <t>Pull fin col en V ADS - Taille XL</t>
  </si>
  <si>
    <t>Pull fin col en V ADS - Taille XXL</t>
  </si>
  <si>
    <t>Pull fin col en V ADS - Taille 3XL</t>
  </si>
  <si>
    <t>Pull fin col en V ADS - Taille 4XL</t>
  </si>
  <si>
    <t>Pull fin col en V ADS - Taille 5 XL</t>
  </si>
  <si>
    <t>Pull commando  ADS - Taille S</t>
  </si>
  <si>
    <t>Pull commando  ADS - Taille M</t>
  </si>
  <si>
    <t>Pull commando  ADS - Taille L</t>
  </si>
  <si>
    <t>Pull commando  ADS - Taille XL</t>
  </si>
  <si>
    <t>Pull commando  ADS - Taille XXL</t>
  </si>
  <si>
    <t>Pull commando  ADS - Taille 3XL</t>
  </si>
  <si>
    <t>Pull commando  ADS - Taille 4XL</t>
  </si>
  <si>
    <t>Pull commando  ADS - Taille 5XL</t>
  </si>
  <si>
    <t>SPRK1</t>
  </si>
  <si>
    <t>Parka ADS - Taille S</t>
  </si>
  <si>
    <t>Parka ADS - Taille M</t>
  </si>
  <si>
    <t>Parka ADS - Taille L</t>
  </si>
  <si>
    <t>Parka ADS - Taille XL</t>
  </si>
  <si>
    <t>Parka ADS - Taille XXL</t>
  </si>
  <si>
    <t>Parka ADS - Taille 3XL</t>
  </si>
  <si>
    <t>Parka ADS - Taille 4XL</t>
  </si>
  <si>
    <t>Parka ADS - Taille 5XL</t>
  </si>
  <si>
    <t>Chaussures de sécurité 38</t>
  </si>
  <si>
    <t>Chaussures de sécurité 39</t>
  </si>
  <si>
    <t>Chaussures de sécurité 40</t>
  </si>
  <si>
    <t>Chaussures de sécurité 41</t>
  </si>
  <si>
    <t>Chaussures de sécurité 42</t>
  </si>
  <si>
    <t>Chaussures de sécurité 43</t>
  </si>
  <si>
    <t>Chaussures de sécurité 44</t>
  </si>
  <si>
    <t>Chaussures de sécurité 45</t>
  </si>
  <si>
    <t>Chaussures de sécurité 46</t>
  </si>
  <si>
    <t>Chaussures de sécurité 47</t>
  </si>
  <si>
    <t>Chaussures de sécurité 48</t>
  </si>
  <si>
    <t>SCRV04</t>
  </si>
  <si>
    <t>Cravatte anti-agression</t>
  </si>
  <si>
    <t>Pantalon(s) Intervenant(s) - Taille 34</t>
  </si>
  <si>
    <t>Pantalon(s) Intervenant(s)  - Taille 36</t>
  </si>
  <si>
    <t>Pantalon(s) Intervenant(s)  - Taille 38</t>
  </si>
  <si>
    <t>Pantalon(s) Intervenant(s) - Taille 40</t>
  </si>
  <si>
    <t>Pantalon(s) Intervenant(s) - Taille 42</t>
  </si>
  <si>
    <t>Pantalon(s) Intervenant(s) - Taille 44</t>
  </si>
  <si>
    <t>Pantalon(s) Intervenant(s) - Taille 46</t>
  </si>
  <si>
    <t>Pantalon(s) Intervenant(s) - Taille 48</t>
  </si>
  <si>
    <t>Pantalon(s) Intervenant(s) - Taille 50</t>
  </si>
  <si>
    <t>Pantalon(s) Intervenant(s) - Taille 52</t>
  </si>
  <si>
    <t>Pantalon(s) Intervenant(s) - Taille 54</t>
  </si>
  <si>
    <t>Pantalon(s) Intervenant(s) - Taille 56</t>
  </si>
  <si>
    <t>Pantalon(s) Intervenant(s) - Taille 58</t>
  </si>
  <si>
    <t>Pantalon(s) Intervenant(s) - Taille 60</t>
  </si>
  <si>
    <t>Pantalon(s) "Cyno Antistatique" - Taille 34</t>
  </si>
  <si>
    <t>Pantalon(s) "Cyno Antistatique"  - Taille 36</t>
  </si>
  <si>
    <t>Pantalon(s) "Cyno Antistatique"  - Taille 38</t>
  </si>
  <si>
    <t>Pantalon(s) "Cyno Antistatique" - Taille 40</t>
  </si>
  <si>
    <t>Pantalon(s) "Cyno Antistatique" - Taille 42</t>
  </si>
  <si>
    <t>Pantalon(s) "Cyno Antistatique" - Taille 44</t>
  </si>
  <si>
    <t>Pantalon(s) "Cyno Antistatique" - Taille 46</t>
  </si>
  <si>
    <t>Pantalon(s) "Cyno Antistatique" - Taille 48</t>
  </si>
  <si>
    <t>Pantalon(s) "Cyno Antistatique" - Taille 50</t>
  </si>
  <si>
    <t>Pantalon(s) "Cyno Antistatique" - Taille 52</t>
  </si>
  <si>
    <t>Pantalon(s) "Cyno Antistatique" - Taille 54</t>
  </si>
  <si>
    <t>Pantalon(s) "Cyno Antistatique" - Taille 56</t>
  </si>
  <si>
    <t>Pantalon(s) "Cyno Antistatique" - Taille 58</t>
  </si>
  <si>
    <t>Pantalon(s) "Cyno Antistatique" - Taille 60</t>
  </si>
  <si>
    <t>SPOL01</t>
  </si>
  <si>
    <t>Polo Manches courtes ADS - Taille S</t>
  </si>
  <si>
    <t>Polo Manches courtes ADS - Taille M</t>
  </si>
  <si>
    <t>Polo Manches courtes ADS - Taille L</t>
  </si>
  <si>
    <t>Polo Manches courtes ADS - Taille XL</t>
  </si>
  <si>
    <t>Polo Manches courtes ADS - Taille XXL</t>
  </si>
  <si>
    <t>Polo Manches courtes ADS - Taille 3 XL</t>
  </si>
  <si>
    <t>Polo Manches courtes ADS - Taille 4 XL</t>
  </si>
  <si>
    <t>Polo Manches courtes ADS - Taille 5 XL</t>
  </si>
  <si>
    <t>SPOL02</t>
  </si>
  <si>
    <t>Polo Manches longues ADS - Taille S</t>
  </si>
  <si>
    <t>Polo Manches longues ADS - Taille M</t>
  </si>
  <si>
    <t>Polo Manches longues ADS - Taille L</t>
  </si>
  <si>
    <t>Polo Manches longues ADS - Taille XL</t>
  </si>
  <si>
    <t>Polo Manches longues ADS - Taille XXL</t>
  </si>
  <si>
    <t>Polo Manches longues ADS - Taille 3XL</t>
  </si>
  <si>
    <t>Polo Manches longues ADS - Taille 4XL</t>
  </si>
  <si>
    <t>Polo Manches longues ADS - Taille 5XL</t>
  </si>
  <si>
    <t>Softshell ADS - Taille S</t>
  </si>
  <si>
    <t>Softshell ADS - Taille M</t>
  </si>
  <si>
    <t>Softshell ADS - Taille L</t>
  </si>
  <si>
    <t>Softshell ADS - Taille XL</t>
  </si>
  <si>
    <t>Softshell ADS - Taille XXL</t>
  </si>
  <si>
    <t>Softshell ADS - Taille 3XL</t>
  </si>
  <si>
    <t>Softshell ADS - Taille 4XL</t>
  </si>
  <si>
    <t>Parka Filtrage (fluo) - Taille L</t>
  </si>
  <si>
    <t>Parka Filtrage (fluo) - Taille XL</t>
  </si>
  <si>
    <t>Parka Filtrage (fluo) - Taille XXL</t>
  </si>
  <si>
    <t>Parka Filtrage (fluo) - Taille 3XL</t>
  </si>
  <si>
    <t>Parka Filtrage (fluo) - Taille 4XL</t>
  </si>
  <si>
    <t>Parka Filtrage (fluo) - Taille 5XL</t>
  </si>
  <si>
    <t>Rangers Magnum - Taille 38</t>
  </si>
  <si>
    <t>Rangers Magnum - Taille 39</t>
  </si>
  <si>
    <t>Rangers Magnum - Taille 40</t>
  </si>
  <si>
    <t>Rangers Magnum - Taille 41</t>
  </si>
  <si>
    <t>Rangers Magnum - Taille 42</t>
  </si>
  <si>
    <t>Rangers Magnum - Taille 43</t>
  </si>
  <si>
    <t>Rangers Magnum - Taille 44</t>
  </si>
  <si>
    <t>Rangers Magnum - Taille 45</t>
  </si>
  <si>
    <t>Rangers Magnum - Taille 46</t>
  </si>
  <si>
    <t>Rangers Magnum - Taille 47</t>
  </si>
  <si>
    <t>Rangers Magnum - Taille 48</t>
  </si>
  <si>
    <t>Combinaison SHAP - Taille S</t>
  </si>
  <si>
    <t>Combinaison SHAP - Taille M</t>
  </si>
  <si>
    <t>Combinaison SHAP - Taille L</t>
  </si>
  <si>
    <t>Combinaison SHAP - Taille XL</t>
  </si>
  <si>
    <t>Combinaison SHAP - Taille XXL</t>
  </si>
  <si>
    <t>Combinaison SHAP - Taille 3XL</t>
  </si>
  <si>
    <t>Combinaison SHAP - Taille 4XL</t>
  </si>
  <si>
    <t>Polo Manches longues SHAP - Taille S</t>
  </si>
  <si>
    <t>Polo Manches longues SHAP - Taille M</t>
  </si>
  <si>
    <t>Polo Manches longues SHAP - Taille L</t>
  </si>
  <si>
    <t>Polo Manches longues SHAP - Taille XL</t>
  </si>
  <si>
    <t>Polo Manches longues SHAP - Taille XXL</t>
  </si>
  <si>
    <t>Polo Manches longues SHAP - Taille 3XL</t>
  </si>
  <si>
    <t>Polo Manches longues SHAP - Taille 4XL</t>
  </si>
  <si>
    <t>Polo Manches longues SHAP - Taille 5XL</t>
  </si>
  <si>
    <t>Softshell SHAP - Taille S</t>
  </si>
  <si>
    <t>Softshell SHAP - Taille M</t>
  </si>
  <si>
    <t>Softshell SHAP - Taille L</t>
  </si>
  <si>
    <t>Softshell SHAP - Taille XL</t>
  </si>
  <si>
    <t>Softshell SHAP - Taille XXL</t>
  </si>
  <si>
    <t>Softshell SHAP - Taille 3XL</t>
  </si>
  <si>
    <t>Softshell SHAP - Taille 4XL</t>
  </si>
  <si>
    <t>Softshell SHAP - Taille 5XL</t>
  </si>
  <si>
    <t>Gilet(s) Multipoches SHAP - Taille S</t>
  </si>
  <si>
    <t>Gilet(s) Multipoches SHAP - Taille M</t>
  </si>
  <si>
    <t>Gilet(s) Multipoches SHAP - Taille L</t>
  </si>
  <si>
    <t>Gilet(s) Multipoches SHAP - Taille XL</t>
  </si>
  <si>
    <t>Gilet(s) Multipoches SHAP - Taille XXL</t>
  </si>
  <si>
    <t>Gilet(s) Multipoches SHAP - Taille 3XL</t>
  </si>
  <si>
    <t>Gants Intervention - Taille 7/S</t>
  </si>
  <si>
    <t>Gants Intervention - Taille 8/M</t>
  </si>
  <si>
    <t>Gants Intervention - Taille 9/L</t>
  </si>
  <si>
    <t>Gants Intervention - Taille 10/XL</t>
  </si>
  <si>
    <t>Gants Intervention - Taille 11/XXL</t>
  </si>
  <si>
    <t>Rangers SHAP - Taille 38</t>
  </si>
  <si>
    <t>Rangers SHAP - Taille 39</t>
  </si>
  <si>
    <t>Rangers SHAP - Taille 40</t>
  </si>
  <si>
    <t>Rangers SHAP - Taille 41</t>
  </si>
  <si>
    <t>Rangers SHAP - Taille 42</t>
  </si>
  <si>
    <t>Rangers SHAP - Taille 43</t>
  </si>
  <si>
    <t>Rangers SHAP - Taille 44</t>
  </si>
  <si>
    <t>Rangers SHAP - Taille 45</t>
  </si>
  <si>
    <t>Rangers SHAP - Taille 46</t>
  </si>
  <si>
    <t>Rangers SHAP - Taille 47</t>
  </si>
  <si>
    <t>Rangers SHAP - Taille 48</t>
  </si>
  <si>
    <t>Scratch Dos SHAP</t>
  </si>
  <si>
    <t>Scratch Epaule SHAP</t>
  </si>
  <si>
    <t>Pantalon(s) F1 - Taille 34</t>
  </si>
  <si>
    <t>Pantalon(s) F1  - Taille 36</t>
  </si>
  <si>
    <t>Pantalon(s) F1  - Taille 38</t>
  </si>
  <si>
    <t>Pantalon(s) F1 - Taille 40</t>
  </si>
  <si>
    <t>Pantalon(s) F1 - Taille 42</t>
  </si>
  <si>
    <t>Pantalon(s) F1 - Taille 44</t>
  </si>
  <si>
    <t>Pantalon(s) F1 - Taille 46</t>
  </si>
  <si>
    <t>Pantalon(s) F1 - Taille 48</t>
  </si>
  <si>
    <t>Pantalon(s) F1 - Taille 50</t>
  </si>
  <si>
    <t>Pantalon(s) F1 - Taille 52</t>
  </si>
  <si>
    <t>Pantalon(s) F1 - Taille 54</t>
  </si>
  <si>
    <t>Pantalon(s) F1 - Taille 56</t>
  </si>
  <si>
    <t>Pantalon(s) F1 - Taille 58</t>
  </si>
  <si>
    <t>Pantalon(s) F1 - Taille 60</t>
  </si>
  <si>
    <t>Veste(s) F1 - Taille 88</t>
  </si>
  <si>
    <t>Veste(s) F1 - Taille 96</t>
  </si>
  <si>
    <t>Veste(s) F1 - Taille 104</t>
  </si>
  <si>
    <t>Veste(s) F1 - Taille 112</t>
  </si>
  <si>
    <t>Veste(s) F1 - Taille 120</t>
  </si>
  <si>
    <t>Veste(s) F1 - Taille 128</t>
  </si>
  <si>
    <t>Veste(s) F1 - Taille 136</t>
  </si>
  <si>
    <t>Polo "Rouge" - Taille S</t>
  </si>
  <si>
    <t>Polo "Rouge" - Taille M</t>
  </si>
  <si>
    <t>Polo "Rouge" - Taille L</t>
  </si>
  <si>
    <t>Polo "Rouge" - Taille XL</t>
  </si>
  <si>
    <t>Polo "Rouge" - Taille XXL</t>
  </si>
  <si>
    <t>Polo "Rouge" - Taille 3 XL</t>
  </si>
  <si>
    <t>Polo "Rouge" - Taille 4 XL</t>
  </si>
  <si>
    <t>Polo "Rouge" - Taille 5 XL</t>
  </si>
  <si>
    <t>Polo F1 - Taille S</t>
  </si>
  <si>
    <t>Polo F1 - Taille M</t>
  </si>
  <si>
    <t>Polo F1 - Taille L</t>
  </si>
  <si>
    <t>Polo F1 - Taille XL</t>
  </si>
  <si>
    <t>Polo F1 - Taille XXL</t>
  </si>
  <si>
    <t>Polo F1 - Taille 3 XL</t>
  </si>
  <si>
    <t>Polo F1 - Taille 4 XL</t>
  </si>
  <si>
    <t>Polo F1 - Taille 5 XL</t>
  </si>
  <si>
    <t>Pull "Rouge" - Taille S</t>
  </si>
  <si>
    <t>Pull "Rouge" - Taille M</t>
  </si>
  <si>
    <t>Pull "Rouge" - Taille L</t>
  </si>
  <si>
    <t>Pull "Rouge" - Taille XL</t>
  </si>
  <si>
    <t>Pull "Rouge" - Taille XXL</t>
  </si>
  <si>
    <t>Pull "Rouge" - Taille 3 XL</t>
  </si>
  <si>
    <t>Pull "Rouge" - Taille 4 XL</t>
  </si>
  <si>
    <t>Pull "Rouge" - Taille 5 XL</t>
  </si>
  <si>
    <t>Softshell "Rouge" - Taille S</t>
  </si>
  <si>
    <t>Softshell "Rouge" - Taille M</t>
  </si>
  <si>
    <t>Softshell "Rouge" - Taille L</t>
  </si>
  <si>
    <t>Softshell "Rouge" - Taille XL</t>
  </si>
  <si>
    <t>Softshell "Rouge" - Taille XXL</t>
  </si>
  <si>
    <t>Softshell "Rouge" - Taille 3XL</t>
  </si>
  <si>
    <t>Softshell "Rouge" - Taille 4XL</t>
  </si>
  <si>
    <t>Softshell "Rouge" - Taille 5XL</t>
  </si>
  <si>
    <t>Rangers "Incendie" - Taille 38</t>
  </si>
  <si>
    <t>Rangers "pompier" - Taille 39</t>
  </si>
  <si>
    <t>Rangers "pompier" - Taille 40</t>
  </si>
  <si>
    <t>Rangers "pompier" - Taille 41</t>
  </si>
  <si>
    <t>Rangers "pompier" - Taille 42</t>
  </si>
  <si>
    <t>Rangers "pompier" - Taille 43</t>
  </si>
  <si>
    <t>Rangers "pompier" - Taille 44</t>
  </si>
  <si>
    <t>Rangers "pompier" - Taille 45</t>
  </si>
  <si>
    <t>Rangers "pompier" - Taille 46</t>
  </si>
  <si>
    <t>Rangers "pompier" - Taille 47</t>
  </si>
  <si>
    <t>Rangers "pompier" - Taille 48</t>
  </si>
  <si>
    <t>Veste(s) Intervention - Taille 88</t>
  </si>
  <si>
    <t>Veste(s) Intervention - Taille 96</t>
  </si>
  <si>
    <t>Veste(s) Intervention - Taille 104</t>
  </si>
  <si>
    <t>Veste(s) Intervention - Taille 112</t>
  </si>
  <si>
    <t>Veste(s) Intervention - Taille 120</t>
  </si>
  <si>
    <t>Veste(s) Intervention - Taille 128</t>
  </si>
  <si>
    <t>Veste(s) Intervention - Taille 136</t>
  </si>
  <si>
    <t>Pantalon(s) Intervention - Taille 2 - Longeur C</t>
  </si>
  <si>
    <t>Pantalon(s) Intervention - Taille 2 - Longeur M</t>
  </si>
  <si>
    <t>Pantalon(s) Intervention - Taille 2 - Longeur L</t>
  </si>
  <si>
    <t>Pantalon(s) Intervention - Taille 2 - Longeur XL</t>
  </si>
  <si>
    <t>Pantalon(s) Intervention - Taille 3 - Longeur C</t>
  </si>
  <si>
    <t>Pantalon(s) Intervention - Taille 3 - Longeur M</t>
  </si>
  <si>
    <t>Pantalon(s) Intervention - Taille 3 - Longeur L</t>
  </si>
  <si>
    <t>Pantalon(s) Intervention - Taille 3 - Longeur XL</t>
  </si>
  <si>
    <t>Pantalon(s) Intervention - Taille 4 - Longeur C</t>
  </si>
  <si>
    <t>Pantalon(s) Intervention - Taille 4 - Longeur M</t>
  </si>
  <si>
    <t>Pantalon(s) Intervention - Taille 4 - Longeur L</t>
  </si>
  <si>
    <t>Pantalon(s) Intervention - Taille 4 - Longeur XL</t>
  </si>
  <si>
    <t>Gants "Incendie" - Taille 7/S</t>
  </si>
  <si>
    <t>Gants "Incendie" - Taille 8/M</t>
  </si>
  <si>
    <t>Gants "Incendie" - Taille 9/L</t>
  </si>
  <si>
    <t>Gants "Incendie" - Taille 10/XL</t>
  </si>
  <si>
    <t>Gants "Incendie" - Taille 11/XXL</t>
  </si>
  <si>
    <t>Ceinturon(s) "Cordura"</t>
  </si>
  <si>
    <t>Ceinturon(s) "Toile"</t>
  </si>
  <si>
    <t>Porte Gans</t>
  </si>
  <si>
    <t>Gilet(s) Multipoches Sécurité - Taille S</t>
  </si>
  <si>
    <t>Gilet(s) Multipoches Sécurité - Taille M</t>
  </si>
  <si>
    <t>Gilet(s) Multipoches Sécurité - Taille L</t>
  </si>
  <si>
    <t>Gilet(s) Multipoches Sécurité - Taille XL</t>
  </si>
  <si>
    <t>Gilet(s) Multipoches Sécurité - Taille XXL</t>
  </si>
  <si>
    <t>Gilet(s) Multipoches Sécurité - Taille 3XL</t>
  </si>
  <si>
    <t>Gants "Hiver" - Taille 7/S</t>
  </si>
  <si>
    <t>Gants "Hiver" - Taille 8/M</t>
  </si>
  <si>
    <t>Gants "Hiver" - Taille 9/L</t>
  </si>
  <si>
    <t>Gants "Hiver" - Taille 10/XL</t>
  </si>
  <si>
    <t>Gants "Hiver" - Taille 11/XXL</t>
  </si>
  <si>
    <t>Bonnet(s) "Hiver"</t>
  </si>
  <si>
    <t>Tour de cou "Hiver"</t>
  </si>
  <si>
    <t>Casquette(s)</t>
  </si>
  <si>
    <t>Casquette(s) coquée(s)</t>
  </si>
  <si>
    <t>Tour de cou (pour porte badge)</t>
  </si>
  <si>
    <t>Scratch Dos ATALIAN Sécurité</t>
  </si>
  <si>
    <t>Scratch Epaule ATALIAN Sécurité</t>
  </si>
  <si>
    <t>Tenues Agent De Sécurité</t>
  </si>
  <si>
    <t>Tenues Intervenants</t>
  </si>
  <si>
    <t>Tenues "SHAP"</t>
  </si>
  <si>
    <t>Tenues SSIAP et Agent de Sécurité Incendie</t>
  </si>
  <si>
    <t>(unité)</t>
  </si>
  <si>
    <t>(boite)</t>
  </si>
  <si>
    <t>Gestion des stocks</t>
  </si>
  <si>
    <t>Date du jour :</t>
  </si>
  <si>
    <t>PANTALONS ADS</t>
  </si>
  <si>
    <t>VESTES ADS</t>
  </si>
  <si>
    <t>CHEMISES ADS</t>
  </si>
  <si>
    <t>CHEMISETTES ADS</t>
  </si>
  <si>
    <t>PULLS FIN COL EN V ADS</t>
  </si>
  <si>
    <t>PULLS COMMANDO ADS</t>
  </si>
  <si>
    <t>PARKAS ADS</t>
  </si>
  <si>
    <t>CHAUSSURES DE SECURITE ADS</t>
  </si>
  <si>
    <t>Agence</t>
  </si>
  <si>
    <r>
      <t xml:space="preserve">Matricule agent
 </t>
    </r>
    <r>
      <rPr>
        <b/>
        <sz val="9"/>
        <color rgb="FF002060"/>
        <rFont val="Arial"/>
        <family val="2"/>
      </rPr>
      <t>(Comète)</t>
    </r>
  </si>
  <si>
    <t>Nom</t>
  </si>
  <si>
    <t>Prénom</t>
  </si>
  <si>
    <t>Date de remise de la tenue</t>
  </si>
  <si>
    <t>CAUDRON</t>
  </si>
  <si>
    <t>GUILLAUME</t>
  </si>
  <si>
    <t>GESTION DES STOCKS</t>
  </si>
  <si>
    <t>DOTATION INTERVENANT</t>
  </si>
  <si>
    <t>DOTATION ADS</t>
  </si>
  <si>
    <t>DOTATION SSIAP &amp; POMPIER</t>
  </si>
  <si>
    <t>DOTATION SHAP</t>
  </si>
  <si>
    <t>PANTALONS INTERVENANT</t>
  </si>
  <si>
    <t>PANTALONS CYNO ANTISTATIQUE</t>
  </si>
  <si>
    <t>POLOS MANCHES COURTES</t>
  </si>
  <si>
    <t>POLOS MANCHES LONGUES</t>
  </si>
  <si>
    <t>SOFTSHELL INTERVENANT</t>
  </si>
  <si>
    <t>PARKAS FLUO</t>
  </si>
  <si>
    <t>RANGERS MAGNUM</t>
  </si>
  <si>
    <t>COMBINAISONS SHAP</t>
  </si>
  <si>
    <t>SOFTSHELL SHAP</t>
  </si>
  <si>
    <t>GILETS SHAP</t>
  </si>
  <si>
    <t>GANTS D'INTERVENTION</t>
  </si>
  <si>
    <t>RANGERS SHAP</t>
  </si>
  <si>
    <t>SCRATCHS</t>
  </si>
  <si>
    <t>PANTALONS F1</t>
  </si>
  <si>
    <t>VESTES F1</t>
  </si>
  <si>
    <t>POLOS ROUGES</t>
  </si>
  <si>
    <t>POLOS F1</t>
  </si>
  <si>
    <t>PULLS ROUGES</t>
  </si>
  <si>
    <t>SOFTSHELLS ROUGES</t>
  </si>
  <si>
    <t>RANGERS POMPIER</t>
  </si>
  <si>
    <t>VESTES INTERVENTIONS POMPIER</t>
  </si>
  <si>
    <t>PANTALONS D'INTERVENTION</t>
  </si>
  <si>
    <t>GANTS POMPIER</t>
  </si>
  <si>
    <t>ACCESSOIRES</t>
  </si>
  <si>
    <t>Fiche des besoins en tenues</t>
  </si>
  <si>
    <t>Commentaire</t>
  </si>
  <si>
    <t>DOTATION ACCESSOIRES</t>
  </si>
  <si>
    <t>CRT</t>
  </si>
  <si>
    <t>DOTATION MATERIELS</t>
  </si>
  <si>
    <t>Site</t>
  </si>
  <si>
    <t>Prénom de l'exploitant</t>
  </si>
  <si>
    <t>MATERIELS</t>
  </si>
  <si>
    <t>Nom de l'exploitant</t>
  </si>
  <si>
    <r>
      <t xml:space="preserve">Date de la commande:
</t>
    </r>
    <r>
      <rPr>
        <b/>
        <i/>
        <sz val="9"/>
        <color theme="1"/>
        <rFont val="Arial"/>
        <family val="2"/>
      </rPr>
      <t>Ctrl</t>
    </r>
    <r>
      <rPr>
        <i/>
        <sz val="9"/>
        <color theme="1"/>
        <rFont val="Arial"/>
        <family val="2"/>
      </rPr>
      <t xml:space="preserve"> + la touche</t>
    </r>
    <r>
      <rPr>
        <b/>
        <i/>
        <sz val="9"/>
        <color theme="1"/>
        <rFont val="Arial"/>
        <family val="2"/>
      </rPr>
      <t xml:space="preserve"> ;</t>
    </r>
  </si>
  <si>
    <t>https://forum.excel-pratique.com/excel/recherche-une-formule-qui-decompte-une-quantite-dans-un-tableau-de-stock-166970#p1034533</t>
  </si>
  <si>
    <t>Matricule 1</t>
  </si>
  <si>
    <t>Matricule 2</t>
  </si>
  <si>
    <t>Matricule 3</t>
  </si>
  <si>
    <t>Matricule 4</t>
  </si>
  <si>
    <t>Matricule 5</t>
  </si>
  <si>
    <t>Matricule 6</t>
  </si>
  <si>
    <t>Matricule 7</t>
  </si>
  <si>
    <t>Matricule 8</t>
  </si>
  <si>
    <t>Matricule 9</t>
  </si>
  <si>
    <t>Matricule 10</t>
  </si>
  <si>
    <t>Type de tenue</t>
  </si>
  <si>
    <t>Tenues</t>
  </si>
  <si>
    <t>Agence 1</t>
  </si>
  <si>
    <t>Agence 2</t>
  </si>
  <si>
    <t>Agence 3</t>
  </si>
  <si>
    <t>Agence 4</t>
  </si>
  <si>
    <t>Site 1</t>
  </si>
  <si>
    <t>Site 2</t>
  </si>
  <si>
    <t>Site 3</t>
  </si>
  <si>
    <t>Agences</t>
  </si>
  <si>
    <t>Sites</t>
  </si>
  <si>
    <t>Matricules</t>
  </si>
  <si>
    <t>Prénom 1</t>
  </si>
  <si>
    <t>Prénom 2</t>
  </si>
  <si>
    <t>Prénom 3</t>
  </si>
  <si>
    <t>Prénom 4</t>
  </si>
  <si>
    <t>Prénom 5</t>
  </si>
  <si>
    <t>Nom 1</t>
  </si>
  <si>
    <t>Nom 2</t>
  </si>
  <si>
    <t>Nom 3</t>
  </si>
  <si>
    <t>Nom 4</t>
  </si>
  <si>
    <t>Nom 5</t>
  </si>
  <si>
    <t>Nom 7</t>
  </si>
  <si>
    <t>Nom 8</t>
  </si>
  <si>
    <t>Prénoms</t>
  </si>
  <si>
    <t>Noms 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</si>
</sst>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4" x14ac:knownFonts="1">
    <font>
      <sz val="11"/>
      <color theme="1"/>
      <name val="Calibri"/>
      <family val="2"/>
      <scheme val="minor"/>
    </font>
    <font>
      <b/>
      <i/>
      <sz val="24"/>
      <color rgb="FFC00000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1"/>
      <color theme="0"/>
      <name val="Arial"/>
      <family val="2"/>
    </font>
    <font>
      <b/>
      <i/>
      <sz val="10"/>
      <color theme="0"/>
      <name val="Arial"/>
      <family val="2"/>
    </font>
    <font>
      <b/>
      <i/>
      <sz val="11"/>
      <color theme="8"/>
      <name val="Arial"/>
      <family val="2"/>
    </font>
    <font>
      <b/>
      <sz val="24"/>
      <color rgb="FF002060"/>
      <name val="Arial"/>
      <family val="2"/>
    </font>
    <font>
      <b/>
      <sz val="12"/>
      <color rgb="FF002060"/>
      <name val="Arial"/>
      <family val="2"/>
    </font>
    <font>
      <b/>
      <sz val="9"/>
      <color rgb="FF002060"/>
      <name val="Arial"/>
      <family val="2"/>
    </font>
    <font>
      <sz val="8"/>
      <color theme="1"/>
      <name val="Arial"/>
      <family val="2"/>
    </font>
    <font>
      <b/>
      <sz val="24"/>
      <color theme="1"/>
      <name val="Arial"/>
      <family val="2"/>
    </font>
    <font>
      <b/>
      <sz val="18"/>
      <color theme="1"/>
      <name val="Arial"/>
      <family val="2"/>
    </font>
    <font>
      <i/>
      <sz val="9"/>
      <color theme="1"/>
      <name val="Arial"/>
      <family val="2"/>
    </font>
    <font>
      <sz val="24"/>
      <color rgb="FF002060"/>
      <name val="Arial"/>
      <family val="2"/>
    </font>
    <font>
      <b/>
      <sz val="48"/>
      <color theme="0"/>
      <name val="Arial"/>
      <family val="2"/>
    </font>
    <font>
      <sz val="11"/>
      <color theme="0"/>
      <name val="Arial"/>
      <family val="2"/>
    </font>
    <font>
      <b/>
      <i/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B9B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13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indent="1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5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center"/>
    </xf>
    <xf numFmtId="0" fontId="2" fillId="0" borderId="2" xfId="0" applyFont="1" applyBorder="1"/>
    <xf numFmtId="0" fontId="1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12" fillId="3" borderId="2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4" fillId="4" borderId="2" xfId="0" applyFont="1" applyFill="1" applyBorder="1" applyAlignment="1" applyProtection="1">
      <alignment vertical="center" textRotation="90" wrapText="1"/>
      <protection locked="0"/>
    </xf>
    <xf numFmtId="0" fontId="14" fillId="5" borderId="2" xfId="0" applyFont="1" applyFill="1" applyBorder="1" applyAlignment="1" applyProtection="1">
      <alignment vertical="center" textRotation="90" wrapText="1"/>
      <protection locked="0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2" xfId="0" applyNumberFormat="1" applyFont="1" applyBorder="1"/>
    <xf numFmtId="0" fontId="17" fillId="0" borderId="0" xfId="0" applyFont="1" applyAlignment="1">
      <alignment horizontal="right" vertical="center"/>
    </xf>
    <xf numFmtId="14" fontId="17" fillId="0" borderId="0" xfId="0" applyNumberFormat="1" applyFont="1" applyAlignment="1">
      <alignment horizontal="left" vertical="center"/>
    </xf>
    <xf numFmtId="0" fontId="14" fillId="4" borderId="2" xfId="0" applyFont="1" applyFill="1" applyBorder="1" applyAlignment="1" applyProtection="1">
      <alignment horizontal="center" vertical="center" textRotation="90" wrapText="1"/>
      <protection locked="0"/>
    </xf>
    <xf numFmtId="0" fontId="2" fillId="4" borderId="1" xfId="0" applyFont="1" applyFill="1" applyBorder="1" applyAlignment="1">
      <alignment horizontal="center" vertical="center"/>
    </xf>
    <xf numFmtId="0" fontId="14" fillId="5" borderId="2" xfId="0" applyFont="1" applyFill="1" applyBorder="1" applyAlignment="1" applyProtection="1">
      <alignment horizontal="center" vertical="center" textRotation="90" wrapText="1"/>
      <protection locked="0"/>
    </xf>
    <xf numFmtId="0" fontId="2" fillId="6" borderId="2" xfId="0" applyFont="1" applyFill="1" applyBorder="1" applyAlignment="1">
      <alignment horizontal="center" vertical="center"/>
    </xf>
    <xf numFmtId="14" fontId="2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 applyProtection="1">
      <alignment vertical="center"/>
      <protection locked="0"/>
    </xf>
    <xf numFmtId="0" fontId="2" fillId="6" borderId="2" xfId="0" applyFont="1" applyFill="1" applyBorder="1"/>
    <xf numFmtId="0" fontId="20" fillId="14" borderId="3" xfId="0" applyFont="1" applyFill="1" applyBorder="1" applyAlignment="1" applyProtection="1">
      <alignment horizontal="center" vertical="center"/>
      <protection locked="0"/>
    </xf>
    <xf numFmtId="0" fontId="2" fillId="15" borderId="3" xfId="0" applyFont="1" applyFill="1" applyBorder="1" applyAlignment="1" applyProtection="1">
      <alignment horizontal="center" vertical="center"/>
      <protection locked="0"/>
    </xf>
    <xf numFmtId="0" fontId="2" fillId="16" borderId="3" xfId="0" applyFont="1" applyFill="1" applyBorder="1" applyAlignment="1" applyProtection="1">
      <alignment horizontal="center" vertical="center"/>
      <protection locked="0"/>
    </xf>
    <xf numFmtId="0" fontId="2" fillId="17" borderId="3" xfId="0" applyFont="1" applyFill="1" applyBorder="1" applyAlignment="1" applyProtection="1">
      <alignment horizontal="center" vertical="center"/>
      <protection locked="0"/>
    </xf>
    <xf numFmtId="0" fontId="2" fillId="18" borderId="3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left" vertical="center" wrapText="1" indent="1"/>
    </xf>
    <xf numFmtId="49" fontId="2" fillId="13" borderId="3" xfId="0" applyNumberFormat="1" applyFont="1" applyFill="1" applyBorder="1" applyAlignment="1" applyProtection="1">
      <alignment horizontal="left" vertical="center"/>
      <protection locked="0"/>
    </xf>
    <xf numFmtId="0" fontId="2" fillId="13" borderId="3" xfId="0" applyFont="1" applyFill="1" applyBorder="1" applyAlignment="1" applyProtection="1">
      <alignment vertical="center"/>
      <protection locked="0"/>
    </xf>
    <xf numFmtId="0" fontId="2" fillId="13" borderId="3" xfId="0" applyFont="1" applyFill="1" applyBorder="1" applyAlignment="1" applyProtection="1">
      <alignment horizontal="center" vertical="center"/>
      <protection locked="0"/>
    </xf>
    <xf numFmtId="4" fontId="2" fillId="13" borderId="3" xfId="0" applyNumberFormat="1" applyFont="1" applyFill="1" applyBorder="1" applyAlignment="1" applyProtection="1">
      <alignment horizontal="center" vertical="center"/>
      <protection locked="0"/>
    </xf>
    <xf numFmtId="0" fontId="4" fillId="13" borderId="3" xfId="0" applyFont="1" applyFill="1" applyBorder="1" applyAlignment="1">
      <alignment horizontal="left" vertical="center" indent="1"/>
    </xf>
    <xf numFmtId="0" fontId="2" fillId="13" borderId="3" xfId="0" applyFont="1" applyFill="1" applyBorder="1" applyAlignment="1">
      <alignment vertical="center"/>
    </xf>
    <xf numFmtId="49" fontId="20" fillId="14" borderId="3" xfId="0" applyNumberFormat="1" applyFont="1" applyFill="1" applyBorder="1" applyAlignment="1" applyProtection="1">
      <alignment horizontal="left" vertical="center"/>
      <protection locked="0"/>
    </xf>
    <xf numFmtId="0" fontId="20" fillId="14" borderId="3" xfId="0" applyFont="1" applyFill="1" applyBorder="1" applyAlignment="1" applyProtection="1">
      <alignment vertical="center"/>
      <protection locked="0"/>
    </xf>
    <xf numFmtId="4" fontId="20" fillId="14" borderId="3" xfId="0" applyNumberFormat="1" applyFont="1" applyFill="1" applyBorder="1" applyAlignment="1" applyProtection="1">
      <alignment horizontal="center" vertical="center"/>
      <protection locked="0"/>
    </xf>
    <xf numFmtId="0" fontId="20" fillId="14" borderId="3" xfId="0" applyFont="1" applyFill="1" applyBorder="1" applyAlignment="1">
      <alignment vertical="center"/>
    </xf>
    <xf numFmtId="49" fontId="2" fillId="15" borderId="3" xfId="0" applyNumberFormat="1" applyFont="1" applyFill="1" applyBorder="1" applyAlignment="1" applyProtection="1">
      <alignment horizontal="left" vertical="center"/>
      <protection locked="0"/>
    </xf>
    <xf numFmtId="0" fontId="2" fillId="15" borderId="3" xfId="0" applyFont="1" applyFill="1" applyBorder="1" applyAlignment="1" applyProtection="1">
      <alignment vertical="center"/>
      <protection locked="0"/>
    </xf>
    <xf numFmtId="4" fontId="2" fillId="15" borderId="3" xfId="0" applyNumberFormat="1" applyFont="1" applyFill="1" applyBorder="1" applyAlignment="1" applyProtection="1">
      <alignment horizontal="center" vertical="center"/>
      <protection locked="0"/>
    </xf>
    <xf numFmtId="0" fontId="2" fillId="15" borderId="3" xfId="0" applyFont="1" applyFill="1" applyBorder="1" applyAlignment="1">
      <alignment vertical="center"/>
    </xf>
    <xf numFmtId="0" fontId="2" fillId="15" borderId="3" xfId="0" applyFont="1" applyFill="1" applyBorder="1" applyAlignment="1">
      <alignment horizontal="center"/>
    </xf>
    <xf numFmtId="0" fontId="2" fillId="15" borderId="3" xfId="0" applyFont="1" applyFill="1" applyBorder="1"/>
    <xf numFmtId="49" fontId="2" fillId="16" borderId="3" xfId="0" applyNumberFormat="1" applyFont="1" applyFill="1" applyBorder="1" applyAlignment="1" applyProtection="1">
      <alignment horizontal="left" vertical="center"/>
      <protection locked="0"/>
    </xf>
    <xf numFmtId="0" fontId="2" fillId="16" borderId="3" xfId="0" applyFont="1" applyFill="1" applyBorder="1" applyAlignment="1" applyProtection="1">
      <alignment vertical="center"/>
      <protection locked="0"/>
    </xf>
    <xf numFmtId="0" fontId="2" fillId="16" borderId="3" xfId="0" applyFont="1" applyFill="1" applyBorder="1" applyAlignment="1">
      <alignment horizontal="center"/>
    </xf>
    <xf numFmtId="0" fontId="2" fillId="16" borderId="3" xfId="0" applyFont="1" applyFill="1" applyBorder="1"/>
    <xf numFmtId="49" fontId="2" fillId="17" borderId="3" xfId="0" applyNumberFormat="1" applyFont="1" applyFill="1" applyBorder="1" applyAlignment="1" applyProtection="1">
      <alignment horizontal="left" vertical="center"/>
      <protection locked="0"/>
    </xf>
    <xf numFmtId="0" fontId="2" fillId="17" borderId="3" xfId="0" applyFont="1" applyFill="1" applyBorder="1" applyAlignment="1" applyProtection="1">
      <alignment vertical="center"/>
      <protection locked="0"/>
    </xf>
    <xf numFmtId="0" fontId="2" fillId="17" borderId="3" xfId="0" applyFont="1" applyFill="1" applyBorder="1" applyAlignment="1">
      <alignment horizontal="center"/>
    </xf>
    <xf numFmtId="0" fontId="2" fillId="17" borderId="3" xfId="0" applyFont="1" applyFill="1" applyBorder="1"/>
    <xf numFmtId="49" fontId="2" fillId="18" borderId="3" xfId="0" applyNumberFormat="1" applyFont="1" applyFill="1" applyBorder="1" applyAlignment="1" applyProtection="1">
      <alignment horizontal="left" vertical="center"/>
      <protection locked="0"/>
    </xf>
    <xf numFmtId="0" fontId="2" fillId="18" borderId="3" xfId="0" applyFont="1" applyFill="1" applyBorder="1" applyAlignment="1" applyProtection="1">
      <alignment vertical="center"/>
      <protection locked="0"/>
    </xf>
    <xf numFmtId="0" fontId="2" fillId="18" borderId="3" xfId="0" applyFont="1" applyFill="1" applyBorder="1" applyAlignment="1">
      <alignment horizontal="center"/>
    </xf>
    <xf numFmtId="0" fontId="2" fillId="18" borderId="3" xfId="0" applyFont="1" applyFill="1" applyBorder="1"/>
    <xf numFmtId="49" fontId="2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7" fillId="6" borderId="7" xfId="0" applyFont="1" applyFill="1" applyBorder="1" applyAlignment="1">
      <alignment horizontal="left"/>
    </xf>
    <xf numFmtId="0" fontId="6" fillId="6" borderId="8" xfId="0" applyFont="1" applyFill="1" applyBorder="1" applyAlignment="1">
      <alignment horizontal="left"/>
    </xf>
    <xf numFmtId="0" fontId="7" fillId="3" borderId="7" xfId="0" applyFont="1" applyFill="1" applyBorder="1" applyAlignment="1">
      <alignment horizontal="left"/>
    </xf>
    <xf numFmtId="0" fontId="6" fillId="3" borderId="8" xfId="0" applyFont="1" applyFill="1" applyBorder="1" applyAlignment="1">
      <alignment horizontal="left"/>
    </xf>
    <xf numFmtId="0" fontId="7" fillId="3" borderId="9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7" fillId="3" borderId="11" xfId="0" applyFont="1" applyFill="1" applyBorder="1" applyAlignment="1">
      <alignment horizontal="left"/>
    </xf>
    <xf numFmtId="0" fontId="7" fillId="6" borderId="11" xfId="0" applyFont="1" applyFill="1" applyBorder="1" applyAlignment="1">
      <alignment horizontal="left"/>
    </xf>
    <xf numFmtId="0" fontId="7" fillId="3" borderId="12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 wrapText="1" indent="3"/>
    </xf>
    <xf numFmtId="0" fontId="22" fillId="0" borderId="0" xfId="1"/>
    <xf numFmtId="0" fontId="14" fillId="4" borderId="2" xfId="0" applyFont="1" applyFill="1" applyBorder="1" applyAlignment="1" applyProtection="1">
      <alignment vertical="center"/>
      <protection locked="0"/>
    </xf>
    <xf numFmtId="0" fontId="14" fillId="5" borderId="2" xfId="0" applyFont="1" applyFill="1" applyBorder="1" applyAlignment="1" applyProtection="1">
      <alignment vertical="center"/>
      <protection locked="0"/>
    </xf>
    <xf numFmtId="0" fontId="0" fillId="0" borderId="16" xfId="0" applyBorder="1" applyAlignment="1"/>
    <xf numFmtId="0" fontId="2" fillId="4" borderId="19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 vertical="center"/>
    </xf>
    <xf numFmtId="0" fontId="0" fillId="0" borderId="19" xfId="0" applyBorder="1"/>
    <xf numFmtId="0" fontId="23" fillId="0" borderId="17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13" borderId="0" xfId="0" applyFont="1" applyFill="1" applyAlignment="1">
      <alignment horizont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9" fillId="12" borderId="3" xfId="0" applyFont="1" applyFill="1" applyBorder="1" applyAlignment="1">
      <alignment horizontal="center" vertical="center" textRotation="89" wrapText="1"/>
    </xf>
    <xf numFmtId="0" fontId="11" fillId="0" borderId="15" xfId="0" applyFont="1" applyBorder="1" applyAlignment="1">
      <alignment horizontal="center" vertical="center"/>
    </xf>
    <xf numFmtId="0" fontId="19" fillId="10" borderId="3" xfId="0" applyFont="1" applyFill="1" applyBorder="1" applyAlignment="1">
      <alignment horizontal="center" vertical="center" textRotation="89" wrapText="1"/>
    </xf>
    <xf numFmtId="0" fontId="19" fillId="11" borderId="3" xfId="0" applyFont="1" applyFill="1" applyBorder="1" applyAlignment="1">
      <alignment horizontal="center" vertical="center" textRotation="89" wrapText="1"/>
    </xf>
    <xf numFmtId="0" fontId="1" fillId="0" borderId="0" xfId="0" applyFont="1" applyBorder="1" applyAlignment="1">
      <alignment horizontal="center"/>
    </xf>
    <xf numFmtId="0" fontId="19" fillId="8" borderId="3" xfId="0" applyFont="1" applyFill="1" applyBorder="1" applyAlignment="1">
      <alignment horizontal="center" vertical="center" textRotation="89" wrapText="1"/>
    </xf>
    <xf numFmtId="0" fontId="19" fillId="8" borderId="3" xfId="0" applyFont="1" applyFill="1" applyBorder="1" applyAlignment="1">
      <alignment horizontal="center" vertical="center" textRotation="89"/>
    </xf>
    <xf numFmtId="0" fontId="19" fillId="7" borderId="3" xfId="0" applyFont="1" applyFill="1" applyBorder="1" applyAlignment="1">
      <alignment horizontal="center" vertical="center" textRotation="89" wrapText="1"/>
    </xf>
    <xf numFmtId="0" fontId="19" fillId="9" borderId="3" xfId="0" applyFont="1" applyFill="1" applyBorder="1" applyAlignment="1">
      <alignment horizontal="center" vertical="center" textRotation="89" wrapText="1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14" fontId="17" fillId="0" borderId="0" xfId="0" applyNumberFormat="1" applyFont="1" applyAlignment="1">
      <alignment horizontal="center" vertical="center"/>
    </xf>
    <xf numFmtId="14" fontId="2" fillId="6" borderId="2" xfId="0" applyNumberFormat="1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lor rgb="FFFF0000"/>
      </font>
      <fill>
        <patternFill>
          <bgColor theme="0"/>
        </patternFill>
      </fill>
    </dxf>
    <dxf>
      <font>
        <color theme="9" tint="-0.24994659260841701"/>
      </font>
    </dxf>
  </dxfs>
  <tableStyles count="0" defaultTableStyle="TableStyleMedium2" defaultPivotStyle="PivotStyleLight16"/>
  <colors>
    <mruColors>
      <color rgb="FFFFB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Liste articles &#224; commander'!A1"/><Relationship Id="rId3" Type="http://schemas.openxmlformats.org/officeDocument/2006/relationships/hyperlink" Target="#'Dotation SHAP'!A1"/><Relationship Id="rId7" Type="http://schemas.openxmlformats.org/officeDocument/2006/relationships/hyperlink" Target="#'gestion stock fournitures'!A1"/><Relationship Id="rId2" Type="http://schemas.openxmlformats.org/officeDocument/2006/relationships/hyperlink" Target="#'Dotation MATERIELS'!A1"/><Relationship Id="rId1" Type="http://schemas.openxmlformats.org/officeDocument/2006/relationships/hyperlink" Target="#'Dotation ACCESSOIRES'!A1"/><Relationship Id="rId6" Type="http://schemas.openxmlformats.org/officeDocument/2006/relationships/hyperlink" Target="#'Dotation INTERVENANT'!A1"/><Relationship Id="rId5" Type="http://schemas.openxmlformats.org/officeDocument/2006/relationships/hyperlink" Target="#'Dotation ADS'!A1"/><Relationship Id="rId4" Type="http://schemas.openxmlformats.org/officeDocument/2006/relationships/hyperlink" Target="#'Dotation SSIAP POMPIER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293370</xdr:colOff>
      <xdr:row>20</xdr:row>
      <xdr:rowOff>3810</xdr:rowOff>
    </xdr:from>
    <xdr:to>
      <xdr:col>3</xdr:col>
      <xdr:colOff>7620</xdr:colOff>
      <xdr:row>23</xdr:row>
      <xdr:rowOff>106680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0158B6-FBE0-4AEF-8619-19F698126D50}"/>
            </a:ext>
          </a:extLst>
        </xdr:cNvPr>
        <xdr:cNvSpPr/>
      </xdr:nvSpPr>
      <xdr:spPr>
        <a:xfrm>
          <a:off x="293370" y="3844290"/>
          <a:ext cx="2091690" cy="651510"/>
        </a:xfrm>
        <a:prstGeom prst="roundRect">
          <a:avLst/>
        </a:prstGeom>
        <a:solidFill>
          <a:schemeClr val="accent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DOTATION ACCESSOIRES</a:t>
          </a:r>
        </a:p>
      </xdr:txBody>
    </xdr:sp>
    <xdr:clientData/>
  </xdr:twoCellAnchor>
  <xdr:twoCellAnchor>
    <xdr:from>
      <xdr:col>3</xdr:col>
      <xdr:colOff>369570</xdr:colOff>
      <xdr:row>20</xdr:row>
      <xdr:rowOff>3810</xdr:rowOff>
    </xdr:from>
    <xdr:to>
      <xdr:col>6</xdr:col>
      <xdr:colOff>83820</xdr:colOff>
      <xdr:row>23</xdr:row>
      <xdr:rowOff>91440</xdr:rowOff>
    </xdr:to>
    <xdr:sp macro="" textlink="">
      <xdr:nvSpPr>
        <xdr:cNvPr id="4" name="Rectangle :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A48CE15-2C8F-4CAC-9AD4-A15FB374EB31}"/>
            </a:ext>
          </a:extLst>
        </xdr:cNvPr>
        <xdr:cNvSpPr/>
      </xdr:nvSpPr>
      <xdr:spPr>
        <a:xfrm>
          <a:off x="2747010" y="3844290"/>
          <a:ext cx="2091690" cy="636270"/>
        </a:xfrm>
        <a:prstGeom prst="roundRect">
          <a:avLst/>
        </a:prstGeom>
        <a:solidFill>
          <a:schemeClr val="accent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DOTATION </a:t>
          </a:r>
          <a:b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MATERIELS</a:t>
          </a:r>
        </a:p>
      </xdr:txBody>
    </xdr:sp>
    <xdr:clientData/>
  </xdr:twoCellAnchor>
  <xdr:twoCellAnchor>
    <xdr:from>
      <xdr:col>0</xdr:col>
      <xdr:colOff>289560</xdr:colOff>
      <xdr:row>15</xdr:row>
      <xdr:rowOff>22860</xdr:rowOff>
    </xdr:from>
    <xdr:to>
      <xdr:col>3</xdr:col>
      <xdr:colOff>3810</xdr:colOff>
      <xdr:row>18</xdr:row>
      <xdr:rowOff>125730</xdr:rowOff>
    </xdr:to>
    <xdr:sp macro="" textlink="">
      <xdr:nvSpPr>
        <xdr:cNvPr id="5" name="Rectangle : coin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C4ACBD6-7436-44A0-BCE2-5B53127046C2}"/>
            </a:ext>
          </a:extLst>
        </xdr:cNvPr>
        <xdr:cNvSpPr/>
      </xdr:nvSpPr>
      <xdr:spPr>
        <a:xfrm>
          <a:off x="289560" y="2948940"/>
          <a:ext cx="2091690" cy="65151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DOTATIO</a:t>
          </a:r>
          <a: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  <a:t>N </a:t>
          </a:r>
          <a:b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  <a:t>SHAP</a:t>
          </a:r>
          <a:endParaRPr lang="fr-FR" sz="12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365760</xdr:colOff>
      <xdr:row>15</xdr:row>
      <xdr:rowOff>22860</xdr:rowOff>
    </xdr:from>
    <xdr:to>
      <xdr:col>6</xdr:col>
      <xdr:colOff>80010</xdr:colOff>
      <xdr:row>18</xdr:row>
      <xdr:rowOff>110490</xdr:rowOff>
    </xdr:to>
    <xdr:sp macro="" textlink="">
      <xdr:nvSpPr>
        <xdr:cNvPr id="6" name="Rectangle : coins arrondi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D4B2E12-159A-4BB1-832F-0E3CD3A57DD2}"/>
            </a:ext>
          </a:extLst>
        </xdr:cNvPr>
        <xdr:cNvSpPr/>
      </xdr:nvSpPr>
      <xdr:spPr>
        <a:xfrm>
          <a:off x="2743200" y="2948940"/>
          <a:ext cx="2091690" cy="63627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DOTATIO</a:t>
          </a:r>
          <a:r>
            <a:rPr lang="fr-FR" sz="1200" b="1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 </a:t>
          </a:r>
          <a:br>
            <a:rPr lang="fr-FR" sz="1200" b="1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</a:br>
          <a:r>
            <a:rPr lang="fr-FR" sz="1200" b="1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SSIAP &amp; POMPIER</a:t>
          </a:r>
          <a:endParaRPr lang="fr-FR" sz="14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297180</xdr:colOff>
      <xdr:row>10</xdr:row>
      <xdr:rowOff>22860</xdr:rowOff>
    </xdr:from>
    <xdr:to>
      <xdr:col>3</xdr:col>
      <xdr:colOff>11430</xdr:colOff>
      <xdr:row>13</xdr:row>
      <xdr:rowOff>125730</xdr:rowOff>
    </xdr:to>
    <xdr:sp macro="" textlink="">
      <xdr:nvSpPr>
        <xdr:cNvPr id="7" name="Rectangle : coins arrondi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82FFEA6-CCB1-4EDD-A1B5-157888E5E5E8}"/>
            </a:ext>
          </a:extLst>
        </xdr:cNvPr>
        <xdr:cNvSpPr/>
      </xdr:nvSpPr>
      <xdr:spPr>
        <a:xfrm>
          <a:off x="297180" y="2034540"/>
          <a:ext cx="2091690" cy="65151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DOTATION</a:t>
          </a:r>
          <a: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b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  <a:t>ADS</a:t>
          </a:r>
          <a:endParaRPr lang="fr-FR" sz="12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373380</xdr:colOff>
      <xdr:row>10</xdr:row>
      <xdr:rowOff>22860</xdr:rowOff>
    </xdr:from>
    <xdr:to>
      <xdr:col>6</xdr:col>
      <xdr:colOff>87630</xdr:colOff>
      <xdr:row>13</xdr:row>
      <xdr:rowOff>110490</xdr:rowOff>
    </xdr:to>
    <xdr:sp macro="" textlink="">
      <xdr:nvSpPr>
        <xdr:cNvPr id="8" name="Rectangle : coins arrondi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4EE4E84-0786-480F-A6CF-5AF5214986B6}"/>
            </a:ext>
          </a:extLst>
        </xdr:cNvPr>
        <xdr:cNvSpPr/>
      </xdr:nvSpPr>
      <xdr:spPr>
        <a:xfrm>
          <a:off x="2750820" y="2034540"/>
          <a:ext cx="2091690" cy="63627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DOTATION INTERVENANT</a:t>
          </a:r>
        </a:p>
      </xdr:txBody>
    </xdr:sp>
    <xdr:clientData/>
  </xdr:twoCellAnchor>
  <xdr:twoCellAnchor>
    <xdr:from>
      <xdr:col>0</xdr:col>
      <xdr:colOff>316230</xdr:colOff>
      <xdr:row>25</xdr:row>
      <xdr:rowOff>19050</xdr:rowOff>
    </xdr:from>
    <xdr:to>
      <xdr:col>3</xdr:col>
      <xdr:colOff>30480</xdr:colOff>
      <xdr:row>28</xdr:row>
      <xdr:rowOff>121920</xdr:rowOff>
    </xdr:to>
    <xdr:sp macro="" textlink="">
      <xdr:nvSpPr>
        <xdr:cNvPr id="9" name="Rectangle : coins arrondi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6123A17E-EA2D-440B-826F-3DF55535EDD8}"/>
            </a:ext>
          </a:extLst>
        </xdr:cNvPr>
        <xdr:cNvSpPr/>
      </xdr:nvSpPr>
      <xdr:spPr>
        <a:xfrm>
          <a:off x="316230" y="4591050"/>
          <a:ext cx="2091690" cy="651510"/>
        </a:xfrm>
        <a:prstGeom prst="roundRect">
          <a:avLst/>
        </a:prstGeom>
        <a:solidFill>
          <a:srgbClr val="00206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GESTION DES</a:t>
          </a:r>
          <a: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  <a:t> STOCKS</a:t>
          </a:r>
          <a:endParaRPr lang="fr-FR" sz="12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392430</xdr:colOff>
      <xdr:row>25</xdr:row>
      <xdr:rowOff>19050</xdr:rowOff>
    </xdr:from>
    <xdr:to>
      <xdr:col>6</xdr:col>
      <xdr:colOff>106680</xdr:colOff>
      <xdr:row>28</xdr:row>
      <xdr:rowOff>106680</xdr:rowOff>
    </xdr:to>
    <xdr:sp macro="" textlink="">
      <xdr:nvSpPr>
        <xdr:cNvPr id="10" name="Rectangle : coins arrondi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9BA26F85-BACF-4FD9-B1FA-CECA26FEC0D8}"/>
            </a:ext>
          </a:extLst>
        </xdr:cNvPr>
        <xdr:cNvSpPr/>
      </xdr:nvSpPr>
      <xdr:spPr>
        <a:xfrm>
          <a:off x="2769870" y="4591050"/>
          <a:ext cx="2091690" cy="636270"/>
        </a:xfrm>
        <a:prstGeom prst="roundRect">
          <a:avLst/>
        </a:prstGeom>
        <a:solidFill>
          <a:srgbClr val="00206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LISTE DES ARTICLES A COMMANDER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38100</xdr:rowOff>
    </xdr:from>
    <xdr:to>
      <xdr:col>2</xdr:col>
      <xdr:colOff>739140</xdr:colOff>
      <xdr:row>0</xdr:row>
      <xdr:rowOff>320040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73E63B-620A-43FF-925C-C368F01D936B}"/>
            </a:ext>
          </a:extLst>
        </xdr:cNvPr>
        <xdr:cNvSpPr/>
      </xdr:nvSpPr>
      <xdr:spPr>
        <a:xfrm>
          <a:off x="342900" y="38100"/>
          <a:ext cx="1135380" cy="281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latin typeface="Arial" panose="020B0604020202020204" pitchFamily="34" charset="0"/>
              <a:cs typeface="Arial" panose="020B0604020202020204" pitchFamily="34" charset="0"/>
            </a:rPr>
            <a:t>&lt;&lt; PAGE DE GARDE</a:t>
          </a:r>
        </a:p>
      </xdr:txBody>
    </xdr:sp>
    <xdr:clientData/>
  </xdr:twoCellAnchor>
  <xdr:twoCellAnchor editAs="absolute">
    <xdr:from>
      <xdr:col>0</xdr:col>
      <xdr:colOff>333375</xdr:colOff>
      <xdr:row>0</xdr:row>
      <xdr:rowOff>419100</xdr:rowOff>
    </xdr:from>
    <xdr:to>
      <xdr:col>2</xdr:col>
      <xdr:colOff>733425</xdr:colOff>
      <xdr:row>1</xdr:row>
      <xdr:rowOff>209550</xdr:rowOff>
    </xdr:to>
    <xdr:sp macro="[0]!NouvelleDotation" textlink="">
      <xdr:nvSpPr>
        <xdr:cNvPr id="4" name="ZoneTexte 3"/>
        <xdr:cNvSpPr txBox="1"/>
      </xdr:nvSpPr>
      <xdr:spPr>
        <a:xfrm>
          <a:off x="333375" y="419100"/>
          <a:ext cx="1828800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dotation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55419</xdr:colOff>
      <xdr:row>0</xdr:row>
      <xdr:rowOff>41562</xdr:rowOff>
    </xdr:from>
    <xdr:to>
      <xdr:col>0</xdr:col>
      <xdr:colOff>1190799</xdr:colOff>
      <xdr:row>0</xdr:row>
      <xdr:rowOff>323502</xdr:rowOff>
    </xdr:to>
    <xdr:sp macro="" textlink="">
      <xdr:nvSpPr>
        <xdr:cNvPr id="7" name="Rectangle : coins arrondis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410CE2-990E-4625-B667-5F6CAEE50446}"/>
            </a:ext>
          </a:extLst>
        </xdr:cNvPr>
        <xdr:cNvSpPr/>
      </xdr:nvSpPr>
      <xdr:spPr>
        <a:xfrm>
          <a:off x="55419" y="41562"/>
          <a:ext cx="1135380" cy="281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latin typeface="Arial" panose="020B0604020202020204" pitchFamily="34" charset="0"/>
              <a:cs typeface="Arial" panose="020B0604020202020204" pitchFamily="34" charset="0"/>
            </a:rPr>
            <a:t>&lt;&lt; PAGE DE GARDE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38100</xdr:rowOff>
    </xdr:from>
    <xdr:to>
      <xdr:col>2</xdr:col>
      <xdr:colOff>739140</xdr:colOff>
      <xdr:row>0</xdr:row>
      <xdr:rowOff>320040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645454-6B8A-47A5-A4FB-6F51A7C886F2}"/>
            </a:ext>
          </a:extLst>
        </xdr:cNvPr>
        <xdr:cNvSpPr/>
      </xdr:nvSpPr>
      <xdr:spPr>
        <a:xfrm>
          <a:off x="342900" y="38100"/>
          <a:ext cx="1135380" cy="281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latin typeface="Arial" panose="020B0604020202020204" pitchFamily="34" charset="0"/>
              <a:cs typeface="Arial" panose="020B0604020202020204" pitchFamily="34" charset="0"/>
            </a:rPr>
            <a:t>&lt;&lt; PAGE DE GARDE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312420</xdr:colOff>
      <xdr:row>0</xdr:row>
      <xdr:rowOff>53340</xdr:rowOff>
    </xdr:from>
    <xdr:to>
      <xdr:col>2</xdr:col>
      <xdr:colOff>708660</xdr:colOff>
      <xdr:row>0</xdr:row>
      <xdr:rowOff>335280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F89052-1E34-4F51-8E82-34C8339E803B}"/>
            </a:ext>
          </a:extLst>
        </xdr:cNvPr>
        <xdr:cNvSpPr/>
      </xdr:nvSpPr>
      <xdr:spPr>
        <a:xfrm>
          <a:off x="312420" y="53340"/>
          <a:ext cx="1135380" cy="281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latin typeface="Arial" panose="020B0604020202020204" pitchFamily="34" charset="0"/>
              <a:cs typeface="Arial" panose="020B0604020202020204" pitchFamily="34" charset="0"/>
            </a:rPr>
            <a:t>&lt;&lt; PAGE DE GARDE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38100</xdr:rowOff>
    </xdr:from>
    <xdr:to>
      <xdr:col>2</xdr:col>
      <xdr:colOff>739140</xdr:colOff>
      <xdr:row>0</xdr:row>
      <xdr:rowOff>320040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2AB8DC-57F4-4D39-B4FD-A9D2CCC2C058}"/>
            </a:ext>
          </a:extLst>
        </xdr:cNvPr>
        <xdr:cNvSpPr/>
      </xdr:nvSpPr>
      <xdr:spPr>
        <a:xfrm>
          <a:off x="342900" y="38100"/>
          <a:ext cx="1135380" cy="281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latin typeface="Arial" panose="020B0604020202020204" pitchFamily="34" charset="0"/>
              <a:cs typeface="Arial" panose="020B0604020202020204" pitchFamily="34" charset="0"/>
            </a:rPr>
            <a:t>&lt;&lt; PAGE DE GARDE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38100</xdr:rowOff>
    </xdr:from>
    <xdr:to>
      <xdr:col>2</xdr:col>
      <xdr:colOff>739140</xdr:colOff>
      <xdr:row>0</xdr:row>
      <xdr:rowOff>320040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F459A6-3347-4474-AAF8-03B28B63D9AA}"/>
            </a:ext>
          </a:extLst>
        </xdr:cNvPr>
        <xdr:cNvSpPr/>
      </xdr:nvSpPr>
      <xdr:spPr>
        <a:xfrm>
          <a:off x="342900" y="38100"/>
          <a:ext cx="1135380" cy="281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latin typeface="Arial" panose="020B0604020202020204" pitchFamily="34" charset="0"/>
              <a:cs typeface="Arial" panose="020B0604020202020204" pitchFamily="34" charset="0"/>
            </a:rPr>
            <a:t>&lt;&lt; PAGE DE GARDE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38100</xdr:rowOff>
    </xdr:from>
    <xdr:to>
      <xdr:col>1</xdr:col>
      <xdr:colOff>739140</xdr:colOff>
      <xdr:row>0</xdr:row>
      <xdr:rowOff>320040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2DDDFC-30CB-41ED-A9C1-C1EC6B018882}"/>
            </a:ext>
          </a:extLst>
        </xdr:cNvPr>
        <xdr:cNvSpPr/>
      </xdr:nvSpPr>
      <xdr:spPr>
        <a:xfrm>
          <a:off x="342900" y="38100"/>
          <a:ext cx="1135380" cy="281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latin typeface="Arial" panose="020B0604020202020204" pitchFamily="34" charset="0"/>
              <a:cs typeface="Arial" panose="020B0604020202020204" pitchFamily="34" charset="0"/>
            </a:rPr>
            <a:t>&lt;&lt; PAGE DE GARDE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58537</xdr:colOff>
      <xdr:row>0</xdr:row>
      <xdr:rowOff>25804</xdr:rowOff>
    </xdr:from>
    <xdr:to>
      <xdr:col>3</xdr:col>
      <xdr:colOff>684068</xdr:colOff>
      <xdr:row>0</xdr:row>
      <xdr:rowOff>311554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5D725B-1DF7-4BE0-964E-379B3E9690CB}"/>
            </a:ext>
          </a:extLst>
        </xdr:cNvPr>
        <xdr:cNvSpPr/>
      </xdr:nvSpPr>
      <xdr:spPr>
        <a:xfrm>
          <a:off x="58537" y="25804"/>
          <a:ext cx="1171054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latin typeface="Arial" panose="020B0604020202020204" pitchFamily="34" charset="0"/>
              <a:cs typeface="Arial" panose="020B0604020202020204" pitchFamily="34" charset="0"/>
            </a:rPr>
            <a:t>&lt;&lt; PAGE DE GARDE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recherche-une-formule-qui-decompte-une-quantite-dans-un-tableau-de-stock-16697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9"/>
  <sheetViews>
    <sheetView showGridLines="0" showRowColHeaders="0" topLeftCell="A7" workbookViewId="0">
      <selection activeCell="J11" sqref="J11"/>
    </sheetView>
  </sheetViews>
  <sheetFormatPr baseColWidth="10" defaultRowHeight="15" x14ac:dyDescent="0.25"/>
  <sheetData>
    <row r="2" spans="2:6" x14ac:dyDescent="0.25">
      <c r="C2" s="94" t="s">
        <v>383</v>
      </c>
    </row>
    <row r="8" spans="2:6" x14ac:dyDescent="0.25">
      <c r="B8" s="107" t="s">
        <v>344</v>
      </c>
      <c r="C8" s="108"/>
      <c r="D8" s="108"/>
      <c r="E8" s="108"/>
      <c r="F8" s="108"/>
    </row>
    <row r="9" spans="2:6" x14ac:dyDescent="0.25">
      <c r="B9" s="108"/>
      <c r="C9" s="108"/>
      <c r="D9" s="108"/>
      <c r="E9" s="108"/>
      <c r="F9" s="108"/>
    </row>
  </sheetData>
  <mergeCells count="1">
    <mergeCell ref="B8:F9"/>
  </mergeCells>
  <hyperlinks>
    <hyperlink ref="C2" r:id="rId1" location="p1034533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81"/>
  <sheetViews>
    <sheetView topLeftCell="G1" workbookViewId="0">
      <selection activeCell="E24" sqref="E24"/>
    </sheetView>
  </sheetViews>
  <sheetFormatPr baseColWidth="10" defaultRowHeight="15" x14ac:dyDescent="0.25"/>
  <cols>
    <col min="4" max="4" width="7.140625" customWidth="1"/>
    <col min="5" max="6" width="16.85546875" customWidth="1"/>
    <col min="9" max="9" width="35.5703125" style="102" bestFit="1" customWidth="1"/>
    <col min="10" max="10" width="23.85546875" style="97" bestFit="1" customWidth="1"/>
  </cols>
  <sheetData>
    <row r="1" spans="1:10" x14ac:dyDescent="0.25">
      <c r="A1" s="106" t="s">
        <v>403</v>
      </c>
      <c r="B1" s="105"/>
      <c r="C1" s="106" t="s">
        <v>404</v>
      </c>
      <c r="D1" s="105"/>
      <c r="E1" s="106" t="s">
        <v>419</v>
      </c>
      <c r="F1" s="106" t="s">
        <v>418</v>
      </c>
      <c r="G1" s="106" t="s">
        <v>405</v>
      </c>
      <c r="H1" s="105"/>
      <c r="I1" s="103" t="s">
        <v>394</v>
      </c>
      <c r="J1" s="104" t="s">
        <v>395</v>
      </c>
    </row>
    <row r="2" spans="1:10" x14ac:dyDescent="0.25">
      <c r="A2" t="s">
        <v>396</v>
      </c>
      <c r="C2" t="s">
        <v>400</v>
      </c>
      <c r="E2" t="s">
        <v>411</v>
      </c>
      <c r="F2" t="s">
        <v>406</v>
      </c>
      <c r="G2" t="s">
        <v>384</v>
      </c>
      <c r="I2" s="98" t="s">
        <v>329</v>
      </c>
      <c r="J2" s="95" t="s">
        <v>9</v>
      </c>
    </row>
    <row r="3" spans="1:10" x14ac:dyDescent="0.25">
      <c r="A3" t="s">
        <v>397</v>
      </c>
      <c r="C3" t="s">
        <v>401</v>
      </c>
      <c r="E3" t="s">
        <v>412</v>
      </c>
      <c r="F3" t="s">
        <v>407</v>
      </c>
      <c r="G3" t="s">
        <v>385</v>
      </c>
      <c r="I3" s="98" t="s">
        <v>329</v>
      </c>
      <c r="J3" s="95" t="s">
        <v>10</v>
      </c>
    </row>
    <row r="4" spans="1:10" x14ac:dyDescent="0.25">
      <c r="A4" t="s">
        <v>398</v>
      </c>
      <c r="C4" t="s">
        <v>402</v>
      </c>
      <c r="E4" t="s">
        <v>412</v>
      </c>
      <c r="F4" t="s">
        <v>408</v>
      </c>
      <c r="G4" t="s">
        <v>392</v>
      </c>
      <c r="I4" s="98" t="s">
        <v>329</v>
      </c>
      <c r="J4" s="95" t="s">
        <v>11</v>
      </c>
    </row>
    <row r="5" spans="1:10" x14ac:dyDescent="0.25">
      <c r="A5" t="s">
        <v>399</v>
      </c>
      <c r="E5" t="s">
        <v>413</v>
      </c>
      <c r="F5" t="s">
        <v>408</v>
      </c>
      <c r="G5" t="s">
        <v>386</v>
      </c>
      <c r="I5" s="98" t="s">
        <v>329</v>
      </c>
      <c r="J5" s="95" t="s">
        <v>12</v>
      </c>
    </row>
    <row r="6" spans="1:10" x14ac:dyDescent="0.25">
      <c r="E6" t="s">
        <v>413</v>
      </c>
      <c r="F6" t="s">
        <v>409</v>
      </c>
      <c r="G6" t="s">
        <v>387</v>
      </c>
      <c r="I6" s="98" t="s">
        <v>329</v>
      </c>
      <c r="J6" s="95" t="s">
        <v>13</v>
      </c>
    </row>
    <row r="7" spans="1:10" x14ac:dyDescent="0.25">
      <c r="E7" t="s">
        <v>414</v>
      </c>
      <c r="F7" t="s">
        <v>409</v>
      </c>
      <c r="G7" t="s">
        <v>389</v>
      </c>
      <c r="I7" s="98" t="s">
        <v>329</v>
      </c>
      <c r="J7" s="95" t="s">
        <v>14</v>
      </c>
    </row>
    <row r="8" spans="1:10" x14ac:dyDescent="0.25">
      <c r="E8" t="s">
        <v>414</v>
      </c>
      <c r="F8" t="s">
        <v>407</v>
      </c>
      <c r="G8" t="s">
        <v>391</v>
      </c>
      <c r="I8" s="98" t="s">
        <v>329</v>
      </c>
      <c r="J8" s="95" t="s">
        <v>15</v>
      </c>
    </row>
    <row r="9" spans="1:10" x14ac:dyDescent="0.25">
      <c r="E9" t="s">
        <v>415</v>
      </c>
      <c r="F9" t="s">
        <v>410</v>
      </c>
      <c r="G9" t="s">
        <v>388</v>
      </c>
      <c r="I9" s="98" t="s">
        <v>329</v>
      </c>
      <c r="J9" s="95" t="s">
        <v>16</v>
      </c>
    </row>
    <row r="10" spans="1:10" x14ac:dyDescent="0.25">
      <c r="E10" t="s">
        <v>416</v>
      </c>
      <c r="F10" t="s">
        <v>408</v>
      </c>
      <c r="G10" t="s">
        <v>390</v>
      </c>
      <c r="I10" s="98" t="s">
        <v>329</v>
      </c>
      <c r="J10" s="95" t="s">
        <v>17</v>
      </c>
    </row>
    <row r="11" spans="1:10" x14ac:dyDescent="0.25">
      <c r="E11" t="s">
        <v>417</v>
      </c>
      <c r="F11" t="s">
        <v>406</v>
      </c>
      <c r="G11" t="s">
        <v>393</v>
      </c>
      <c r="I11" s="98" t="s">
        <v>329</v>
      </c>
      <c r="J11" s="95" t="s">
        <v>18</v>
      </c>
    </row>
    <row r="12" spans="1:10" x14ac:dyDescent="0.25">
      <c r="I12" s="98" t="s">
        <v>329</v>
      </c>
      <c r="J12" s="95" t="s">
        <v>19</v>
      </c>
    </row>
    <row r="13" spans="1:10" x14ac:dyDescent="0.25">
      <c r="I13" s="98" t="s">
        <v>329</v>
      </c>
      <c r="J13" s="95" t="s">
        <v>20</v>
      </c>
    </row>
    <row r="14" spans="1:10" x14ac:dyDescent="0.25">
      <c r="I14" s="98" t="s">
        <v>329</v>
      </c>
      <c r="J14" s="95" t="s">
        <v>21</v>
      </c>
    </row>
    <row r="15" spans="1:10" x14ac:dyDescent="0.25">
      <c r="I15" s="98" t="s">
        <v>329</v>
      </c>
      <c r="J15" s="95" t="s">
        <v>22</v>
      </c>
    </row>
    <row r="16" spans="1:10" x14ac:dyDescent="0.25">
      <c r="I16" s="99" t="s">
        <v>330</v>
      </c>
      <c r="J16" s="96" t="s">
        <v>24</v>
      </c>
    </row>
    <row r="17" spans="9:10" x14ac:dyDescent="0.25">
      <c r="I17" s="99" t="s">
        <v>330</v>
      </c>
      <c r="J17" s="96" t="s">
        <v>25</v>
      </c>
    </row>
    <row r="18" spans="9:10" x14ac:dyDescent="0.25">
      <c r="I18" s="99" t="s">
        <v>330</v>
      </c>
      <c r="J18" s="96" t="s">
        <v>26</v>
      </c>
    </row>
    <row r="19" spans="9:10" x14ac:dyDescent="0.25">
      <c r="I19" s="99" t="s">
        <v>330</v>
      </c>
      <c r="J19" s="96" t="s">
        <v>27</v>
      </c>
    </row>
    <row r="20" spans="9:10" x14ac:dyDescent="0.25">
      <c r="I20" s="99" t="s">
        <v>330</v>
      </c>
      <c r="J20" s="96" t="s">
        <v>28</v>
      </c>
    </row>
    <row r="21" spans="9:10" x14ac:dyDescent="0.25">
      <c r="I21" s="99" t="s">
        <v>330</v>
      </c>
      <c r="J21" s="96" t="s">
        <v>29</v>
      </c>
    </row>
    <row r="22" spans="9:10" x14ac:dyDescent="0.25">
      <c r="I22" s="99" t="s">
        <v>330</v>
      </c>
      <c r="J22" s="96" t="s">
        <v>30</v>
      </c>
    </row>
    <row r="23" spans="9:10" x14ac:dyDescent="0.25">
      <c r="I23" s="99" t="s">
        <v>330</v>
      </c>
      <c r="J23" s="96" t="s">
        <v>31</v>
      </c>
    </row>
    <row r="24" spans="9:10" x14ac:dyDescent="0.25">
      <c r="I24" s="99" t="s">
        <v>330</v>
      </c>
      <c r="J24" s="96" t="s">
        <v>32</v>
      </c>
    </row>
    <row r="25" spans="9:10" x14ac:dyDescent="0.25">
      <c r="I25" s="99" t="s">
        <v>330</v>
      </c>
      <c r="J25" s="96" t="s">
        <v>33</v>
      </c>
    </row>
    <row r="26" spans="9:10" x14ac:dyDescent="0.25">
      <c r="I26" s="99" t="s">
        <v>330</v>
      </c>
      <c r="J26" s="96" t="s">
        <v>34</v>
      </c>
    </row>
    <row r="27" spans="9:10" x14ac:dyDescent="0.25">
      <c r="I27" s="99" t="s">
        <v>330</v>
      </c>
      <c r="J27" s="96" t="s">
        <v>35</v>
      </c>
    </row>
    <row r="28" spans="9:10" x14ac:dyDescent="0.25">
      <c r="I28" s="99" t="s">
        <v>330</v>
      </c>
      <c r="J28" s="96" t="s">
        <v>36</v>
      </c>
    </row>
    <row r="29" spans="9:10" x14ac:dyDescent="0.25">
      <c r="I29" s="99" t="s">
        <v>330</v>
      </c>
      <c r="J29" s="96" t="s">
        <v>37</v>
      </c>
    </row>
    <row r="30" spans="9:10" x14ac:dyDescent="0.25">
      <c r="I30" s="100" t="s">
        <v>331</v>
      </c>
      <c r="J30" s="95" t="s">
        <v>39</v>
      </c>
    </row>
    <row r="31" spans="9:10" x14ac:dyDescent="0.25">
      <c r="I31" s="100" t="s">
        <v>331</v>
      </c>
      <c r="J31" s="95" t="s">
        <v>40</v>
      </c>
    </row>
    <row r="32" spans="9:10" x14ac:dyDescent="0.25">
      <c r="I32" s="100" t="s">
        <v>331</v>
      </c>
      <c r="J32" s="95" t="s">
        <v>41</v>
      </c>
    </row>
    <row r="33" spans="9:10" x14ac:dyDescent="0.25">
      <c r="I33" s="100" t="s">
        <v>331</v>
      </c>
      <c r="J33" s="95" t="s">
        <v>42</v>
      </c>
    </row>
    <row r="34" spans="9:10" x14ac:dyDescent="0.25">
      <c r="I34" s="100" t="s">
        <v>331</v>
      </c>
      <c r="J34" s="95" t="s">
        <v>43</v>
      </c>
    </row>
    <row r="35" spans="9:10" x14ac:dyDescent="0.25">
      <c r="I35" s="100" t="s">
        <v>331</v>
      </c>
      <c r="J35" s="95" t="s">
        <v>44</v>
      </c>
    </row>
    <row r="36" spans="9:10" x14ac:dyDescent="0.25">
      <c r="I36" s="100" t="s">
        <v>331</v>
      </c>
      <c r="J36" s="95" t="s">
        <v>45</v>
      </c>
    </row>
    <row r="37" spans="9:10" x14ac:dyDescent="0.25">
      <c r="I37" s="100" t="s">
        <v>331</v>
      </c>
      <c r="J37" s="95" t="s">
        <v>46</v>
      </c>
    </row>
    <row r="38" spans="9:10" x14ac:dyDescent="0.25">
      <c r="I38" s="99" t="s">
        <v>332</v>
      </c>
      <c r="J38" s="96" t="s">
        <v>48</v>
      </c>
    </row>
    <row r="39" spans="9:10" x14ac:dyDescent="0.25">
      <c r="I39" s="99" t="s">
        <v>332</v>
      </c>
      <c r="J39" s="96" t="s">
        <v>49</v>
      </c>
    </row>
    <row r="40" spans="9:10" x14ac:dyDescent="0.25">
      <c r="I40" s="99" t="s">
        <v>332</v>
      </c>
      <c r="J40" s="96" t="s">
        <v>50</v>
      </c>
    </row>
    <row r="41" spans="9:10" x14ac:dyDescent="0.25">
      <c r="I41" s="99" t="s">
        <v>332</v>
      </c>
      <c r="J41" s="96" t="s">
        <v>51</v>
      </c>
    </row>
    <row r="42" spans="9:10" x14ac:dyDescent="0.25">
      <c r="I42" s="99" t="s">
        <v>332</v>
      </c>
      <c r="J42" s="96" t="s">
        <v>52</v>
      </c>
    </row>
    <row r="43" spans="9:10" x14ac:dyDescent="0.25">
      <c r="I43" s="99" t="s">
        <v>332</v>
      </c>
      <c r="J43" s="96" t="s">
        <v>53</v>
      </c>
    </row>
    <row r="44" spans="9:10" x14ac:dyDescent="0.25">
      <c r="I44" s="99" t="s">
        <v>332</v>
      </c>
      <c r="J44" s="96" t="s">
        <v>54</v>
      </c>
    </row>
    <row r="45" spans="9:10" x14ac:dyDescent="0.25">
      <c r="I45" s="99" t="s">
        <v>332</v>
      </c>
      <c r="J45" s="96" t="s">
        <v>55</v>
      </c>
    </row>
    <row r="46" spans="9:10" x14ac:dyDescent="0.25">
      <c r="I46" s="100" t="s">
        <v>333</v>
      </c>
      <c r="J46" s="95" t="s">
        <v>57</v>
      </c>
    </row>
    <row r="47" spans="9:10" x14ac:dyDescent="0.25">
      <c r="I47" s="100" t="s">
        <v>333</v>
      </c>
      <c r="J47" s="95" t="s">
        <v>58</v>
      </c>
    </row>
    <row r="48" spans="9:10" x14ac:dyDescent="0.25">
      <c r="I48" s="100" t="s">
        <v>333</v>
      </c>
      <c r="J48" s="95" t="s">
        <v>59</v>
      </c>
    </row>
    <row r="49" spans="9:10" x14ac:dyDescent="0.25">
      <c r="I49" s="100" t="s">
        <v>333</v>
      </c>
      <c r="J49" s="95" t="s">
        <v>60</v>
      </c>
    </row>
    <row r="50" spans="9:10" x14ac:dyDescent="0.25">
      <c r="I50" s="100" t="s">
        <v>333</v>
      </c>
      <c r="J50" s="95" t="s">
        <v>61</v>
      </c>
    </row>
    <row r="51" spans="9:10" x14ac:dyDescent="0.25">
      <c r="I51" s="100" t="s">
        <v>333</v>
      </c>
      <c r="J51" s="95" t="s">
        <v>62</v>
      </c>
    </row>
    <row r="52" spans="9:10" x14ac:dyDescent="0.25">
      <c r="I52" s="100" t="s">
        <v>333</v>
      </c>
      <c r="J52" s="95" t="s">
        <v>63</v>
      </c>
    </row>
    <row r="53" spans="9:10" x14ac:dyDescent="0.25">
      <c r="I53" s="100" t="s">
        <v>333</v>
      </c>
      <c r="J53" s="95" t="s">
        <v>64</v>
      </c>
    </row>
    <row r="54" spans="9:10" x14ac:dyDescent="0.25">
      <c r="I54" s="99" t="s">
        <v>334</v>
      </c>
      <c r="J54" s="96" t="s">
        <v>65</v>
      </c>
    </row>
    <row r="55" spans="9:10" x14ac:dyDescent="0.25">
      <c r="I55" s="99" t="s">
        <v>334</v>
      </c>
      <c r="J55" s="96" t="s">
        <v>66</v>
      </c>
    </row>
    <row r="56" spans="9:10" x14ac:dyDescent="0.25">
      <c r="I56" s="99" t="s">
        <v>334</v>
      </c>
      <c r="J56" s="96" t="s">
        <v>67</v>
      </c>
    </row>
    <row r="57" spans="9:10" x14ac:dyDescent="0.25">
      <c r="I57" s="99" t="s">
        <v>334</v>
      </c>
      <c r="J57" s="96" t="s">
        <v>68</v>
      </c>
    </row>
    <row r="58" spans="9:10" x14ac:dyDescent="0.25">
      <c r="I58" s="99" t="s">
        <v>334</v>
      </c>
      <c r="J58" s="96" t="s">
        <v>69</v>
      </c>
    </row>
    <row r="59" spans="9:10" x14ac:dyDescent="0.25">
      <c r="I59" s="99" t="s">
        <v>334</v>
      </c>
      <c r="J59" s="96" t="s">
        <v>70</v>
      </c>
    </row>
    <row r="60" spans="9:10" x14ac:dyDescent="0.25">
      <c r="I60" s="99" t="s">
        <v>334</v>
      </c>
      <c r="J60" s="96" t="s">
        <v>71</v>
      </c>
    </row>
    <row r="61" spans="9:10" x14ac:dyDescent="0.25">
      <c r="I61" s="99" t="s">
        <v>334</v>
      </c>
      <c r="J61" s="96" t="s">
        <v>72</v>
      </c>
    </row>
    <row r="62" spans="9:10" x14ac:dyDescent="0.25">
      <c r="I62" s="100" t="s">
        <v>335</v>
      </c>
      <c r="J62" s="95" t="s">
        <v>74</v>
      </c>
    </row>
    <row r="63" spans="9:10" x14ac:dyDescent="0.25">
      <c r="I63" s="100" t="s">
        <v>335</v>
      </c>
      <c r="J63" s="95" t="s">
        <v>75</v>
      </c>
    </row>
    <row r="64" spans="9:10" x14ac:dyDescent="0.25">
      <c r="I64" s="100" t="s">
        <v>335</v>
      </c>
      <c r="J64" s="95" t="s">
        <v>76</v>
      </c>
    </row>
    <row r="65" spans="9:10" x14ac:dyDescent="0.25">
      <c r="I65" s="100" t="s">
        <v>335</v>
      </c>
      <c r="J65" s="95" t="s">
        <v>77</v>
      </c>
    </row>
    <row r="66" spans="9:10" x14ac:dyDescent="0.25">
      <c r="I66" s="100" t="s">
        <v>335</v>
      </c>
      <c r="J66" s="95" t="s">
        <v>78</v>
      </c>
    </row>
    <row r="67" spans="9:10" x14ac:dyDescent="0.25">
      <c r="I67" s="100" t="s">
        <v>335</v>
      </c>
      <c r="J67" s="95" t="s">
        <v>79</v>
      </c>
    </row>
    <row r="68" spans="9:10" x14ac:dyDescent="0.25">
      <c r="I68" s="100" t="s">
        <v>335</v>
      </c>
      <c r="J68" s="95" t="s">
        <v>80</v>
      </c>
    </row>
    <row r="69" spans="9:10" x14ac:dyDescent="0.25">
      <c r="I69" s="100" t="s">
        <v>335</v>
      </c>
      <c r="J69" s="95" t="s">
        <v>81</v>
      </c>
    </row>
    <row r="70" spans="9:10" x14ac:dyDescent="0.25">
      <c r="I70" s="99" t="s">
        <v>336</v>
      </c>
      <c r="J70" s="96" t="s">
        <v>82</v>
      </c>
    </row>
    <row r="71" spans="9:10" x14ac:dyDescent="0.25">
      <c r="I71" s="99" t="s">
        <v>336</v>
      </c>
      <c r="J71" s="96" t="s">
        <v>83</v>
      </c>
    </row>
    <row r="72" spans="9:10" x14ac:dyDescent="0.25">
      <c r="I72" s="99" t="s">
        <v>336</v>
      </c>
      <c r="J72" s="96" t="s">
        <v>84</v>
      </c>
    </row>
    <row r="73" spans="9:10" x14ac:dyDescent="0.25">
      <c r="I73" s="99" t="s">
        <v>336</v>
      </c>
      <c r="J73" s="96" t="s">
        <v>85</v>
      </c>
    </row>
    <row r="74" spans="9:10" x14ac:dyDescent="0.25">
      <c r="I74" s="99" t="s">
        <v>336</v>
      </c>
      <c r="J74" s="96" t="s">
        <v>86</v>
      </c>
    </row>
    <row r="75" spans="9:10" x14ac:dyDescent="0.25">
      <c r="I75" s="99" t="s">
        <v>336</v>
      </c>
      <c r="J75" s="96" t="s">
        <v>87</v>
      </c>
    </row>
    <row r="76" spans="9:10" x14ac:dyDescent="0.25">
      <c r="I76" s="99" t="s">
        <v>336</v>
      </c>
      <c r="J76" s="96" t="s">
        <v>88</v>
      </c>
    </row>
    <row r="77" spans="9:10" x14ac:dyDescent="0.25">
      <c r="I77" s="99" t="s">
        <v>336</v>
      </c>
      <c r="J77" s="96" t="s">
        <v>89</v>
      </c>
    </row>
    <row r="78" spans="9:10" x14ac:dyDescent="0.25">
      <c r="I78" s="99" t="s">
        <v>336</v>
      </c>
      <c r="J78" s="96" t="s">
        <v>90</v>
      </c>
    </row>
    <row r="79" spans="9:10" x14ac:dyDescent="0.25">
      <c r="I79" s="99" t="s">
        <v>336</v>
      </c>
      <c r="J79" s="96" t="s">
        <v>91</v>
      </c>
    </row>
    <row r="80" spans="9:10" x14ac:dyDescent="0.25">
      <c r="I80" s="99" t="s">
        <v>336</v>
      </c>
      <c r="J80" s="96" t="s">
        <v>92</v>
      </c>
    </row>
    <row r="81" spans="9:10" x14ac:dyDescent="0.25">
      <c r="I81" s="101" t="s">
        <v>376</v>
      </c>
      <c r="J81" s="95" t="s">
        <v>94</v>
      </c>
    </row>
  </sheetData>
  <sortState ref="E2:G11">
    <sortCondition ref="E2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C143"/>
  <sheetViews>
    <sheetView tabSelected="1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C8" sqref="C8"/>
    </sheetView>
  </sheetViews>
  <sheetFormatPr baseColWidth="10" defaultColWidth="11.5703125" defaultRowHeight="15" x14ac:dyDescent="0.25"/>
  <cols>
    <col min="1" max="2" width="10.7109375" style="2" customWidth="1"/>
    <col min="3" max="3" width="15.7109375" style="2" customWidth="1"/>
    <col min="4" max="5" width="24.7109375" style="2" customWidth="1"/>
    <col min="6" max="6" width="15.7109375" style="4" customWidth="1"/>
    <col min="7" max="86" width="5.7109375" style="2" customWidth="1"/>
    <col min="87" max="107" width="11.42578125" customWidth="1"/>
    <col min="108" max="16384" width="11.5703125" style="2"/>
  </cols>
  <sheetData>
    <row r="1" spans="1:86" ht="42.6" customHeight="1" x14ac:dyDescent="0.25">
      <c r="A1" s="111"/>
      <c r="B1" s="111"/>
      <c r="C1" s="111"/>
      <c r="D1" s="112" t="s">
        <v>346</v>
      </c>
      <c r="E1" s="112"/>
      <c r="F1" s="112"/>
      <c r="G1" s="16"/>
      <c r="H1" s="16"/>
      <c r="I1" s="16"/>
      <c r="K1" s="6"/>
      <c r="L1" s="6"/>
    </row>
    <row r="2" spans="1:86" ht="24.6" customHeight="1" x14ac:dyDescent="0.25">
      <c r="A2" s="111"/>
      <c r="B2" s="111"/>
      <c r="C2" s="111"/>
      <c r="D2" s="112"/>
      <c r="E2" s="112"/>
      <c r="F2" s="112"/>
      <c r="G2" s="16"/>
      <c r="H2" s="16"/>
      <c r="I2" s="16"/>
      <c r="K2" s="6"/>
      <c r="L2" s="6"/>
    </row>
    <row r="3" spans="1:86" ht="13.9" customHeight="1" x14ac:dyDescent="0.25">
      <c r="A3" s="111"/>
      <c r="B3" s="111"/>
      <c r="C3" s="111"/>
      <c r="D3" s="17"/>
      <c r="E3" s="25" t="s">
        <v>328</v>
      </c>
      <c r="F3" s="129">
        <f ca="1">TODAY()</f>
        <v>44585</v>
      </c>
      <c r="G3" s="113" t="s">
        <v>329</v>
      </c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0" t="s">
        <v>330</v>
      </c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09" t="s">
        <v>331</v>
      </c>
      <c r="AJ3" s="109"/>
      <c r="AK3" s="109"/>
      <c r="AL3" s="109"/>
      <c r="AM3" s="109"/>
      <c r="AN3" s="109"/>
      <c r="AO3" s="109"/>
      <c r="AP3" s="109"/>
      <c r="AQ3" s="110" t="s">
        <v>332</v>
      </c>
      <c r="AR3" s="110"/>
      <c r="AS3" s="110"/>
      <c r="AT3" s="110"/>
      <c r="AU3" s="110"/>
      <c r="AV3" s="110"/>
      <c r="AW3" s="110"/>
      <c r="AX3" s="110"/>
      <c r="AY3" s="109" t="s">
        <v>333</v>
      </c>
      <c r="AZ3" s="109"/>
      <c r="BA3" s="109"/>
      <c r="BB3" s="109"/>
      <c r="BC3" s="109"/>
      <c r="BD3" s="109"/>
      <c r="BE3" s="109"/>
      <c r="BF3" s="109"/>
      <c r="BG3" s="110" t="s">
        <v>334</v>
      </c>
      <c r="BH3" s="110"/>
      <c r="BI3" s="110"/>
      <c r="BJ3" s="110"/>
      <c r="BK3" s="110"/>
      <c r="BL3" s="110"/>
      <c r="BM3" s="110"/>
      <c r="BN3" s="110"/>
      <c r="BO3" s="109" t="s">
        <v>335</v>
      </c>
      <c r="BP3" s="109"/>
      <c r="BQ3" s="109"/>
      <c r="BR3" s="109"/>
      <c r="BS3" s="109"/>
      <c r="BT3" s="109"/>
      <c r="BU3" s="109"/>
      <c r="BV3" s="109"/>
      <c r="BW3" s="110" t="s">
        <v>336</v>
      </c>
      <c r="BX3" s="110"/>
      <c r="BY3" s="110"/>
      <c r="BZ3" s="110"/>
      <c r="CA3" s="110"/>
      <c r="CB3" s="110"/>
      <c r="CC3" s="110"/>
      <c r="CD3" s="110"/>
      <c r="CE3" s="110"/>
      <c r="CF3" s="110"/>
      <c r="CG3" s="110"/>
      <c r="CH3" s="28" t="s">
        <v>376</v>
      </c>
    </row>
    <row r="4" spans="1:86" ht="60" customHeight="1" x14ac:dyDescent="0.25">
      <c r="A4" s="18" t="s">
        <v>337</v>
      </c>
      <c r="B4" s="18" t="s">
        <v>378</v>
      </c>
      <c r="C4" s="19" t="s">
        <v>338</v>
      </c>
      <c r="D4" s="18" t="s">
        <v>339</v>
      </c>
      <c r="E4" s="18" t="s">
        <v>340</v>
      </c>
      <c r="F4" s="18" t="s">
        <v>341</v>
      </c>
      <c r="G4" s="20" t="s">
        <v>9</v>
      </c>
      <c r="H4" s="20" t="s">
        <v>10</v>
      </c>
      <c r="I4" s="20" t="s">
        <v>11</v>
      </c>
      <c r="J4" s="20" t="s">
        <v>12</v>
      </c>
      <c r="K4" s="20" t="s">
        <v>13</v>
      </c>
      <c r="L4" s="20" t="s">
        <v>14</v>
      </c>
      <c r="M4" s="20" t="s">
        <v>15</v>
      </c>
      <c r="N4" s="20" t="s">
        <v>16</v>
      </c>
      <c r="O4" s="20" t="s">
        <v>17</v>
      </c>
      <c r="P4" s="20" t="s">
        <v>18</v>
      </c>
      <c r="Q4" s="20" t="s">
        <v>19</v>
      </c>
      <c r="R4" s="20" t="s">
        <v>20</v>
      </c>
      <c r="S4" s="20" t="s">
        <v>21</v>
      </c>
      <c r="T4" s="20" t="s">
        <v>22</v>
      </c>
      <c r="U4" s="21" t="s">
        <v>24</v>
      </c>
      <c r="V4" s="21" t="s">
        <v>25</v>
      </c>
      <c r="W4" s="21" t="s">
        <v>26</v>
      </c>
      <c r="X4" s="21" t="s">
        <v>27</v>
      </c>
      <c r="Y4" s="21" t="s">
        <v>28</v>
      </c>
      <c r="Z4" s="21" t="s">
        <v>29</v>
      </c>
      <c r="AA4" s="21" t="s">
        <v>30</v>
      </c>
      <c r="AB4" s="21" t="s">
        <v>31</v>
      </c>
      <c r="AC4" s="21" t="s">
        <v>32</v>
      </c>
      <c r="AD4" s="21" t="s">
        <v>33</v>
      </c>
      <c r="AE4" s="21" t="s">
        <v>34</v>
      </c>
      <c r="AF4" s="21" t="s">
        <v>35</v>
      </c>
      <c r="AG4" s="21" t="s">
        <v>36</v>
      </c>
      <c r="AH4" s="21" t="s">
        <v>37</v>
      </c>
      <c r="AI4" s="20" t="s">
        <v>39</v>
      </c>
      <c r="AJ4" s="20" t="s">
        <v>40</v>
      </c>
      <c r="AK4" s="20" t="s">
        <v>41</v>
      </c>
      <c r="AL4" s="20" t="s">
        <v>42</v>
      </c>
      <c r="AM4" s="20" t="s">
        <v>43</v>
      </c>
      <c r="AN4" s="20" t="s">
        <v>44</v>
      </c>
      <c r="AO4" s="20" t="s">
        <v>45</v>
      </c>
      <c r="AP4" s="20" t="s">
        <v>46</v>
      </c>
      <c r="AQ4" s="21" t="s">
        <v>48</v>
      </c>
      <c r="AR4" s="21" t="s">
        <v>49</v>
      </c>
      <c r="AS4" s="21" t="s">
        <v>50</v>
      </c>
      <c r="AT4" s="21" t="s">
        <v>51</v>
      </c>
      <c r="AU4" s="21" t="s">
        <v>52</v>
      </c>
      <c r="AV4" s="21" t="s">
        <v>53</v>
      </c>
      <c r="AW4" s="21" t="s">
        <v>54</v>
      </c>
      <c r="AX4" s="21" t="s">
        <v>55</v>
      </c>
      <c r="AY4" s="20" t="s">
        <v>57</v>
      </c>
      <c r="AZ4" s="20" t="s">
        <v>58</v>
      </c>
      <c r="BA4" s="20" t="s">
        <v>59</v>
      </c>
      <c r="BB4" s="20" t="s">
        <v>60</v>
      </c>
      <c r="BC4" s="20" t="s">
        <v>61</v>
      </c>
      <c r="BD4" s="20" t="s">
        <v>62</v>
      </c>
      <c r="BE4" s="20" t="s">
        <v>63</v>
      </c>
      <c r="BF4" s="20" t="s">
        <v>64</v>
      </c>
      <c r="BG4" s="21" t="s">
        <v>65</v>
      </c>
      <c r="BH4" s="21" t="s">
        <v>66</v>
      </c>
      <c r="BI4" s="21" t="s">
        <v>67</v>
      </c>
      <c r="BJ4" s="21" t="s">
        <v>68</v>
      </c>
      <c r="BK4" s="21" t="s">
        <v>69</v>
      </c>
      <c r="BL4" s="21" t="s">
        <v>70</v>
      </c>
      <c r="BM4" s="21" t="s">
        <v>71</v>
      </c>
      <c r="BN4" s="21" t="s">
        <v>72</v>
      </c>
      <c r="BO4" s="20" t="s">
        <v>74</v>
      </c>
      <c r="BP4" s="20" t="s">
        <v>75</v>
      </c>
      <c r="BQ4" s="20" t="s">
        <v>76</v>
      </c>
      <c r="BR4" s="20" t="s">
        <v>77</v>
      </c>
      <c r="BS4" s="20" t="s">
        <v>78</v>
      </c>
      <c r="BT4" s="20" t="s">
        <v>79</v>
      </c>
      <c r="BU4" s="20" t="s">
        <v>80</v>
      </c>
      <c r="BV4" s="20" t="s">
        <v>81</v>
      </c>
      <c r="BW4" s="21" t="s">
        <v>82</v>
      </c>
      <c r="BX4" s="21" t="s">
        <v>83</v>
      </c>
      <c r="BY4" s="21" t="s">
        <v>84</v>
      </c>
      <c r="BZ4" s="21" t="s">
        <v>85</v>
      </c>
      <c r="CA4" s="21" t="s">
        <v>86</v>
      </c>
      <c r="CB4" s="21" t="s">
        <v>87</v>
      </c>
      <c r="CC4" s="21" t="s">
        <v>88</v>
      </c>
      <c r="CD4" s="21" t="s">
        <v>89</v>
      </c>
      <c r="CE4" s="21" t="s">
        <v>90</v>
      </c>
      <c r="CF4" s="21" t="s">
        <v>91</v>
      </c>
      <c r="CG4" s="21" t="s">
        <v>92</v>
      </c>
      <c r="CH4" s="20" t="s">
        <v>94</v>
      </c>
    </row>
    <row r="5" spans="1:86" x14ac:dyDescent="0.25">
      <c r="A5" s="22"/>
      <c r="B5" s="30"/>
      <c r="C5" s="30">
        <v>369921</v>
      </c>
      <c r="D5" s="30" t="s">
        <v>342</v>
      </c>
      <c r="E5" s="30" t="s">
        <v>343</v>
      </c>
      <c r="F5" s="31">
        <v>44580</v>
      </c>
      <c r="G5" s="32"/>
      <c r="H5" s="32"/>
      <c r="I5" s="32"/>
      <c r="J5" s="32"/>
      <c r="K5" s="32"/>
      <c r="L5" s="32"/>
      <c r="M5" s="32"/>
      <c r="N5" s="32"/>
      <c r="O5" s="32"/>
      <c r="P5" s="33"/>
      <c r="Q5" s="33"/>
      <c r="R5" s="33"/>
      <c r="S5" s="33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</row>
    <row r="6" spans="1:86" x14ac:dyDescent="0.25">
      <c r="A6" s="22"/>
      <c r="B6" s="33"/>
      <c r="C6" s="33"/>
      <c r="D6" s="33"/>
      <c r="E6" s="33"/>
      <c r="F6" s="130"/>
      <c r="G6" s="32"/>
      <c r="H6" s="32"/>
      <c r="I6" s="32"/>
      <c r="J6" s="32"/>
      <c r="K6" s="32"/>
      <c r="L6" s="32"/>
      <c r="M6" s="32"/>
      <c r="N6" s="32"/>
      <c r="O6" s="32"/>
      <c r="P6" s="33"/>
      <c r="Q6" s="33"/>
      <c r="R6" s="33"/>
      <c r="S6" s="33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</row>
    <row r="7" spans="1:86" x14ac:dyDescent="0.25">
      <c r="A7" s="22"/>
      <c r="B7" s="33"/>
      <c r="C7" s="33"/>
      <c r="D7" s="33"/>
      <c r="E7" s="33"/>
      <c r="F7" s="130"/>
      <c r="G7" s="32"/>
      <c r="H7" s="32"/>
      <c r="I7" s="32"/>
      <c r="J7" s="32"/>
      <c r="K7" s="32"/>
      <c r="L7" s="32"/>
      <c r="M7" s="32"/>
      <c r="N7" s="32"/>
      <c r="O7" s="32"/>
      <c r="P7" s="33"/>
      <c r="Q7" s="33"/>
      <c r="R7" s="33"/>
      <c r="S7" s="33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</row>
    <row r="8" spans="1:86" x14ac:dyDescent="0.25">
      <c r="A8" s="22"/>
      <c r="B8" s="33"/>
      <c r="C8" s="33"/>
      <c r="D8" s="33"/>
      <c r="E8" s="33"/>
      <c r="F8" s="131"/>
      <c r="G8" s="32"/>
      <c r="H8" s="32"/>
      <c r="I8" s="32"/>
      <c r="J8" s="32"/>
      <c r="K8" s="32"/>
      <c r="L8" s="32"/>
      <c r="M8" s="32"/>
      <c r="N8" s="32"/>
      <c r="O8" s="32"/>
      <c r="P8" s="33"/>
      <c r="Q8" s="33"/>
      <c r="R8" s="33"/>
      <c r="S8" s="33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</row>
    <row r="9" spans="1:86" x14ac:dyDescent="0.25">
      <c r="A9" s="22"/>
      <c r="B9" s="33"/>
      <c r="C9" s="33"/>
      <c r="D9" s="33"/>
      <c r="E9" s="33"/>
      <c r="F9" s="131"/>
      <c r="G9" s="32"/>
      <c r="H9" s="32"/>
      <c r="I9" s="32"/>
      <c r="J9" s="32"/>
      <c r="K9" s="32"/>
      <c r="L9" s="32"/>
      <c r="M9" s="32"/>
      <c r="N9" s="32"/>
      <c r="O9" s="32"/>
      <c r="P9" s="33"/>
      <c r="Q9" s="33"/>
      <c r="R9" s="33"/>
      <c r="S9" s="33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</row>
    <row r="10" spans="1:86" x14ac:dyDescent="0.25">
      <c r="A10" s="22"/>
      <c r="B10" s="33"/>
      <c r="C10" s="33"/>
      <c r="D10" s="33"/>
      <c r="E10" s="33"/>
      <c r="F10" s="131"/>
      <c r="G10" s="32"/>
      <c r="H10" s="32"/>
      <c r="I10" s="32"/>
      <c r="J10" s="32"/>
      <c r="K10" s="32"/>
      <c r="L10" s="32"/>
      <c r="M10" s="32"/>
      <c r="N10" s="32"/>
      <c r="O10" s="32"/>
      <c r="P10" s="33"/>
      <c r="Q10" s="33"/>
      <c r="R10" s="33"/>
      <c r="S10" s="33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</row>
    <row r="11" spans="1:86" x14ac:dyDescent="0.25">
      <c r="A11" s="22"/>
      <c r="B11" s="33"/>
      <c r="C11" s="33"/>
      <c r="D11" s="33"/>
      <c r="E11" s="33"/>
      <c r="F11" s="131"/>
      <c r="G11" s="32"/>
      <c r="H11" s="32"/>
      <c r="I11" s="32"/>
      <c r="J11" s="32"/>
      <c r="K11" s="32"/>
      <c r="L11" s="32"/>
      <c r="M11" s="32"/>
      <c r="N11" s="32"/>
      <c r="O11" s="32"/>
      <c r="P11" s="33"/>
      <c r="Q11" s="33"/>
      <c r="R11" s="33"/>
      <c r="S11" s="33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</row>
    <row r="12" spans="1:86" x14ac:dyDescent="0.25">
      <c r="A12" s="22"/>
      <c r="B12" s="33"/>
      <c r="C12" s="33"/>
      <c r="D12" s="33"/>
      <c r="E12" s="33"/>
      <c r="F12" s="131"/>
      <c r="G12" s="32"/>
      <c r="H12" s="32"/>
      <c r="I12" s="32"/>
      <c r="J12" s="32"/>
      <c r="K12" s="32"/>
      <c r="L12" s="32"/>
      <c r="M12" s="32"/>
      <c r="N12" s="32"/>
      <c r="O12" s="32"/>
      <c r="P12" s="33"/>
      <c r="Q12" s="33"/>
      <c r="R12" s="33"/>
      <c r="S12" s="33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</row>
    <row r="13" spans="1:86" x14ac:dyDescent="0.25">
      <c r="A13" s="22"/>
      <c r="B13" s="33"/>
      <c r="C13" s="33"/>
      <c r="D13" s="33"/>
      <c r="E13" s="33"/>
      <c r="F13" s="131"/>
      <c r="G13" s="32"/>
      <c r="H13" s="32"/>
      <c r="I13" s="32"/>
      <c r="J13" s="32"/>
      <c r="K13" s="32"/>
      <c r="L13" s="32"/>
      <c r="M13" s="32"/>
      <c r="N13" s="32"/>
      <c r="O13" s="32"/>
      <c r="P13" s="33"/>
      <c r="Q13" s="33"/>
      <c r="R13" s="33"/>
      <c r="S13" s="33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</row>
    <row r="14" spans="1:86" x14ac:dyDescent="0.25">
      <c r="A14" s="22"/>
      <c r="B14" s="33"/>
      <c r="C14" s="33"/>
      <c r="D14" s="33"/>
      <c r="E14" s="33"/>
      <c r="F14" s="131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33"/>
      <c r="R14" s="33"/>
      <c r="S14" s="33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</row>
    <row r="15" spans="1:86" x14ac:dyDescent="0.25">
      <c r="A15" s="22"/>
      <c r="B15" s="33"/>
      <c r="C15" s="33"/>
      <c r="D15" s="33"/>
      <c r="E15" s="33"/>
      <c r="F15" s="131"/>
      <c r="G15" s="32"/>
      <c r="H15" s="32"/>
      <c r="I15" s="32"/>
      <c r="J15" s="32"/>
      <c r="K15" s="32"/>
      <c r="L15" s="32"/>
      <c r="M15" s="32"/>
      <c r="N15" s="32"/>
      <c r="O15" s="32"/>
      <c r="P15" s="33"/>
      <c r="Q15" s="33"/>
      <c r="R15" s="33"/>
      <c r="S15" s="33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</row>
    <row r="16" spans="1:86" x14ac:dyDescent="0.25">
      <c r="A16" s="22"/>
      <c r="B16" s="33"/>
      <c r="C16" s="33"/>
      <c r="D16" s="33"/>
      <c r="E16" s="33"/>
      <c r="F16" s="131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33"/>
      <c r="R16" s="33"/>
      <c r="S16" s="33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</row>
    <row r="17" spans="1:86" x14ac:dyDescent="0.25">
      <c r="A17" s="22"/>
      <c r="B17" s="33"/>
      <c r="C17" s="33"/>
      <c r="D17" s="33"/>
      <c r="E17" s="33"/>
      <c r="F17" s="131"/>
      <c r="G17" s="32"/>
      <c r="H17" s="32"/>
      <c r="I17" s="32"/>
      <c r="J17" s="32"/>
      <c r="K17" s="32"/>
      <c r="L17" s="32"/>
      <c r="M17" s="32"/>
      <c r="N17" s="32"/>
      <c r="O17" s="32"/>
      <c r="P17" s="33"/>
      <c r="Q17" s="33"/>
      <c r="R17" s="33"/>
      <c r="S17" s="33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</row>
    <row r="18" spans="1:86" x14ac:dyDescent="0.25">
      <c r="A18" s="22"/>
      <c r="B18" s="33"/>
      <c r="C18" s="33"/>
      <c r="D18" s="33"/>
      <c r="E18" s="33"/>
      <c r="F18" s="131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</row>
    <row r="19" spans="1:86" x14ac:dyDescent="0.25">
      <c r="A19" s="22"/>
      <c r="B19" s="33"/>
      <c r="C19" s="33"/>
      <c r="D19" s="33"/>
      <c r="E19" s="33"/>
      <c r="F19" s="131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</row>
    <row r="20" spans="1:86" x14ac:dyDescent="0.25">
      <c r="A20" s="22"/>
      <c r="B20" s="15"/>
      <c r="C20" s="15"/>
      <c r="D20" s="15"/>
      <c r="E20" s="15"/>
      <c r="F20" s="132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</row>
    <row r="21" spans="1:86" x14ac:dyDescent="0.25">
      <c r="A21" s="22"/>
      <c r="B21" s="15"/>
      <c r="C21" s="15"/>
      <c r="D21" s="15"/>
      <c r="E21" s="15"/>
      <c r="F21" s="132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</row>
    <row r="22" spans="1:86" x14ac:dyDescent="0.25">
      <c r="A22" s="22"/>
      <c r="B22" s="15"/>
      <c r="C22" s="15"/>
      <c r="D22" s="15"/>
      <c r="E22" s="15"/>
      <c r="F22" s="132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</row>
    <row r="23" spans="1:86" x14ac:dyDescent="0.25">
      <c r="A23" s="22"/>
      <c r="B23" s="15"/>
      <c r="C23" s="15"/>
      <c r="D23" s="15"/>
      <c r="E23" s="15"/>
      <c r="F23" s="132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</row>
    <row r="24" spans="1:86" x14ac:dyDescent="0.25">
      <c r="A24" s="22"/>
      <c r="B24" s="15"/>
      <c r="C24" s="15"/>
      <c r="D24" s="15"/>
      <c r="E24" s="15"/>
      <c r="F24" s="132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</row>
    <row r="25" spans="1:86" x14ac:dyDescent="0.25">
      <c r="A25" s="22"/>
      <c r="B25" s="15"/>
      <c r="C25" s="15"/>
      <c r="D25" s="15"/>
      <c r="E25" s="15"/>
      <c r="F25" s="132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</row>
    <row r="26" spans="1:86" x14ac:dyDescent="0.25">
      <c r="A26" s="22"/>
      <c r="B26" s="15"/>
      <c r="C26" s="15"/>
      <c r="D26" s="15"/>
      <c r="E26" s="15"/>
      <c r="F26" s="132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</row>
    <row r="27" spans="1:86" x14ac:dyDescent="0.25">
      <c r="A27" s="22"/>
      <c r="B27" s="15"/>
      <c r="C27" s="15"/>
      <c r="D27" s="15"/>
      <c r="E27" s="15"/>
      <c r="F27" s="132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</row>
    <row r="28" spans="1:86" x14ac:dyDescent="0.25">
      <c r="A28" s="22"/>
      <c r="B28" s="15"/>
      <c r="C28" s="15"/>
      <c r="D28" s="15"/>
      <c r="E28" s="15"/>
      <c r="F28" s="132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</row>
    <row r="29" spans="1:86" x14ac:dyDescent="0.25">
      <c r="A29" s="22"/>
      <c r="B29" s="15"/>
      <c r="C29" s="15"/>
      <c r="D29" s="15"/>
      <c r="E29" s="15"/>
      <c r="F29" s="132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</row>
    <row r="30" spans="1:86" x14ac:dyDescent="0.25">
      <c r="A30" s="22"/>
      <c r="B30" s="15"/>
      <c r="C30" s="15"/>
      <c r="D30" s="15"/>
      <c r="E30" s="15"/>
      <c r="F30" s="132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</row>
    <row r="31" spans="1:86" x14ac:dyDescent="0.25">
      <c r="A31" s="22"/>
      <c r="B31" s="15"/>
      <c r="C31" s="15"/>
      <c r="D31" s="15"/>
      <c r="E31" s="15"/>
      <c r="F31" s="132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</row>
    <row r="32" spans="1:86" x14ac:dyDescent="0.25">
      <c r="A32" s="22"/>
      <c r="B32" s="15"/>
      <c r="C32" s="15"/>
      <c r="D32" s="15"/>
      <c r="E32" s="15"/>
      <c r="F32" s="132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</row>
    <row r="33" spans="1:86" x14ac:dyDescent="0.25">
      <c r="A33" s="22"/>
      <c r="B33" s="15"/>
      <c r="C33" s="15"/>
      <c r="D33" s="15"/>
      <c r="E33" s="15"/>
      <c r="F33" s="132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</row>
    <row r="34" spans="1:86" x14ac:dyDescent="0.25">
      <c r="A34" s="22"/>
      <c r="B34" s="15"/>
      <c r="C34" s="15"/>
      <c r="D34" s="15"/>
      <c r="E34" s="15"/>
      <c r="F34" s="132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</row>
    <row r="35" spans="1:86" x14ac:dyDescent="0.25">
      <c r="A35" s="22"/>
      <c r="B35" s="15"/>
      <c r="C35" s="15"/>
      <c r="D35" s="15"/>
      <c r="E35" s="15"/>
      <c r="F35" s="132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</row>
    <row r="36" spans="1:86" x14ac:dyDescent="0.25">
      <c r="A36" s="22"/>
      <c r="B36" s="15"/>
      <c r="C36" s="15"/>
      <c r="D36" s="15"/>
      <c r="E36" s="15"/>
      <c r="F36" s="132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</row>
    <row r="37" spans="1:86" x14ac:dyDescent="0.25">
      <c r="A37" s="22"/>
      <c r="B37" s="15"/>
      <c r="C37" s="15"/>
      <c r="D37" s="15"/>
      <c r="E37" s="15"/>
      <c r="F37" s="132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</row>
    <row r="38" spans="1:86" x14ac:dyDescent="0.25">
      <c r="A38" s="22"/>
      <c r="B38" s="15"/>
      <c r="C38" s="15"/>
      <c r="D38" s="15"/>
      <c r="E38" s="15"/>
      <c r="F38" s="132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</row>
    <row r="39" spans="1:86" x14ac:dyDescent="0.25">
      <c r="A39" s="22"/>
      <c r="B39" s="15"/>
      <c r="C39" s="15"/>
      <c r="D39" s="15"/>
      <c r="E39" s="15"/>
      <c r="F39" s="132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</row>
    <row r="40" spans="1:86" x14ac:dyDescent="0.25">
      <c r="A40" s="22"/>
      <c r="B40" s="15"/>
      <c r="C40" s="15"/>
      <c r="D40" s="15"/>
      <c r="E40" s="15"/>
      <c r="F40" s="132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</row>
    <row r="41" spans="1:86" x14ac:dyDescent="0.25">
      <c r="A41" s="22"/>
      <c r="B41" s="15"/>
      <c r="C41" s="15"/>
      <c r="D41" s="15"/>
      <c r="E41" s="15"/>
      <c r="F41" s="132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</row>
    <row r="42" spans="1:86" x14ac:dyDescent="0.25">
      <c r="A42" s="22"/>
      <c r="B42" s="15"/>
      <c r="C42" s="15"/>
      <c r="D42" s="15"/>
      <c r="E42" s="15"/>
      <c r="F42" s="132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</row>
    <row r="43" spans="1:86" x14ac:dyDescent="0.25">
      <c r="A43" s="22"/>
      <c r="B43" s="15"/>
      <c r="C43" s="15"/>
      <c r="D43" s="15"/>
      <c r="E43" s="15"/>
      <c r="F43" s="132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</row>
    <row r="44" spans="1:86" x14ac:dyDescent="0.25">
      <c r="A44" s="22"/>
      <c r="B44" s="15"/>
      <c r="C44" s="15"/>
      <c r="D44" s="15"/>
      <c r="E44" s="15"/>
      <c r="F44" s="132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</row>
    <row r="45" spans="1:86" x14ac:dyDescent="0.25">
      <c r="A45" s="22"/>
      <c r="B45" s="15"/>
      <c r="C45" s="15"/>
      <c r="D45" s="15"/>
      <c r="E45" s="15"/>
      <c r="F45" s="132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</row>
    <row r="46" spans="1:86" x14ac:dyDescent="0.25">
      <c r="A46" s="22"/>
      <c r="B46" s="15"/>
      <c r="C46" s="15"/>
      <c r="D46" s="15"/>
      <c r="E46" s="15"/>
      <c r="F46" s="132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</row>
    <row r="47" spans="1:86" x14ac:dyDescent="0.25">
      <c r="A47" s="22"/>
      <c r="B47" s="15"/>
      <c r="C47" s="15"/>
      <c r="D47" s="15"/>
      <c r="E47" s="15"/>
      <c r="F47" s="132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</row>
    <row r="48" spans="1:86" x14ac:dyDescent="0.25">
      <c r="A48" s="22"/>
      <c r="B48" s="15"/>
      <c r="C48" s="15"/>
      <c r="D48" s="15"/>
      <c r="E48" s="15"/>
      <c r="F48" s="132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</row>
    <row r="49" spans="1:86" x14ac:dyDescent="0.25">
      <c r="A49" s="22"/>
      <c r="B49" s="15"/>
      <c r="C49" s="15"/>
      <c r="D49" s="15"/>
      <c r="E49" s="15"/>
      <c r="F49" s="132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</row>
    <row r="50" spans="1:86" x14ac:dyDescent="0.25">
      <c r="A50" s="22"/>
      <c r="B50" s="15"/>
      <c r="C50" s="15"/>
      <c r="D50" s="15"/>
      <c r="E50" s="15"/>
      <c r="F50" s="132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</row>
    <row r="51" spans="1:86" x14ac:dyDescent="0.25">
      <c r="A51" s="22"/>
      <c r="B51" s="15"/>
      <c r="C51" s="15"/>
      <c r="D51" s="15"/>
      <c r="E51" s="15"/>
      <c r="F51" s="132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</row>
    <row r="52" spans="1:86" x14ac:dyDescent="0.25">
      <c r="A52" s="22"/>
      <c r="B52" s="15"/>
      <c r="C52" s="15"/>
      <c r="D52" s="15"/>
      <c r="E52" s="15"/>
      <c r="F52" s="132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</row>
    <row r="53" spans="1:86" x14ac:dyDescent="0.25">
      <c r="A53" s="22"/>
      <c r="B53" s="15"/>
      <c r="C53" s="15"/>
      <c r="D53" s="15"/>
      <c r="E53" s="15"/>
      <c r="F53" s="132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</row>
    <row r="54" spans="1:86" x14ac:dyDescent="0.25">
      <c r="A54" s="22"/>
      <c r="B54" s="15"/>
      <c r="C54" s="15"/>
      <c r="D54" s="15"/>
      <c r="E54" s="15"/>
      <c r="F54" s="132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</row>
    <row r="55" spans="1:86" x14ac:dyDescent="0.25">
      <c r="A55" s="22"/>
      <c r="B55" s="15"/>
      <c r="C55" s="15"/>
      <c r="D55" s="15"/>
      <c r="E55" s="15"/>
      <c r="F55" s="132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</row>
    <row r="56" spans="1:86" x14ac:dyDescent="0.25">
      <c r="A56" s="22"/>
      <c r="B56" s="15"/>
      <c r="C56" s="15"/>
      <c r="D56" s="15"/>
      <c r="E56" s="15"/>
      <c r="F56" s="132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</row>
    <row r="57" spans="1:86" x14ac:dyDescent="0.25">
      <c r="A57" s="22"/>
      <c r="B57" s="15"/>
      <c r="C57" s="15"/>
      <c r="D57" s="15"/>
      <c r="E57" s="15"/>
      <c r="F57" s="132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</row>
    <row r="58" spans="1:86" x14ac:dyDescent="0.25">
      <c r="A58" s="22"/>
      <c r="B58" s="15"/>
      <c r="C58" s="15"/>
      <c r="D58" s="15"/>
      <c r="E58" s="15"/>
      <c r="F58" s="132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</row>
    <row r="59" spans="1:86" x14ac:dyDescent="0.25">
      <c r="A59" s="22"/>
      <c r="B59" s="15"/>
      <c r="C59" s="15"/>
      <c r="D59" s="15"/>
      <c r="E59" s="15"/>
      <c r="F59" s="132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</row>
    <row r="60" spans="1:86" x14ac:dyDescent="0.25">
      <c r="A60" s="22"/>
      <c r="B60" s="15"/>
      <c r="C60" s="15"/>
      <c r="D60" s="15"/>
      <c r="E60" s="15"/>
      <c r="F60" s="132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</row>
    <row r="61" spans="1:86" x14ac:dyDescent="0.25">
      <c r="A61" s="22"/>
      <c r="B61" s="15"/>
      <c r="C61" s="15"/>
      <c r="D61" s="15"/>
      <c r="E61" s="15"/>
      <c r="F61" s="132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</row>
    <row r="62" spans="1:86" x14ac:dyDescent="0.25">
      <c r="A62" s="22"/>
      <c r="B62" s="15"/>
      <c r="C62" s="15"/>
      <c r="D62" s="15"/>
      <c r="E62" s="15"/>
      <c r="F62" s="132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</row>
    <row r="63" spans="1:86" x14ac:dyDescent="0.25">
      <c r="A63" s="22"/>
      <c r="B63" s="15"/>
      <c r="C63" s="15"/>
      <c r="D63" s="15"/>
      <c r="E63" s="15"/>
      <c r="F63" s="132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</row>
    <row r="64" spans="1:86" x14ac:dyDescent="0.25">
      <c r="A64" s="22"/>
      <c r="B64" s="15"/>
      <c r="C64" s="15"/>
      <c r="D64" s="15"/>
      <c r="E64" s="15"/>
      <c r="F64" s="132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</row>
    <row r="65" spans="1:86" x14ac:dyDescent="0.25">
      <c r="A65" s="22"/>
      <c r="B65" s="15"/>
      <c r="C65" s="15"/>
      <c r="D65" s="15"/>
      <c r="E65" s="15"/>
      <c r="F65" s="132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</row>
    <row r="66" spans="1:86" x14ac:dyDescent="0.25">
      <c r="A66" s="22"/>
      <c r="B66" s="15"/>
      <c r="C66" s="15"/>
      <c r="D66" s="15"/>
      <c r="E66" s="15"/>
      <c r="F66" s="132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</row>
    <row r="67" spans="1:86" x14ac:dyDescent="0.25">
      <c r="A67" s="22"/>
      <c r="B67" s="15"/>
      <c r="C67" s="15"/>
      <c r="D67" s="15"/>
      <c r="E67" s="15"/>
      <c r="F67" s="132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</row>
    <row r="68" spans="1:86" x14ac:dyDescent="0.25">
      <c r="A68" s="22"/>
      <c r="B68" s="15"/>
      <c r="C68" s="15"/>
      <c r="D68" s="15"/>
      <c r="E68" s="15"/>
      <c r="F68" s="132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</row>
    <row r="69" spans="1:86" x14ac:dyDescent="0.25">
      <c r="A69" s="22"/>
      <c r="B69" s="15"/>
      <c r="C69" s="15"/>
      <c r="D69" s="15"/>
      <c r="E69" s="15"/>
      <c r="F69" s="132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</row>
    <row r="70" spans="1:86" x14ac:dyDescent="0.25">
      <c r="A70" s="22"/>
      <c r="B70" s="15"/>
      <c r="C70" s="15"/>
      <c r="D70" s="15"/>
      <c r="E70" s="15"/>
      <c r="F70" s="132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</row>
    <row r="71" spans="1:86" x14ac:dyDescent="0.25">
      <c r="A71" s="22"/>
      <c r="B71" s="15"/>
      <c r="C71" s="15"/>
      <c r="D71" s="15"/>
      <c r="E71" s="15"/>
      <c r="F71" s="132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</row>
    <row r="72" spans="1:86" x14ac:dyDescent="0.25">
      <c r="A72" s="22"/>
      <c r="B72" s="15"/>
      <c r="C72" s="15"/>
      <c r="D72" s="15"/>
      <c r="E72" s="15"/>
      <c r="F72" s="132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</row>
    <row r="73" spans="1:86" x14ac:dyDescent="0.25">
      <c r="A73" s="22"/>
      <c r="B73" s="15"/>
      <c r="C73" s="15"/>
      <c r="D73" s="15"/>
      <c r="E73" s="15"/>
      <c r="F73" s="132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</row>
    <row r="74" spans="1:86" x14ac:dyDescent="0.25">
      <c r="A74" s="22"/>
      <c r="B74" s="15"/>
      <c r="C74" s="15"/>
      <c r="D74" s="15"/>
      <c r="E74" s="15"/>
      <c r="F74" s="132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</row>
    <row r="75" spans="1:86" x14ac:dyDescent="0.25">
      <c r="A75" s="22"/>
      <c r="B75" s="15"/>
      <c r="C75" s="15"/>
      <c r="D75" s="15"/>
      <c r="E75" s="15"/>
      <c r="F75" s="132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</row>
    <row r="76" spans="1:86" x14ac:dyDescent="0.25">
      <c r="A76" s="22"/>
      <c r="B76" s="15"/>
      <c r="C76" s="15"/>
      <c r="D76" s="15"/>
      <c r="E76" s="15"/>
      <c r="F76" s="132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</row>
    <row r="77" spans="1:86" x14ac:dyDescent="0.25">
      <c r="A77" s="22"/>
      <c r="B77" s="15"/>
      <c r="C77" s="15"/>
      <c r="D77" s="15"/>
      <c r="E77" s="15"/>
      <c r="F77" s="132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</row>
    <row r="78" spans="1:86" x14ac:dyDescent="0.25">
      <c r="A78" s="22"/>
      <c r="B78" s="15"/>
      <c r="C78" s="15"/>
      <c r="D78" s="15"/>
      <c r="E78" s="15"/>
      <c r="F78" s="132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</row>
    <row r="79" spans="1:86" x14ac:dyDescent="0.25">
      <c r="A79" s="22"/>
      <c r="B79" s="15"/>
      <c r="C79" s="15"/>
      <c r="D79" s="15"/>
      <c r="E79" s="15"/>
      <c r="F79" s="132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</row>
    <row r="80" spans="1:86" x14ac:dyDescent="0.25">
      <c r="A80" s="22"/>
      <c r="B80" s="15"/>
      <c r="C80" s="15"/>
      <c r="D80" s="15"/>
      <c r="E80" s="15"/>
      <c r="F80" s="132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</row>
    <row r="81" spans="1:86" x14ac:dyDescent="0.25">
      <c r="A81" s="22"/>
      <c r="B81" s="15"/>
      <c r="C81" s="15"/>
      <c r="D81" s="15"/>
      <c r="E81" s="15"/>
      <c r="F81" s="132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</row>
    <row r="82" spans="1:86" x14ac:dyDescent="0.25">
      <c r="A82" s="22"/>
      <c r="B82" s="15"/>
      <c r="C82" s="15"/>
      <c r="D82" s="15"/>
      <c r="E82" s="15"/>
      <c r="F82" s="132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</row>
    <row r="83" spans="1:86" x14ac:dyDescent="0.25">
      <c r="A83" s="22"/>
      <c r="B83" s="15"/>
      <c r="C83" s="15"/>
      <c r="D83" s="15"/>
      <c r="E83" s="15"/>
      <c r="F83" s="132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</row>
    <row r="84" spans="1:86" x14ac:dyDescent="0.25">
      <c r="A84" s="22"/>
      <c r="B84" s="15"/>
      <c r="C84" s="15"/>
      <c r="D84" s="15"/>
      <c r="E84" s="15"/>
      <c r="F84" s="132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</row>
    <row r="85" spans="1:86" x14ac:dyDescent="0.25">
      <c r="A85" s="22"/>
      <c r="B85" s="15"/>
      <c r="C85" s="15"/>
      <c r="D85" s="15"/>
      <c r="E85" s="15"/>
      <c r="F85" s="132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</row>
    <row r="86" spans="1:86" x14ac:dyDescent="0.25">
      <c r="A86" s="22"/>
      <c r="B86" s="15"/>
      <c r="C86" s="15"/>
      <c r="D86" s="15"/>
      <c r="E86" s="15"/>
      <c r="F86" s="132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</row>
    <row r="87" spans="1:86" x14ac:dyDescent="0.25">
      <c r="A87" s="22"/>
      <c r="B87" s="15"/>
      <c r="C87" s="15"/>
      <c r="D87" s="15"/>
      <c r="E87" s="15"/>
      <c r="F87" s="132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</row>
    <row r="88" spans="1:86" x14ac:dyDescent="0.25">
      <c r="A88" s="22"/>
      <c r="B88" s="15"/>
      <c r="C88" s="15"/>
      <c r="D88" s="15"/>
      <c r="E88" s="15"/>
      <c r="F88" s="132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</row>
    <row r="89" spans="1:86" x14ac:dyDescent="0.25">
      <c r="A89" s="22"/>
      <c r="B89" s="15"/>
      <c r="C89" s="15"/>
      <c r="D89" s="15"/>
      <c r="E89" s="15"/>
      <c r="F89" s="132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</row>
    <row r="90" spans="1:86" x14ac:dyDescent="0.25">
      <c r="A90" s="22"/>
      <c r="B90" s="15"/>
      <c r="C90" s="15"/>
      <c r="D90" s="15"/>
      <c r="E90" s="15"/>
      <c r="F90" s="132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</row>
    <row r="91" spans="1:86" x14ac:dyDescent="0.25">
      <c r="A91" s="22"/>
      <c r="B91" s="15"/>
      <c r="C91" s="15"/>
      <c r="D91" s="15"/>
      <c r="E91" s="15"/>
      <c r="F91" s="132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</row>
    <row r="92" spans="1:86" x14ac:dyDescent="0.25">
      <c r="A92" s="22"/>
      <c r="B92" s="15"/>
      <c r="C92" s="15"/>
      <c r="D92" s="15"/>
      <c r="E92" s="15"/>
      <c r="F92" s="132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</row>
    <row r="93" spans="1:86" x14ac:dyDescent="0.25">
      <c r="A93" s="22"/>
      <c r="B93" s="15"/>
      <c r="C93" s="15"/>
      <c r="D93" s="15"/>
      <c r="E93" s="15"/>
      <c r="F93" s="132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</row>
    <row r="94" spans="1:86" x14ac:dyDescent="0.25">
      <c r="A94" s="22"/>
      <c r="B94" s="15"/>
      <c r="C94" s="15"/>
      <c r="D94" s="15"/>
      <c r="E94" s="15"/>
      <c r="F94" s="132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</row>
    <row r="95" spans="1:86" x14ac:dyDescent="0.25">
      <c r="A95" s="22"/>
      <c r="B95" s="15"/>
      <c r="C95" s="15"/>
      <c r="D95" s="15"/>
      <c r="E95" s="15"/>
      <c r="F95" s="132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</row>
    <row r="96" spans="1:86" x14ac:dyDescent="0.25">
      <c r="A96" s="22"/>
      <c r="B96" s="15"/>
      <c r="C96" s="15"/>
      <c r="D96" s="15"/>
      <c r="E96" s="15"/>
      <c r="F96" s="132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</row>
    <row r="97" spans="1:86" x14ac:dyDescent="0.25">
      <c r="A97" s="22"/>
      <c r="B97" s="15"/>
      <c r="C97" s="15"/>
      <c r="D97" s="15"/>
      <c r="E97" s="15"/>
      <c r="F97" s="132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</row>
    <row r="98" spans="1:86" x14ac:dyDescent="0.25">
      <c r="A98" s="22"/>
      <c r="B98" s="15"/>
      <c r="C98" s="15"/>
      <c r="D98" s="15"/>
      <c r="E98" s="15"/>
      <c r="F98" s="132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</row>
    <row r="99" spans="1:86" x14ac:dyDescent="0.25">
      <c r="A99" s="22"/>
      <c r="B99" s="15"/>
      <c r="C99" s="15"/>
      <c r="D99" s="15"/>
      <c r="E99" s="15"/>
      <c r="F99" s="132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</row>
    <row r="100" spans="1:86" x14ac:dyDescent="0.25">
      <c r="A100" s="22"/>
      <c r="B100" s="15"/>
      <c r="C100" s="15"/>
      <c r="D100" s="15"/>
      <c r="E100" s="15"/>
      <c r="F100" s="132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</row>
    <row r="101" spans="1:86" x14ac:dyDescent="0.25">
      <c r="A101" s="22"/>
      <c r="B101" s="15"/>
      <c r="C101" s="15"/>
      <c r="D101" s="15"/>
      <c r="E101" s="15"/>
      <c r="F101" s="132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</row>
    <row r="102" spans="1:86" x14ac:dyDescent="0.25">
      <c r="A102" s="22"/>
      <c r="B102" s="15"/>
      <c r="C102" s="15"/>
      <c r="D102" s="15"/>
      <c r="E102" s="15"/>
      <c r="F102" s="132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</row>
    <row r="103" spans="1:86" x14ac:dyDescent="0.25">
      <c r="A103" s="22"/>
      <c r="B103" s="15"/>
      <c r="C103" s="15"/>
      <c r="D103" s="15"/>
      <c r="E103" s="15"/>
      <c r="F103" s="132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</row>
    <row r="104" spans="1:86" x14ac:dyDescent="0.25">
      <c r="A104" s="22"/>
      <c r="B104" s="15"/>
      <c r="C104" s="15"/>
      <c r="D104" s="15"/>
      <c r="E104" s="15"/>
      <c r="F104" s="132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</row>
    <row r="105" spans="1:86" x14ac:dyDescent="0.25">
      <c r="A105" s="22"/>
      <c r="B105" s="15"/>
      <c r="C105" s="15"/>
      <c r="D105" s="15"/>
      <c r="E105" s="15"/>
      <c r="F105" s="132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</row>
    <row r="106" spans="1:86" x14ac:dyDescent="0.25">
      <c r="A106" s="22"/>
      <c r="B106" s="15"/>
      <c r="C106" s="15"/>
      <c r="D106" s="15"/>
      <c r="E106" s="15"/>
      <c r="F106" s="132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</row>
    <row r="107" spans="1:86" x14ac:dyDescent="0.25">
      <c r="A107" s="22"/>
      <c r="B107" s="15"/>
      <c r="C107" s="15"/>
      <c r="D107" s="15"/>
      <c r="E107" s="15"/>
      <c r="F107" s="132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</row>
    <row r="108" spans="1:86" x14ac:dyDescent="0.25">
      <c r="A108" s="22"/>
      <c r="B108" s="15"/>
      <c r="C108" s="15"/>
      <c r="D108" s="15"/>
      <c r="E108" s="15"/>
      <c r="F108" s="132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</row>
    <row r="109" spans="1:86" x14ac:dyDescent="0.25">
      <c r="A109" s="22"/>
      <c r="B109" s="15"/>
      <c r="C109" s="15"/>
      <c r="D109" s="15"/>
      <c r="E109" s="15"/>
      <c r="F109" s="132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</row>
    <row r="110" spans="1:86" x14ac:dyDescent="0.25">
      <c r="A110" s="22"/>
      <c r="B110" s="15"/>
      <c r="C110" s="15"/>
      <c r="D110" s="15"/>
      <c r="E110" s="15"/>
      <c r="F110" s="132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</row>
    <row r="111" spans="1:86" x14ac:dyDescent="0.25">
      <c r="A111" s="22"/>
      <c r="B111" s="15"/>
      <c r="C111" s="15"/>
      <c r="D111" s="15"/>
      <c r="E111" s="15"/>
      <c r="F111" s="132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</row>
    <row r="112" spans="1:86" x14ac:dyDescent="0.25">
      <c r="A112" s="22"/>
      <c r="B112" s="15"/>
      <c r="C112" s="15"/>
      <c r="D112" s="15"/>
      <c r="E112" s="15"/>
      <c r="F112" s="132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</row>
    <row r="113" spans="1:86" x14ac:dyDescent="0.25">
      <c r="A113" s="22"/>
      <c r="B113" s="15"/>
      <c r="C113" s="15"/>
      <c r="D113" s="15"/>
      <c r="E113" s="15"/>
      <c r="F113" s="132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</row>
    <row r="114" spans="1:86" x14ac:dyDescent="0.25">
      <c r="A114" s="22"/>
      <c r="B114" s="15"/>
      <c r="C114" s="15"/>
      <c r="D114" s="15"/>
      <c r="E114" s="15"/>
      <c r="F114" s="132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</row>
    <row r="115" spans="1:86" x14ac:dyDescent="0.25">
      <c r="A115" s="22"/>
      <c r="B115" s="15"/>
      <c r="C115" s="15"/>
      <c r="D115" s="15"/>
      <c r="E115" s="15"/>
      <c r="F115" s="132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</row>
    <row r="116" spans="1:86" x14ac:dyDescent="0.25">
      <c r="A116" s="22"/>
      <c r="B116" s="15"/>
      <c r="C116" s="15"/>
      <c r="D116" s="15"/>
      <c r="E116" s="15"/>
      <c r="F116" s="132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</row>
    <row r="117" spans="1:86" x14ac:dyDescent="0.25">
      <c r="A117" s="22"/>
      <c r="B117" s="15"/>
      <c r="C117" s="15"/>
      <c r="D117" s="15"/>
      <c r="E117" s="15"/>
      <c r="F117" s="132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</row>
    <row r="118" spans="1:86" x14ac:dyDescent="0.25">
      <c r="A118" s="22"/>
      <c r="B118" s="15"/>
      <c r="C118" s="15"/>
      <c r="D118" s="15"/>
      <c r="E118" s="15"/>
      <c r="F118" s="132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</row>
    <row r="119" spans="1:86" x14ac:dyDescent="0.25">
      <c r="A119" s="22"/>
      <c r="B119" s="15"/>
      <c r="C119" s="15"/>
      <c r="D119" s="15"/>
      <c r="E119" s="15"/>
      <c r="F119" s="132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</row>
    <row r="120" spans="1:86" x14ac:dyDescent="0.25">
      <c r="A120" s="22"/>
      <c r="B120" s="15"/>
      <c r="C120" s="15"/>
      <c r="D120" s="15"/>
      <c r="E120" s="15"/>
      <c r="F120" s="132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</row>
    <row r="121" spans="1:86" x14ac:dyDescent="0.25">
      <c r="A121" s="22"/>
      <c r="B121" s="15"/>
      <c r="C121" s="15"/>
      <c r="D121" s="15"/>
      <c r="E121" s="15"/>
      <c r="F121" s="132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</row>
    <row r="122" spans="1:86" x14ac:dyDescent="0.25">
      <c r="A122" s="22"/>
      <c r="B122" s="15"/>
      <c r="C122" s="15"/>
      <c r="D122" s="15"/>
      <c r="E122" s="15"/>
      <c r="F122" s="132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</row>
    <row r="123" spans="1:86" x14ac:dyDescent="0.25">
      <c r="A123" s="22"/>
      <c r="B123" s="15"/>
      <c r="C123" s="15"/>
      <c r="D123" s="15"/>
      <c r="E123" s="15"/>
      <c r="F123" s="132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</row>
    <row r="124" spans="1:86" x14ac:dyDescent="0.25">
      <c r="A124" s="22"/>
      <c r="B124" s="15"/>
      <c r="C124" s="15"/>
      <c r="D124" s="15"/>
      <c r="E124" s="15"/>
      <c r="F124" s="132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</row>
    <row r="125" spans="1:86" x14ac:dyDescent="0.25">
      <c r="A125" s="22"/>
      <c r="B125" s="15"/>
      <c r="C125" s="15"/>
      <c r="D125" s="15"/>
      <c r="E125" s="15"/>
      <c r="F125" s="132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</row>
    <row r="126" spans="1:86" x14ac:dyDescent="0.25">
      <c r="A126" s="22"/>
      <c r="B126" s="15"/>
      <c r="C126" s="15"/>
      <c r="D126" s="15"/>
      <c r="E126" s="15"/>
      <c r="F126" s="132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</row>
    <row r="127" spans="1:86" x14ac:dyDescent="0.25">
      <c r="A127" s="22"/>
      <c r="B127" s="15"/>
      <c r="C127" s="15"/>
      <c r="D127" s="15"/>
      <c r="E127" s="15"/>
      <c r="F127" s="132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</row>
    <row r="128" spans="1:86" x14ac:dyDescent="0.25">
      <c r="A128" s="22"/>
      <c r="B128" s="15"/>
      <c r="C128" s="15"/>
      <c r="D128" s="15"/>
      <c r="E128" s="15"/>
      <c r="F128" s="132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</row>
    <row r="129" spans="1:86" x14ac:dyDescent="0.25">
      <c r="A129" s="22"/>
      <c r="B129" s="15"/>
      <c r="C129" s="15"/>
      <c r="D129" s="15"/>
      <c r="E129" s="15"/>
      <c r="F129" s="132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</row>
    <row r="130" spans="1:86" x14ac:dyDescent="0.25">
      <c r="A130" s="22"/>
      <c r="B130" s="15"/>
      <c r="C130" s="15"/>
      <c r="D130" s="15"/>
      <c r="E130" s="15"/>
      <c r="F130" s="132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</row>
    <row r="131" spans="1:86" x14ac:dyDescent="0.25">
      <c r="A131" s="22"/>
      <c r="B131" s="15"/>
      <c r="C131" s="15"/>
      <c r="D131" s="15"/>
      <c r="E131" s="15"/>
      <c r="F131" s="132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</row>
    <row r="132" spans="1:86" x14ac:dyDescent="0.25">
      <c r="A132" s="22"/>
      <c r="B132" s="15"/>
      <c r="C132" s="15"/>
      <c r="D132" s="15"/>
      <c r="E132" s="15"/>
      <c r="F132" s="132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</row>
    <row r="133" spans="1:86" x14ac:dyDescent="0.25">
      <c r="A133" s="22"/>
      <c r="B133" s="15"/>
      <c r="C133" s="15"/>
      <c r="D133" s="15"/>
      <c r="E133" s="15"/>
      <c r="F133" s="132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</row>
    <row r="134" spans="1:86" x14ac:dyDescent="0.25">
      <c r="A134" s="22"/>
      <c r="B134" s="15"/>
      <c r="C134" s="15"/>
      <c r="D134" s="15"/>
      <c r="E134" s="15"/>
      <c r="F134" s="132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</row>
    <row r="135" spans="1:86" x14ac:dyDescent="0.25">
      <c r="A135" s="22"/>
      <c r="B135" s="15"/>
      <c r="C135" s="15"/>
      <c r="D135" s="15"/>
      <c r="E135" s="15"/>
      <c r="F135" s="132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</row>
    <row r="136" spans="1:86" x14ac:dyDescent="0.25">
      <c r="A136" s="22"/>
      <c r="B136" s="15"/>
      <c r="C136" s="15"/>
      <c r="D136" s="15"/>
      <c r="E136" s="15"/>
      <c r="F136" s="132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</row>
    <row r="137" spans="1:86" x14ac:dyDescent="0.25">
      <c r="A137" s="22"/>
      <c r="B137" s="15"/>
      <c r="C137" s="15"/>
      <c r="D137" s="15"/>
      <c r="E137" s="15"/>
      <c r="F137" s="132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</row>
    <row r="138" spans="1:86" x14ac:dyDescent="0.25">
      <c r="A138" s="22"/>
      <c r="B138" s="15"/>
      <c r="C138" s="15"/>
      <c r="D138" s="15"/>
      <c r="E138" s="15"/>
      <c r="F138" s="132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</row>
    <row r="139" spans="1:86" x14ac:dyDescent="0.25">
      <c r="A139" s="22"/>
      <c r="B139" s="15"/>
      <c r="C139" s="15"/>
      <c r="D139" s="15"/>
      <c r="E139" s="15"/>
      <c r="F139" s="132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</row>
    <row r="140" spans="1:86" x14ac:dyDescent="0.25">
      <c r="A140" s="22"/>
      <c r="B140" s="15"/>
      <c r="C140" s="15"/>
      <c r="D140" s="15"/>
      <c r="E140" s="15"/>
      <c r="F140" s="132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</row>
    <row r="141" spans="1:86" x14ac:dyDescent="0.25">
      <c r="A141" s="22"/>
      <c r="B141" s="15"/>
      <c r="C141" s="15"/>
      <c r="D141" s="15"/>
      <c r="E141" s="15"/>
      <c r="F141" s="132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</row>
    <row r="142" spans="1:86" x14ac:dyDescent="0.25">
      <c r="A142" s="22"/>
      <c r="B142" s="15"/>
      <c r="C142" s="15"/>
      <c r="D142" s="15"/>
      <c r="E142" s="15"/>
      <c r="F142" s="132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</row>
    <row r="143" spans="1:86" x14ac:dyDescent="0.25">
      <c r="A143" s="22"/>
      <c r="B143" s="15"/>
      <c r="C143" s="15"/>
      <c r="D143" s="15"/>
      <c r="E143" s="15"/>
      <c r="F143" s="132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</row>
  </sheetData>
  <mergeCells count="10">
    <mergeCell ref="A1:C3"/>
    <mergeCell ref="D1:F2"/>
    <mergeCell ref="G3:T3"/>
    <mergeCell ref="U3:AH3"/>
    <mergeCell ref="AI3:AP3"/>
    <mergeCell ref="AY3:BF3"/>
    <mergeCell ref="BG3:BN3"/>
    <mergeCell ref="BO3:BV3"/>
    <mergeCell ref="BW3:CG3"/>
    <mergeCell ref="AQ3:AX3"/>
  </mergeCells>
  <dataValidations count="1">
    <dataValidation type="list" allowBlank="1" showInputMessage="1" showErrorMessage="1" sqref="A5:A143">
      <formula1>"P1, P2, P6, P12, SHAP, AUTRES"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379"/>
  <sheetViews>
    <sheetView zoomScale="110" zoomScaleNormal="110" workbookViewId="0">
      <pane ySplit="5" topLeftCell="A71" activePane="bottomLeft" state="frozen"/>
      <selection pane="bottomLeft" activeCell="F87" sqref="F87"/>
    </sheetView>
  </sheetViews>
  <sheetFormatPr baseColWidth="10" defaultColWidth="11.42578125" defaultRowHeight="14.25" x14ac:dyDescent="0.2"/>
  <cols>
    <col min="1" max="1" width="24.85546875" style="2" customWidth="1"/>
    <col min="2" max="2" width="12.5703125" style="14" customWidth="1"/>
    <col min="3" max="3" width="39.85546875" style="2" customWidth="1"/>
    <col min="4" max="4" width="7.5703125" style="4" customWidth="1"/>
    <col min="5" max="5" width="11.85546875" style="4" customWidth="1"/>
    <col min="6" max="6" width="10.85546875" style="4" customWidth="1"/>
    <col min="7" max="7" width="13.42578125" style="5" customWidth="1"/>
    <col min="8" max="8" width="12" style="4" customWidth="1"/>
    <col min="9" max="9" width="29.42578125" style="2" customWidth="1"/>
    <col min="10" max="10" width="11.42578125" style="6" hidden="1" customWidth="1"/>
    <col min="11" max="11" width="27" style="6" hidden="1" customWidth="1"/>
    <col min="12" max="14" width="11.42578125" style="2" hidden="1" customWidth="1"/>
    <col min="15" max="15" width="24.85546875" style="2" hidden="1" customWidth="1"/>
    <col min="16" max="18" width="11.42578125" style="2" customWidth="1"/>
    <col min="19" max="16384" width="11.42578125" style="2"/>
  </cols>
  <sheetData>
    <row r="1" spans="1:15" ht="30" customHeight="1" x14ac:dyDescent="0.2">
      <c r="A1" s="111"/>
      <c r="B1" s="112" t="s">
        <v>327</v>
      </c>
      <c r="C1" s="112"/>
      <c r="D1" s="112"/>
      <c r="E1" s="112"/>
      <c r="F1" s="112"/>
      <c r="G1" s="112"/>
      <c r="H1" s="112"/>
      <c r="I1" s="112"/>
    </row>
    <row r="2" spans="1:15" ht="13.9" customHeight="1" x14ac:dyDescent="0.2">
      <c r="A2" s="111"/>
      <c r="B2" s="112"/>
      <c r="C2" s="112"/>
      <c r="D2" s="112"/>
      <c r="E2" s="112"/>
      <c r="F2" s="112"/>
      <c r="G2" s="112"/>
      <c r="H2" s="112"/>
      <c r="I2" s="112"/>
    </row>
    <row r="3" spans="1:15" ht="15.6" customHeight="1" x14ac:dyDescent="0.2">
      <c r="A3" s="111"/>
      <c r="B3" s="112"/>
      <c r="C3" s="112"/>
      <c r="D3" s="112"/>
      <c r="E3" s="112"/>
      <c r="F3" s="112"/>
      <c r="G3" s="112"/>
      <c r="H3" s="112"/>
      <c r="I3" s="112"/>
    </row>
    <row r="4" spans="1:15" ht="15.6" customHeight="1" x14ac:dyDescent="0.2">
      <c r="A4" s="118"/>
      <c r="B4" s="115"/>
      <c r="C4" s="115"/>
      <c r="D4" s="115"/>
      <c r="E4" s="115"/>
      <c r="F4" s="115"/>
      <c r="G4" s="115"/>
      <c r="H4" s="115"/>
      <c r="I4" s="115"/>
    </row>
    <row r="5" spans="1:15" ht="35.25" customHeight="1" x14ac:dyDescent="0.2">
      <c r="A5" s="39" t="s">
        <v>2</v>
      </c>
      <c r="B5" s="40" t="s">
        <v>7</v>
      </c>
      <c r="C5" s="41" t="s">
        <v>6</v>
      </c>
      <c r="D5" s="39" t="s">
        <v>3</v>
      </c>
      <c r="E5" s="39" t="s">
        <v>0</v>
      </c>
      <c r="F5" s="39" t="s">
        <v>1</v>
      </c>
      <c r="G5" s="42" t="s">
        <v>4</v>
      </c>
      <c r="H5" s="39" t="s">
        <v>5</v>
      </c>
      <c r="I5" s="39" t="s">
        <v>374</v>
      </c>
    </row>
    <row r="6" spans="1:15" s="3" customFormat="1" ht="18" customHeight="1" x14ac:dyDescent="0.25">
      <c r="A6" s="119" t="s">
        <v>321</v>
      </c>
      <c r="B6" s="43" t="s">
        <v>8</v>
      </c>
      <c r="C6" s="44" t="s">
        <v>9</v>
      </c>
      <c r="D6" s="45" t="s">
        <v>325</v>
      </c>
      <c r="E6" s="46">
        <v>12</v>
      </c>
      <c r="F6" s="46">
        <v>10</v>
      </c>
      <c r="G6" s="47" t="str">
        <f>IF(ISBLANK(E6),"",IF(E6&lt;F6,"Alerte !","stock OK"))</f>
        <v>stock OK</v>
      </c>
      <c r="H6" s="46"/>
      <c r="I6" s="48"/>
      <c r="J6" s="7" t="str">
        <f>C6</f>
        <v>Pantalon(s) ADS - Taille 34</v>
      </c>
      <c r="K6" s="7" t="str">
        <f>IF(ISBLANK(H6),"",C6&amp;" "&amp;D6&amp;" x "&amp;H6)</f>
        <v/>
      </c>
      <c r="L6" s="3">
        <f>IF(ISBLANK(H6),0,1)</f>
        <v>0</v>
      </c>
      <c r="M6" s="3" t="str">
        <f>IF(ISBLANK(H6),"",SUM(L$6:L6))</f>
        <v/>
      </c>
      <c r="N6" s="71" t="str">
        <f>B6</f>
        <v>SPNH08</v>
      </c>
      <c r="O6" s="3" t="str">
        <f>K6</f>
        <v/>
      </c>
    </row>
    <row r="7" spans="1:15" s="3" customFormat="1" ht="18" customHeight="1" x14ac:dyDescent="0.25">
      <c r="A7" s="120"/>
      <c r="B7" s="43" t="s">
        <v>8</v>
      </c>
      <c r="C7" s="44" t="s">
        <v>10</v>
      </c>
      <c r="D7" s="45" t="s">
        <v>325</v>
      </c>
      <c r="E7" s="46">
        <v>2</v>
      </c>
      <c r="F7" s="46">
        <v>3</v>
      </c>
      <c r="G7" s="47" t="str">
        <f t="shared" ref="G7:G70" si="0">IF(ISBLANK(E7),"",IF(E7&lt;F7,"Alerte !","stock OK"))</f>
        <v>Alerte !</v>
      </c>
      <c r="H7" s="46"/>
      <c r="I7" s="48"/>
      <c r="J7" s="7" t="str">
        <f t="shared" ref="J7:J70" si="1">C7</f>
        <v>Pantalon(s) ADS - Taille 36</v>
      </c>
      <c r="K7" s="7" t="str">
        <f t="shared" ref="K7:K70" si="2">IF(ISBLANK(H7),"",C7&amp;" "&amp;D7&amp;" x "&amp;H7)</f>
        <v/>
      </c>
      <c r="L7" s="3">
        <f t="shared" ref="L7:L70" si="3">IF(ISBLANK(H7),0,1)</f>
        <v>0</v>
      </c>
      <c r="M7" s="3" t="str">
        <f>IF(ISBLANK(H7),"",SUM(L$6:L7))</f>
        <v/>
      </c>
      <c r="N7" s="71" t="str">
        <f t="shared" ref="N7:N70" si="4">B7</f>
        <v>SPNH08</v>
      </c>
      <c r="O7" s="3" t="str">
        <f t="shared" ref="O7:O70" si="5">K7</f>
        <v/>
      </c>
    </row>
    <row r="8" spans="1:15" s="3" customFormat="1" ht="18" customHeight="1" x14ac:dyDescent="0.25">
      <c r="A8" s="120"/>
      <c r="B8" s="43" t="s">
        <v>8</v>
      </c>
      <c r="C8" s="44" t="s">
        <v>11</v>
      </c>
      <c r="D8" s="45" t="s">
        <v>325</v>
      </c>
      <c r="E8" s="46">
        <v>1.5</v>
      </c>
      <c r="F8" s="46">
        <v>2</v>
      </c>
      <c r="G8" s="47" t="str">
        <f t="shared" si="0"/>
        <v>Alerte !</v>
      </c>
      <c r="H8" s="46"/>
      <c r="I8" s="48"/>
      <c r="J8" s="7" t="str">
        <f t="shared" si="1"/>
        <v>Pantalon(s) ADS - Taille 38</v>
      </c>
      <c r="K8" s="7" t="str">
        <f t="shared" si="2"/>
        <v/>
      </c>
      <c r="L8" s="3">
        <f t="shared" si="3"/>
        <v>0</v>
      </c>
      <c r="M8" s="3" t="str">
        <f>IF(ISBLANK(H8),"",SUM(L$6:L8))</f>
        <v/>
      </c>
      <c r="N8" s="71" t="str">
        <f t="shared" si="4"/>
        <v>SPNH08</v>
      </c>
      <c r="O8" s="3" t="str">
        <f t="shared" si="5"/>
        <v/>
      </c>
    </row>
    <row r="9" spans="1:15" s="3" customFormat="1" ht="18" customHeight="1" x14ac:dyDescent="0.25">
      <c r="A9" s="120"/>
      <c r="B9" s="43" t="s">
        <v>8</v>
      </c>
      <c r="C9" s="44" t="s">
        <v>12</v>
      </c>
      <c r="D9" s="45" t="s">
        <v>325</v>
      </c>
      <c r="E9" s="46">
        <v>2</v>
      </c>
      <c r="F9" s="46">
        <v>2</v>
      </c>
      <c r="G9" s="47" t="str">
        <f t="shared" si="0"/>
        <v>stock OK</v>
      </c>
      <c r="H9" s="46"/>
      <c r="I9" s="48"/>
      <c r="J9" s="7" t="str">
        <f t="shared" si="1"/>
        <v>Pantalon(s) ADS - Taille 40</v>
      </c>
      <c r="K9" s="7" t="str">
        <f t="shared" si="2"/>
        <v/>
      </c>
      <c r="L9" s="3">
        <f t="shared" si="3"/>
        <v>0</v>
      </c>
      <c r="M9" s="3" t="str">
        <f>IF(ISBLANK(H9),"",SUM(L$6:L9))</f>
        <v/>
      </c>
      <c r="N9" s="71" t="str">
        <f t="shared" si="4"/>
        <v>SPNH08</v>
      </c>
      <c r="O9" s="3" t="str">
        <f t="shared" si="5"/>
        <v/>
      </c>
    </row>
    <row r="10" spans="1:15" s="3" customFormat="1" ht="18" customHeight="1" x14ac:dyDescent="0.25">
      <c r="A10" s="120"/>
      <c r="B10" s="43" t="s">
        <v>8</v>
      </c>
      <c r="C10" s="44" t="s">
        <v>13</v>
      </c>
      <c r="D10" s="45" t="s">
        <v>325</v>
      </c>
      <c r="E10" s="46"/>
      <c r="F10" s="46"/>
      <c r="G10" s="47" t="str">
        <f t="shared" si="0"/>
        <v/>
      </c>
      <c r="H10" s="46"/>
      <c r="I10" s="48"/>
      <c r="J10" s="7" t="str">
        <f t="shared" si="1"/>
        <v>Pantalon(s) ADS - Taille 42</v>
      </c>
      <c r="K10" s="7" t="str">
        <f t="shared" si="2"/>
        <v/>
      </c>
      <c r="L10" s="3">
        <f t="shared" si="3"/>
        <v>0</v>
      </c>
      <c r="M10" s="3" t="str">
        <f>IF(ISBLANK(H10),"",SUM(L$6:L10))</f>
        <v/>
      </c>
      <c r="N10" s="71" t="str">
        <f t="shared" si="4"/>
        <v>SPNH08</v>
      </c>
      <c r="O10" s="3" t="str">
        <f t="shared" si="5"/>
        <v/>
      </c>
    </row>
    <row r="11" spans="1:15" s="3" customFormat="1" ht="18" customHeight="1" x14ac:dyDescent="0.25">
      <c r="A11" s="120"/>
      <c r="B11" s="43" t="s">
        <v>8</v>
      </c>
      <c r="C11" s="44" t="s">
        <v>14</v>
      </c>
      <c r="D11" s="45" t="s">
        <v>325</v>
      </c>
      <c r="E11" s="46"/>
      <c r="F11" s="46"/>
      <c r="G11" s="47" t="str">
        <f t="shared" si="0"/>
        <v/>
      </c>
      <c r="H11" s="46"/>
      <c r="I11" s="48"/>
      <c r="J11" s="7" t="str">
        <f t="shared" si="1"/>
        <v>Pantalon(s) ADS - Taille 44</v>
      </c>
      <c r="K11" s="7" t="str">
        <f t="shared" si="2"/>
        <v/>
      </c>
      <c r="L11" s="3">
        <f t="shared" si="3"/>
        <v>0</v>
      </c>
      <c r="M11" s="3" t="str">
        <f>IF(ISBLANK(H11),"",SUM(L$6:L11))</f>
        <v/>
      </c>
      <c r="N11" s="71" t="str">
        <f t="shared" si="4"/>
        <v>SPNH08</v>
      </c>
      <c r="O11" s="3" t="str">
        <f t="shared" si="5"/>
        <v/>
      </c>
    </row>
    <row r="12" spans="1:15" s="3" customFormat="1" ht="18" customHeight="1" x14ac:dyDescent="0.25">
      <c r="A12" s="120"/>
      <c r="B12" s="43" t="s">
        <v>8</v>
      </c>
      <c r="C12" s="44" t="s">
        <v>15</v>
      </c>
      <c r="D12" s="45" t="s">
        <v>325</v>
      </c>
      <c r="E12" s="46">
        <v>29</v>
      </c>
      <c r="F12" s="46">
        <v>20</v>
      </c>
      <c r="G12" s="47" t="str">
        <f t="shared" si="0"/>
        <v>stock OK</v>
      </c>
      <c r="H12" s="46"/>
      <c r="I12" s="48"/>
      <c r="J12" s="7" t="str">
        <f t="shared" si="1"/>
        <v>Pantalon(s) ADS - Taille 46</v>
      </c>
      <c r="K12" s="7" t="str">
        <f t="shared" si="2"/>
        <v/>
      </c>
      <c r="L12" s="3">
        <f t="shared" si="3"/>
        <v>0</v>
      </c>
      <c r="M12" s="3" t="str">
        <f>IF(ISBLANK(H12),"",SUM(L$6:L12))</f>
        <v/>
      </c>
      <c r="N12" s="71" t="str">
        <f t="shared" si="4"/>
        <v>SPNH08</v>
      </c>
      <c r="O12" s="3" t="str">
        <f t="shared" si="5"/>
        <v/>
      </c>
    </row>
    <row r="13" spans="1:15" s="3" customFormat="1" ht="18" customHeight="1" x14ac:dyDescent="0.25">
      <c r="A13" s="120"/>
      <c r="B13" s="43" t="s">
        <v>8</v>
      </c>
      <c r="C13" s="44" t="s">
        <v>16</v>
      </c>
      <c r="D13" s="45" t="s">
        <v>325</v>
      </c>
      <c r="E13" s="46"/>
      <c r="F13" s="46"/>
      <c r="G13" s="47" t="str">
        <f t="shared" si="0"/>
        <v/>
      </c>
      <c r="H13" s="46"/>
      <c r="I13" s="48"/>
      <c r="J13" s="7" t="str">
        <f t="shared" si="1"/>
        <v>Pantalon(s) ADS - Taille 48</v>
      </c>
      <c r="K13" s="7" t="str">
        <f t="shared" si="2"/>
        <v/>
      </c>
      <c r="L13" s="3">
        <f t="shared" si="3"/>
        <v>0</v>
      </c>
      <c r="M13" s="3" t="str">
        <f>IF(ISBLANK(H13),"",SUM(L$6:L13))</f>
        <v/>
      </c>
      <c r="N13" s="71" t="str">
        <f t="shared" si="4"/>
        <v>SPNH08</v>
      </c>
      <c r="O13" s="3" t="str">
        <f t="shared" si="5"/>
        <v/>
      </c>
    </row>
    <row r="14" spans="1:15" s="3" customFormat="1" ht="18" customHeight="1" x14ac:dyDescent="0.25">
      <c r="A14" s="120"/>
      <c r="B14" s="43" t="s">
        <v>8</v>
      </c>
      <c r="C14" s="44" t="s">
        <v>17</v>
      </c>
      <c r="D14" s="45" t="s">
        <v>325</v>
      </c>
      <c r="E14" s="46"/>
      <c r="F14" s="46"/>
      <c r="G14" s="47" t="str">
        <f t="shared" si="0"/>
        <v/>
      </c>
      <c r="H14" s="46"/>
      <c r="I14" s="48"/>
      <c r="J14" s="7" t="str">
        <f t="shared" si="1"/>
        <v>Pantalon(s) ADS - Taille 50</v>
      </c>
      <c r="K14" s="7" t="str">
        <f t="shared" si="2"/>
        <v/>
      </c>
      <c r="L14" s="3">
        <f t="shared" si="3"/>
        <v>0</v>
      </c>
      <c r="M14" s="3" t="str">
        <f>IF(ISBLANK(H14),"",SUM(L$6:L14))</f>
        <v/>
      </c>
      <c r="N14" s="71" t="str">
        <f t="shared" si="4"/>
        <v>SPNH08</v>
      </c>
      <c r="O14" s="3" t="str">
        <f t="shared" si="5"/>
        <v/>
      </c>
    </row>
    <row r="15" spans="1:15" s="3" customFormat="1" ht="18" customHeight="1" x14ac:dyDescent="0.25">
      <c r="A15" s="120"/>
      <c r="B15" s="43" t="s">
        <v>8</v>
      </c>
      <c r="C15" s="44" t="s">
        <v>18</v>
      </c>
      <c r="D15" s="45" t="s">
        <v>325</v>
      </c>
      <c r="E15" s="46"/>
      <c r="F15" s="46"/>
      <c r="G15" s="47" t="str">
        <f t="shared" si="0"/>
        <v/>
      </c>
      <c r="H15" s="46"/>
      <c r="I15" s="48"/>
      <c r="J15" s="7" t="str">
        <f t="shared" si="1"/>
        <v>Pantalon(s) ADS - Taille 52</v>
      </c>
      <c r="K15" s="7" t="str">
        <f t="shared" si="2"/>
        <v/>
      </c>
      <c r="L15" s="3">
        <f t="shared" si="3"/>
        <v>0</v>
      </c>
      <c r="M15" s="3" t="str">
        <f>IF(ISBLANK(H15),"",SUM(L$6:L15))</f>
        <v/>
      </c>
      <c r="N15" s="71" t="str">
        <f t="shared" si="4"/>
        <v>SPNH08</v>
      </c>
      <c r="O15" s="3" t="str">
        <f t="shared" si="5"/>
        <v/>
      </c>
    </row>
    <row r="16" spans="1:15" s="3" customFormat="1" ht="18" customHeight="1" x14ac:dyDescent="0.25">
      <c r="A16" s="120"/>
      <c r="B16" s="43" t="s">
        <v>8</v>
      </c>
      <c r="C16" s="44" t="s">
        <v>19</v>
      </c>
      <c r="D16" s="45" t="s">
        <v>325</v>
      </c>
      <c r="E16" s="46"/>
      <c r="F16" s="46"/>
      <c r="G16" s="47" t="str">
        <f t="shared" si="0"/>
        <v/>
      </c>
      <c r="H16" s="46"/>
      <c r="I16" s="48"/>
      <c r="J16" s="7" t="str">
        <f t="shared" si="1"/>
        <v>Pantalon(s) ADS - Taille 54</v>
      </c>
      <c r="K16" s="7" t="str">
        <f t="shared" si="2"/>
        <v/>
      </c>
      <c r="L16" s="3">
        <f t="shared" si="3"/>
        <v>0</v>
      </c>
      <c r="M16" s="3" t="str">
        <f>IF(ISBLANK(H16),"",SUM(L$6:L16))</f>
        <v/>
      </c>
      <c r="N16" s="71" t="str">
        <f t="shared" si="4"/>
        <v>SPNH08</v>
      </c>
      <c r="O16" s="3" t="str">
        <f t="shared" si="5"/>
        <v/>
      </c>
    </row>
    <row r="17" spans="1:15" s="3" customFormat="1" ht="18" customHeight="1" x14ac:dyDescent="0.25">
      <c r="A17" s="120"/>
      <c r="B17" s="43" t="s">
        <v>8</v>
      </c>
      <c r="C17" s="44" t="s">
        <v>20</v>
      </c>
      <c r="D17" s="45" t="s">
        <v>325</v>
      </c>
      <c r="E17" s="46"/>
      <c r="F17" s="46"/>
      <c r="G17" s="47" t="str">
        <f t="shared" si="0"/>
        <v/>
      </c>
      <c r="H17" s="46"/>
      <c r="I17" s="48"/>
      <c r="J17" s="7" t="str">
        <f t="shared" si="1"/>
        <v>Pantalon(s) ADS - Taille 56</v>
      </c>
      <c r="K17" s="7" t="str">
        <f t="shared" si="2"/>
        <v/>
      </c>
      <c r="L17" s="3">
        <f t="shared" si="3"/>
        <v>0</v>
      </c>
      <c r="M17" s="3" t="str">
        <f>IF(ISBLANK(H17),"",SUM(L$6:L17))</f>
        <v/>
      </c>
      <c r="N17" s="71" t="str">
        <f t="shared" si="4"/>
        <v>SPNH08</v>
      </c>
      <c r="O17" s="3" t="str">
        <f t="shared" si="5"/>
        <v/>
      </c>
    </row>
    <row r="18" spans="1:15" s="3" customFormat="1" ht="18" customHeight="1" x14ac:dyDescent="0.25">
      <c r="A18" s="120"/>
      <c r="B18" s="43" t="s">
        <v>8</v>
      </c>
      <c r="C18" s="44" t="s">
        <v>21</v>
      </c>
      <c r="D18" s="45" t="s">
        <v>325</v>
      </c>
      <c r="E18" s="46"/>
      <c r="F18" s="46"/>
      <c r="G18" s="47" t="str">
        <f t="shared" si="0"/>
        <v/>
      </c>
      <c r="H18" s="46"/>
      <c r="I18" s="48"/>
      <c r="J18" s="7" t="str">
        <f t="shared" si="1"/>
        <v>Pantalon(s) ADS - Taille 58</v>
      </c>
      <c r="K18" s="7" t="str">
        <f t="shared" si="2"/>
        <v/>
      </c>
      <c r="L18" s="3">
        <f t="shared" si="3"/>
        <v>0</v>
      </c>
      <c r="M18" s="3" t="str">
        <f>IF(ISBLANK(H18),"",SUM(L$6:L18))</f>
        <v/>
      </c>
      <c r="N18" s="71" t="str">
        <f t="shared" si="4"/>
        <v>SPNH08</v>
      </c>
      <c r="O18" s="3" t="str">
        <f t="shared" si="5"/>
        <v/>
      </c>
    </row>
    <row r="19" spans="1:15" s="3" customFormat="1" ht="18" customHeight="1" x14ac:dyDescent="0.25">
      <c r="A19" s="120"/>
      <c r="B19" s="43" t="s">
        <v>8</v>
      </c>
      <c r="C19" s="44" t="s">
        <v>22</v>
      </c>
      <c r="D19" s="45" t="s">
        <v>325</v>
      </c>
      <c r="E19" s="46"/>
      <c r="F19" s="46"/>
      <c r="G19" s="47" t="str">
        <f t="shared" si="0"/>
        <v/>
      </c>
      <c r="H19" s="46"/>
      <c r="I19" s="48"/>
      <c r="J19" s="7" t="str">
        <f t="shared" si="1"/>
        <v>Pantalon(s) ADS - Taille 60</v>
      </c>
      <c r="K19" s="7" t="str">
        <f t="shared" si="2"/>
        <v/>
      </c>
      <c r="L19" s="3">
        <f t="shared" si="3"/>
        <v>0</v>
      </c>
      <c r="M19" s="3" t="str">
        <f>IF(ISBLANK(H19),"",SUM(L$6:L19))</f>
        <v/>
      </c>
      <c r="N19" s="71" t="str">
        <f t="shared" si="4"/>
        <v>SPNH08</v>
      </c>
      <c r="O19" s="3" t="str">
        <f t="shared" si="5"/>
        <v/>
      </c>
    </row>
    <row r="20" spans="1:15" s="3" customFormat="1" ht="18" customHeight="1" x14ac:dyDescent="0.25">
      <c r="A20" s="120"/>
      <c r="B20" s="43" t="s">
        <v>23</v>
      </c>
      <c r="C20" s="44" t="s">
        <v>24</v>
      </c>
      <c r="D20" s="45" t="s">
        <v>325</v>
      </c>
      <c r="E20" s="46"/>
      <c r="F20" s="46"/>
      <c r="G20" s="47" t="str">
        <f t="shared" si="0"/>
        <v/>
      </c>
      <c r="H20" s="46"/>
      <c r="I20" s="48"/>
      <c r="J20" s="7" t="str">
        <f t="shared" si="1"/>
        <v>Veste(s) ADS - Taille 46</v>
      </c>
      <c r="K20" s="7" t="str">
        <f t="shared" si="2"/>
        <v/>
      </c>
      <c r="L20" s="3">
        <f t="shared" si="3"/>
        <v>0</v>
      </c>
      <c r="M20" s="3" t="str">
        <f>IF(ISBLANK(H20),"",SUM(L$6:L20))</f>
        <v/>
      </c>
      <c r="N20" s="71" t="str">
        <f t="shared" si="4"/>
        <v>SVEH10</v>
      </c>
      <c r="O20" s="3" t="str">
        <f t="shared" si="5"/>
        <v/>
      </c>
    </row>
    <row r="21" spans="1:15" s="3" customFormat="1" ht="18" customHeight="1" x14ac:dyDescent="0.25">
      <c r="A21" s="120"/>
      <c r="B21" s="43" t="s">
        <v>23</v>
      </c>
      <c r="C21" s="44" t="s">
        <v>25</v>
      </c>
      <c r="D21" s="45" t="s">
        <v>325</v>
      </c>
      <c r="E21" s="46"/>
      <c r="F21" s="46"/>
      <c r="G21" s="47" t="str">
        <f t="shared" si="0"/>
        <v/>
      </c>
      <c r="H21" s="46"/>
      <c r="I21" s="48"/>
      <c r="J21" s="7" t="str">
        <f t="shared" si="1"/>
        <v>Veste(s) ADS - Taille 48</v>
      </c>
      <c r="K21" s="7" t="str">
        <f t="shared" si="2"/>
        <v/>
      </c>
      <c r="L21" s="3">
        <f t="shared" si="3"/>
        <v>0</v>
      </c>
      <c r="M21" s="3" t="str">
        <f>IF(ISBLANK(H21),"",SUM(L$6:L21))</f>
        <v/>
      </c>
      <c r="N21" s="71" t="str">
        <f t="shared" si="4"/>
        <v>SVEH10</v>
      </c>
      <c r="O21" s="3" t="str">
        <f t="shared" si="5"/>
        <v/>
      </c>
    </row>
    <row r="22" spans="1:15" s="3" customFormat="1" ht="18" customHeight="1" x14ac:dyDescent="0.25">
      <c r="A22" s="120"/>
      <c r="B22" s="43" t="s">
        <v>23</v>
      </c>
      <c r="C22" s="44" t="s">
        <v>26</v>
      </c>
      <c r="D22" s="45" t="s">
        <v>325</v>
      </c>
      <c r="E22" s="46"/>
      <c r="F22" s="46"/>
      <c r="G22" s="47" t="str">
        <f t="shared" si="0"/>
        <v/>
      </c>
      <c r="H22" s="46"/>
      <c r="I22" s="48"/>
      <c r="J22" s="7" t="str">
        <f t="shared" si="1"/>
        <v>Veste(s) ADS - Taille 50</v>
      </c>
      <c r="K22" s="7" t="str">
        <f t="shared" si="2"/>
        <v/>
      </c>
      <c r="L22" s="3">
        <f t="shared" si="3"/>
        <v>0</v>
      </c>
      <c r="M22" s="3" t="str">
        <f>IF(ISBLANK(H22),"",SUM(L$6:L22))</f>
        <v/>
      </c>
      <c r="N22" s="71" t="str">
        <f t="shared" si="4"/>
        <v>SVEH10</v>
      </c>
      <c r="O22" s="3" t="str">
        <f t="shared" si="5"/>
        <v/>
      </c>
    </row>
    <row r="23" spans="1:15" s="3" customFormat="1" ht="18" customHeight="1" x14ac:dyDescent="0.25">
      <c r="A23" s="120"/>
      <c r="B23" s="43" t="s">
        <v>23</v>
      </c>
      <c r="C23" s="44" t="s">
        <v>27</v>
      </c>
      <c r="D23" s="45" t="s">
        <v>325</v>
      </c>
      <c r="E23" s="46"/>
      <c r="F23" s="46"/>
      <c r="G23" s="47" t="str">
        <f t="shared" si="0"/>
        <v/>
      </c>
      <c r="H23" s="46"/>
      <c r="I23" s="48"/>
      <c r="J23" s="7" t="str">
        <f t="shared" si="1"/>
        <v>Veste(s) ADS - Taille 52</v>
      </c>
      <c r="K23" s="7" t="str">
        <f t="shared" si="2"/>
        <v/>
      </c>
      <c r="L23" s="3">
        <f t="shared" si="3"/>
        <v>0</v>
      </c>
      <c r="M23" s="3" t="str">
        <f>IF(ISBLANK(H23),"",SUM(L$6:L23))</f>
        <v/>
      </c>
      <c r="N23" s="71" t="str">
        <f t="shared" si="4"/>
        <v>SVEH10</v>
      </c>
      <c r="O23" s="3" t="str">
        <f t="shared" si="5"/>
        <v/>
      </c>
    </row>
    <row r="24" spans="1:15" s="3" customFormat="1" ht="18" customHeight="1" x14ac:dyDescent="0.25">
      <c r="A24" s="120"/>
      <c r="B24" s="43" t="s">
        <v>23</v>
      </c>
      <c r="C24" s="44" t="s">
        <v>28</v>
      </c>
      <c r="D24" s="45" t="s">
        <v>325</v>
      </c>
      <c r="E24" s="46"/>
      <c r="F24" s="46"/>
      <c r="G24" s="47" t="str">
        <f t="shared" si="0"/>
        <v/>
      </c>
      <c r="H24" s="46"/>
      <c r="I24" s="48"/>
      <c r="J24" s="7" t="str">
        <f t="shared" si="1"/>
        <v>Veste(s) ADS - Taille 54</v>
      </c>
      <c r="K24" s="7" t="str">
        <f t="shared" si="2"/>
        <v/>
      </c>
      <c r="L24" s="3">
        <f t="shared" si="3"/>
        <v>0</v>
      </c>
      <c r="M24" s="3" t="str">
        <f>IF(ISBLANK(H24),"",SUM(L$6:L24))</f>
        <v/>
      </c>
      <c r="N24" s="71" t="str">
        <f t="shared" si="4"/>
        <v>SVEH10</v>
      </c>
      <c r="O24" s="3" t="str">
        <f t="shared" si="5"/>
        <v/>
      </c>
    </row>
    <row r="25" spans="1:15" s="3" customFormat="1" ht="18" customHeight="1" x14ac:dyDescent="0.25">
      <c r="A25" s="120"/>
      <c r="B25" s="43" t="s">
        <v>23</v>
      </c>
      <c r="C25" s="44" t="s">
        <v>29</v>
      </c>
      <c r="D25" s="45" t="s">
        <v>325</v>
      </c>
      <c r="E25" s="46"/>
      <c r="F25" s="46"/>
      <c r="G25" s="47" t="str">
        <f t="shared" si="0"/>
        <v/>
      </c>
      <c r="H25" s="46"/>
      <c r="I25" s="48"/>
      <c r="J25" s="7" t="str">
        <f t="shared" si="1"/>
        <v>Veste(s) ADS - Taille 56</v>
      </c>
      <c r="K25" s="7" t="str">
        <f t="shared" si="2"/>
        <v/>
      </c>
      <c r="L25" s="3">
        <f t="shared" si="3"/>
        <v>0</v>
      </c>
      <c r="M25" s="3" t="str">
        <f>IF(ISBLANK(H25),"",SUM(L$6:L25))</f>
        <v/>
      </c>
      <c r="N25" s="71" t="str">
        <f t="shared" si="4"/>
        <v>SVEH10</v>
      </c>
      <c r="O25" s="3" t="str">
        <f t="shared" si="5"/>
        <v/>
      </c>
    </row>
    <row r="26" spans="1:15" s="3" customFormat="1" ht="18" customHeight="1" x14ac:dyDescent="0.25">
      <c r="A26" s="120"/>
      <c r="B26" s="43" t="s">
        <v>23</v>
      </c>
      <c r="C26" s="44" t="s">
        <v>30</v>
      </c>
      <c r="D26" s="45" t="s">
        <v>325</v>
      </c>
      <c r="E26" s="46"/>
      <c r="F26" s="46"/>
      <c r="G26" s="47" t="str">
        <f t="shared" si="0"/>
        <v/>
      </c>
      <c r="H26" s="46"/>
      <c r="I26" s="48"/>
      <c r="J26" s="7" t="str">
        <f t="shared" si="1"/>
        <v>Veste(s) ADS - Taille 58</v>
      </c>
      <c r="K26" s="7" t="str">
        <f t="shared" si="2"/>
        <v/>
      </c>
      <c r="L26" s="3">
        <f t="shared" si="3"/>
        <v>0</v>
      </c>
      <c r="M26" s="3" t="str">
        <f>IF(ISBLANK(H26),"",SUM(L$6:L26))</f>
        <v/>
      </c>
      <c r="N26" s="71" t="str">
        <f t="shared" si="4"/>
        <v>SVEH10</v>
      </c>
      <c r="O26" s="3" t="str">
        <f t="shared" si="5"/>
        <v/>
      </c>
    </row>
    <row r="27" spans="1:15" s="3" customFormat="1" ht="18" customHeight="1" x14ac:dyDescent="0.25">
      <c r="A27" s="120"/>
      <c r="B27" s="43" t="s">
        <v>23</v>
      </c>
      <c r="C27" s="44" t="s">
        <v>31</v>
      </c>
      <c r="D27" s="45" t="s">
        <v>325</v>
      </c>
      <c r="E27" s="46"/>
      <c r="F27" s="46"/>
      <c r="G27" s="47" t="str">
        <f t="shared" si="0"/>
        <v/>
      </c>
      <c r="H27" s="46"/>
      <c r="I27" s="48"/>
      <c r="J27" s="7" t="str">
        <f t="shared" si="1"/>
        <v>Veste(s) ADS - Taille 60</v>
      </c>
      <c r="K27" s="7" t="str">
        <f t="shared" si="2"/>
        <v/>
      </c>
      <c r="L27" s="3">
        <f t="shared" si="3"/>
        <v>0</v>
      </c>
      <c r="M27" s="3" t="str">
        <f>IF(ISBLANK(H27),"",SUM(L$6:L27))</f>
        <v/>
      </c>
      <c r="N27" s="71" t="str">
        <f t="shared" si="4"/>
        <v>SVEH10</v>
      </c>
      <c r="O27" s="3" t="str">
        <f t="shared" si="5"/>
        <v/>
      </c>
    </row>
    <row r="28" spans="1:15" s="3" customFormat="1" ht="18" customHeight="1" x14ac:dyDescent="0.25">
      <c r="A28" s="120"/>
      <c r="B28" s="43" t="s">
        <v>23</v>
      </c>
      <c r="C28" s="44" t="s">
        <v>32</v>
      </c>
      <c r="D28" s="45" t="s">
        <v>325</v>
      </c>
      <c r="E28" s="46"/>
      <c r="F28" s="46"/>
      <c r="G28" s="47" t="str">
        <f t="shared" si="0"/>
        <v/>
      </c>
      <c r="H28" s="46"/>
      <c r="I28" s="48"/>
      <c r="J28" s="7" t="str">
        <f t="shared" si="1"/>
        <v>Veste(s) ADS - Taille 62</v>
      </c>
      <c r="K28" s="7" t="str">
        <f t="shared" si="2"/>
        <v/>
      </c>
      <c r="L28" s="3">
        <f t="shared" si="3"/>
        <v>0</v>
      </c>
      <c r="M28" s="3" t="str">
        <f>IF(ISBLANK(H28),"",SUM(L$6:L28))</f>
        <v/>
      </c>
      <c r="N28" s="71" t="str">
        <f t="shared" si="4"/>
        <v>SVEH10</v>
      </c>
      <c r="O28" s="3" t="str">
        <f t="shared" si="5"/>
        <v/>
      </c>
    </row>
    <row r="29" spans="1:15" s="3" customFormat="1" ht="18" customHeight="1" x14ac:dyDescent="0.25">
      <c r="A29" s="120"/>
      <c r="B29" s="43" t="s">
        <v>23</v>
      </c>
      <c r="C29" s="44" t="s">
        <v>33</v>
      </c>
      <c r="D29" s="45" t="s">
        <v>325</v>
      </c>
      <c r="E29" s="46"/>
      <c r="F29" s="46"/>
      <c r="G29" s="47" t="str">
        <f t="shared" si="0"/>
        <v/>
      </c>
      <c r="H29" s="46"/>
      <c r="I29" s="48"/>
      <c r="J29" s="7" t="str">
        <f t="shared" si="1"/>
        <v>Veste(s) ADS - Taille 64</v>
      </c>
      <c r="K29" s="7" t="str">
        <f t="shared" si="2"/>
        <v/>
      </c>
      <c r="L29" s="3">
        <f t="shared" si="3"/>
        <v>0</v>
      </c>
      <c r="M29" s="3" t="str">
        <f>IF(ISBLANK(H29),"",SUM(L$6:L29))</f>
        <v/>
      </c>
      <c r="N29" s="71" t="str">
        <f t="shared" si="4"/>
        <v>SVEH10</v>
      </c>
      <c r="O29" s="3" t="str">
        <f t="shared" si="5"/>
        <v/>
      </c>
    </row>
    <row r="30" spans="1:15" s="3" customFormat="1" ht="18" customHeight="1" x14ac:dyDescent="0.25">
      <c r="A30" s="120"/>
      <c r="B30" s="43" t="s">
        <v>23</v>
      </c>
      <c r="C30" s="44" t="s">
        <v>34</v>
      </c>
      <c r="D30" s="45" t="s">
        <v>325</v>
      </c>
      <c r="E30" s="46"/>
      <c r="F30" s="46"/>
      <c r="G30" s="47" t="str">
        <f t="shared" si="0"/>
        <v/>
      </c>
      <c r="H30" s="46"/>
      <c r="I30" s="48"/>
      <c r="J30" s="7" t="str">
        <f t="shared" si="1"/>
        <v>Veste(s) ADS - Taille 66</v>
      </c>
      <c r="K30" s="7" t="str">
        <f t="shared" si="2"/>
        <v/>
      </c>
      <c r="L30" s="3">
        <f t="shared" si="3"/>
        <v>0</v>
      </c>
      <c r="M30" s="3" t="str">
        <f>IF(ISBLANK(H30),"",SUM(L$6:L30))</f>
        <v/>
      </c>
      <c r="N30" s="71" t="str">
        <f t="shared" si="4"/>
        <v>SVEH10</v>
      </c>
      <c r="O30" s="3" t="str">
        <f t="shared" si="5"/>
        <v/>
      </c>
    </row>
    <row r="31" spans="1:15" s="3" customFormat="1" ht="18" customHeight="1" x14ac:dyDescent="0.25">
      <c r="A31" s="120"/>
      <c r="B31" s="43" t="s">
        <v>23</v>
      </c>
      <c r="C31" s="44" t="s">
        <v>35</v>
      </c>
      <c r="D31" s="45" t="s">
        <v>325</v>
      </c>
      <c r="E31" s="46"/>
      <c r="F31" s="46"/>
      <c r="G31" s="47" t="str">
        <f t="shared" si="0"/>
        <v/>
      </c>
      <c r="H31" s="46"/>
      <c r="I31" s="48"/>
      <c r="J31" s="7" t="str">
        <f t="shared" si="1"/>
        <v>Veste(s) ADS - Taille 68</v>
      </c>
      <c r="K31" s="7" t="str">
        <f t="shared" si="2"/>
        <v/>
      </c>
      <c r="L31" s="3">
        <f t="shared" si="3"/>
        <v>0</v>
      </c>
      <c r="M31" s="3" t="str">
        <f>IF(ISBLANK(H31),"",SUM(L$6:L31))</f>
        <v/>
      </c>
      <c r="N31" s="71" t="str">
        <f t="shared" si="4"/>
        <v>SVEH10</v>
      </c>
      <c r="O31" s="3" t="str">
        <f t="shared" si="5"/>
        <v/>
      </c>
    </row>
    <row r="32" spans="1:15" s="3" customFormat="1" ht="18" customHeight="1" x14ac:dyDescent="0.25">
      <c r="A32" s="120"/>
      <c r="B32" s="43" t="s">
        <v>23</v>
      </c>
      <c r="C32" s="44" t="s">
        <v>36</v>
      </c>
      <c r="D32" s="45" t="s">
        <v>325</v>
      </c>
      <c r="E32" s="46"/>
      <c r="F32" s="46"/>
      <c r="G32" s="47" t="str">
        <f t="shared" si="0"/>
        <v/>
      </c>
      <c r="H32" s="46"/>
      <c r="I32" s="48"/>
      <c r="J32" s="7" t="str">
        <f t="shared" si="1"/>
        <v>Veste(s) ADS - Taille 70</v>
      </c>
      <c r="K32" s="7" t="str">
        <f t="shared" si="2"/>
        <v/>
      </c>
      <c r="L32" s="3">
        <f t="shared" si="3"/>
        <v>0</v>
      </c>
      <c r="M32" s="3" t="str">
        <f>IF(ISBLANK(H32),"",SUM(L$6:L32))</f>
        <v/>
      </c>
      <c r="N32" s="71" t="str">
        <f t="shared" si="4"/>
        <v>SVEH10</v>
      </c>
      <c r="O32" s="3" t="str">
        <f t="shared" si="5"/>
        <v/>
      </c>
    </row>
    <row r="33" spans="1:15" s="3" customFormat="1" ht="18" customHeight="1" x14ac:dyDescent="0.25">
      <c r="A33" s="120"/>
      <c r="B33" s="43" t="s">
        <v>23</v>
      </c>
      <c r="C33" s="44" t="s">
        <v>37</v>
      </c>
      <c r="D33" s="45" t="s">
        <v>325</v>
      </c>
      <c r="E33" s="46"/>
      <c r="F33" s="46"/>
      <c r="G33" s="47" t="str">
        <f t="shared" si="0"/>
        <v/>
      </c>
      <c r="H33" s="46"/>
      <c r="I33" s="48"/>
      <c r="J33" s="7" t="str">
        <f t="shared" si="1"/>
        <v>Veste(s) ADS - Taille 72</v>
      </c>
      <c r="K33" s="7" t="str">
        <f t="shared" si="2"/>
        <v/>
      </c>
      <c r="L33" s="3">
        <f t="shared" si="3"/>
        <v>0</v>
      </c>
      <c r="M33" s="3" t="str">
        <f>IF(ISBLANK(H33),"",SUM(L$6:L33))</f>
        <v/>
      </c>
      <c r="N33" s="71" t="str">
        <f t="shared" si="4"/>
        <v>SVEH10</v>
      </c>
      <c r="O33" s="3" t="str">
        <f t="shared" si="5"/>
        <v/>
      </c>
    </row>
    <row r="34" spans="1:15" s="3" customFormat="1" ht="18" customHeight="1" x14ac:dyDescent="0.25">
      <c r="A34" s="120"/>
      <c r="B34" s="43" t="s">
        <v>38</v>
      </c>
      <c r="C34" s="44" t="s">
        <v>39</v>
      </c>
      <c r="D34" s="45" t="s">
        <v>325</v>
      </c>
      <c r="E34" s="46"/>
      <c r="F34" s="46"/>
      <c r="G34" s="47" t="str">
        <f t="shared" si="0"/>
        <v/>
      </c>
      <c r="H34" s="46"/>
      <c r="I34" s="48"/>
      <c r="J34" s="7" t="str">
        <f t="shared" si="1"/>
        <v>Chemise(s) ADS - Taille 35-36</v>
      </c>
      <c r="K34" s="7" t="str">
        <f t="shared" si="2"/>
        <v/>
      </c>
      <c r="L34" s="3">
        <f t="shared" si="3"/>
        <v>0</v>
      </c>
      <c r="M34" s="3" t="str">
        <f>IF(ISBLANK(H34),"",SUM(L$6:L34))</f>
        <v/>
      </c>
      <c r="N34" s="71" t="str">
        <f t="shared" si="4"/>
        <v>SCHH14</v>
      </c>
      <c r="O34" s="3" t="str">
        <f t="shared" si="5"/>
        <v/>
      </c>
    </row>
    <row r="35" spans="1:15" s="3" customFormat="1" ht="18" customHeight="1" x14ac:dyDescent="0.25">
      <c r="A35" s="120"/>
      <c r="B35" s="43" t="s">
        <v>38</v>
      </c>
      <c r="C35" s="44" t="s">
        <v>40</v>
      </c>
      <c r="D35" s="45" t="s">
        <v>325</v>
      </c>
      <c r="E35" s="46"/>
      <c r="F35" s="46"/>
      <c r="G35" s="47" t="str">
        <f t="shared" si="0"/>
        <v/>
      </c>
      <c r="H35" s="46"/>
      <c r="I35" s="48"/>
      <c r="J35" s="7" t="str">
        <f t="shared" si="1"/>
        <v>Chemise(s) ADS - Taille 37-38</v>
      </c>
      <c r="K35" s="7" t="str">
        <f t="shared" si="2"/>
        <v/>
      </c>
      <c r="L35" s="3">
        <f t="shared" si="3"/>
        <v>0</v>
      </c>
      <c r="M35" s="3" t="str">
        <f>IF(ISBLANK(H35),"",SUM(L$6:L35))</f>
        <v/>
      </c>
      <c r="N35" s="71" t="str">
        <f t="shared" si="4"/>
        <v>SCHH14</v>
      </c>
      <c r="O35" s="3" t="str">
        <f t="shared" si="5"/>
        <v/>
      </c>
    </row>
    <row r="36" spans="1:15" s="3" customFormat="1" ht="18" customHeight="1" x14ac:dyDescent="0.25">
      <c r="A36" s="120"/>
      <c r="B36" s="43" t="s">
        <v>38</v>
      </c>
      <c r="C36" s="44" t="s">
        <v>41</v>
      </c>
      <c r="D36" s="45" t="s">
        <v>325</v>
      </c>
      <c r="E36" s="46"/>
      <c r="F36" s="46"/>
      <c r="G36" s="47" t="str">
        <f t="shared" si="0"/>
        <v/>
      </c>
      <c r="H36" s="46"/>
      <c r="I36" s="48"/>
      <c r="J36" s="7" t="str">
        <f t="shared" si="1"/>
        <v>Chemise(s) ADS - Taille 39-40</v>
      </c>
      <c r="K36" s="7" t="str">
        <f t="shared" si="2"/>
        <v/>
      </c>
      <c r="L36" s="3">
        <f t="shared" si="3"/>
        <v>0</v>
      </c>
      <c r="M36" s="3" t="str">
        <f>IF(ISBLANK(H36),"",SUM(L$6:L36))</f>
        <v/>
      </c>
      <c r="N36" s="71" t="str">
        <f t="shared" si="4"/>
        <v>SCHH14</v>
      </c>
      <c r="O36" s="3" t="str">
        <f t="shared" si="5"/>
        <v/>
      </c>
    </row>
    <row r="37" spans="1:15" s="3" customFormat="1" ht="18" customHeight="1" x14ac:dyDescent="0.25">
      <c r="A37" s="120"/>
      <c r="B37" s="43" t="s">
        <v>38</v>
      </c>
      <c r="C37" s="44" t="s">
        <v>42</v>
      </c>
      <c r="D37" s="45" t="s">
        <v>325</v>
      </c>
      <c r="E37" s="46"/>
      <c r="F37" s="46"/>
      <c r="G37" s="47" t="str">
        <f t="shared" si="0"/>
        <v/>
      </c>
      <c r="H37" s="46"/>
      <c r="I37" s="48"/>
      <c r="J37" s="7" t="str">
        <f t="shared" si="1"/>
        <v>Chemise(s) ADS - Taille 41-42</v>
      </c>
      <c r="K37" s="7" t="str">
        <f t="shared" si="2"/>
        <v/>
      </c>
      <c r="L37" s="3">
        <f t="shared" si="3"/>
        <v>0</v>
      </c>
      <c r="M37" s="3" t="str">
        <f>IF(ISBLANK(H37),"",SUM(L$6:L37))</f>
        <v/>
      </c>
      <c r="N37" s="71" t="str">
        <f t="shared" si="4"/>
        <v>SCHH14</v>
      </c>
      <c r="O37" s="3" t="str">
        <f t="shared" si="5"/>
        <v/>
      </c>
    </row>
    <row r="38" spans="1:15" s="3" customFormat="1" ht="18" customHeight="1" x14ac:dyDescent="0.25">
      <c r="A38" s="120"/>
      <c r="B38" s="43" t="s">
        <v>38</v>
      </c>
      <c r="C38" s="44" t="s">
        <v>43</v>
      </c>
      <c r="D38" s="45" t="s">
        <v>325</v>
      </c>
      <c r="E38" s="46"/>
      <c r="F38" s="46"/>
      <c r="G38" s="47" t="str">
        <f t="shared" si="0"/>
        <v/>
      </c>
      <c r="H38" s="46"/>
      <c r="I38" s="48"/>
      <c r="J38" s="7" t="str">
        <f t="shared" si="1"/>
        <v>Chemise(s) ADS - Taille 43-44</v>
      </c>
      <c r="K38" s="7" t="str">
        <f t="shared" si="2"/>
        <v/>
      </c>
      <c r="L38" s="3">
        <f t="shared" si="3"/>
        <v>0</v>
      </c>
      <c r="M38" s="3" t="str">
        <f>IF(ISBLANK(H38),"",SUM(L$6:L38))</f>
        <v/>
      </c>
      <c r="N38" s="71" t="str">
        <f t="shared" si="4"/>
        <v>SCHH14</v>
      </c>
      <c r="O38" s="3" t="str">
        <f t="shared" si="5"/>
        <v/>
      </c>
    </row>
    <row r="39" spans="1:15" s="3" customFormat="1" ht="18" customHeight="1" x14ac:dyDescent="0.25">
      <c r="A39" s="120"/>
      <c r="B39" s="43" t="s">
        <v>38</v>
      </c>
      <c r="C39" s="44" t="s">
        <v>44</v>
      </c>
      <c r="D39" s="45" t="s">
        <v>325</v>
      </c>
      <c r="E39" s="46"/>
      <c r="F39" s="46"/>
      <c r="G39" s="47" t="str">
        <f t="shared" si="0"/>
        <v/>
      </c>
      <c r="H39" s="46"/>
      <c r="I39" s="48"/>
      <c r="J39" s="7" t="str">
        <f t="shared" si="1"/>
        <v>Chemise(s) ADS - Taille 45-46</v>
      </c>
      <c r="K39" s="7" t="str">
        <f t="shared" si="2"/>
        <v/>
      </c>
      <c r="L39" s="3">
        <f t="shared" si="3"/>
        <v>0</v>
      </c>
      <c r="M39" s="3" t="str">
        <f>IF(ISBLANK(H39),"",SUM(L$6:L39))</f>
        <v/>
      </c>
      <c r="N39" s="71" t="str">
        <f t="shared" si="4"/>
        <v>SCHH14</v>
      </c>
      <c r="O39" s="3" t="str">
        <f t="shared" si="5"/>
        <v/>
      </c>
    </row>
    <row r="40" spans="1:15" s="3" customFormat="1" ht="18" customHeight="1" x14ac:dyDescent="0.25">
      <c r="A40" s="120"/>
      <c r="B40" s="43" t="s">
        <v>38</v>
      </c>
      <c r="C40" s="44" t="s">
        <v>45</v>
      </c>
      <c r="D40" s="45" t="s">
        <v>325</v>
      </c>
      <c r="E40" s="46"/>
      <c r="F40" s="46"/>
      <c r="G40" s="47" t="str">
        <f t="shared" si="0"/>
        <v/>
      </c>
      <c r="H40" s="46"/>
      <c r="I40" s="48"/>
      <c r="J40" s="7" t="str">
        <f t="shared" si="1"/>
        <v>Chemise(s) ADS - Taille 47-48</v>
      </c>
      <c r="K40" s="7" t="str">
        <f t="shared" si="2"/>
        <v/>
      </c>
      <c r="L40" s="3">
        <f t="shared" si="3"/>
        <v>0</v>
      </c>
      <c r="M40" s="3" t="str">
        <f>IF(ISBLANK(H40),"",SUM(L$6:L40))</f>
        <v/>
      </c>
      <c r="N40" s="71" t="str">
        <f t="shared" si="4"/>
        <v>SCHH14</v>
      </c>
      <c r="O40" s="3" t="str">
        <f t="shared" si="5"/>
        <v/>
      </c>
    </row>
    <row r="41" spans="1:15" s="3" customFormat="1" ht="18" customHeight="1" x14ac:dyDescent="0.25">
      <c r="A41" s="120"/>
      <c r="B41" s="43" t="s">
        <v>38</v>
      </c>
      <c r="C41" s="44" t="s">
        <v>46</v>
      </c>
      <c r="D41" s="45" t="s">
        <v>325</v>
      </c>
      <c r="E41" s="46"/>
      <c r="F41" s="46"/>
      <c r="G41" s="47" t="str">
        <f t="shared" si="0"/>
        <v/>
      </c>
      <c r="H41" s="46"/>
      <c r="I41" s="48"/>
      <c r="J41" s="7" t="str">
        <f t="shared" si="1"/>
        <v>Chemise(s) ADS - Taille 49-50</v>
      </c>
      <c r="K41" s="7" t="str">
        <f t="shared" si="2"/>
        <v/>
      </c>
      <c r="L41" s="3">
        <f t="shared" si="3"/>
        <v>0</v>
      </c>
      <c r="M41" s="3" t="str">
        <f>IF(ISBLANK(H41),"",SUM(L$6:L41))</f>
        <v/>
      </c>
      <c r="N41" s="71" t="str">
        <f t="shared" si="4"/>
        <v>SCHH14</v>
      </c>
      <c r="O41" s="3" t="str">
        <f t="shared" si="5"/>
        <v/>
      </c>
    </row>
    <row r="42" spans="1:15" s="3" customFormat="1" ht="18" customHeight="1" x14ac:dyDescent="0.25">
      <c r="A42" s="120"/>
      <c r="B42" s="43" t="s">
        <v>47</v>
      </c>
      <c r="C42" s="44" t="s">
        <v>48</v>
      </c>
      <c r="D42" s="45" t="s">
        <v>325</v>
      </c>
      <c r="E42" s="46"/>
      <c r="F42" s="46"/>
      <c r="G42" s="47" t="str">
        <f t="shared" si="0"/>
        <v/>
      </c>
      <c r="H42" s="46"/>
      <c r="I42" s="48"/>
      <c r="J42" s="7" t="str">
        <f t="shared" si="1"/>
        <v>Chemisette(s) ADS - Taille 35-36</v>
      </c>
      <c r="K42" s="7" t="str">
        <f t="shared" si="2"/>
        <v/>
      </c>
      <c r="L42" s="3">
        <f t="shared" si="3"/>
        <v>0</v>
      </c>
      <c r="M42" s="3" t="str">
        <f>IF(ISBLANK(H42),"",SUM(L$6:L42))</f>
        <v/>
      </c>
      <c r="N42" s="71" t="str">
        <f t="shared" si="4"/>
        <v>SCHH15</v>
      </c>
      <c r="O42" s="3" t="str">
        <f t="shared" si="5"/>
        <v/>
      </c>
    </row>
    <row r="43" spans="1:15" s="3" customFormat="1" ht="18" customHeight="1" x14ac:dyDescent="0.25">
      <c r="A43" s="120"/>
      <c r="B43" s="43" t="s">
        <v>47</v>
      </c>
      <c r="C43" s="44" t="s">
        <v>49</v>
      </c>
      <c r="D43" s="45" t="s">
        <v>325</v>
      </c>
      <c r="E43" s="46"/>
      <c r="F43" s="46"/>
      <c r="G43" s="47" t="str">
        <f t="shared" si="0"/>
        <v/>
      </c>
      <c r="H43" s="46"/>
      <c r="I43" s="48"/>
      <c r="J43" s="7" t="str">
        <f t="shared" si="1"/>
        <v>Chemisette(s) ADS - Taille 37-38</v>
      </c>
      <c r="K43" s="7" t="str">
        <f t="shared" si="2"/>
        <v/>
      </c>
      <c r="L43" s="3">
        <f t="shared" si="3"/>
        <v>0</v>
      </c>
      <c r="M43" s="3" t="str">
        <f>IF(ISBLANK(H43),"",SUM(L$6:L43))</f>
        <v/>
      </c>
      <c r="N43" s="71" t="str">
        <f t="shared" si="4"/>
        <v>SCHH15</v>
      </c>
      <c r="O43" s="3" t="str">
        <f t="shared" si="5"/>
        <v/>
      </c>
    </row>
    <row r="44" spans="1:15" s="3" customFormat="1" ht="18" customHeight="1" x14ac:dyDescent="0.25">
      <c r="A44" s="120"/>
      <c r="B44" s="43" t="s">
        <v>47</v>
      </c>
      <c r="C44" s="44" t="s">
        <v>50</v>
      </c>
      <c r="D44" s="45" t="s">
        <v>325</v>
      </c>
      <c r="E44" s="46"/>
      <c r="F44" s="46"/>
      <c r="G44" s="47" t="str">
        <f t="shared" si="0"/>
        <v/>
      </c>
      <c r="H44" s="46"/>
      <c r="I44" s="48"/>
      <c r="J44" s="7" t="str">
        <f t="shared" si="1"/>
        <v>Chemisette(s) ADS - Taille 39-40</v>
      </c>
      <c r="K44" s="7" t="str">
        <f t="shared" si="2"/>
        <v/>
      </c>
      <c r="L44" s="3">
        <f t="shared" si="3"/>
        <v>0</v>
      </c>
      <c r="M44" s="3" t="str">
        <f>IF(ISBLANK(H44),"",SUM(L$6:L44))</f>
        <v/>
      </c>
      <c r="N44" s="71" t="str">
        <f t="shared" si="4"/>
        <v>SCHH15</v>
      </c>
      <c r="O44" s="3" t="str">
        <f t="shared" si="5"/>
        <v/>
      </c>
    </row>
    <row r="45" spans="1:15" s="3" customFormat="1" ht="18" customHeight="1" x14ac:dyDescent="0.25">
      <c r="A45" s="120"/>
      <c r="B45" s="43" t="s">
        <v>47</v>
      </c>
      <c r="C45" s="44" t="s">
        <v>51</v>
      </c>
      <c r="D45" s="45" t="s">
        <v>325</v>
      </c>
      <c r="E45" s="46"/>
      <c r="F45" s="46"/>
      <c r="G45" s="47" t="str">
        <f t="shared" si="0"/>
        <v/>
      </c>
      <c r="H45" s="46"/>
      <c r="I45" s="48"/>
      <c r="J45" s="7" t="str">
        <f t="shared" si="1"/>
        <v>Chemisette(s) ADS - Taille 41-42</v>
      </c>
      <c r="K45" s="7" t="str">
        <f t="shared" si="2"/>
        <v/>
      </c>
      <c r="L45" s="3">
        <f t="shared" si="3"/>
        <v>0</v>
      </c>
      <c r="M45" s="3" t="str">
        <f>IF(ISBLANK(H45),"",SUM(L$6:L45))</f>
        <v/>
      </c>
      <c r="N45" s="71" t="str">
        <f t="shared" si="4"/>
        <v>SCHH15</v>
      </c>
      <c r="O45" s="3" t="str">
        <f t="shared" si="5"/>
        <v/>
      </c>
    </row>
    <row r="46" spans="1:15" s="3" customFormat="1" ht="18" customHeight="1" x14ac:dyDescent="0.25">
      <c r="A46" s="120"/>
      <c r="B46" s="43" t="s">
        <v>47</v>
      </c>
      <c r="C46" s="44" t="s">
        <v>52</v>
      </c>
      <c r="D46" s="45" t="s">
        <v>325</v>
      </c>
      <c r="E46" s="46"/>
      <c r="F46" s="46"/>
      <c r="G46" s="47" t="str">
        <f t="shared" si="0"/>
        <v/>
      </c>
      <c r="H46" s="46"/>
      <c r="I46" s="48"/>
      <c r="J46" s="7" t="str">
        <f t="shared" si="1"/>
        <v>Chemisette(s) ADS - Taille 43-44</v>
      </c>
      <c r="K46" s="7" t="str">
        <f t="shared" si="2"/>
        <v/>
      </c>
      <c r="L46" s="3">
        <f t="shared" si="3"/>
        <v>0</v>
      </c>
      <c r="M46" s="3" t="str">
        <f>IF(ISBLANK(H46),"",SUM(L$6:L46))</f>
        <v/>
      </c>
      <c r="N46" s="71" t="str">
        <f t="shared" si="4"/>
        <v>SCHH15</v>
      </c>
      <c r="O46" s="3" t="str">
        <f t="shared" si="5"/>
        <v/>
      </c>
    </row>
    <row r="47" spans="1:15" s="3" customFormat="1" ht="18" customHeight="1" x14ac:dyDescent="0.25">
      <c r="A47" s="120"/>
      <c r="B47" s="43" t="s">
        <v>47</v>
      </c>
      <c r="C47" s="44" t="s">
        <v>53</v>
      </c>
      <c r="D47" s="45" t="s">
        <v>325</v>
      </c>
      <c r="E47" s="46"/>
      <c r="F47" s="46"/>
      <c r="G47" s="47" t="str">
        <f t="shared" si="0"/>
        <v/>
      </c>
      <c r="H47" s="46"/>
      <c r="I47" s="48"/>
      <c r="J47" s="7" t="str">
        <f t="shared" si="1"/>
        <v>Chemisette(s) ADS - Taille 45-46</v>
      </c>
      <c r="K47" s="7" t="str">
        <f t="shared" si="2"/>
        <v/>
      </c>
      <c r="L47" s="3">
        <f t="shared" si="3"/>
        <v>0</v>
      </c>
      <c r="M47" s="3" t="str">
        <f>IF(ISBLANK(H47),"",SUM(L$6:L47))</f>
        <v/>
      </c>
      <c r="N47" s="71" t="str">
        <f t="shared" si="4"/>
        <v>SCHH15</v>
      </c>
      <c r="O47" s="3" t="str">
        <f t="shared" si="5"/>
        <v/>
      </c>
    </row>
    <row r="48" spans="1:15" s="3" customFormat="1" ht="18" customHeight="1" x14ac:dyDescent="0.25">
      <c r="A48" s="120"/>
      <c r="B48" s="43" t="s">
        <v>47</v>
      </c>
      <c r="C48" s="44" t="s">
        <v>54</v>
      </c>
      <c r="D48" s="45" t="s">
        <v>325</v>
      </c>
      <c r="E48" s="46"/>
      <c r="F48" s="46"/>
      <c r="G48" s="47" t="str">
        <f t="shared" si="0"/>
        <v/>
      </c>
      <c r="H48" s="46"/>
      <c r="I48" s="48"/>
      <c r="J48" s="7" t="str">
        <f t="shared" si="1"/>
        <v>Chemisette(s) ADS - Taille 47-48</v>
      </c>
      <c r="K48" s="7" t="str">
        <f t="shared" si="2"/>
        <v/>
      </c>
      <c r="L48" s="3">
        <f t="shared" si="3"/>
        <v>0</v>
      </c>
      <c r="M48" s="3" t="str">
        <f>IF(ISBLANK(H48),"",SUM(L$6:L48))</f>
        <v/>
      </c>
      <c r="N48" s="71" t="str">
        <f t="shared" si="4"/>
        <v>SCHH15</v>
      </c>
      <c r="O48" s="3" t="str">
        <f t="shared" si="5"/>
        <v/>
      </c>
    </row>
    <row r="49" spans="1:15" s="3" customFormat="1" ht="18" customHeight="1" x14ac:dyDescent="0.25">
      <c r="A49" s="120"/>
      <c r="B49" s="43" t="s">
        <v>47</v>
      </c>
      <c r="C49" s="44" t="s">
        <v>55</v>
      </c>
      <c r="D49" s="45" t="s">
        <v>325</v>
      </c>
      <c r="E49" s="46"/>
      <c r="F49" s="46"/>
      <c r="G49" s="47" t="str">
        <f t="shared" si="0"/>
        <v/>
      </c>
      <c r="H49" s="46"/>
      <c r="I49" s="48"/>
      <c r="J49" s="7" t="str">
        <f t="shared" si="1"/>
        <v>Chemisette(s) ADS - Taille 49-50</v>
      </c>
      <c r="K49" s="7" t="str">
        <f t="shared" si="2"/>
        <v/>
      </c>
      <c r="L49" s="3">
        <f t="shared" si="3"/>
        <v>0</v>
      </c>
      <c r="M49" s="3" t="str">
        <f>IF(ISBLANK(H49),"",SUM(L$6:L49))</f>
        <v/>
      </c>
      <c r="N49" s="71" t="str">
        <f t="shared" si="4"/>
        <v>SCHH15</v>
      </c>
      <c r="O49" s="3" t="str">
        <f t="shared" si="5"/>
        <v/>
      </c>
    </row>
    <row r="50" spans="1:15" s="3" customFormat="1" ht="18" customHeight="1" x14ac:dyDescent="0.25">
      <c r="A50" s="120"/>
      <c r="B50" s="43" t="s">
        <v>56</v>
      </c>
      <c r="C50" s="44" t="s">
        <v>57</v>
      </c>
      <c r="D50" s="45" t="s">
        <v>325</v>
      </c>
      <c r="E50" s="46"/>
      <c r="F50" s="46"/>
      <c r="G50" s="47" t="str">
        <f t="shared" si="0"/>
        <v/>
      </c>
      <c r="H50" s="46"/>
      <c r="I50" s="48"/>
      <c r="J50" s="7" t="str">
        <f t="shared" si="1"/>
        <v>Pull fin col en V ADS - Taille S</v>
      </c>
      <c r="K50" s="7" t="str">
        <f t="shared" si="2"/>
        <v/>
      </c>
      <c r="L50" s="3">
        <f t="shared" si="3"/>
        <v>0</v>
      </c>
      <c r="M50" s="3" t="str">
        <f>IF(ISBLANK(H50),"",SUM(L$6:L50))</f>
        <v/>
      </c>
      <c r="N50" s="71" t="str">
        <f t="shared" si="4"/>
        <v>PAS DE REF</v>
      </c>
      <c r="O50" s="3" t="str">
        <f t="shared" si="5"/>
        <v/>
      </c>
    </row>
    <row r="51" spans="1:15" s="3" customFormat="1" ht="18" customHeight="1" x14ac:dyDescent="0.25">
      <c r="A51" s="120"/>
      <c r="B51" s="43" t="s">
        <v>56</v>
      </c>
      <c r="C51" s="44" t="s">
        <v>58</v>
      </c>
      <c r="D51" s="45" t="s">
        <v>325</v>
      </c>
      <c r="E51" s="46"/>
      <c r="F51" s="46"/>
      <c r="G51" s="47" t="str">
        <f t="shared" si="0"/>
        <v/>
      </c>
      <c r="H51" s="46"/>
      <c r="I51" s="48"/>
      <c r="J51" s="7" t="str">
        <f t="shared" si="1"/>
        <v>Pull fin col en V ADS - Taille M</v>
      </c>
      <c r="K51" s="7" t="str">
        <f t="shared" si="2"/>
        <v/>
      </c>
      <c r="L51" s="3">
        <f t="shared" si="3"/>
        <v>0</v>
      </c>
      <c r="M51" s="3" t="str">
        <f>IF(ISBLANK(H51),"",SUM(L$6:L51))</f>
        <v/>
      </c>
      <c r="N51" s="71" t="str">
        <f t="shared" si="4"/>
        <v>PAS DE REF</v>
      </c>
      <c r="O51" s="3" t="str">
        <f t="shared" si="5"/>
        <v/>
      </c>
    </row>
    <row r="52" spans="1:15" s="3" customFormat="1" ht="18" customHeight="1" x14ac:dyDescent="0.25">
      <c r="A52" s="120"/>
      <c r="B52" s="43" t="s">
        <v>56</v>
      </c>
      <c r="C52" s="44" t="s">
        <v>59</v>
      </c>
      <c r="D52" s="45" t="s">
        <v>325</v>
      </c>
      <c r="E52" s="46"/>
      <c r="F52" s="46"/>
      <c r="G52" s="47" t="str">
        <f t="shared" si="0"/>
        <v/>
      </c>
      <c r="H52" s="46"/>
      <c r="I52" s="48"/>
      <c r="J52" s="7" t="str">
        <f t="shared" si="1"/>
        <v>Pull fin col en V ADS - Taille L</v>
      </c>
      <c r="K52" s="7" t="str">
        <f t="shared" si="2"/>
        <v/>
      </c>
      <c r="L52" s="3">
        <f t="shared" si="3"/>
        <v>0</v>
      </c>
      <c r="M52" s="3" t="str">
        <f>IF(ISBLANK(H52),"",SUM(L$6:L52))</f>
        <v/>
      </c>
      <c r="N52" s="71" t="str">
        <f t="shared" si="4"/>
        <v>PAS DE REF</v>
      </c>
      <c r="O52" s="3" t="str">
        <f t="shared" si="5"/>
        <v/>
      </c>
    </row>
    <row r="53" spans="1:15" s="3" customFormat="1" ht="18" customHeight="1" x14ac:dyDescent="0.25">
      <c r="A53" s="120"/>
      <c r="B53" s="43" t="s">
        <v>56</v>
      </c>
      <c r="C53" s="44" t="s">
        <v>60</v>
      </c>
      <c r="D53" s="45" t="s">
        <v>325</v>
      </c>
      <c r="E53" s="46"/>
      <c r="F53" s="46"/>
      <c r="G53" s="47" t="str">
        <f t="shared" si="0"/>
        <v/>
      </c>
      <c r="H53" s="46"/>
      <c r="I53" s="48"/>
      <c r="J53" s="7" t="str">
        <f t="shared" si="1"/>
        <v>Pull fin col en V ADS - Taille XL</v>
      </c>
      <c r="K53" s="7" t="str">
        <f t="shared" si="2"/>
        <v/>
      </c>
      <c r="L53" s="3">
        <f t="shared" si="3"/>
        <v>0</v>
      </c>
      <c r="M53" s="3" t="str">
        <f>IF(ISBLANK(H53),"",SUM(L$6:L53))</f>
        <v/>
      </c>
      <c r="N53" s="71" t="str">
        <f t="shared" si="4"/>
        <v>PAS DE REF</v>
      </c>
      <c r="O53" s="3" t="str">
        <f t="shared" si="5"/>
        <v/>
      </c>
    </row>
    <row r="54" spans="1:15" s="3" customFormat="1" ht="18" customHeight="1" x14ac:dyDescent="0.25">
      <c r="A54" s="120"/>
      <c r="B54" s="43" t="s">
        <v>56</v>
      </c>
      <c r="C54" s="44" t="s">
        <v>61</v>
      </c>
      <c r="D54" s="45" t="s">
        <v>325</v>
      </c>
      <c r="E54" s="46"/>
      <c r="F54" s="46"/>
      <c r="G54" s="47" t="str">
        <f t="shared" si="0"/>
        <v/>
      </c>
      <c r="H54" s="46"/>
      <c r="I54" s="48"/>
      <c r="J54" s="7" t="str">
        <f t="shared" si="1"/>
        <v>Pull fin col en V ADS - Taille XXL</v>
      </c>
      <c r="K54" s="7" t="str">
        <f t="shared" si="2"/>
        <v/>
      </c>
      <c r="L54" s="3">
        <f t="shared" si="3"/>
        <v>0</v>
      </c>
      <c r="M54" s="3" t="str">
        <f>IF(ISBLANK(H54),"",SUM(L$6:L54))</f>
        <v/>
      </c>
      <c r="N54" s="71" t="str">
        <f t="shared" si="4"/>
        <v>PAS DE REF</v>
      </c>
      <c r="O54" s="3" t="str">
        <f t="shared" si="5"/>
        <v/>
      </c>
    </row>
    <row r="55" spans="1:15" s="3" customFormat="1" ht="18" customHeight="1" x14ac:dyDescent="0.25">
      <c r="A55" s="120"/>
      <c r="B55" s="43" t="s">
        <v>56</v>
      </c>
      <c r="C55" s="44" t="s">
        <v>62</v>
      </c>
      <c r="D55" s="45" t="s">
        <v>325</v>
      </c>
      <c r="E55" s="46"/>
      <c r="F55" s="46"/>
      <c r="G55" s="47" t="str">
        <f t="shared" si="0"/>
        <v/>
      </c>
      <c r="H55" s="46"/>
      <c r="I55" s="48"/>
      <c r="J55" s="7" t="str">
        <f t="shared" si="1"/>
        <v>Pull fin col en V ADS - Taille 3XL</v>
      </c>
      <c r="K55" s="7" t="str">
        <f t="shared" si="2"/>
        <v/>
      </c>
      <c r="L55" s="3">
        <f t="shared" si="3"/>
        <v>0</v>
      </c>
      <c r="M55" s="3" t="str">
        <f>IF(ISBLANK(H55),"",SUM(L$6:L55))</f>
        <v/>
      </c>
      <c r="N55" s="71" t="str">
        <f t="shared" si="4"/>
        <v>PAS DE REF</v>
      </c>
      <c r="O55" s="3" t="str">
        <f t="shared" si="5"/>
        <v/>
      </c>
    </row>
    <row r="56" spans="1:15" s="3" customFormat="1" ht="18" customHeight="1" x14ac:dyDescent="0.25">
      <c r="A56" s="120"/>
      <c r="B56" s="43" t="s">
        <v>56</v>
      </c>
      <c r="C56" s="44" t="s">
        <v>63</v>
      </c>
      <c r="D56" s="45" t="s">
        <v>325</v>
      </c>
      <c r="E56" s="46"/>
      <c r="F56" s="46"/>
      <c r="G56" s="47" t="str">
        <f t="shared" si="0"/>
        <v/>
      </c>
      <c r="H56" s="46"/>
      <c r="I56" s="48"/>
      <c r="J56" s="7" t="str">
        <f t="shared" si="1"/>
        <v>Pull fin col en V ADS - Taille 4XL</v>
      </c>
      <c r="K56" s="7" t="str">
        <f t="shared" si="2"/>
        <v/>
      </c>
      <c r="L56" s="3">
        <f t="shared" si="3"/>
        <v>0</v>
      </c>
      <c r="M56" s="3" t="str">
        <f>IF(ISBLANK(H56),"",SUM(L$6:L56))</f>
        <v/>
      </c>
      <c r="N56" s="71" t="str">
        <f t="shared" si="4"/>
        <v>PAS DE REF</v>
      </c>
      <c r="O56" s="3" t="str">
        <f t="shared" si="5"/>
        <v/>
      </c>
    </row>
    <row r="57" spans="1:15" s="3" customFormat="1" ht="18" customHeight="1" x14ac:dyDescent="0.25">
      <c r="A57" s="120"/>
      <c r="B57" s="43" t="s">
        <v>56</v>
      </c>
      <c r="C57" s="44" t="s">
        <v>64</v>
      </c>
      <c r="D57" s="45" t="s">
        <v>325</v>
      </c>
      <c r="E57" s="46"/>
      <c r="F57" s="46"/>
      <c r="G57" s="47" t="str">
        <f t="shared" si="0"/>
        <v/>
      </c>
      <c r="H57" s="46"/>
      <c r="I57" s="48"/>
      <c r="J57" s="7" t="str">
        <f t="shared" si="1"/>
        <v>Pull fin col en V ADS - Taille 5 XL</v>
      </c>
      <c r="K57" s="7" t="str">
        <f t="shared" si="2"/>
        <v/>
      </c>
      <c r="L57" s="3">
        <f t="shared" si="3"/>
        <v>0</v>
      </c>
      <c r="M57" s="3" t="str">
        <f>IF(ISBLANK(H57),"",SUM(L$6:L57))</f>
        <v/>
      </c>
      <c r="N57" s="71" t="str">
        <f t="shared" si="4"/>
        <v>PAS DE REF</v>
      </c>
      <c r="O57" s="3" t="str">
        <f t="shared" si="5"/>
        <v/>
      </c>
    </row>
    <row r="58" spans="1:15" s="3" customFormat="1" ht="18" customHeight="1" x14ac:dyDescent="0.25">
      <c r="A58" s="120"/>
      <c r="B58" s="43" t="s">
        <v>56</v>
      </c>
      <c r="C58" s="44" t="s">
        <v>65</v>
      </c>
      <c r="D58" s="45" t="s">
        <v>325</v>
      </c>
      <c r="E58" s="46"/>
      <c r="F58" s="46"/>
      <c r="G58" s="47" t="str">
        <f t="shared" si="0"/>
        <v/>
      </c>
      <c r="H58" s="46"/>
      <c r="I58" s="48"/>
      <c r="J58" s="7" t="str">
        <f t="shared" si="1"/>
        <v>Pull commando  ADS - Taille S</v>
      </c>
      <c r="K58" s="7" t="str">
        <f t="shared" si="2"/>
        <v/>
      </c>
      <c r="L58" s="3">
        <f t="shared" si="3"/>
        <v>0</v>
      </c>
      <c r="M58" s="3" t="str">
        <f>IF(ISBLANK(H58),"",SUM(L$6:L58))</f>
        <v/>
      </c>
      <c r="N58" s="71" t="str">
        <f t="shared" si="4"/>
        <v>PAS DE REF</v>
      </c>
      <c r="O58" s="3" t="str">
        <f t="shared" si="5"/>
        <v/>
      </c>
    </row>
    <row r="59" spans="1:15" s="3" customFormat="1" ht="18" customHeight="1" x14ac:dyDescent="0.25">
      <c r="A59" s="120"/>
      <c r="B59" s="43" t="s">
        <v>56</v>
      </c>
      <c r="C59" s="44" t="s">
        <v>66</v>
      </c>
      <c r="D59" s="45" t="s">
        <v>325</v>
      </c>
      <c r="E59" s="46"/>
      <c r="F59" s="46"/>
      <c r="G59" s="47" t="str">
        <f t="shared" si="0"/>
        <v/>
      </c>
      <c r="H59" s="46"/>
      <c r="I59" s="48"/>
      <c r="J59" s="7" t="str">
        <f t="shared" si="1"/>
        <v>Pull commando  ADS - Taille M</v>
      </c>
      <c r="K59" s="7" t="str">
        <f t="shared" si="2"/>
        <v/>
      </c>
      <c r="L59" s="3">
        <f t="shared" si="3"/>
        <v>0</v>
      </c>
      <c r="M59" s="3" t="str">
        <f>IF(ISBLANK(H59),"",SUM(L$6:L59))</f>
        <v/>
      </c>
      <c r="N59" s="71" t="str">
        <f t="shared" si="4"/>
        <v>PAS DE REF</v>
      </c>
      <c r="O59" s="3" t="str">
        <f t="shared" si="5"/>
        <v/>
      </c>
    </row>
    <row r="60" spans="1:15" s="3" customFormat="1" ht="18" customHeight="1" x14ac:dyDescent="0.25">
      <c r="A60" s="120"/>
      <c r="B60" s="43" t="s">
        <v>56</v>
      </c>
      <c r="C60" s="44" t="s">
        <v>67</v>
      </c>
      <c r="D60" s="45" t="s">
        <v>325</v>
      </c>
      <c r="E60" s="46"/>
      <c r="F60" s="46"/>
      <c r="G60" s="47" t="str">
        <f t="shared" si="0"/>
        <v/>
      </c>
      <c r="H60" s="46"/>
      <c r="I60" s="48"/>
      <c r="J60" s="7" t="str">
        <f t="shared" si="1"/>
        <v>Pull commando  ADS - Taille L</v>
      </c>
      <c r="K60" s="7" t="str">
        <f t="shared" si="2"/>
        <v/>
      </c>
      <c r="L60" s="3">
        <f t="shared" si="3"/>
        <v>0</v>
      </c>
      <c r="M60" s="3" t="str">
        <f>IF(ISBLANK(H60),"",SUM(L$6:L60))</f>
        <v/>
      </c>
      <c r="N60" s="71" t="str">
        <f t="shared" si="4"/>
        <v>PAS DE REF</v>
      </c>
      <c r="O60" s="3" t="str">
        <f t="shared" si="5"/>
        <v/>
      </c>
    </row>
    <row r="61" spans="1:15" s="3" customFormat="1" ht="18" customHeight="1" x14ac:dyDescent="0.25">
      <c r="A61" s="120"/>
      <c r="B61" s="43" t="s">
        <v>56</v>
      </c>
      <c r="C61" s="44" t="s">
        <v>68</v>
      </c>
      <c r="D61" s="45" t="s">
        <v>325</v>
      </c>
      <c r="E61" s="46"/>
      <c r="F61" s="46"/>
      <c r="G61" s="47" t="str">
        <f t="shared" si="0"/>
        <v/>
      </c>
      <c r="H61" s="46"/>
      <c r="I61" s="48"/>
      <c r="J61" s="7" t="str">
        <f t="shared" si="1"/>
        <v>Pull commando  ADS - Taille XL</v>
      </c>
      <c r="K61" s="7" t="str">
        <f t="shared" si="2"/>
        <v/>
      </c>
      <c r="L61" s="3">
        <f t="shared" si="3"/>
        <v>0</v>
      </c>
      <c r="M61" s="3" t="str">
        <f>IF(ISBLANK(H61),"",SUM(L$6:L61))</f>
        <v/>
      </c>
      <c r="N61" s="71" t="str">
        <f t="shared" si="4"/>
        <v>PAS DE REF</v>
      </c>
      <c r="O61" s="3" t="str">
        <f t="shared" si="5"/>
        <v/>
      </c>
    </row>
    <row r="62" spans="1:15" s="3" customFormat="1" ht="18" customHeight="1" x14ac:dyDescent="0.25">
      <c r="A62" s="120"/>
      <c r="B62" s="43" t="s">
        <v>56</v>
      </c>
      <c r="C62" s="44" t="s">
        <v>69</v>
      </c>
      <c r="D62" s="45" t="s">
        <v>325</v>
      </c>
      <c r="E62" s="46"/>
      <c r="F62" s="46"/>
      <c r="G62" s="47" t="str">
        <f t="shared" si="0"/>
        <v/>
      </c>
      <c r="H62" s="46"/>
      <c r="I62" s="48"/>
      <c r="J62" s="7" t="str">
        <f t="shared" si="1"/>
        <v>Pull commando  ADS - Taille XXL</v>
      </c>
      <c r="K62" s="7" t="str">
        <f t="shared" si="2"/>
        <v/>
      </c>
      <c r="L62" s="3">
        <f t="shared" si="3"/>
        <v>0</v>
      </c>
      <c r="M62" s="3" t="str">
        <f>IF(ISBLANK(H62),"",SUM(L$6:L62))</f>
        <v/>
      </c>
      <c r="N62" s="71" t="str">
        <f t="shared" si="4"/>
        <v>PAS DE REF</v>
      </c>
      <c r="O62" s="3" t="str">
        <f t="shared" si="5"/>
        <v/>
      </c>
    </row>
    <row r="63" spans="1:15" s="3" customFormat="1" ht="18" customHeight="1" x14ac:dyDescent="0.25">
      <c r="A63" s="120"/>
      <c r="B63" s="43" t="s">
        <v>56</v>
      </c>
      <c r="C63" s="44" t="s">
        <v>70</v>
      </c>
      <c r="D63" s="45" t="s">
        <v>325</v>
      </c>
      <c r="E63" s="46"/>
      <c r="F63" s="46"/>
      <c r="G63" s="47" t="str">
        <f t="shared" si="0"/>
        <v/>
      </c>
      <c r="H63" s="46"/>
      <c r="I63" s="48"/>
      <c r="J63" s="7" t="str">
        <f t="shared" si="1"/>
        <v>Pull commando  ADS - Taille 3XL</v>
      </c>
      <c r="K63" s="7" t="str">
        <f t="shared" si="2"/>
        <v/>
      </c>
      <c r="L63" s="3">
        <f t="shared" si="3"/>
        <v>0</v>
      </c>
      <c r="M63" s="3" t="str">
        <f>IF(ISBLANK(H63),"",SUM(L$6:L63))</f>
        <v/>
      </c>
      <c r="N63" s="71" t="str">
        <f t="shared" si="4"/>
        <v>PAS DE REF</v>
      </c>
      <c r="O63" s="3" t="str">
        <f t="shared" si="5"/>
        <v/>
      </c>
    </row>
    <row r="64" spans="1:15" s="3" customFormat="1" ht="18" customHeight="1" x14ac:dyDescent="0.25">
      <c r="A64" s="120"/>
      <c r="B64" s="43" t="s">
        <v>56</v>
      </c>
      <c r="C64" s="44" t="s">
        <v>71</v>
      </c>
      <c r="D64" s="45" t="s">
        <v>325</v>
      </c>
      <c r="E64" s="46"/>
      <c r="F64" s="46"/>
      <c r="G64" s="47" t="str">
        <f t="shared" si="0"/>
        <v/>
      </c>
      <c r="H64" s="46"/>
      <c r="I64" s="48"/>
      <c r="J64" s="7" t="str">
        <f t="shared" si="1"/>
        <v>Pull commando  ADS - Taille 4XL</v>
      </c>
      <c r="K64" s="7" t="str">
        <f t="shared" si="2"/>
        <v/>
      </c>
      <c r="L64" s="3">
        <f t="shared" si="3"/>
        <v>0</v>
      </c>
      <c r="M64" s="3" t="str">
        <f>IF(ISBLANK(H64),"",SUM(L$6:L64))</f>
        <v/>
      </c>
      <c r="N64" s="71" t="str">
        <f t="shared" si="4"/>
        <v>PAS DE REF</v>
      </c>
      <c r="O64" s="3" t="str">
        <f t="shared" si="5"/>
        <v/>
      </c>
    </row>
    <row r="65" spans="1:15" s="3" customFormat="1" ht="18" customHeight="1" x14ac:dyDescent="0.25">
      <c r="A65" s="120"/>
      <c r="B65" s="43" t="s">
        <v>56</v>
      </c>
      <c r="C65" s="44" t="s">
        <v>72</v>
      </c>
      <c r="D65" s="45" t="s">
        <v>325</v>
      </c>
      <c r="E65" s="46"/>
      <c r="F65" s="46"/>
      <c r="G65" s="47" t="str">
        <f t="shared" si="0"/>
        <v/>
      </c>
      <c r="H65" s="46"/>
      <c r="I65" s="48"/>
      <c r="J65" s="7" t="str">
        <f t="shared" si="1"/>
        <v>Pull commando  ADS - Taille 5XL</v>
      </c>
      <c r="K65" s="7" t="str">
        <f t="shared" si="2"/>
        <v/>
      </c>
      <c r="L65" s="3">
        <f t="shared" si="3"/>
        <v>0</v>
      </c>
      <c r="M65" s="3" t="str">
        <f>IF(ISBLANK(H65),"",SUM(L$6:L65))</f>
        <v/>
      </c>
      <c r="N65" s="71" t="str">
        <f t="shared" si="4"/>
        <v>PAS DE REF</v>
      </c>
      <c r="O65" s="3" t="str">
        <f t="shared" si="5"/>
        <v/>
      </c>
    </row>
    <row r="66" spans="1:15" s="3" customFormat="1" ht="18" customHeight="1" x14ac:dyDescent="0.25">
      <c r="A66" s="120"/>
      <c r="B66" s="43" t="s">
        <v>73</v>
      </c>
      <c r="C66" s="44" t="s">
        <v>74</v>
      </c>
      <c r="D66" s="45" t="s">
        <v>325</v>
      </c>
      <c r="E66" s="46"/>
      <c r="F66" s="46"/>
      <c r="G66" s="47" t="str">
        <f t="shared" si="0"/>
        <v/>
      </c>
      <c r="H66" s="46"/>
      <c r="I66" s="48"/>
      <c r="J66" s="7" t="str">
        <f t="shared" si="1"/>
        <v>Parka ADS - Taille S</v>
      </c>
      <c r="K66" s="7" t="str">
        <f t="shared" si="2"/>
        <v/>
      </c>
      <c r="L66" s="3">
        <f t="shared" si="3"/>
        <v>0</v>
      </c>
      <c r="M66" s="3" t="str">
        <f>IF(ISBLANK(H66),"",SUM(L$6:L66))</f>
        <v/>
      </c>
      <c r="N66" s="71" t="str">
        <f t="shared" si="4"/>
        <v>SPRK1</v>
      </c>
      <c r="O66" s="3" t="str">
        <f t="shared" si="5"/>
        <v/>
      </c>
    </row>
    <row r="67" spans="1:15" s="3" customFormat="1" ht="18" customHeight="1" x14ac:dyDescent="0.25">
      <c r="A67" s="120"/>
      <c r="B67" s="43" t="s">
        <v>73</v>
      </c>
      <c r="C67" s="44" t="s">
        <v>75</v>
      </c>
      <c r="D67" s="45" t="s">
        <v>325</v>
      </c>
      <c r="E67" s="46"/>
      <c r="F67" s="46"/>
      <c r="G67" s="47" t="str">
        <f t="shared" si="0"/>
        <v/>
      </c>
      <c r="H67" s="46"/>
      <c r="I67" s="48"/>
      <c r="J67" s="7" t="str">
        <f t="shared" si="1"/>
        <v>Parka ADS - Taille M</v>
      </c>
      <c r="K67" s="7" t="str">
        <f t="shared" si="2"/>
        <v/>
      </c>
      <c r="L67" s="3">
        <f t="shared" si="3"/>
        <v>0</v>
      </c>
      <c r="M67" s="3" t="str">
        <f>IF(ISBLANK(H67),"",SUM(L$6:L67))</f>
        <v/>
      </c>
      <c r="N67" s="71" t="str">
        <f t="shared" si="4"/>
        <v>SPRK1</v>
      </c>
      <c r="O67" s="3" t="str">
        <f t="shared" si="5"/>
        <v/>
      </c>
    </row>
    <row r="68" spans="1:15" s="3" customFormat="1" ht="18" customHeight="1" x14ac:dyDescent="0.25">
      <c r="A68" s="120"/>
      <c r="B68" s="43" t="s">
        <v>73</v>
      </c>
      <c r="C68" s="44" t="s">
        <v>76</v>
      </c>
      <c r="D68" s="45" t="s">
        <v>325</v>
      </c>
      <c r="E68" s="46"/>
      <c r="F68" s="46"/>
      <c r="G68" s="47" t="str">
        <f t="shared" si="0"/>
        <v/>
      </c>
      <c r="H68" s="46"/>
      <c r="I68" s="48"/>
      <c r="J68" s="7" t="str">
        <f t="shared" si="1"/>
        <v>Parka ADS - Taille L</v>
      </c>
      <c r="K68" s="7" t="str">
        <f t="shared" si="2"/>
        <v/>
      </c>
      <c r="L68" s="3">
        <f t="shared" si="3"/>
        <v>0</v>
      </c>
      <c r="M68" s="3" t="str">
        <f>IF(ISBLANK(H68),"",SUM(L$6:L68))</f>
        <v/>
      </c>
      <c r="N68" s="71" t="str">
        <f t="shared" si="4"/>
        <v>SPRK1</v>
      </c>
      <c r="O68" s="3" t="str">
        <f t="shared" si="5"/>
        <v/>
      </c>
    </row>
    <row r="69" spans="1:15" s="3" customFormat="1" ht="18" customHeight="1" x14ac:dyDescent="0.25">
      <c r="A69" s="120"/>
      <c r="B69" s="43" t="s">
        <v>73</v>
      </c>
      <c r="C69" s="44" t="s">
        <v>77</v>
      </c>
      <c r="D69" s="45" t="s">
        <v>325</v>
      </c>
      <c r="E69" s="46"/>
      <c r="F69" s="46"/>
      <c r="G69" s="47" t="str">
        <f t="shared" si="0"/>
        <v/>
      </c>
      <c r="H69" s="46"/>
      <c r="I69" s="48"/>
      <c r="J69" s="7" t="str">
        <f t="shared" si="1"/>
        <v>Parka ADS - Taille XL</v>
      </c>
      <c r="K69" s="7" t="str">
        <f t="shared" si="2"/>
        <v/>
      </c>
      <c r="L69" s="3">
        <f t="shared" si="3"/>
        <v>0</v>
      </c>
      <c r="M69" s="3" t="str">
        <f>IF(ISBLANK(H69),"",SUM(L$6:L69))</f>
        <v/>
      </c>
      <c r="N69" s="71" t="str">
        <f t="shared" si="4"/>
        <v>SPRK1</v>
      </c>
      <c r="O69" s="3" t="str">
        <f t="shared" si="5"/>
        <v/>
      </c>
    </row>
    <row r="70" spans="1:15" s="3" customFormat="1" ht="18" customHeight="1" x14ac:dyDescent="0.25">
      <c r="A70" s="120"/>
      <c r="B70" s="43" t="s">
        <v>73</v>
      </c>
      <c r="C70" s="44" t="s">
        <v>78</v>
      </c>
      <c r="D70" s="45" t="s">
        <v>325</v>
      </c>
      <c r="E70" s="46"/>
      <c r="F70" s="46"/>
      <c r="G70" s="47" t="str">
        <f t="shared" si="0"/>
        <v/>
      </c>
      <c r="H70" s="46"/>
      <c r="I70" s="48"/>
      <c r="J70" s="7" t="str">
        <f t="shared" si="1"/>
        <v>Parka ADS - Taille XXL</v>
      </c>
      <c r="K70" s="7" t="str">
        <f t="shared" si="2"/>
        <v/>
      </c>
      <c r="L70" s="3">
        <f t="shared" si="3"/>
        <v>0</v>
      </c>
      <c r="M70" s="3" t="str">
        <f>IF(ISBLANK(H70),"",SUM(L$6:L70))</f>
        <v/>
      </c>
      <c r="N70" s="71" t="str">
        <f t="shared" si="4"/>
        <v>SPRK1</v>
      </c>
      <c r="O70" s="3" t="str">
        <f t="shared" si="5"/>
        <v/>
      </c>
    </row>
    <row r="71" spans="1:15" s="3" customFormat="1" ht="18" customHeight="1" x14ac:dyDescent="0.25">
      <c r="A71" s="120"/>
      <c r="B71" s="43" t="s">
        <v>73</v>
      </c>
      <c r="C71" s="44" t="s">
        <v>79</v>
      </c>
      <c r="D71" s="45" t="s">
        <v>325</v>
      </c>
      <c r="E71" s="46"/>
      <c r="F71" s="46"/>
      <c r="G71" s="47" t="str">
        <f t="shared" ref="G71:G134" si="6">IF(ISBLANK(E71),"",IF(E71&lt;F71,"Alerte !","stock OK"))</f>
        <v/>
      </c>
      <c r="H71" s="46"/>
      <c r="I71" s="48"/>
      <c r="J71" s="7" t="str">
        <f t="shared" ref="J71:J134" si="7">C71</f>
        <v>Parka ADS - Taille 3XL</v>
      </c>
      <c r="K71" s="7" t="str">
        <f t="shared" ref="K71:K134" si="8">IF(ISBLANK(H71),"",C71&amp;" "&amp;D71&amp;" x "&amp;H71)</f>
        <v/>
      </c>
      <c r="L71" s="3">
        <f t="shared" ref="L71:L134" si="9">IF(ISBLANK(H71),0,1)</f>
        <v>0</v>
      </c>
      <c r="M71" s="3" t="str">
        <f>IF(ISBLANK(H71),"",SUM(L$6:L71))</f>
        <v/>
      </c>
      <c r="N71" s="71" t="str">
        <f t="shared" ref="N71:N134" si="10">B71</f>
        <v>SPRK1</v>
      </c>
      <c r="O71" s="3" t="str">
        <f t="shared" ref="O71:O134" si="11">K71</f>
        <v/>
      </c>
    </row>
    <row r="72" spans="1:15" s="3" customFormat="1" ht="18" customHeight="1" x14ac:dyDescent="0.25">
      <c r="A72" s="120"/>
      <c r="B72" s="43" t="s">
        <v>73</v>
      </c>
      <c r="C72" s="44" t="s">
        <v>80</v>
      </c>
      <c r="D72" s="45" t="s">
        <v>325</v>
      </c>
      <c r="E72" s="46"/>
      <c r="F72" s="46"/>
      <c r="G72" s="47" t="str">
        <f t="shared" si="6"/>
        <v/>
      </c>
      <c r="H72" s="46"/>
      <c r="I72" s="48"/>
      <c r="J72" s="7" t="str">
        <f t="shared" si="7"/>
        <v>Parka ADS - Taille 4XL</v>
      </c>
      <c r="K72" s="7" t="str">
        <f t="shared" si="8"/>
        <v/>
      </c>
      <c r="L72" s="3">
        <f t="shared" si="9"/>
        <v>0</v>
      </c>
      <c r="M72" s="3" t="str">
        <f>IF(ISBLANK(H72),"",SUM(L$6:L72))</f>
        <v/>
      </c>
      <c r="N72" s="71" t="str">
        <f t="shared" si="10"/>
        <v>SPRK1</v>
      </c>
      <c r="O72" s="3" t="str">
        <f t="shared" si="11"/>
        <v/>
      </c>
    </row>
    <row r="73" spans="1:15" s="3" customFormat="1" ht="18" customHeight="1" x14ac:dyDescent="0.25">
      <c r="A73" s="120"/>
      <c r="B73" s="43" t="s">
        <v>73</v>
      </c>
      <c r="C73" s="44" t="s">
        <v>81</v>
      </c>
      <c r="D73" s="45" t="s">
        <v>325</v>
      </c>
      <c r="E73" s="46"/>
      <c r="F73" s="46"/>
      <c r="G73" s="47" t="str">
        <f t="shared" si="6"/>
        <v/>
      </c>
      <c r="H73" s="46"/>
      <c r="I73" s="48"/>
      <c r="J73" s="7" t="str">
        <f t="shared" si="7"/>
        <v>Parka ADS - Taille 5XL</v>
      </c>
      <c r="K73" s="7" t="str">
        <f t="shared" si="8"/>
        <v/>
      </c>
      <c r="L73" s="3">
        <f t="shared" si="9"/>
        <v>0</v>
      </c>
      <c r="M73" s="3" t="str">
        <f>IF(ISBLANK(H73),"",SUM(L$6:L73))</f>
        <v/>
      </c>
      <c r="N73" s="71" t="str">
        <f t="shared" si="10"/>
        <v>SPRK1</v>
      </c>
      <c r="O73" s="3" t="str">
        <f t="shared" si="11"/>
        <v/>
      </c>
    </row>
    <row r="74" spans="1:15" s="3" customFormat="1" ht="18" customHeight="1" x14ac:dyDescent="0.25">
      <c r="A74" s="120"/>
      <c r="B74" s="43" t="s">
        <v>56</v>
      </c>
      <c r="C74" s="44" t="s">
        <v>82</v>
      </c>
      <c r="D74" s="45" t="s">
        <v>326</v>
      </c>
      <c r="E74" s="46"/>
      <c r="F74" s="46"/>
      <c r="G74" s="47" t="str">
        <f t="shared" si="6"/>
        <v/>
      </c>
      <c r="H74" s="46"/>
      <c r="I74" s="48"/>
      <c r="J74" s="7" t="str">
        <f t="shared" si="7"/>
        <v>Chaussures de sécurité 38</v>
      </c>
      <c r="K74" s="7" t="str">
        <f t="shared" si="8"/>
        <v/>
      </c>
      <c r="L74" s="3">
        <f t="shared" si="9"/>
        <v>0</v>
      </c>
      <c r="M74" s="3" t="str">
        <f>IF(ISBLANK(H74),"",SUM(L$6:L74))</f>
        <v/>
      </c>
      <c r="N74" s="71" t="str">
        <f t="shared" si="10"/>
        <v>PAS DE REF</v>
      </c>
      <c r="O74" s="3" t="str">
        <f t="shared" si="11"/>
        <v/>
      </c>
    </row>
    <row r="75" spans="1:15" s="3" customFormat="1" ht="18" customHeight="1" x14ac:dyDescent="0.25">
      <c r="A75" s="120"/>
      <c r="B75" s="43" t="s">
        <v>56</v>
      </c>
      <c r="C75" s="44" t="s">
        <v>83</v>
      </c>
      <c r="D75" s="45" t="s">
        <v>326</v>
      </c>
      <c r="E75" s="46"/>
      <c r="F75" s="46"/>
      <c r="G75" s="47" t="str">
        <f t="shared" si="6"/>
        <v/>
      </c>
      <c r="H75" s="46"/>
      <c r="I75" s="48"/>
      <c r="J75" s="7" t="str">
        <f t="shared" si="7"/>
        <v>Chaussures de sécurité 39</v>
      </c>
      <c r="K75" s="7" t="str">
        <f t="shared" si="8"/>
        <v/>
      </c>
      <c r="L75" s="3">
        <f t="shared" si="9"/>
        <v>0</v>
      </c>
      <c r="M75" s="3" t="str">
        <f>IF(ISBLANK(H75),"",SUM(L$6:L75))</f>
        <v/>
      </c>
      <c r="N75" s="71" t="str">
        <f t="shared" si="10"/>
        <v>PAS DE REF</v>
      </c>
      <c r="O75" s="3" t="str">
        <f t="shared" si="11"/>
        <v/>
      </c>
    </row>
    <row r="76" spans="1:15" s="3" customFormat="1" ht="18" customHeight="1" x14ac:dyDescent="0.25">
      <c r="A76" s="120"/>
      <c r="B76" s="43" t="s">
        <v>56</v>
      </c>
      <c r="C76" s="44" t="s">
        <v>84</v>
      </c>
      <c r="D76" s="45" t="s">
        <v>326</v>
      </c>
      <c r="E76" s="46"/>
      <c r="F76" s="46"/>
      <c r="G76" s="47" t="str">
        <f t="shared" si="6"/>
        <v/>
      </c>
      <c r="H76" s="46"/>
      <c r="I76" s="48"/>
      <c r="J76" s="7" t="str">
        <f t="shared" si="7"/>
        <v>Chaussures de sécurité 40</v>
      </c>
      <c r="K76" s="7" t="str">
        <f t="shared" si="8"/>
        <v/>
      </c>
      <c r="L76" s="3">
        <f t="shared" si="9"/>
        <v>0</v>
      </c>
      <c r="M76" s="3" t="str">
        <f>IF(ISBLANK(H76),"",SUM(L$6:L76))</f>
        <v/>
      </c>
      <c r="N76" s="71" t="str">
        <f t="shared" si="10"/>
        <v>PAS DE REF</v>
      </c>
      <c r="O76" s="3" t="str">
        <f t="shared" si="11"/>
        <v/>
      </c>
    </row>
    <row r="77" spans="1:15" s="3" customFormat="1" ht="18" customHeight="1" x14ac:dyDescent="0.25">
      <c r="A77" s="120"/>
      <c r="B77" s="43" t="s">
        <v>56</v>
      </c>
      <c r="C77" s="44" t="s">
        <v>85</v>
      </c>
      <c r="D77" s="45" t="s">
        <v>326</v>
      </c>
      <c r="E77" s="46"/>
      <c r="F77" s="46"/>
      <c r="G77" s="47" t="str">
        <f t="shared" si="6"/>
        <v/>
      </c>
      <c r="H77" s="46"/>
      <c r="I77" s="48"/>
      <c r="J77" s="7" t="str">
        <f t="shared" si="7"/>
        <v>Chaussures de sécurité 41</v>
      </c>
      <c r="K77" s="7" t="str">
        <f t="shared" si="8"/>
        <v/>
      </c>
      <c r="L77" s="3">
        <f t="shared" si="9"/>
        <v>0</v>
      </c>
      <c r="M77" s="3" t="str">
        <f>IF(ISBLANK(H77),"",SUM(L$6:L77))</f>
        <v/>
      </c>
      <c r="N77" s="71" t="str">
        <f t="shared" si="10"/>
        <v>PAS DE REF</v>
      </c>
      <c r="O77" s="3" t="str">
        <f t="shared" si="11"/>
        <v/>
      </c>
    </row>
    <row r="78" spans="1:15" s="3" customFormat="1" ht="18" customHeight="1" x14ac:dyDescent="0.25">
      <c r="A78" s="120"/>
      <c r="B78" s="43" t="s">
        <v>56</v>
      </c>
      <c r="C78" s="44" t="s">
        <v>86</v>
      </c>
      <c r="D78" s="45" t="s">
        <v>326</v>
      </c>
      <c r="E78" s="46"/>
      <c r="F78" s="46"/>
      <c r="G78" s="47" t="str">
        <f t="shared" si="6"/>
        <v/>
      </c>
      <c r="H78" s="46"/>
      <c r="I78" s="48"/>
      <c r="J78" s="7" t="str">
        <f t="shared" si="7"/>
        <v>Chaussures de sécurité 42</v>
      </c>
      <c r="K78" s="7" t="str">
        <f t="shared" si="8"/>
        <v/>
      </c>
      <c r="L78" s="3">
        <f t="shared" si="9"/>
        <v>0</v>
      </c>
      <c r="M78" s="3" t="str">
        <f>IF(ISBLANK(H78),"",SUM(L$6:L78))</f>
        <v/>
      </c>
      <c r="N78" s="71" t="str">
        <f t="shared" si="10"/>
        <v>PAS DE REF</v>
      </c>
      <c r="O78" s="3" t="str">
        <f t="shared" si="11"/>
        <v/>
      </c>
    </row>
    <row r="79" spans="1:15" s="3" customFormat="1" ht="18" customHeight="1" x14ac:dyDescent="0.25">
      <c r="A79" s="120"/>
      <c r="B79" s="43" t="s">
        <v>56</v>
      </c>
      <c r="C79" s="44" t="s">
        <v>87</v>
      </c>
      <c r="D79" s="45" t="s">
        <v>326</v>
      </c>
      <c r="E79" s="46"/>
      <c r="F79" s="46"/>
      <c r="G79" s="47" t="str">
        <f t="shared" si="6"/>
        <v/>
      </c>
      <c r="H79" s="46"/>
      <c r="I79" s="48"/>
      <c r="J79" s="7" t="str">
        <f t="shared" si="7"/>
        <v>Chaussures de sécurité 43</v>
      </c>
      <c r="K79" s="7" t="str">
        <f t="shared" si="8"/>
        <v/>
      </c>
      <c r="L79" s="3">
        <f t="shared" si="9"/>
        <v>0</v>
      </c>
      <c r="M79" s="3" t="str">
        <f>IF(ISBLANK(H79),"",SUM(L$6:L79))</f>
        <v/>
      </c>
      <c r="N79" s="71" t="str">
        <f t="shared" si="10"/>
        <v>PAS DE REF</v>
      </c>
      <c r="O79" s="3" t="str">
        <f t="shared" si="11"/>
        <v/>
      </c>
    </row>
    <row r="80" spans="1:15" s="3" customFormat="1" ht="18" customHeight="1" x14ac:dyDescent="0.25">
      <c r="A80" s="120"/>
      <c r="B80" s="43" t="s">
        <v>56</v>
      </c>
      <c r="C80" s="44" t="s">
        <v>88</v>
      </c>
      <c r="D80" s="45" t="s">
        <v>326</v>
      </c>
      <c r="E80" s="46"/>
      <c r="F80" s="46"/>
      <c r="G80" s="47" t="str">
        <f t="shared" si="6"/>
        <v/>
      </c>
      <c r="H80" s="46"/>
      <c r="I80" s="48"/>
      <c r="J80" s="7" t="str">
        <f t="shared" si="7"/>
        <v>Chaussures de sécurité 44</v>
      </c>
      <c r="K80" s="7" t="str">
        <f t="shared" si="8"/>
        <v/>
      </c>
      <c r="L80" s="3">
        <f t="shared" si="9"/>
        <v>0</v>
      </c>
      <c r="M80" s="3" t="str">
        <f>IF(ISBLANK(H80),"",SUM(L$6:L80))</f>
        <v/>
      </c>
      <c r="N80" s="71" t="str">
        <f t="shared" si="10"/>
        <v>PAS DE REF</v>
      </c>
      <c r="O80" s="3" t="str">
        <f t="shared" si="11"/>
        <v/>
      </c>
    </row>
    <row r="81" spans="1:15" s="3" customFormat="1" ht="18" customHeight="1" x14ac:dyDescent="0.25">
      <c r="A81" s="120"/>
      <c r="B81" s="43" t="s">
        <v>56</v>
      </c>
      <c r="C81" s="44" t="s">
        <v>89</v>
      </c>
      <c r="D81" s="45" t="s">
        <v>326</v>
      </c>
      <c r="E81" s="46"/>
      <c r="F81" s="46"/>
      <c r="G81" s="47" t="str">
        <f t="shared" si="6"/>
        <v/>
      </c>
      <c r="H81" s="46"/>
      <c r="I81" s="48"/>
      <c r="J81" s="7" t="str">
        <f t="shared" si="7"/>
        <v>Chaussures de sécurité 45</v>
      </c>
      <c r="K81" s="7" t="str">
        <f t="shared" si="8"/>
        <v/>
      </c>
      <c r="L81" s="3">
        <f t="shared" si="9"/>
        <v>0</v>
      </c>
      <c r="M81" s="3" t="str">
        <f>IF(ISBLANK(H81),"",SUM(L$6:L81))</f>
        <v/>
      </c>
      <c r="N81" s="71" t="str">
        <f t="shared" si="10"/>
        <v>PAS DE REF</v>
      </c>
      <c r="O81" s="3" t="str">
        <f t="shared" si="11"/>
        <v/>
      </c>
    </row>
    <row r="82" spans="1:15" s="3" customFormat="1" ht="18" customHeight="1" x14ac:dyDescent="0.25">
      <c r="A82" s="120"/>
      <c r="B82" s="43" t="s">
        <v>56</v>
      </c>
      <c r="C82" s="44" t="s">
        <v>90</v>
      </c>
      <c r="D82" s="45" t="s">
        <v>326</v>
      </c>
      <c r="E82" s="46"/>
      <c r="F82" s="46"/>
      <c r="G82" s="47" t="str">
        <f t="shared" si="6"/>
        <v/>
      </c>
      <c r="H82" s="46"/>
      <c r="I82" s="48"/>
      <c r="J82" s="7" t="str">
        <f t="shared" si="7"/>
        <v>Chaussures de sécurité 46</v>
      </c>
      <c r="K82" s="7" t="str">
        <f t="shared" si="8"/>
        <v/>
      </c>
      <c r="L82" s="3">
        <f t="shared" si="9"/>
        <v>0</v>
      </c>
      <c r="M82" s="3" t="str">
        <f>IF(ISBLANK(H82),"",SUM(L$6:L82))</f>
        <v/>
      </c>
      <c r="N82" s="71" t="str">
        <f t="shared" si="10"/>
        <v>PAS DE REF</v>
      </c>
      <c r="O82" s="3" t="str">
        <f t="shared" si="11"/>
        <v/>
      </c>
    </row>
    <row r="83" spans="1:15" s="3" customFormat="1" ht="18" customHeight="1" x14ac:dyDescent="0.25">
      <c r="A83" s="120"/>
      <c r="B83" s="43" t="s">
        <v>56</v>
      </c>
      <c r="C83" s="44" t="s">
        <v>91</v>
      </c>
      <c r="D83" s="45" t="s">
        <v>326</v>
      </c>
      <c r="E83" s="46"/>
      <c r="F83" s="46"/>
      <c r="G83" s="47" t="str">
        <f t="shared" si="6"/>
        <v/>
      </c>
      <c r="H83" s="46"/>
      <c r="I83" s="48"/>
      <c r="J83" s="7" t="str">
        <f t="shared" si="7"/>
        <v>Chaussures de sécurité 47</v>
      </c>
      <c r="K83" s="7" t="str">
        <f t="shared" si="8"/>
        <v/>
      </c>
      <c r="L83" s="3">
        <f t="shared" si="9"/>
        <v>0</v>
      </c>
      <c r="M83" s="3" t="str">
        <f>IF(ISBLANK(H83),"",SUM(L$6:L83))</f>
        <v/>
      </c>
      <c r="N83" s="71" t="str">
        <f t="shared" si="10"/>
        <v>PAS DE REF</v>
      </c>
      <c r="O83" s="3" t="str">
        <f t="shared" si="11"/>
        <v/>
      </c>
    </row>
    <row r="84" spans="1:15" s="3" customFormat="1" ht="18" customHeight="1" x14ac:dyDescent="0.25">
      <c r="A84" s="120"/>
      <c r="B84" s="43" t="s">
        <v>56</v>
      </c>
      <c r="C84" s="44" t="s">
        <v>92</v>
      </c>
      <c r="D84" s="45" t="s">
        <v>326</v>
      </c>
      <c r="E84" s="46"/>
      <c r="F84" s="46"/>
      <c r="G84" s="47" t="str">
        <f t="shared" si="6"/>
        <v/>
      </c>
      <c r="H84" s="46"/>
      <c r="I84" s="48"/>
      <c r="J84" s="7" t="str">
        <f t="shared" si="7"/>
        <v>Chaussures de sécurité 48</v>
      </c>
      <c r="K84" s="7" t="str">
        <f t="shared" si="8"/>
        <v/>
      </c>
      <c r="L84" s="3">
        <f t="shared" si="9"/>
        <v>0</v>
      </c>
      <c r="M84" s="3" t="str">
        <f>IF(ISBLANK(H84),"",SUM(L$6:L84))</f>
        <v/>
      </c>
      <c r="N84" s="71" t="str">
        <f t="shared" si="10"/>
        <v>PAS DE REF</v>
      </c>
      <c r="O84" s="3" t="str">
        <f t="shared" si="11"/>
        <v/>
      </c>
    </row>
    <row r="85" spans="1:15" s="3" customFormat="1" ht="18" customHeight="1" x14ac:dyDescent="0.25">
      <c r="A85" s="120"/>
      <c r="B85" s="43" t="s">
        <v>93</v>
      </c>
      <c r="C85" s="44" t="s">
        <v>94</v>
      </c>
      <c r="D85" s="45" t="s">
        <v>325</v>
      </c>
      <c r="E85" s="46"/>
      <c r="F85" s="46"/>
      <c r="G85" s="47" t="str">
        <f t="shared" si="6"/>
        <v/>
      </c>
      <c r="H85" s="46"/>
      <c r="I85" s="48"/>
      <c r="J85" s="7" t="str">
        <f t="shared" si="7"/>
        <v>Cravatte anti-agression</v>
      </c>
      <c r="K85" s="7" t="str">
        <f t="shared" si="8"/>
        <v/>
      </c>
      <c r="L85" s="3">
        <f t="shared" si="9"/>
        <v>0</v>
      </c>
      <c r="M85" s="3" t="str">
        <f>IF(ISBLANK(H85),"",SUM(L$6:L85))</f>
        <v/>
      </c>
      <c r="N85" s="71" t="str">
        <f t="shared" si="10"/>
        <v>SCRV04</v>
      </c>
      <c r="O85" s="3" t="str">
        <f t="shared" si="11"/>
        <v/>
      </c>
    </row>
    <row r="86" spans="1:15" s="3" customFormat="1" ht="18" customHeight="1" x14ac:dyDescent="0.25">
      <c r="A86" s="120"/>
      <c r="B86" s="43"/>
      <c r="C86" s="44"/>
      <c r="D86" s="45"/>
      <c r="E86" s="46"/>
      <c r="F86" s="46"/>
      <c r="G86" s="47" t="str">
        <f t="shared" si="6"/>
        <v/>
      </c>
      <c r="H86" s="46"/>
      <c r="I86" s="48"/>
      <c r="J86" s="7">
        <f t="shared" si="7"/>
        <v>0</v>
      </c>
      <c r="K86" s="7" t="str">
        <f t="shared" si="8"/>
        <v/>
      </c>
      <c r="L86" s="3">
        <f t="shared" si="9"/>
        <v>0</v>
      </c>
      <c r="M86" s="3" t="str">
        <f>IF(ISBLANK(H86),"",SUM(L$6:L86))</f>
        <v/>
      </c>
      <c r="N86" s="71">
        <f t="shared" si="10"/>
        <v>0</v>
      </c>
      <c r="O86" s="3" t="str">
        <f t="shared" si="11"/>
        <v/>
      </c>
    </row>
    <row r="87" spans="1:15" s="3" customFormat="1" ht="18" customHeight="1" x14ac:dyDescent="0.25">
      <c r="A87" s="120"/>
      <c r="B87" s="43"/>
      <c r="C87" s="44"/>
      <c r="D87" s="45"/>
      <c r="E87" s="46"/>
      <c r="F87" s="46"/>
      <c r="G87" s="47" t="str">
        <f t="shared" si="6"/>
        <v/>
      </c>
      <c r="H87" s="46"/>
      <c r="I87" s="48"/>
      <c r="J87" s="7">
        <f t="shared" si="7"/>
        <v>0</v>
      </c>
      <c r="K87" s="7" t="str">
        <f t="shared" si="8"/>
        <v/>
      </c>
      <c r="L87" s="3">
        <f t="shared" si="9"/>
        <v>0</v>
      </c>
      <c r="M87" s="3" t="str">
        <f>IF(ISBLANK(H87),"",SUM(L$6:L87))</f>
        <v/>
      </c>
      <c r="N87" s="71">
        <f t="shared" si="10"/>
        <v>0</v>
      </c>
      <c r="O87" s="3" t="str">
        <f t="shared" si="11"/>
        <v/>
      </c>
    </row>
    <row r="88" spans="1:15" s="3" customFormat="1" ht="18" customHeight="1" x14ac:dyDescent="0.25">
      <c r="A88" s="120"/>
      <c r="B88" s="43"/>
      <c r="C88" s="44"/>
      <c r="D88" s="45"/>
      <c r="E88" s="46"/>
      <c r="F88" s="46"/>
      <c r="G88" s="47" t="str">
        <f t="shared" si="6"/>
        <v/>
      </c>
      <c r="H88" s="46"/>
      <c r="I88" s="48"/>
      <c r="J88" s="7">
        <f t="shared" si="7"/>
        <v>0</v>
      </c>
      <c r="K88" s="7" t="str">
        <f t="shared" si="8"/>
        <v/>
      </c>
      <c r="L88" s="3">
        <f t="shared" si="9"/>
        <v>0</v>
      </c>
      <c r="M88" s="3" t="str">
        <f>IF(ISBLANK(H88),"",SUM(L$6:L88))</f>
        <v/>
      </c>
      <c r="N88" s="71">
        <f t="shared" si="10"/>
        <v>0</v>
      </c>
      <c r="O88" s="3" t="str">
        <f t="shared" si="11"/>
        <v/>
      </c>
    </row>
    <row r="89" spans="1:15" s="3" customFormat="1" ht="18" customHeight="1" x14ac:dyDescent="0.25">
      <c r="A89" s="120"/>
      <c r="B89" s="43"/>
      <c r="C89" s="44"/>
      <c r="D89" s="45"/>
      <c r="E89" s="46"/>
      <c r="F89" s="46"/>
      <c r="G89" s="47" t="str">
        <f t="shared" si="6"/>
        <v/>
      </c>
      <c r="H89" s="46"/>
      <c r="I89" s="48"/>
      <c r="J89" s="7">
        <f t="shared" si="7"/>
        <v>0</v>
      </c>
      <c r="K89" s="7" t="str">
        <f t="shared" si="8"/>
        <v/>
      </c>
      <c r="L89" s="3">
        <f t="shared" si="9"/>
        <v>0</v>
      </c>
      <c r="M89" s="3" t="str">
        <f>IF(ISBLANK(H89),"",SUM(L$6:L89))</f>
        <v/>
      </c>
      <c r="N89" s="71">
        <f t="shared" si="10"/>
        <v>0</v>
      </c>
      <c r="O89" s="3" t="str">
        <f t="shared" si="11"/>
        <v/>
      </c>
    </row>
    <row r="90" spans="1:15" s="3" customFormat="1" ht="18" customHeight="1" x14ac:dyDescent="0.25">
      <c r="A90" s="120"/>
      <c r="B90" s="43"/>
      <c r="C90" s="44"/>
      <c r="D90" s="45"/>
      <c r="E90" s="46"/>
      <c r="F90" s="46"/>
      <c r="G90" s="47" t="str">
        <f t="shared" si="6"/>
        <v/>
      </c>
      <c r="H90" s="46"/>
      <c r="I90" s="48"/>
      <c r="J90" s="7">
        <f t="shared" si="7"/>
        <v>0</v>
      </c>
      <c r="K90" s="7" t="str">
        <f t="shared" si="8"/>
        <v/>
      </c>
      <c r="L90" s="3">
        <f t="shared" si="9"/>
        <v>0</v>
      </c>
      <c r="M90" s="3" t="str">
        <f>IF(ISBLANK(H90),"",SUM(L$6:L90))</f>
        <v/>
      </c>
      <c r="N90" s="71">
        <f t="shared" si="10"/>
        <v>0</v>
      </c>
      <c r="O90" s="3" t="str">
        <f t="shared" si="11"/>
        <v/>
      </c>
    </row>
    <row r="91" spans="1:15" s="3" customFormat="1" ht="18" customHeight="1" x14ac:dyDescent="0.25">
      <c r="A91" s="120"/>
      <c r="B91" s="43"/>
      <c r="C91" s="44"/>
      <c r="D91" s="45"/>
      <c r="E91" s="46"/>
      <c r="F91" s="46"/>
      <c r="G91" s="47" t="str">
        <f t="shared" si="6"/>
        <v/>
      </c>
      <c r="H91" s="46"/>
      <c r="I91" s="48"/>
      <c r="J91" s="7">
        <f t="shared" si="7"/>
        <v>0</v>
      </c>
      <c r="K91" s="7" t="str">
        <f t="shared" si="8"/>
        <v/>
      </c>
      <c r="L91" s="3">
        <f t="shared" si="9"/>
        <v>0</v>
      </c>
      <c r="M91" s="3" t="str">
        <f>IF(ISBLANK(H91),"",SUM(L$6:L91))</f>
        <v/>
      </c>
      <c r="N91" s="71">
        <f t="shared" si="10"/>
        <v>0</v>
      </c>
      <c r="O91" s="3" t="str">
        <f t="shared" si="11"/>
        <v/>
      </c>
    </row>
    <row r="92" spans="1:15" s="3" customFormat="1" ht="18" customHeight="1" x14ac:dyDescent="0.25">
      <c r="A92" s="120"/>
      <c r="B92" s="43"/>
      <c r="C92" s="44"/>
      <c r="D92" s="45"/>
      <c r="E92" s="46"/>
      <c r="F92" s="46"/>
      <c r="G92" s="47" t="str">
        <f t="shared" si="6"/>
        <v/>
      </c>
      <c r="H92" s="46"/>
      <c r="I92" s="48"/>
      <c r="J92" s="7">
        <f t="shared" si="7"/>
        <v>0</v>
      </c>
      <c r="K92" s="7" t="str">
        <f t="shared" si="8"/>
        <v/>
      </c>
      <c r="L92" s="3">
        <f t="shared" si="9"/>
        <v>0</v>
      </c>
      <c r="M92" s="3" t="str">
        <f>IF(ISBLANK(H92),"",SUM(L$6:L92))</f>
        <v/>
      </c>
      <c r="N92" s="71">
        <f t="shared" si="10"/>
        <v>0</v>
      </c>
      <c r="O92" s="3" t="str">
        <f t="shared" si="11"/>
        <v/>
      </c>
    </row>
    <row r="93" spans="1:15" s="3" customFormat="1" ht="18" customHeight="1" x14ac:dyDescent="0.25">
      <c r="A93" s="120"/>
      <c r="B93" s="43"/>
      <c r="C93" s="44"/>
      <c r="D93" s="45"/>
      <c r="E93" s="46"/>
      <c r="F93" s="46"/>
      <c r="G93" s="47" t="str">
        <f t="shared" si="6"/>
        <v/>
      </c>
      <c r="H93" s="46"/>
      <c r="I93" s="48"/>
      <c r="J93" s="7">
        <f t="shared" si="7"/>
        <v>0</v>
      </c>
      <c r="K93" s="7" t="str">
        <f t="shared" si="8"/>
        <v/>
      </c>
      <c r="L93" s="3">
        <f t="shared" si="9"/>
        <v>0</v>
      </c>
      <c r="M93" s="3" t="str">
        <f>IF(ISBLANK(H93),"",SUM(L$6:L93))</f>
        <v/>
      </c>
      <c r="N93" s="71">
        <f t="shared" si="10"/>
        <v>0</v>
      </c>
      <c r="O93" s="3" t="str">
        <f t="shared" si="11"/>
        <v/>
      </c>
    </row>
    <row r="94" spans="1:15" s="3" customFormat="1" ht="18" customHeight="1" x14ac:dyDescent="0.25">
      <c r="A94" s="121" t="s">
        <v>322</v>
      </c>
      <c r="B94" s="49" t="s">
        <v>56</v>
      </c>
      <c r="C94" s="50" t="s">
        <v>95</v>
      </c>
      <c r="D94" s="34" t="s">
        <v>325</v>
      </c>
      <c r="E94" s="51"/>
      <c r="F94" s="51"/>
      <c r="G94" s="47" t="str">
        <f t="shared" si="6"/>
        <v/>
      </c>
      <c r="H94" s="51"/>
      <c r="I94" s="52"/>
      <c r="J94" s="7" t="str">
        <f t="shared" si="7"/>
        <v>Pantalon(s) Intervenant(s) - Taille 34</v>
      </c>
      <c r="K94" s="7" t="str">
        <f t="shared" si="8"/>
        <v/>
      </c>
      <c r="L94" s="3">
        <f t="shared" si="9"/>
        <v>0</v>
      </c>
      <c r="M94" s="3" t="str">
        <f>IF(ISBLANK(H94),"",SUM(L$6:L94))</f>
        <v/>
      </c>
      <c r="N94" s="71" t="str">
        <f t="shared" si="10"/>
        <v>PAS DE REF</v>
      </c>
      <c r="O94" s="3" t="str">
        <f t="shared" si="11"/>
        <v/>
      </c>
    </row>
    <row r="95" spans="1:15" s="3" customFormat="1" ht="18" customHeight="1" x14ac:dyDescent="0.25">
      <c r="A95" s="121"/>
      <c r="B95" s="49" t="s">
        <v>56</v>
      </c>
      <c r="C95" s="50" t="s">
        <v>96</v>
      </c>
      <c r="D95" s="34" t="s">
        <v>325</v>
      </c>
      <c r="E95" s="51"/>
      <c r="F95" s="51"/>
      <c r="G95" s="47" t="str">
        <f t="shared" si="6"/>
        <v/>
      </c>
      <c r="H95" s="51"/>
      <c r="I95" s="52"/>
      <c r="J95" s="7" t="str">
        <f t="shared" si="7"/>
        <v>Pantalon(s) Intervenant(s)  - Taille 36</v>
      </c>
      <c r="K95" s="7" t="str">
        <f t="shared" si="8"/>
        <v/>
      </c>
      <c r="L95" s="3">
        <f t="shared" si="9"/>
        <v>0</v>
      </c>
      <c r="M95" s="3" t="str">
        <f>IF(ISBLANK(H95),"",SUM(L$6:L95))</f>
        <v/>
      </c>
      <c r="N95" s="71" t="str">
        <f t="shared" si="10"/>
        <v>PAS DE REF</v>
      </c>
      <c r="O95" s="3" t="str">
        <f t="shared" si="11"/>
        <v/>
      </c>
    </row>
    <row r="96" spans="1:15" s="3" customFormat="1" ht="18" customHeight="1" x14ac:dyDescent="0.25">
      <c r="A96" s="121"/>
      <c r="B96" s="49" t="s">
        <v>56</v>
      </c>
      <c r="C96" s="50" t="s">
        <v>97</v>
      </c>
      <c r="D96" s="34" t="s">
        <v>325</v>
      </c>
      <c r="E96" s="51"/>
      <c r="F96" s="51"/>
      <c r="G96" s="47" t="str">
        <f t="shared" si="6"/>
        <v/>
      </c>
      <c r="H96" s="51"/>
      <c r="I96" s="52"/>
      <c r="J96" s="7" t="str">
        <f t="shared" si="7"/>
        <v>Pantalon(s) Intervenant(s)  - Taille 38</v>
      </c>
      <c r="K96" s="7" t="str">
        <f t="shared" si="8"/>
        <v/>
      </c>
      <c r="L96" s="3">
        <f t="shared" si="9"/>
        <v>0</v>
      </c>
      <c r="M96" s="3" t="str">
        <f>IF(ISBLANK(H96),"",SUM(L$6:L96))</f>
        <v/>
      </c>
      <c r="N96" s="71" t="str">
        <f t="shared" si="10"/>
        <v>PAS DE REF</v>
      </c>
      <c r="O96" s="3" t="str">
        <f t="shared" si="11"/>
        <v/>
      </c>
    </row>
    <row r="97" spans="1:15" s="3" customFormat="1" ht="18" customHeight="1" x14ac:dyDescent="0.25">
      <c r="A97" s="121"/>
      <c r="B97" s="49" t="s">
        <v>56</v>
      </c>
      <c r="C97" s="50" t="s">
        <v>98</v>
      </c>
      <c r="D97" s="34" t="s">
        <v>325</v>
      </c>
      <c r="E97" s="51"/>
      <c r="F97" s="51"/>
      <c r="G97" s="47" t="str">
        <f t="shared" si="6"/>
        <v/>
      </c>
      <c r="H97" s="51"/>
      <c r="I97" s="52"/>
      <c r="J97" s="7" t="str">
        <f t="shared" si="7"/>
        <v>Pantalon(s) Intervenant(s) - Taille 40</v>
      </c>
      <c r="K97" s="7" t="str">
        <f t="shared" si="8"/>
        <v/>
      </c>
      <c r="L97" s="3">
        <f t="shared" si="9"/>
        <v>0</v>
      </c>
      <c r="M97" s="3" t="str">
        <f>IF(ISBLANK(H97),"",SUM(L$6:L97))</f>
        <v/>
      </c>
      <c r="N97" s="71" t="str">
        <f t="shared" si="10"/>
        <v>PAS DE REF</v>
      </c>
      <c r="O97" s="3" t="str">
        <f t="shared" si="11"/>
        <v/>
      </c>
    </row>
    <row r="98" spans="1:15" s="3" customFormat="1" ht="18" customHeight="1" x14ac:dyDescent="0.25">
      <c r="A98" s="121"/>
      <c r="B98" s="49" t="s">
        <v>56</v>
      </c>
      <c r="C98" s="50" t="s">
        <v>99</v>
      </c>
      <c r="D98" s="34" t="s">
        <v>325</v>
      </c>
      <c r="E98" s="51"/>
      <c r="F98" s="51"/>
      <c r="G98" s="47" t="str">
        <f t="shared" si="6"/>
        <v/>
      </c>
      <c r="H98" s="51"/>
      <c r="I98" s="52"/>
      <c r="J98" s="7" t="str">
        <f t="shared" si="7"/>
        <v>Pantalon(s) Intervenant(s) - Taille 42</v>
      </c>
      <c r="K98" s="7" t="str">
        <f t="shared" si="8"/>
        <v/>
      </c>
      <c r="L98" s="3">
        <f t="shared" si="9"/>
        <v>0</v>
      </c>
      <c r="M98" s="3" t="str">
        <f>IF(ISBLANK(H98),"",SUM(L$6:L98))</f>
        <v/>
      </c>
      <c r="N98" s="71" t="str">
        <f t="shared" si="10"/>
        <v>PAS DE REF</v>
      </c>
      <c r="O98" s="3" t="str">
        <f t="shared" si="11"/>
        <v/>
      </c>
    </row>
    <row r="99" spans="1:15" s="3" customFormat="1" ht="18" customHeight="1" x14ac:dyDescent="0.25">
      <c r="A99" s="121"/>
      <c r="B99" s="49" t="s">
        <v>56</v>
      </c>
      <c r="C99" s="50" t="s">
        <v>100</v>
      </c>
      <c r="D99" s="34" t="s">
        <v>325</v>
      </c>
      <c r="E99" s="51"/>
      <c r="F99" s="51"/>
      <c r="G99" s="47" t="str">
        <f t="shared" si="6"/>
        <v/>
      </c>
      <c r="H99" s="51"/>
      <c r="I99" s="52"/>
      <c r="J99" s="7" t="str">
        <f t="shared" si="7"/>
        <v>Pantalon(s) Intervenant(s) - Taille 44</v>
      </c>
      <c r="K99" s="7" t="str">
        <f t="shared" si="8"/>
        <v/>
      </c>
      <c r="L99" s="3">
        <f t="shared" si="9"/>
        <v>0</v>
      </c>
      <c r="M99" s="3" t="str">
        <f>IF(ISBLANK(H99),"",SUM(L$6:L99))</f>
        <v/>
      </c>
      <c r="N99" s="71" t="str">
        <f t="shared" si="10"/>
        <v>PAS DE REF</v>
      </c>
      <c r="O99" s="3" t="str">
        <f t="shared" si="11"/>
        <v/>
      </c>
    </row>
    <row r="100" spans="1:15" s="3" customFormat="1" ht="18" customHeight="1" x14ac:dyDescent="0.25">
      <c r="A100" s="121"/>
      <c r="B100" s="49" t="s">
        <v>56</v>
      </c>
      <c r="C100" s="50" t="s">
        <v>101</v>
      </c>
      <c r="D100" s="34" t="s">
        <v>325</v>
      </c>
      <c r="E100" s="51"/>
      <c r="F100" s="51"/>
      <c r="G100" s="47" t="str">
        <f t="shared" si="6"/>
        <v/>
      </c>
      <c r="H100" s="51"/>
      <c r="I100" s="52"/>
      <c r="J100" s="7" t="str">
        <f t="shared" si="7"/>
        <v>Pantalon(s) Intervenant(s) - Taille 46</v>
      </c>
      <c r="K100" s="7" t="str">
        <f t="shared" si="8"/>
        <v/>
      </c>
      <c r="L100" s="3">
        <f t="shared" si="9"/>
        <v>0</v>
      </c>
      <c r="M100" s="3" t="str">
        <f>IF(ISBLANK(H100),"",SUM(L$6:L100))</f>
        <v/>
      </c>
      <c r="N100" s="71" t="str">
        <f t="shared" si="10"/>
        <v>PAS DE REF</v>
      </c>
      <c r="O100" s="3" t="str">
        <f t="shared" si="11"/>
        <v/>
      </c>
    </row>
    <row r="101" spans="1:15" s="3" customFormat="1" ht="18" customHeight="1" x14ac:dyDescent="0.25">
      <c r="A101" s="121"/>
      <c r="B101" s="49" t="s">
        <v>56</v>
      </c>
      <c r="C101" s="50" t="s">
        <v>102</v>
      </c>
      <c r="D101" s="34" t="s">
        <v>325</v>
      </c>
      <c r="E101" s="51"/>
      <c r="F101" s="51"/>
      <c r="G101" s="47" t="str">
        <f t="shared" si="6"/>
        <v/>
      </c>
      <c r="H101" s="51"/>
      <c r="I101" s="52"/>
      <c r="J101" s="7" t="str">
        <f t="shared" si="7"/>
        <v>Pantalon(s) Intervenant(s) - Taille 48</v>
      </c>
      <c r="K101" s="7" t="str">
        <f t="shared" si="8"/>
        <v/>
      </c>
      <c r="L101" s="3">
        <f t="shared" si="9"/>
        <v>0</v>
      </c>
      <c r="M101" s="3" t="str">
        <f>IF(ISBLANK(H101),"",SUM(L$6:L101))</f>
        <v/>
      </c>
      <c r="N101" s="71" t="str">
        <f t="shared" si="10"/>
        <v>PAS DE REF</v>
      </c>
      <c r="O101" s="3" t="str">
        <f t="shared" si="11"/>
        <v/>
      </c>
    </row>
    <row r="102" spans="1:15" s="3" customFormat="1" ht="18" customHeight="1" x14ac:dyDescent="0.25">
      <c r="A102" s="121"/>
      <c r="B102" s="49" t="s">
        <v>56</v>
      </c>
      <c r="C102" s="50" t="s">
        <v>103</v>
      </c>
      <c r="D102" s="34" t="s">
        <v>325</v>
      </c>
      <c r="E102" s="51"/>
      <c r="F102" s="51"/>
      <c r="G102" s="47" t="str">
        <f t="shared" si="6"/>
        <v/>
      </c>
      <c r="H102" s="51"/>
      <c r="I102" s="52"/>
      <c r="J102" s="7" t="str">
        <f t="shared" si="7"/>
        <v>Pantalon(s) Intervenant(s) - Taille 50</v>
      </c>
      <c r="K102" s="7" t="str">
        <f t="shared" si="8"/>
        <v/>
      </c>
      <c r="L102" s="3">
        <f t="shared" si="9"/>
        <v>0</v>
      </c>
      <c r="M102" s="3" t="str">
        <f>IF(ISBLANK(H102),"",SUM(L$6:L102))</f>
        <v/>
      </c>
      <c r="N102" s="71" t="str">
        <f t="shared" si="10"/>
        <v>PAS DE REF</v>
      </c>
      <c r="O102" s="3" t="str">
        <f t="shared" si="11"/>
        <v/>
      </c>
    </row>
    <row r="103" spans="1:15" s="3" customFormat="1" ht="18" customHeight="1" x14ac:dyDescent="0.25">
      <c r="A103" s="121"/>
      <c r="B103" s="49" t="s">
        <v>56</v>
      </c>
      <c r="C103" s="50" t="s">
        <v>104</v>
      </c>
      <c r="D103" s="34" t="s">
        <v>325</v>
      </c>
      <c r="E103" s="51"/>
      <c r="F103" s="51"/>
      <c r="G103" s="47" t="str">
        <f t="shared" si="6"/>
        <v/>
      </c>
      <c r="H103" s="51"/>
      <c r="I103" s="52"/>
      <c r="J103" s="7" t="str">
        <f t="shared" si="7"/>
        <v>Pantalon(s) Intervenant(s) - Taille 52</v>
      </c>
      <c r="K103" s="7" t="str">
        <f t="shared" si="8"/>
        <v/>
      </c>
      <c r="L103" s="3">
        <f t="shared" si="9"/>
        <v>0</v>
      </c>
      <c r="M103" s="3" t="str">
        <f>IF(ISBLANK(H103),"",SUM(L$6:L103))</f>
        <v/>
      </c>
      <c r="N103" s="71" t="str">
        <f t="shared" si="10"/>
        <v>PAS DE REF</v>
      </c>
      <c r="O103" s="3" t="str">
        <f t="shared" si="11"/>
        <v/>
      </c>
    </row>
    <row r="104" spans="1:15" s="3" customFormat="1" ht="18" customHeight="1" x14ac:dyDescent="0.25">
      <c r="A104" s="121"/>
      <c r="B104" s="49" t="s">
        <v>56</v>
      </c>
      <c r="C104" s="50" t="s">
        <v>105</v>
      </c>
      <c r="D104" s="34" t="s">
        <v>325</v>
      </c>
      <c r="E104" s="51"/>
      <c r="F104" s="51"/>
      <c r="G104" s="47" t="str">
        <f t="shared" si="6"/>
        <v/>
      </c>
      <c r="H104" s="51"/>
      <c r="I104" s="52"/>
      <c r="J104" s="7" t="str">
        <f t="shared" si="7"/>
        <v>Pantalon(s) Intervenant(s) - Taille 54</v>
      </c>
      <c r="K104" s="7" t="str">
        <f t="shared" si="8"/>
        <v/>
      </c>
      <c r="L104" s="3">
        <f t="shared" si="9"/>
        <v>0</v>
      </c>
      <c r="M104" s="3" t="str">
        <f>IF(ISBLANK(H104),"",SUM(L$6:L104))</f>
        <v/>
      </c>
      <c r="N104" s="71" t="str">
        <f t="shared" si="10"/>
        <v>PAS DE REF</v>
      </c>
      <c r="O104" s="3" t="str">
        <f t="shared" si="11"/>
        <v/>
      </c>
    </row>
    <row r="105" spans="1:15" s="3" customFormat="1" ht="18" customHeight="1" x14ac:dyDescent="0.25">
      <c r="A105" s="121"/>
      <c r="B105" s="49" t="s">
        <v>56</v>
      </c>
      <c r="C105" s="50" t="s">
        <v>106</v>
      </c>
      <c r="D105" s="34" t="s">
        <v>325</v>
      </c>
      <c r="E105" s="51"/>
      <c r="F105" s="51"/>
      <c r="G105" s="47" t="str">
        <f t="shared" si="6"/>
        <v/>
      </c>
      <c r="H105" s="51"/>
      <c r="I105" s="52"/>
      <c r="J105" s="7" t="str">
        <f t="shared" si="7"/>
        <v>Pantalon(s) Intervenant(s) - Taille 56</v>
      </c>
      <c r="K105" s="7" t="str">
        <f t="shared" si="8"/>
        <v/>
      </c>
      <c r="L105" s="3">
        <f t="shared" si="9"/>
        <v>0</v>
      </c>
      <c r="M105" s="3" t="str">
        <f>IF(ISBLANK(H105),"",SUM(L$6:L105))</f>
        <v/>
      </c>
      <c r="N105" s="71" t="str">
        <f t="shared" si="10"/>
        <v>PAS DE REF</v>
      </c>
      <c r="O105" s="3" t="str">
        <f t="shared" si="11"/>
        <v/>
      </c>
    </row>
    <row r="106" spans="1:15" s="3" customFormat="1" ht="18" customHeight="1" x14ac:dyDescent="0.25">
      <c r="A106" s="121"/>
      <c r="B106" s="49" t="s">
        <v>56</v>
      </c>
      <c r="C106" s="50" t="s">
        <v>107</v>
      </c>
      <c r="D106" s="34" t="s">
        <v>325</v>
      </c>
      <c r="E106" s="51"/>
      <c r="F106" s="51"/>
      <c r="G106" s="47" t="str">
        <f t="shared" si="6"/>
        <v/>
      </c>
      <c r="H106" s="51"/>
      <c r="I106" s="52"/>
      <c r="J106" s="7" t="str">
        <f t="shared" si="7"/>
        <v>Pantalon(s) Intervenant(s) - Taille 58</v>
      </c>
      <c r="K106" s="7" t="str">
        <f t="shared" si="8"/>
        <v/>
      </c>
      <c r="L106" s="3">
        <f t="shared" si="9"/>
        <v>0</v>
      </c>
      <c r="M106" s="3" t="str">
        <f>IF(ISBLANK(H106),"",SUM(L$6:L106))</f>
        <v/>
      </c>
      <c r="N106" s="71" t="str">
        <f t="shared" si="10"/>
        <v>PAS DE REF</v>
      </c>
      <c r="O106" s="3" t="str">
        <f t="shared" si="11"/>
        <v/>
      </c>
    </row>
    <row r="107" spans="1:15" s="3" customFormat="1" ht="18" customHeight="1" x14ac:dyDescent="0.25">
      <c r="A107" s="121"/>
      <c r="B107" s="49" t="s">
        <v>56</v>
      </c>
      <c r="C107" s="50" t="s">
        <v>108</v>
      </c>
      <c r="D107" s="34" t="s">
        <v>325</v>
      </c>
      <c r="E107" s="51"/>
      <c r="F107" s="51"/>
      <c r="G107" s="47" t="str">
        <f t="shared" si="6"/>
        <v/>
      </c>
      <c r="H107" s="51"/>
      <c r="I107" s="52"/>
      <c r="J107" s="7" t="str">
        <f t="shared" si="7"/>
        <v>Pantalon(s) Intervenant(s) - Taille 60</v>
      </c>
      <c r="K107" s="7" t="str">
        <f t="shared" si="8"/>
        <v/>
      </c>
      <c r="L107" s="3">
        <f t="shared" si="9"/>
        <v>0</v>
      </c>
      <c r="M107" s="3" t="str">
        <f>IF(ISBLANK(H107),"",SUM(L$6:L107))</f>
        <v/>
      </c>
      <c r="N107" s="71" t="str">
        <f t="shared" si="10"/>
        <v>PAS DE REF</v>
      </c>
      <c r="O107" s="3" t="str">
        <f t="shared" si="11"/>
        <v/>
      </c>
    </row>
    <row r="108" spans="1:15" s="3" customFormat="1" ht="18" customHeight="1" x14ac:dyDescent="0.25">
      <c r="A108" s="121"/>
      <c r="B108" s="49" t="s">
        <v>56</v>
      </c>
      <c r="C108" s="50" t="s">
        <v>109</v>
      </c>
      <c r="D108" s="34" t="s">
        <v>325</v>
      </c>
      <c r="E108" s="51"/>
      <c r="F108" s="51"/>
      <c r="G108" s="47" t="str">
        <f t="shared" si="6"/>
        <v/>
      </c>
      <c r="H108" s="51"/>
      <c r="I108" s="52"/>
      <c r="J108" s="7" t="str">
        <f t="shared" si="7"/>
        <v>Pantalon(s) "Cyno Antistatique" - Taille 34</v>
      </c>
      <c r="K108" s="7" t="str">
        <f t="shared" si="8"/>
        <v/>
      </c>
      <c r="L108" s="3">
        <f t="shared" si="9"/>
        <v>0</v>
      </c>
      <c r="M108" s="3" t="str">
        <f>IF(ISBLANK(H108),"",SUM(L$6:L108))</f>
        <v/>
      </c>
      <c r="N108" s="71" t="str">
        <f t="shared" si="10"/>
        <v>PAS DE REF</v>
      </c>
      <c r="O108" s="3" t="str">
        <f t="shared" si="11"/>
        <v/>
      </c>
    </row>
    <row r="109" spans="1:15" s="3" customFormat="1" ht="18" customHeight="1" x14ac:dyDescent="0.25">
      <c r="A109" s="121"/>
      <c r="B109" s="49" t="s">
        <v>56</v>
      </c>
      <c r="C109" s="50" t="s">
        <v>110</v>
      </c>
      <c r="D109" s="34" t="s">
        <v>325</v>
      </c>
      <c r="E109" s="51"/>
      <c r="F109" s="51"/>
      <c r="G109" s="47" t="str">
        <f t="shared" si="6"/>
        <v/>
      </c>
      <c r="H109" s="51"/>
      <c r="I109" s="52"/>
      <c r="J109" s="7" t="str">
        <f t="shared" si="7"/>
        <v>Pantalon(s) "Cyno Antistatique"  - Taille 36</v>
      </c>
      <c r="K109" s="7" t="str">
        <f t="shared" si="8"/>
        <v/>
      </c>
      <c r="L109" s="3">
        <f t="shared" si="9"/>
        <v>0</v>
      </c>
      <c r="M109" s="3" t="str">
        <f>IF(ISBLANK(H109),"",SUM(L$6:L109))</f>
        <v/>
      </c>
      <c r="N109" s="71" t="str">
        <f t="shared" si="10"/>
        <v>PAS DE REF</v>
      </c>
      <c r="O109" s="3" t="str">
        <f t="shared" si="11"/>
        <v/>
      </c>
    </row>
    <row r="110" spans="1:15" s="3" customFormat="1" ht="18" customHeight="1" x14ac:dyDescent="0.25">
      <c r="A110" s="121"/>
      <c r="B110" s="49" t="s">
        <v>56</v>
      </c>
      <c r="C110" s="50" t="s">
        <v>111</v>
      </c>
      <c r="D110" s="34" t="s">
        <v>325</v>
      </c>
      <c r="E110" s="51"/>
      <c r="F110" s="51"/>
      <c r="G110" s="47" t="str">
        <f t="shared" si="6"/>
        <v/>
      </c>
      <c r="H110" s="51"/>
      <c r="I110" s="52"/>
      <c r="J110" s="7" t="str">
        <f t="shared" si="7"/>
        <v>Pantalon(s) "Cyno Antistatique"  - Taille 38</v>
      </c>
      <c r="K110" s="7" t="str">
        <f t="shared" si="8"/>
        <v/>
      </c>
      <c r="L110" s="3">
        <f t="shared" si="9"/>
        <v>0</v>
      </c>
      <c r="M110" s="3" t="str">
        <f>IF(ISBLANK(H110),"",SUM(L$6:L110))</f>
        <v/>
      </c>
      <c r="N110" s="71" t="str">
        <f t="shared" si="10"/>
        <v>PAS DE REF</v>
      </c>
      <c r="O110" s="3" t="str">
        <f t="shared" si="11"/>
        <v/>
      </c>
    </row>
    <row r="111" spans="1:15" s="3" customFormat="1" ht="18" customHeight="1" x14ac:dyDescent="0.25">
      <c r="A111" s="121"/>
      <c r="B111" s="49" t="s">
        <v>56</v>
      </c>
      <c r="C111" s="50" t="s">
        <v>112</v>
      </c>
      <c r="D111" s="34" t="s">
        <v>325</v>
      </c>
      <c r="E111" s="51"/>
      <c r="F111" s="51"/>
      <c r="G111" s="47" t="str">
        <f t="shared" si="6"/>
        <v/>
      </c>
      <c r="H111" s="51"/>
      <c r="I111" s="52"/>
      <c r="J111" s="7" t="str">
        <f t="shared" si="7"/>
        <v>Pantalon(s) "Cyno Antistatique" - Taille 40</v>
      </c>
      <c r="K111" s="7" t="str">
        <f t="shared" si="8"/>
        <v/>
      </c>
      <c r="L111" s="3">
        <f t="shared" si="9"/>
        <v>0</v>
      </c>
      <c r="M111" s="3" t="str">
        <f>IF(ISBLANK(H111),"",SUM(L$6:L111))</f>
        <v/>
      </c>
      <c r="N111" s="71" t="str">
        <f t="shared" si="10"/>
        <v>PAS DE REF</v>
      </c>
      <c r="O111" s="3" t="str">
        <f t="shared" si="11"/>
        <v/>
      </c>
    </row>
    <row r="112" spans="1:15" s="3" customFormat="1" ht="18" customHeight="1" x14ac:dyDescent="0.25">
      <c r="A112" s="121"/>
      <c r="B112" s="49" t="s">
        <v>56</v>
      </c>
      <c r="C112" s="50" t="s">
        <v>113</v>
      </c>
      <c r="D112" s="34" t="s">
        <v>325</v>
      </c>
      <c r="E112" s="51"/>
      <c r="F112" s="51"/>
      <c r="G112" s="47" t="str">
        <f t="shared" si="6"/>
        <v/>
      </c>
      <c r="H112" s="51"/>
      <c r="I112" s="52"/>
      <c r="J112" s="7" t="str">
        <f t="shared" si="7"/>
        <v>Pantalon(s) "Cyno Antistatique" - Taille 42</v>
      </c>
      <c r="K112" s="7" t="str">
        <f t="shared" si="8"/>
        <v/>
      </c>
      <c r="L112" s="3">
        <f t="shared" si="9"/>
        <v>0</v>
      </c>
      <c r="M112" s="3" t="str">
        <f>IF(ISBLANK(H112),"",SUM(L$6:L112))</f>
        <v/>
      </c>
      <c r="N112" s="71" t="str">
        <f t="shared" si="10"/>
        <v>PAS DE REF</v>
      </c>
      <c r="O112" s="3" t="str">
        <f t="shared" si="11"/>
        <v/>
      </c>
    </row>
    <row r="113" spans="1:15" s="3" customFormat="1" ht="18" customHeight="1" x14ac:dyDescent="0.25">
      <c r="A113" s="121"/>
      <c r="B113" s="49" t="s">
        <v>56</v>
      </c>
      <c r="C113" s="50" t="s">
        <v>114</v>
      </c>
      <c r="D113" s="34" t="s">
        <v>325</v>
      </c>
      <c r="E113" s="51"/>
      <c r="F113" s="51"/>
      <c r="G113" s="47" t="str">
        <f t="shared" si="6"/>
        <v/>
      </c>
      <c r="H113" s="51"/>
      <c r="I113" s="52"/>
      <c r="J113" s="7" t="str">
        <f t="shared" si="7"/>
        <v>Pantalon(s) "Cyno Antistatique" - Taille 44</v>
      </c>
      <c r="K113" s="7" t="str">
        <f t="shared" si="8"/>
        <v/>
      </c>
      <c r="L113" s="3">
        <f t="shared" si="9"/>
        <v>0</v>
      </c>
      <c r="M113" s="3" t="str">
        <f>IF(ISBLANK(H113),"",SUM(L$6:L113))</f>
        <v/>
      </c>
      <c r="N113" s="71" t="str">
        <f t="shared" si="10"/>
        <v>PAS DE REF</v>
      </c>
      <c r="O113" s="3" t="str">
        <f t="shared" si="11"/>
        <v/>
      </c>
    </row>
    <row r="114" spans="1:15" s="3" customFormat="1" ht="18" customHeight="1" x14ac:dyDescent="0.25">
      <c r="A114" s="121"/>
      <c r="B114" s="49" t="s">
        <v>56</v>
      </c>
      <c r="C114" s="50" t="s">
        <v>115</v>
      </c>
      <c r="D114" s="34" t="s">
        <v>325</v>
      </c>
      <c r="E114" s="51"/>
      <c r="F114" s="51"/>
      <c r="G114" s="47" t="str">
        <f t="shared" si="6"/>
        <v/>
      </c>
      <c r="H114" s="51"/>
      <c r="I114" s="52"/>
      <c r="J114" s="7" t="str">
        <f t="shared" si="7"/>
        <v>Pantalon(s) "Cyno Antistatique" - Taille 46</v>
      </c>
      <c r="K114" s="7" t="str">
        <f t="shared" si="8"/>
        <v/>
      </c>
      <c r="L114" s="3">
        <f t="shared" si="9"/>
        <v>0</v>
      </c>
      <c r="M114" s="3" t="str">
        <f>IF(ISBLANK(H114),"",SUM(L$6:L114))</f>
        <v/>
      </c>
      <c r="N114" s="71" t="str">
        <f t="shared" si="10"/>
        <v>PAS DE REF</v>
      </c>
      <c r="O114" s="3" t="str">
        <f t="shared" si="11"/>
        <v/>
      </c>
    </row>
    <row r="115" spans="1:15" s="3" customFormat="1" ht="18" customHeight="1" x14ac:dyDescent="0.25">
      <c r="A115" s="121"/>
      <c r="B115" s="49" t="s">
        <v>56</v>
      </c>
      <c r="C115" s="50" t="s">
        <v>116</v>
      </c>
      <c r="D115" s="34" t="s">
        <v>325</v>
      </c>
      <c r="E115" s="51"/>
      <c r="F115" s="51"/>
      <c r="G115" s="47" t="str">
        <f t="shared" si="6"/>
        <v/>
      </c>
      <c r="H115" s="51"/>
      <c r="I115" s="52"/>
      <c r="J115" s="7" t="str">
        <f t="shared" si="7"/>
        <v>Pantalon(s) "Cyno Antistatique" - Taille 48</v>
      </c>
      <c r="K115" s="7" t="str">
        <f t="shared" si="8"/>
        <v/>
      </c>
      <c r="L115" s="3">
        <f t="shared" si="9"/>
        <v>0</v>
      </c>
      <c r="M115" s="3" t="str">
        <f>IF(ISBLANK(H115),"",SUM(L$6:L115))</f>
        <v/>
      </c>
      <c r="N115" s="71" t="str">
        <f t="shared" si="10"/>
        <v>PAS DE REF</v>
      </c>
      <c r="O115" s="3" t="str">
        <f t="shared" si="11"/>
        <v/>
      </c>
    </row>
    <row r="116" spans="1:15" s="3" customFormat="1" ht="18" customHeight="1" x14ac:dyDescent="0.25">
      <c r="A116" s="121"/>
      <c r="B116" s="49" t="s">
        <v>56</v>
      </c>
      <c r="C116" s="50" t="s">
        <v>117</v>
      </c>
      <c r="D116" s="34" t="s">
        <v>325</v>
      </c>
      <c r="E116" s="51"/>
      <c r="F116" s="51"/>
      <c r="G116" s="47" t="str">
        <f t="shared" si="6"/>
        <v/>
      </c>
      <c r="H116" s="51"/>
      <c r="I116" s="52"/>
      <c r="J116" s="7" t="str">
        <f t="shared" si="7"/>
        <v>Pantalon(s) "Cyno Antistatique" - Taille 50</v>
      </c>
      <c r="K116" s="7" t="str">
        <f t="shared" si="8"/>
        <v/>
      </c>
      <c r="L116" s="3">
        <f t="shared" si="9"/>
        <v>0</v>
      </c>
      <c r="M116" s="3" t="str">
        <f>IF(ISBLANK(H116),"",SUM(L$6:L116))</f>
        <v/>
      </c>
      <c r="N116" s="71" t="str">
        <f t="shared" si="10"/>
        <v>PAS DE REF</v>
      </c>
      <c r="O116" s="3" t="str">
        <f t="shared" si="11"/>
        <v/>
      </c>
    </row>
    <row r="117" spans="1:15" s="3" customFormat="1" ht="18" customHeight="1" x14ac:dyDescent="0.25">
      <c r="A117" s="121"/>
      <c r="B117" s="49" t="s">
        <v>56</v>
      </c>
      <c r="C117" s="50" t="s">
        <v>118</v>
      </c>
      <c r="D117" s="34" t="s">
        <v>325</v>
      </c>
      <c r="E117" s="51"/>
      <c r="F117" s="51"/>
      <c r="G117" s="47" t="str">
        <f t="shared" si="6"/>
        <v/>
      </c>
      <c r="H117" s="51"/>
      <c r="I117" s="52"/>
      <c r="J117" s="7" t="str">
        <f t="shared" si="7"/>
        <v>Pantalon(s) "Cyno Antistatique" - Taille 52</v>
      </c>
      <c r="K117" s="7" t="str">
        <f t="shared" si="8"/>
        <v/>
      </c>
      <c r="L117" s="3">
        <f t="shared" si="9"/>
        <v>0</v>
      </c>
      <c r="M117" s="3" t="str">
        <f>IF(ISBLANK(H117),"",SUM(L$6:L117))</f>
        <v/>
      </c>
      <c r="N117" s="71" t="str">
        <f t="shared" si="10"/>
        <v>PAS DE REF</v>
      </c>
      <c r="O117" s="3" t="str">
        <f t="shared" si="11"/>
        <v/>
      </c>
    </row>
    <row r="118" spans="1:15" s="3" customFormat="1" ht="18" customHeight="1" x14ac:dyDescent="0.25">
      <c r="A118" s="121"/>
      <c r="B118" s="49" t="s">
        <v>56</v>
      </c>
      <c r="C118" s="50" t="s">
        <v>119</v>
      </c>
      <c r="D118" s="34" t="s">
        <v>325</v>
      </c>
      <c r="E118" s="51"/>
      <c r="F118" s="51"/>
      <c r="G118" s="47" t="str">
        <f t="shared" si="6"/>
        <v/>
      </c>
      <c r="H118" s="51"/>
      <c r="I118" s="52"/>
      <c r="J118" s="7" t="str">
        <f t="shared" si="7"/>
        <v>Pantalon(s) "Cyno Antistatique" - Taille 54</v>
      </c>
      <c r="K118" s="7" t="str">
        <f t="shared" si="8"/>
        <v/>
      </c>
      <c r="L118" s="3">
        <f t="shared" si="9"/>
        <v>0</v>
      </c>
      <c r="M118" s="3" t="str">
        <f>IF(ISBLANK(H118),"",SUM(L$6:L118))</f>
        <v/>
      </c>
      <c r="N118" s="71" t="str">
        <f t="shared" si="10"/>
        <v>PAS DE REF</v>
      </c>
      <c r="O118" s="3" t="str">
        <f t="shared" si="11"/>
        <v/>
      </c>
    </row>
    <row r="119" spans="1:15" s="3" customFormat="1" ht="18" customHeight="1" x14ac:dyDescent="0.25">
      <c r="A119" s="121"/>
      <c r="B119" s="49" t="s">
        <v>56</v>
      </c>
      <c r="C119" s="50" t="s">
        <v>120</v>
      </c>
      <c r="D119" s="34" t="s">
        <v>325</v>
      </c>
      <c r="E119" s="51"/>
      <c r="F119" s="51"/>
      <c r="G119" s="47" t="str">
        <f t="shared" si="6"/>
        <v/>
      </c>
      <c r="H119" s="51"/>
      <c r="I119" s="52"/>
      <c r="J119" s="7" t="str">
        <f t="shared" si="7"/>
        <v>Pantalon(s) "Cyno Antistatique" - Taille 56</v>
      </c>
      <c r="K119" s="7" t="str">
        <f t="shared" si="8"/>
        <v/>
      </c>
      <c r="L119" s="3">
        <f t="shared" si="9"/>
        <v>0</v>
      </c>
      <c r="M119" s="3" t="str">
        <f>IF(ISBLANK(H119),"",SUM(L$6:L119))</f>
        <v/>
      </c>
      <c r="N119" s="71" t="str">
        <f t="shared" si="10"/>
        <v>PAS DE REF</v>
      </c>
      <c r="O119" s="3" t="str">
        <f t="shared" si="11"/>
        <v/>
      </c>
    </row>
    <row r="120" spans="1:15" s="3" customFormat="1" ht="18" customHeight="1" x14ac:dyDescent="0.25">
      <c r="A120" s="121"/>
      <c r="B120" s="49" t="s">
        <v>56</v>
      </c>
      <c r="C120" s="50" t="s">
        <v>121</v>
      </c>
      <c r="D120" s="34" t="s">
        <v>325</v>
      </c>
      <c r="E120" s="51"/>
      <c r="F120" s="51"/>
      <c r="G120" s="47" t="str">
        <f t="shared" si="6"/>
        <v/>
      </c>
      <c r="H120" s="51"/>
      <c r="I120" s="52"/>
      <c r="J120" s="7" t="str">
        <f t="shared" si="7"/>
        <v>Pantalon(s) "Cyno Antistatique" - Taille 58</v>
      </c>
      <c r="K120" s="7" t="str">
        <f t="shared" si="8"/>
        <v/>
      </c>
      <c r="L120" s="3">
        <f t="shared" si="9"/>
        <v>0</v>
      </c>
      <c r="M120" s="3" t="str">
        <f>IF(ISBLANK(H120),"",SUM(L$6:L120))</f>
        <v/>
      </c>
      <c r="N120" s="71" t="str">
        <f t="shared" si="10"/>
        <v>PAS DE REF</v>
      </c>
      <c r="O120" s="3" t="str">
        <f t="shared" si="11"/>
        <v/>
      </c>
    </row>
    <row r="121" spans="1:15" s="3" customFormat="1" ht="18" customHeight="1" x14ac:dyDescent="0.25">
      <c r="A121" s="121"/>
      <c r="B121" s="49" t="s">
        <v>56</v>
      </c>
      <c r="C121" s="50" t="s">
        <v>122</v>
      </c>
      <c r="D121" s="34" t="s">
        <v>325</v>
      </c>
      <c r="E121" s="51"/>
      <c r="F121" s="51"/>
      <c r="G121" s="47" t="str">
        <f t="shared" si="6"/>
        <v/>
      </c>
      <c r="H121" s="51"/>
      <c r="I121" s="52"/>
      <c r="J121" s="7" t="str">
        <f t="shared" si="7"/>
        <v>Pantalon(s) "Cyno Antistatique" - Taille 60</v>
      </c>
      <c r="K121" s="7" t="str">
        <f t="shared" si="8"/>
        <v/>
      </c>
      <c r="L121" s="3">
        <f t="shared" si="9"/>
        <v>0</v>
      </c>
      <c r="M121" s="3" t="str">
        <f>IF(ISBLANK(H121),"",SUM(L$6:L121))</f>
        <v/>
      </c>
      <c r="N121" s="71" t="str">
        <f t="shared" si="10"/>
        <v>PAS DE REF</v>
      </c>
      <c r="O121" s="3" t="str">
        <f t="shared" si="11"/>
        <v/>
      </c>
    </row>
    <row r="122" spans="1:15" s="3" customFormat="1" ht="18" customHeight="1" x14ac:dyDescent="0.25">
      <c r="A122" s="121"/>
      <c r="B122" s="49" t="s">
        <v>123</v>
      </c>
      <c r="C122" s="50" t="s">
        <v>124</v>
      </c>
      <c r="D122" s="34" t="s">
        <v>325</v>
      </c>
      <c r="E122" s="51"/>
      <c r="F122" s="51"/>
      <c r="G122" s="47" t="str">
        <f t="shared" si="6"/>
        <v/>
      </c>
      <c r="H122" s="51"/>
      <c r="I122" s="52"/>
      <c r="J122" s="7" t="str">
        <f t="shared" si="7"/>
        <v>Polo Manches courtes ADS - Taille S</v>
      </c>
      <c r="K122" s="7" t="str">
        <f t="shared" si="8"/>
        <v/>
      </c>
      <c r="L122" s="3">
        <f t="shared" si="9"/>
        <v>0</v>
      </c>
      <c r="M122" s="3" t="str">
        <f>IF(ISBLANK(H122),"",SUM(L$6:L122))</f>
        <v/>
      </c>
      <c r="N122" s="71" t="str">
        <f t="shared" si="10"/>
        <v>SPOL01</v>
      </c>
      <c r="O122" s="3" t="str">
        <f t="shared" si="11"/>
        <v/>
      </c>
    </row>
    <row r="123" spans="1:15" s="3" customFormat="1" ht="18" customHeight="1" x14ac:dyDescent="0.25">
      <c r="A123" s="121"/>
      <c r="B123" s="49" t="s">
        <v>123</v>
      </c>
      <c r="C123" s="50" t="s">
        <v>125</v>
      </c>
      <c r="D123" s="34" t="s">
        <v>325</v>
      </c>
      <c r="E123" s="51"/>
      <c r="F123" s="51"/>
      <c r="G123" s="47" t="str">
        <f t="shared" si="6"/>
        <v/>
      </c>
      <c r="H123" s="51"/>
      <c r="I123" s="52"/>
      <c r="J123" s="7" t="str">
        <f t="shared" si="7"/>
        <v>Polo Manches courtes ADS - Taille M</v>
      </c>
      <c r="K123" s="7" t="str">
        <f t="shared" si="8"/>
        <v/>
      </c>
      <c r="L123" s="3">
        <f t="shared" si="9"/>
        <v>0</v>
      </c>
      <c r="M123" s="3" t="str">
        <f>IF(ISBLANK(H123),"",SUM(L$6:L123))</f>
        <v/>
      </c>
      <c r="N123" s="71" t="str">
        <f t="shared" si="10"/>
        <v>SPOL01</v>
      </c>
      <c r="O123" s="3" t="str">
        <f t="shared" si="11"/>
        <v/>
      </c>
    </row>
    <row r="124" spans="1:15" s="3" customFormat="1" ht="18" customHeight="1" x14ac:dyDescent="0.25">
      <c r="A124" s="121"/>
      <c r="B124" s="49" t="s">
        <v>123</v>
      </c>
      <c r="C124" s="50" t="s">
        <v>126</v>
      </c>
      <c r="D124" s="34" t="s">
        <v>325</v>
      </c>
      <c r="E124" s="51"/>
      <c r="F124" s="51"/>
      <c r="G124" s="47" t="str">
        <f t="shared" si="6"/>
        <v/>
      </c>
      <c r="H124" s="51"/>
      <c r="I124" s="52"/>
      <c r="J124" s="7" t="str">
        <f t="shared" si="7"/>
        <v>Polo Manches courtes ADS - Taille L</v>
      </c>
      <c r="K124" s="7" t="str">
        <f t="shared" si="8"/>
        <v/>
      </c>
      <c r="L124" s="3">
        <f t="shared" si="9"/>
        <v>0</v>
      </c>
      <c r="M124" s="3" t="str">
        <f>IF(ISBLANK(H124),"",SUM(L$6:L124))</f>
        <v/>
      </c>
      <c r="N124" s="71" t="str">
        <f t="shared" si="10"/>
        <v>SPOL01</v>
      </c>
      <c r="O124" s="3" t="str">
        <f t="shared" si="11"/>
        <v/>
      </c>
    </row>
    <row r="125" spans="1:15" s="3" customFormat="1" ht="18" customHeight="1" x14ac:dyDescent="0.25">
      <c r="A125" s="121"/>
      <c r="B125" s="49" t="s">
        <v>123</v>
      </c>
      <c r="C125" s="50" t="s">
        <v>127</v>
      </c>
      <c r="D125" s="34" t="s">
        <v>325</v>
      </c>
      <c r="E125" s="51"/>
      <c r="F125" s="51"/>
      <c r="G125" s="47" t="str">
        <f t="shared" si="6"/>
        <v/>
      </c>
      <c r="H125" s="51"/>
      <c r="I125" s="52"/>
      <c r="J125" s="7" t="str">
        <f t="shared" si="7"/>
        <v>Polo Manches courtes ADS - Taille XL</v>
      </c>
      <c r="K125" s="7" t="str">
        <f t="shared" si="8"/>
        <v/>
      </c>
      <c r="L125" s="3">
        <f t="shared" si="9"/>
        <v>0</v>
      </c>
      <c r="M125" s="3" t="str">
        <f>IF(ISBLANK(H125),"",SUM(L$6:L125))</f>
        <v/>
      </c>
      <c r="N125" s="71" t="str">
        <f t="shared" si="10"/>
        <v>SPOL01</v>
      </c>
      <c r="O125" s="3" t="str">
        <f t="shared" si="11"/>
        <v/>
      </c>
    </row>
    <row r="126" spans="1:15" s="3" customFormat="1" ht="18" customHeight="1" x14ac:dyDescent="0.25">
      <c r="A126" s="121"/>
      <c r="B126" s="49" t="s">
        <v>123</v>
      </c>
      <c r="C126" s="50" t="s">
        <v>128</v>
      </c>
      <c r="D126" s="34" t="s">
        <v>325</v>
      </c>
      <c r="E126" s="51"/>
      <c r="F126" s="51"/>
      <c r="G126" s="47" t="str">
        <f t="shared" si="6"/>
        <v/>
      </c>
      <c r="H126" s="51"/>
      <c r="I126" s="52"/>
      <c r="J126" s="7" t="str">
        <f t="shared" si="7"/>
        <v>Polo Manches courtes ADS - Taille XXL</v>
      </c>
      <c r="K126" s="7" t="str">
        <f t="shared" si="8"/>
        <v/>
      </c>
      <c r="L126" s="3">
        <f t="shared" si="9"/>
        <v>0</v>
      </c>
      <c r="M126" s="3" t="str">
        <f>IF(ISBLANK(H126),"",SUM(L$6:L126))</f>
        <v/>
      </c>
      <c r="N126" s="71" t="str">
        <f t="shared" si="10"/>
        <v>SPOL01</v>
      </c>
      <c r="O126" s="3" t="str">
        <f t="shared" si="11"/>
        <v/>
      </c>
    </row>
    <row r="127" spans="1:15" s="3" customFormat="1" ht="18" customHeight="1" x14ac:dyDescent="0.25">
      <c r="A127" s="121"/>
      <c r="B127" s="49" t="s">
        <v>123</v>
      </c>
      <c r="C127" s="50" t="s">
        <v>129</v>
      </c>
      <c r="D127" s="34" t="s">
        <v>325</v>
      </c>
      <c r="E127" s="51"/>
      <c r="F127" s="51"/>
      <c r="G127" s="47" t="str">
        <f t="shared" si="6"/>
        <v/>
      </c>
      <c r="H127" s="51"/>
      <c r="I127" s="52"/>
      <c r="J127" s="7" t="str">
        <f t="shared" si="7"/>
        <v>Polo Manches courtes ADS - Taille 3 XL</v>
      </c>
      <c r="K127" s="7" t="str">
        <f t="shared" si="8"/>
        <v/>
      </c>
      <c r="L127" s="3">
        <f t="shared" si="9"/>
        <v>0</v>
      </c>
      <c r="M127" s="3" t="str">
        <f>IF(ISBLANK(H127),"",SUM(L$6:L127))</f>
        <v/>
      </c>
      <c r="N127" s="71" t="str">
        <f t="shared" si="10"/>
        <v>SPOL01</v>
      </c>
      <c r="O127" s="3" t="str">
        <f t="shared" si="11"/>
        <v/>
      </c>
    </row>
    <row r="128" spans="1:15" s="3" customFormat="1" ht="18" customHeight="1" x14ac:dyDescent="0.25">
      <c r="A128" s="121"/>
      <c r="B128" s="49" t="s">
        <v>123</v>
      </c>
      <c r="C128" s="50" t="s">
        <v>130</v>
      </c>
      <c r="D128" s="34" t="s">
        <v>325</v>
      </c>
      <c r="E128" s="51"/>
      <c r="F128" s="51"/>
      <c r="G128" s="47" t="str">
        <f t="shared" si="6"/>
        <v/>
      </c>
      <c r="H128" s="51"/>
      <c r="I128" s="52"/>
      <c r="J128" s="7" t="str">
        <f t="shared" si="7"/>
        <v>Polo Manches courtes ADS - Taille 4 XL</v>
      </c>
      <c r="K128" s="7" t="str">
        <f t="shared" si="8"/>
        <v/>
      </c>
      <c r="L128" s="3">
        <f t="shared" si="9"/>
        <v>0</v>
      </c>
      <c r="M128" s="3" t="str">
        <f>IF(ISBLANK(H128),"",SUM(L$6:L128))</f>
        <v/>
      </c>
      <c r="N128" s="71" t="str">
        <f t="shared" si="10"/>
        <v>SPOL01</v>
      </c>
      <c r="O128" s="3" t="str">
        <f t="shared" si="11"/>
        <v/>
      </c>
    </row>
    <row r="129" spans="1:15" s="3" customFormat="1" ht="18" customHeight="1" x14ac:dyDescent="0.25">
      <c r="A129" s="121"/>
      <c r="B129" s="49" t="s">
        <v>123</v>
      </c>
      <c r="C129" s="50" t="s">
        <v>131</v>
      </c>
      <c r="D129" s="34" t="s">
        <v>325</v>
      </c>
      <c r="E129" s="51"/>
      <c r="F129" s="51"/>
      <c r="G129" s="47" t="str">
        <f t="shared" si="6"/>
        <v/>
      </c>
      <c r="H129" s="51"/>
      <c r="I129" s="52"/>
      <c r="J129" s="7" t="str">
        <f t="shared" si="7"/>
        <v>Polo Manches courtes ADS - Taille 5 XL</v>
      </c>
      <c r="K129" s="7" t="str">
        <f t="shared" si="8"/>
        <v/>
      </c>
      <c r="L129" s="3">
        <f t="shared" si="9"/>
        <v>0</v>
      </c>
      <c r="M129" s="3" t="str">
        <f>IF(ISBLANK(H129),"",SUM(L$6:L129))</f>
        <v/>
      </c>
      <c r="N129" s="71" t="str">
        <f t="shared" si="10"/>
        <v>SPOL01</v>
      </c>
      <c r="O129" s="3" t="str">
        <f t="shared" si="11"/>
        <v/>
      </c>
    </row>
    <row r="130" spans="1:15" s="3" customFormat="1" ht="18" customHeight="1" x14ac:dyDescent="0.25">
      <c r="A130" s="121"/>
      <c r="B130" s="49" t="s">
        <v>132</v>
      </c>
      <c r="C130" s="50" t="s">
        <v>133</v>
      </c>
      <c r="D130" s="34" t="s">
        <v>325</v>
      </c>
      <c r="E130" s="51"/>
      <c r="F130" s="51"/>
      <c r="G130" s="47" t="str">
        <f t="shared" si="6"/>
        <v/>
      </c>
      <c r="H130" s="51"/>
      <c r="I130" s="52"/>
      <c r="J130" s="7" t="str">
        <f t="shared" si="7"/>
        <v>Polo Manches longues ADS - Taille S</v>
      </c>
      <c r="K130" s="7" t="str">
        <f t="shared" si="8"/>
        <v/>
      </c>
      <c r="L130" s="3">
        <f t="shared" si="9"/>
        <v>0</v>
      </c>
      <c r="M130" s="3" t="str">
        <f>IF(ISBLANK(H130),"",SUM(L$6:L130))</f>
        <v/>
      </c>
      <c r="N130" s="71" t="str">
        <f t="shared" si="10"/>
        <v>SPOL02</v>
      </c>
      <c r="O130" s="3" t="str">
        <f t="shared" si="11"/>
        <v/>
      </c>
    </row>
    <row r="131" spans="1:15" s="3" customFormat="1" ht="18" customHeight="1" x14ac:dyDescent="0.25">
      <c r="A131" s="121"/>
      <c r="B131" s="49" t="s">
        <v>132</v>
      </c>
      <c r="C131" s="50" t="s">
        <v>134</v>
      </c>
      <c r="D131" s="34" t="s">
        <v>325</v>
      </c>
      <c r="E131" s="51"/>
      <c r="F131" s="51"/>
      <c r="G131" s="47" t="str">
        <f t="shared" si="6"/>
        <v/>
      </c>
      <c r="H131" s="51"/>
      <c r="I131" s="52"/>
      <c r="J131" s="7" t="str">
        <f t="shared" si="7"/>
        <v>Polo Manches longues ADS - Taille M</v>
      </c>
      <c r="K131" s="7" t="str">
        <f t="shared" si="8"/>
        <v/>
      </c>
      <c r="L131" s="3">
        <f t="shared" si="9"/>
        <v>0</v>
      </c>
      <c r="M131" s="3" t="str">
        <f>IF(ISBLANK(H131),"",SUM(L$6:L131))</f>
        <v/>
      </c>
      <c r="N131" s="71" t="str">
        <f t="shared" si="10"/>
        <v>SPOL02</v>
      </c>
      <c r="O131" s="3" t="str">
        <f t="shared" si="11"/>
        <v/>
      </c>
    </row>
    <row r="132" spans="1:15" s="3" customFormat="1" ht="18" customHeight="1" x14ac:dyDescent="0.25">
      <c r="A132" s="121"/>
      <c r="B132" s="49" t="s">
        <v>132</v>
      </c>
      <c r="C132" s="50" t="s">
        <v>135</v>
      </c>
      <c r="D132" s="34" t="s">
        <v>325</v>
      </c>
      <c r="E132" s="51"/>
      <c r="F132" s="51"/>
      <c r="G132" s="47" t="str">
        <f t="shared" si="6"/>
        <v/>
      </c>
      <c r="H132" s="51"/>
      <c r="I132" s="52"/>
      <c r="J132" s="7" t="str">
        <f t="shared" si="7"/>
        <v>Polo Manches longues ADS - Taille L</v>
      </c>
      <c r="K132" s="7" t="str">
        <f t="shared" si="8"/>
        <v/>
      </c>
      <c r="L132" s="3">
        <f t="shared" si="9"/>
        <v>0</v>
      </c>
      <c r="M132" s="3" t="str">
        <f>IF(ISBLANK(H132),"",SUM(L$6:L132))</f>
        <v/>
      </c>
      <c r="N132" s="71" t="str">
        <f t="shared" si="10"/>
        <v>SPOL02</v>
      </c>
      <c r="O132" s="3" t="str">
        <f t="shared" si="11"/>
        <v/>
      </c>
    </row>
    <row r="133" spans="1:15" s="3" customFormat="1" ht="18" customHeight="1" x14ac:dyDescent="0.25">
      <c r="A133" s="121"/>
      <c r="B133" s="49" t="s">
        <v>132</v>
      </c>
      <c r="C133" s="50" t="s">
        <v>136</v>
      </c>
      <c r="D133" s="34" t="s">
        <v>325</v>
      </c>
      <c r="E133" s="51"/>
      <c r="F133" s="51"/>
      <c r="G133" s="47" t="str">
        <f t="shared" si="6"/>
        <v/>
      </c>
      <c r="H133" s="51"/>
      <c r="I133" s="52"/>
      <c r="J133" s="7" t="str">
        <f t="shared" si="7"/>
        <v>Polo Manches longues ADS - Taille XL</v>
      </c>
      <c r="K133" s="7" t="str">
        <f t="shared" si="8"/>
        <v/>
      </c>
      <c r="L133" s="3">
        <f t="shared" si="9"/>
        <v>0</v>
      </c>
      <c r="M133" s="3" t="str">
        <f>IF(ISBLANK(H133),"",SUM(L$6:L133))</f>
        <v/>
      </c>
      <c r="N133" s="71" t="str">
        <f t="shared" si="10"/>
        <v>SPOL02</v>
      </c>
      <c r="O133" s="3" t="str">
        <f t="shared" si="11"/>
        <v/>
      </c>
    </row>
    <row r="134" spans="1:15" s="3" customFormat="1" ht="18" customHeight="1" x14ac:dyDescent="0.25">
      <c r="A134" s="121"/>
      <c r="B134" s="49" t="s">
        <v>132</v>
      </c>
      <c r="C134" s="50" t="s">
        <v>137</v>
      </c>
      <c r="D134" s="34" t="s">
        <v>325</v>
      </c>
      <c r="E134" s="51"/>
      <c r="F134" s="51"/>
      <c r="G134" s="47" t="str">
        <f t="shared" si="6"/>
        <v/>
      </c>
      <c r="H134" s="51"/>
      <c r="I134" s="52"/>
      <c r="J134" s="7" t="str">
        <f t="shared" si="7"/>
        <v>Polo Manches longues ADS - Taille XXL</v>
      </c>
      <c r="K134" s="7" t="str">
        <f t="shared" si="8"/>
        <v/>
      </c>
      <c r="L134" s="3">
        <f t="shared" si="9"/>
        <v>0</v>
      </c>
      <c r="M134" s="3" t="str">
        <f>IF(ISBLANK(H134),"",SUM(L$6:L134))</f>
        <v/>
      </c>
      <c r="N134" s="71" t="str">
        <f t="shared" si="10"/>
        <v>SPOL02</v>
      </c>
      <c r="O134" s="3" t="str">
        <f t="shared" si="11"/>
        <v/>
      </c>
    </row>
    <row r="135" spans="1:15" s="3" customFormat="1" ht="18" customHeight="1" x14ac:dyDescent="0.25">
      <c r="A135" s="121"/>
      <c r="B135" s="49" t="s">
        <v>132</v>
      </c>
      <c r="C135" s="50" t="s">
        <v>138</v>
      </c>
      <c r="D135" s="34" t="s">
        <v>325</v>
      </c>
      <c r="E135" s="51"/>
      <c r="F135" s="51"/>
      <c r="G135" s="47" t="str">
        <f t="shared" ref="G135:G198" si="12">IF(ISBLANK(E135),"",IF(E135&lt;F135,"Alerte !","stock OK"))</f>
        <v/>
      </c>
      <c r="H135" s="51"/>
      <c r="I135" s="52"/>
      <c r="J135" s="7" t="str">
        <f t="shared" ref="J135:J198" si="13">C135</f>
        <v>Polo Manches longues ADS - Taille 3XL</v>
      </c>
      <c r="K135" s="7" t="str">
        <f t="shared" ref="K135:K198" si="14">IF(ISBLANK(H135),"",C135&amp;" "&amp;D135&amp;" x "&amp;H135)</f>
        <v/>
      </c>
      <c r="L135" s="3">
        <f t="shared" ref="L135:L198" si="15">IF(ISBLANK(H135),0,1)</f>
        <v>0</v>
      </c>
      <c r="M135" s="3" t="str">
        <f>IF(ISBLANK(H135),"",SUM(L$6:L135))</f>
        <v/>
      </c>
      <c r="N135" s="71" t="str">
        <f t="shared" ref="N135:N198" si="16">B135</f>
        <v>SPOL02</v>
      </c>
      <c r="O135" s="3" t="str">
        <f t="shared" ref="O135:O198" si="17">K135</f>
        <v/>
      </c>
    </row>
    <row r="136" spans="1:15" s="3" customFormat="1" ht="18" customHeight="1" x14ac:dyDescent="0.25">
      <c r="A136" s="121"/>
      <c r="B136" s="49" t="s">
        <v>132</v>
      </c>
      <c r="C136" s="50" t="s">
        <v>139</v>
      </c>
      <c r="D136" s="34" t="s">
        <v>325</v>
      </c>
      <c r="E136" s="51"/>
      <c r="F136" s="51"/>
      <c r="G136" s="47" t="str">
        <f t="shared" si="12"/>
        <v/>
      </c>
      <c r="H136" s="51"/>
      <c r="I136" s="52"/>
      <c r="J136" s="7" t="str">
        <f t="shared" si="13"/>
        <v>Polo Manches longues ADS - Taille 4XL</v>
      </c>
      <c r="K136" s="7" t="str">
        <f t="shared" si="14"/>
        <v/>
      </c>
      <c r="L136" s="3">
        <f t="shared" si="15"/>
        <v>0</v>
      </c>
      <c r="M136" s="3" t="str">
        <f>IF(ISBLANK(H136),"",SUM(L$6:L136))</f>
        <v/>
      </c>
      <c r="N136" s="71" t="str">
        <f t="shared" si="16"/>
        <v>SPOL02</v>
      </c>
      <c r="O136" s="3" t="str">
        <f t="shared" si="17"/>
        <v/>
      </c>
    </row>
    <row r="137" spans="1:15" s="3" customFormat="1" ht="18" customHeight="1" x14ac:dyDescent="0.25">
      <c r="A137" s="121"/>
      <c r="B137" s="49" t="s">
        <v>132</v>
      </c>
      <c r="C137" s="50" t="s">
        <v>140</v>
      </c>
      <c r="D137" s="34" t="s">
        <v>325</v>
      </c>
      <c r="E137" s="51"/>
      <c r="F137" s="51"/>
      <c r="G137" s="47" t="str">
        <f t="shared" si="12"/>
        <v/>
      </c>
      <c r="H137" s="51"/>
      <c r="I137" s="52"/>
      <c r="J137" s="7" t="str">
        <f t="shared" si="13"/>
        <v>Polo Manches longues ADS - Taille 5XL</v>
      </c>
      <c r="K137" s="7" t="str">
        <f t="shared" si="14"/>
        <v/>
      </c>
      <c r="L137" s="3">
        <f t="shared" si="15"/>
        <v>0</v>
      </c>
      <c r="M137" s="3" t="str">
        <f>IF(ISBLANK(H137),"",SUM(L$6:L137))</f>
        <v/>
      </c>
      <c r="N137" s="71" t="str">
        <f t="shared" si="16"/>
        <v>SPOL02</v>
      </c>
      <c r="O137" s="3" t="str">
        <f t="shared" si="17"/>
        <v/>
      </c>
    </row>
    <row r="138" spans="1:15" s="3" customFormat="1" ht="18" customHeight="1" x14ac:dyDescent="0.25">
      <c r="A138" s="121"/>
      <c r="B138" s="49" t="s">
        <v>56</v>
      </c>
      <c r="C138" s="50" t="s">
        <v>141</v>
      </c>
      <c r="D138" s="34" t="s">
        <v>325</v>
      </c>
      <c r="E138" s="51"/>
      <c r="F138" s="51"/>
      <c r="G138" s="47" t="str">
        <f t="shared" si="12"/>
        <v/>
      </c>
      <c r="H138" s="51"/>
      <c r="I138" s="52"/>
      <c r="J138" s="7" t="str">
        <f t="shared" si="13"/>
        <v>Softshell ADS - Taille S</v>
      </c>
      <c r="K138" s="7" t="str">
        <f t="shared" si="14"/>
        <v/>
      </c>
      <c r="L138" s="3">
        <f t="shared" si="15"/>
        <v>0</v>
      </c>
      <c r="M138" s="3" t="str">
        <f>IF(ISBLANK(H138),"",SUM(L$6:L138))</f>
        <v/>
      </c>
      <c r="N138" s="71" t="str">
        <f t="shared" si="16"/>
        <v>PAS DE REF</v>
      </c>
      <c r="O138" s="3" t="str">
        <f t="shared" si="17"/>
        <v/>
      </c>
    </row>
    <row r="139" spans="1:15" s="3" customFormat="1" ht="18" customHeight="1" x14ac:dyDescent="0.25">
      <c r="A139" s="121"/>
      <c r="B139" s="49" t="s">
        <v>56</v>
      </c>
      <c r="C139" s="50" t="s">
        <v>142</v>
      </c>
      <c r="D139" s="34" t="s">
        <v>325</v>
      </c>
      <c r="E139" s="51"/>
      <c r="F139" s="51"/>
      <c r="G139" s="47" t="str">
        <f t="shared" si="12"/>
        <v/>
      </c>
      <c r="H139" s="51"/>
      <c r="I139" s="52"/>
      <c r="J139" s="7" t="str">
        <f t="shared" si="13"/>
        <v>Softshell ADS - Taille M</v>
      </c>
      <c r="K139" s="7" t="str">
        <f t="shared" si="14"/>
        <v/>
      </c>
      <c r="L139" s="3">
        <f t="shared" si="15"/>
        <v>0</v>
      </c>
      <c r="M139" s="3" t="str">
        <f>IF(ISBLANK(H139),"",SUM(L$6:L139))</f>
        <v/>
      </c>
      <c r="N139" s="71" t="str">
        <f t="shared" si="16"/>
        <v>PAS DE REF</v>
      </c>
      <c r="O139" s="3" t="str">
        <f t="shared" si="17"/>
        <v/>
      </c>
    </row>
    <row r="140" spans="1:15" s="3" customFormat="1" ht="18" customHeight="1" x14ac:dyDescent="0.25">
      <c r="A140" s="121"/>
      <c r="B140" s="49" t="s">
        <v>56</v>
      </c>
      <c r="C140" s="50" t="s">
        <v>143</v>
      </c>
      <c r="D140" s="34" t="s">
        <v>325</v>
      </c>
      <c r="E140" s="51"/>
      <c r="F140" s="51"/>
      <c r="G140" s="47" t="str">
        <f t="shared" si="12"/>
        <v/>
      </c>
      <c r="H140" s="51"/>
      <c r="I140" s="52"/>
      <c r="J140" s="7" t="str">
        <f t="shared" si="13"/>
        <v>Softshell ADS - Taille L</v>
      </c>
      <c r="K140" s="7" t="str">
        <f t="shared" si="14"/>
        <v/>
      </c>
      <c r="L140" s="3">
        <f t="shared" si="15"/>
        <v>0</v>
      </c>
      <c r="M140" s="3" t="str">
        <f>IF(ISBLANK(H140),"",SUM(L$6:L140))</f>
        <v/>
      </c>
      <c r="N140" s="71" t="str">
        <f t="shared" si="16"/>
        <v>PAS DE REF</v>
      </c>
      <c r="O140" s="3" t="str">
        <f t="shared" si="17"/>
        <v/>
      </c>
    </row>
    <row r="141" spans="1:15" s="3" customFormat="1" ht="18" customHeight="1" x14ac:dyDescent="0.25">
      <c r="A141" s="121"/>
      <c r="B141" s="49" t="s">
        <v>56</v>
      </c>
      <c r="C141" s="50" t="s">
        <v>144</v>
      </c>
      <c r="D141" s="34" t="s">
        <v>325</v>
      </c>
      <c r="E141" s="51"/>
      <c r="F141" s="51"/>
      <c r="G141" s="47" t="str">
        <f t="shared" si="12"/>
        <v/>
      </c>
      <c r="H141" s="51"/>
      <c r="I141" s="52"/>
      <c r="J141" s="7" t="str">
        <f t="shared" si="13"/>
        <v>Softshell ADS - Taille XL</v>
      </c>
      <c r="K141" s="7" t="str">
        <f t="shared" si="14"/>
        <v/>
      </c>
      <c r="L141" s="3">
        <f t="shared" si="15"/>
        <v>0</v>
      </c>
      <c r="M141" s="3" t="str">
        <f>IF(ISBLANK(H141),"",SUM(L$6:L141))</f>
        <v/>
      </c>
      <c r="N141" s="71" t="str">
        <f t="shared" si="16"/>
        <v>PAS DE REF</v>
      </c>
      <c r="O141" s="3" t="str">
        <f t="shared" si="17"/>
        <v/>
      </c>
    </row>
    <row r="142" spans="1:15" s="3" customFormat="1" ht="18" customHeight="1" x14ac:dyDescent="0.25">
      <c r="A142" s="121"/>
      <c r="B142" s="49" t="s">
        <v>56</v>
      </c>
      <c r="C142" s="50" t="s">
        <v>145</v>
      </c>
      <c r="D142" s="34" t="s">
        <v>325</v>
      </c>
      <c r="E142" s="51"/>
      <c r="F142" s="51"/>
      <c r="G142" s="47" t="str">
        <f t="shared" si="12"/>
        <v/>
      </c>
      <c r="H142" s="51"/>
      <c r="I142" s="52"/>
      <c r="J142" s="7" t="str">
        <f t="shared" si="13"/>
        <v>Softshell ADS - Taille XXL</v>
      </c>
      <c r="K142" s="7" t="str">
        <f t="shared" si="14"/>
        <v/>
      </c>
      <c r="L142" s="3">
        <f t="shared" si="15"/>
        <v>0</v>
      </c>
      <c r="M142" s="3" t="str">
        <f>IF(ISBLANK(H142),"",SUM(L$6:L142))</f>
        <v/>
      </c>
      <c r="N142" s="71" t="str">
        <f t="shared" si="16"/>
        <v>PAS DE REF</v>
      </c>
      <c r="O142" s="3" t="str">
        <f t="shared" si="17"/>
        <v/>
      </c>
    </row>
    <row r="143" spans="1:15" s="3" customFormat="1" ht="18" customHeight="1" x14ac:dyDescent="0.25">
      <c r="A143" s="121"/>
      <c r="B143" s="49" t="s">
        <v>56</v>
      </c>
      <c r="C143" s="50" t="s">
        <v>146</v>
      </c>
      <c r="D143" s="34" t="s">
        <v>325</v>
      </c>
      <c r="E143" s="51"/>
      <c r="F143" s="51"/>
      <c r="G143" s="47" t="str">
        <f t="shared" si="12"/>
        <v/>
      </c>
      <c r="H143" s="51"/>
      <c r="I143" s="52"/>
      <c r="J143" s="7" t="str">
        <f t="shared" si="13"/>
        <v>Softshell ADS - Taille 3XL</v>
      </c>
      <c r="K143" s="7" t="str">
        <f t="shared" si="14"/>
        <v/>
      </c>
      <c r="L143" s="3">
        <f t="shared" si="15"/>
        <v>0</v>
      </c>
      <c r="M143" s="3" t="str">
        <f>IF(ISBLANK(H143),"",SUM(L$6:L143))</f>
        <v/>
      </c>
      <c r="N143" s="71" t="str">
        <f t="shared" si="16"/>
        <v>PAS DE REF</v>
      </c>
      <c r="O143" s="3" t="str">
        <f t="shared" si="17"/>
        <v/>
      </c>
    </row>
    <row r="144" spans="1:15" s="3" customFormat="1" ht="18" customHeight="1" x14ac:dyDescent="0.25">
      <c r="A144" s="121"/>
      <c r="B144" s="49" t="s">
        <v>56</v>
      </c>
      <c r="C144" s="50" t="s">
        <v>147</v>
      </c>
      <c r="D144" s="34" t="s">
        <v>325</v>
      </c>
      <c r="E144" s="51"/>
      <c r="F144" s="51"/>
      <c r="G144" s="47" t="str">
        <f t="shared" si="12"/>
        <v/>
      </c>
      <c r="H144" s="51"/>
      <c r="I144" s="52"/>
      <c r="J144" s="7" t="str">
        <f t="shared" si="13"/>
        <v>Softshell ADS - Taille 4XL</v>
      </c>
      <c r="K144" s="7" t="str">
        <f t="shared" si="14"/>
        <v/>
      </c>
      <c r="L144" s="3">
        <f t="shared" si="15"/>
        <v>0</v>
      </c>
      <c r="M144" s="3" t="str">
        <f>IF(ISBLANK(H144),"",SUM(L$6:L144))</f>
        <v/>
      </c>
      <c r="N144" s="71" t="str">
        <f t="shared" si="16"/>
        <v>PAS DE REF</v>
      </c>
      <c r="O144" s="3" t="str">
        <f t="shared" si="17"/>
        <v/>
      </c>
    </row>
    <row r="145" spans="1:15" s="3" customFormat="1" ht="18" customHeight="1" x14ac:dyDescent="0.25">
      <c r="A145" s="121"/>
      <c r="B145" s="49" t="s">
        <v>56</v>
      </c>
      <c r="C145" s="50" t="s">
        <v>148</v>
      </c>
      <c r="D145" s="34" t="s">
        <v>325</v>
      </c>
      <c r="E145" s="51"/>
      <c r="F145" s="51"/>
      <c r="G145" s="47" t="str">
        <f t="shared" si="12"/>
        <v/>
      </c>
      <c r="H145" s="51"/>
      <c r="I145" s="52"/>
      <c r="J145" s="7" t="str">
        <f t="shared" si="13"/>
        <v>Parka Filtrage (fluo) - Taille L</v>
      </c>
      <c r="K145" s="7" t="str">
        <f t="shared" si="14"/>
        <v/>
      </c>
      <c r="L145" s="3">
        <f t="shared" si="15"/>
        <v>0</v>
      </c>
      <c r="M145" s="3" t="str">
        <f>IF(ISBLANK(H145),"",SUM(L$6:L145))</f>
        <v/>
      </c>
      <c r="N145" s="71" t="str">
        <f t="shared" si="16"/>
        <v>PAS DE REF</v>
      </c>
      <c r="O145" s="3" t="str">
        <f t="shared" si="17"/>
        <v/>
      </c>
    </row>
    <row r="146" spans="1:15" s="3" customFormat="1" ht="18" customHeight="1" x14ac:dyDescent="0.25">
      <c r="A146" s="121"/>
      <c r="B146" s="49" t="s">
        <v>56</v>
      </c>
      <c r="C146" s="50" t="s">
        <v>149</v>
      </c>
      <c r="D146" s="34" t="s">
        <v>325</v>
      </c>
      <c r="E146" s="51"/>
      <c r="F146" s="51"/>
      <c r="G146" s="47" t="str">
        <f t="shared" si="12"/>
        <v/>
      </c>
      <c r="H146" s="51"/>
      <c r="I146" s="52"/>
      <c r="J146" s="7" t="str">
        <f t="shared" si="13"/>
        <v>Parka Filtrage (fluo) - Taille XL</v>
      </c>
      <c r="K146" s="7" t="str">
        <f t="shared" si="14"/>
        <v/>
      </c>
      <c r="L146" s="3">
        <f t="shared" si="15"/>
        <v>0</v>
      </c>
      <c r="M146" s="3" t="str">
        <f>IF(ISBLANK(H146),"",SUM(L$6:L146))</f>
        <v/>
      </c>
      <c r="N146" s="71" t="str">
        <f t="shared" si="16"/>
        <v>PAS DE REF</v>
      </c>
      <c r="O146" s="3" t="str">
        <f t="shared" si="17"/>
        <v/>
      </c>
    </row>
    <row r="147" spans="1:15" s="3" customFormat="1" ht="18" customHeight="1" x14ac:dyDescent="0.25">
      <c r="A147" s="121"/>
      <c r="B147" s="49" t="s">
        <v>56</v>
      </c>
      <c r="C147" s="50" t="s">
        <v>150</v>
      </c>
      <c r="D147" s="34" t="s">
        <v>325</v>
      </c>
      <c r="E147" s="51"/>
      <c r="F147" s="51"/>
      <c r="G147" s="47" t="str">
        <f t="shared" si="12"/>
        <v/>
      </c>
      <c r="H147" s="51"/>
      <c r="I147" s="52"/>
      <c r="J147" s="7" t="str">
        <f t="shared" si="13"/>
        <v>Parka Filtrage (fluo) - Taille XXL</v>
      </c>
      <c r="K147" s="7" t="str">
        <f t="shared" si="14"/>
        <v/>
      </c>
      <c r="L147" s="3">
        <f t="shared" si="15"/>
        <v>0</v>
      </c>
      <c r="M147" s="3" t="str">
        <f>IF(ISBLANK(H147),"",SUM(L$6:L147))</f>
        <v/>
      </c>
      <c r="N147" s="71" t="str">
        <f t="shared" si="16"/>
        <v>PAS DE REF</v>
      </c>
      <c r="O147" s="3" t="str">
        <f t="shared" si="17"/>
        <v/>
      </c>
    </row>
    <row r="148" spans="1:15" s="3" customFormat="1" ht="18" customHeight="1" x14ac:dyDescent="0.25">
      <c r="A148" s="121"/>
      <c r="B148" s="49" t="s">
        <v>56</v>
      </c>
      <c r="C148" s="50" t="s">
        <v>151</v>
      </c>
      <c r="D148" s="34" t="s">
        <v>325</v>
      </c>
      <c r="E148" s="51"/>
      <c r="F148" s="51"/>
      <c r="G148" s="47" t="str">
        <f t="shared" si="12"/>
        <v/>
      </c>
      <c r="H148" s="51"/>
      <c r="I148" s="52"/>
      <c r="J148" s="7" t="str">
        <f t="shared" si="13"/>
        <v>Parka Filtrage (fluo) - Taille 3XL</v>
      </c>
      <c r="K148" s="7" t="str">
        <f t="shared" si="14"/>
        <v/>
      </c>
      <c r="L148" s="3">
        <f t="shared" si="15"/>
        <v>0</v>
      </c>
      <c r="M148" s="3" t="str">
        <f>IF(ISBLANK(H148),"",SUM(L$6:L148))</f>
        <v/>
      </c>
      <c r="N148" s="71" t="str">
        <f t="shared" si="16"/>
        <v>PAS DE REF</v>
      </c>
      <c r="O148" s="3" t="str">
        <f t="shared" si="17"/>
        <v/>
      </c>
    </row>
    <row r="149" spans="1:15" s="3" customFormat="1" ht="18" customHeight="1" x14ac:dyDescent="0.25">
      <c r="A149" s="121"/>
      <c r="B149" s="49" t="s">
        <v>56</v>
      </c>
      <c r="C149" s="50" t="s">
        <v>152</v>
      </c>
      <c r="D149" s="34" t="s">
        <v>325</v>
      </c>
      <c r="E149" s="51"/>
      <c r="F149" s="51"/>
      <c r="G149" s="47" t="str">
        <f t="shared" si="12"/>
        <v/>
      </c>
      <c r="H149" s="51"/>
      <c r="I149" s="52"/>
      <c r="J149" s="7" t="str">
        <f t="shared" si="13"/>
        <v>Parka Filtrage (fluo) - Taille 4XL</v>
      </c>
      <c r="K149" s="7" t="str">
        <f t="shared" si="14"/>
        <v/>
      </c>
      <c r="L149" s="3">
        <f t="shared" si="15"/>
        <v>0</v>
      </c>
      <c r="M149" s="3" t="str">
        <f>IF(ISBLANK(H149),"",SUM(L$6:L149))</f>
        <v/>
      </c>
      <c r="N149" s="71" t="str">
        <f t="shared" si="16"/>
        <v>PAS DE REF</v>
      </c>
      <c r="O149" s="3" t="str">
        <f t="shared" si="17"/>
        <v/>
      </c>
    </row>
    <row r="150" spans="1:15" s="3" customFormat="1" ht="18" customHeight="1" x14ac:dyDescent="0.25">
      <c r="A150" s="121"/>
      <c r="B150" s="49" t="s">
        <v>56</v>
      </c>
      <c r="C150" s="50" t="s">
        <v>153</v>
      </c>
      <c r="D150" s="34" t="s">
        <v>325</v>
      </c>
      <c r="E150" s="51"/>
      <c r="F150" s="51"/>
      <c r="G150" s="47" t="str">
        <f t="shared" si="12"/>
        <v/>
      </c>
      <c r="H150" s="51"/>
      <c r="I150" s="52"/>
      <c r="J150" s="7" t="str">
        <f t="shared" si="13"/>
        <v>Parka Filtrage (fluo) - Taille 5XL</v>
      </c>
      <c r="K150" s="7" t="str">
        <f t="shared" si="14"/>
        <v/>
      </c>
      <c r="L150" s="3">
        <f t="shared" si="15"/>
        <v>0</v>
      </c>
      <c r="M150" s="3" t="str">
        <f>IF(ISBLANK(H150),"",SUM(L$6:L150))</f>
        <v/>
      </c>
      <c r="N150" s="71" t="str">
        <f t="shared" si="16"/>
        <v>PAS DE REF</v>
      </c>
      <c r="O150" s="3" t="str">
        <f t="shared" si="17"/>
        <v/>
      </c>
    </row>
    <row r="151" spans="1:15" s="3" customFormat="1" ht="18" customHeight="1" x14ac:dyDescent="0.25">
      <c r="A151" s="121"/>
      <c r="B151" s="49" t="s">
        <v>56</v>
      </c>
      <c r="C151" s="50" t="s">
        <v>154</v>
      </c>
      <c r="D151" s="34" t="s">
        <v>326</v>
      </c>
      <c r="E151" s="51"/>
      <c r="F151" s="51"/>
      <c r="G151" s="47" t="str">
        <f t="shared" si="12"/>
        <v/>
      </c>
      <c r="H151" s="51"/>
      <c r="I151" s="52"/>
      <c r="J151" s="7" t="str">
        <f t="shared" si="13"/>
        <v>Rangers Magnum - Taille 38</v>
      </c>
      <c r="K151" s="7" t="str">
        <f t="shared" si="14"/>
        <v/>
      </c>
      <c r="L151" s="3">
        <f t="shared" si="15"/>
        <v>0</v>
      </c>
      <c r="M151" s="3" t="str">
        <f>IF(ISBLANK(H151),"",SUM(L$6:L151))</f>
        <v/>
      </c>
      <c r="N151" s="71" t="str">
        <f t="shared" si="16"/>
        <v>PAS DE REF</v>
      </c>
      <c r="O151" s="3" t="str">
        <f t="shared" si="17"/>
        <v/>
      </c>
    </row>
    <row r="152" spans="1:15" s="3" customFormat="1" ht="18" customHeight="1" x14ac:dyDescent="0.25">
      <c r="A152" s="121"/>
      <c r="B152" s="49" t="s">
        <v>56</v>
      </c>
      <c r="C152" s="50" t="s">
        <v>155</v>
      </c>
      <c r="D152" s="34" t="s">
        <v>326</v>
      </c>
      <c r="E152" s="51"/>
      <c r="F152" s="51"/>
      <c r="G152" s="47" t="str">
        <f t="shared" si="12"/>
        <v/>
      </c>
      <c r="H152" s="51"/>
      <c r="I152" s="52"/>
      <c r="J152" s="7" t="str">
        <f t="shared" si="13"/>
        <v>Rangers Magnum - Taille 39</v>
      </c>
      <c r="K152" s="7" t="str">
        <f t="shared" si="14"/>
        <v/>
      </c>
      <c r="L152" s="3">
        <f t="shared" si="15"/>
        <v>0</v>
      </c>
      <c r="M152" s="3" t="str">
        <f>IF(ISBLANK(H152),"",SUM(L$6:L152))</f>
        <v/>
      </c>
      <c r="N152" s="71" t="str">
        <f t="shared" si="16"/>
        <v>PAS DE REF</v>
      </c>
      <c r="O152" s="3" t="str">
        <f t="shared" si="17"/>
        <v/>
      </c>
    </row>
    <row r="153" spans="1:15" s="3" customFormat="1" ht="18" customHeight="1" x14ac:dyDescent="0.25">
      <c r="A153" s="121"/>
      <c r="B153" s="49" t="s">
        <v>56</v>
      </c>
      <c r="C153" s="50" t="s">
        <v>156</v>
      </c>
      <c r="D153" s="34" t="s">
        <v>326</v>
      </c>
      <c r="E153" s="51"/>
      <c r="F153" s="51"/>
      <c r="G153" s="47" t="str">
        <f t="shared" si="12"/>
        <v/>
      </c>
      <c r="H153" s="51"/>
      <c r="I153" s="52"/>
      <c r="J153" s="7" t="str">
        <f t="shared" si="13"/>
        <v>Rangers Magnum - Taille 40</v>
      </c>
      <c r="K153" s="7" t="str">
        <f t="shared" si="14"/>
        <v/>
      </c>
      <c r="L153" s="3">
        <f t="shared" si="15"/>
        <v>0</v>
      </c>
      <c r="M153" s="3" t="str">
        <f>IF(ISBLANK(H153),"",SUM(L$6:L153))</f>
        <v/>
      </c>
      <c r="N153" s="71" t="str">
        <f t="shared" si="16"/>
        <v>PAS DE REF</v>
      </c>
      <c r="O153" s="3" t="str">
        <f t="shared" si="17"/>
        <v/>
      </c>
    </row>
    <row r="154" spans="1:15" s="3" customFormat="1" ht="18" customHeight="1" x14ac:dyDescent="0.25">
      <c r="A154" s="121"/>
      <c r="B154" s="49" t="s">
        <v>56</v>
      </c>
      <c r="C154" s="50" t="s">
        <v>157</v>
      </c>
      <c r="D154" s="34" t="s">
        <v>326</v>
      </c>
      <c r="E154" s="51"/>
      <c r="F154" s="51"/>
      <c r="G154" s="47" t="str">
        <f t="shared" si="12"/>
        <v/>
      </c>
      <c r="H154" s="51"/>
      <c r="I154" s="52"/>
      <c r="J154" s="7" t="str">
        <f t="shared" si="13"/>
        <v>Rangers Magnum - Taille 41</v>
      </c>
      <c r="K154" s="7" t="str">
        <f t="shared" si="14"/>
        <v/>
      </c>
      <c r="L154" s="3">
        <f t="shared" si="15"/>
        <v>0</v>
      </c>
      <c r="M154" s="3" t="str">
        <f>IF(ISBLANK(H154),"",SUM(L$6:L154))</f>
        <v/>
      </c>
      <c r="N154" s="71" t="str">
        <f t="shared" si="16"/>
        <v>PAS DE REF</v>
      </c>
      <c r="O154" s="3" t="str">
        <f t="shared" si="17"/>
        <v/>
      </c>
    </row>
    <row r="155" spans="1:15" s="3" customFormat="1" ht="18" customHeight="1" x14ac:dyDescent="0.25">
      <c r="A155" s="121"/>
      <c r="B155" s="49" t="s">
        <v>56</v>
      </c>
      <c r="C155" s="50" t="s">
        <v>158</v>
      </c>
      <c r="D155" s="34" t="s">
        <v>326</v>
      </c>
      <c r="E155" s="51"/>
      <c r="F155" s="51"/>
      <c r="G155" s="47" t="str">
        <f t="shared" si="12"/>
        <v/>
      </c>
      <c r="H155" s="51"/>
      <c r="I155" s="52"/>
      <c r="J155" s="7" t="str">
        <f t="shared" si="13"/>
        <v>Rangers Magnum - Taille 42</v>
      </c>
      <c r="K155" s="7" t="str">
        <f t="shared" si="14"/>
        <v/>
      </c>
      <c r="L155" s="3">
        <f t="shared" si="15"/>
        <v>0</v>
      </c>
      <c r="M155" s="3" t="str">
        <f>IF(ISBLANK(H155),"",SUM(L$6:L155))</f>
        <v/>
      </c>
      <c r="N155" s="71" t="str">
        <f t="shared" si="16"/>
        <v>PAS DE REF</v>
      </c>
      <c r="O155" s="3" t="str">
        <f t="shared" si="17"/>
        <v/>
      </c>
    </row>
    <row r="156" spans="1:15" s="3" customFormat="1" ht="18" customHeight="1" x14ac:dyDescent="0.25">
      <c r="A156" s="121"/>
      <c r="B156" s="49" t="s">
        <v>56</v>
      </c>
      <c r="C156" s="50" t="s">
        <v>159</v>
      </c>
      <c r="D156" s="34" t="s">
        <v>326</v>
      </c>
      <c r="E156" s="51"/>
      <c r="F156" s="51"/>
      <c r="G156" s="47" t="str">
        <f t="shared" si="12"/>
        <v/>
      </c>
      <c r="H156" s="51"/>
      <c r="I156" s="52"/>
      <c r="J156" s="7" t="str">
        <f t="shared" si="13"/>
        <v>Rangers Magnum - Taille 43</v>
      </c>
      <c r="K156" s="7" t="str">
        <f t="shared" si="14"/>
        <v/>
      </c>
      <c r="L156" s="3">
        <f t="shared" si="15"/>
        <v>0</v>
      </c>
      <c r="M156" s="3" t="str">
        <f>IF(ISBLANK(H156),"",SUM(L$6:L156))</f>
        <v/>
      </c>
      <c r="N156" s="71" t="str">
        <f t="shared" si="16"/>
        <v>PAS DE REF</v>
      </c>
      <c r="O156" s="3" t="str">
        <f t="shared" si="17"/>
        <v/>
      </c>
    </row>
    <row r="157" spans="1:15" s="3" customFormat="1" ht="18" customHeight="1" x14ac:dyDescent="0.25">
      <c r="A157" s="121"/>
      <c r="B157" s="49" t="s">
        <v>56</v>
      </c>
      <c r="C157" s="50" t="s">
        <v>160</v>
      </c>
      <c r="D157" s="34" t="s">
        <v>326</v>
      </c>
      <c r="E157" s="51"/>
      <c r="F157" s="51"/>
      <c r="G157" s="47" t="str">
        <f t="shared" si="12"/>
        <v/>
      </c>
      <c r="H157" s="51"/>
      <c r="I157" s="52"/>
      <c r="J157" s="7" t="str">
        <f t="shared" si="13"/>
        <v>Rangers Magnum - Taille 44</v>
      </c>
      <c r="K157" s="7" t="str">
        <f t="shared" si="14"/>
        <v/>
      </c>
      <c r="L157" s="3">
        <f t="shared" si="15"/>
        <v>0</v>
      </c>
      <c r="M157" s="3" t="str">
        <f>IF(ISBLANK(H157),"",SUM(L$6:L157))</f>
        <v/>
      </c>
      <c r="N157" s="71" t="str">
        <f t="shared" si="16"/>
        <v>PAS DE REF</v>
      </c>
      <c r="O157" s="3" t="str">
        <f t="shared" si="17"/>
        <v/>
      </c>
    </row>
    <row r="158" spans="1:15" s="3" customFormat="1" ht="18" customHeight="1" x14ac:dyDescent="0.25">
      <c r="A158" s="121"/>
      <c r="B158" s="49" t="s">
        <v>56</v>
      </c>
      <c r="C158" s="50" t="s">
        <v>161</v>
      </c>
      <c r="D158" s="34" t="s">
        <v>326</v>
      </c>
      <c r="E158" s="51"/>
      <c r="F158" s="51"/>
      <c r="G158" s="47" t="str">
        <f t="shared" si="12"/>
        <v/>
      </c>
      <c r="H158" s="51"/>
      <c r="I158" s="52"/>
      <c r="J158" s="7" t="str">
        <f t="shared" si="13"/>
        <v>Rangers Magnum - Taille 45</v>
      </c>
      <c r="K158" s="7" t="str">
        <f t="shared" si="14"/>
        <v/>
      </c>
      <c r="L158" s="3">
        <f t="shared" si="15"/>
        <v>0</v>
      </c>
      <c r="M158" s="3" t="str">
        <f>IF(ISBLANK(H158),"",SUM(L$6:L158))</f>
        <v/>
      </c>
      <c r="N158" s="71" t="str">
        <f t="shared" si="16"/>
        <v>PAS DE REF</v>
      </c>
      <c r="O158" s="3" t="str">
        <f t="shared" si="17"/>
        <v/>
      </c>
    </row>
    <row r="159" spans="1:15" s="3" customFormat="1" ht="18" customHeight="1" x14ac:dyDescent="0.25">
      <c r="A159" s="121"/>
      <c r="B159" s="49" t="s">
        <v>56</v>
      </c>
      <c r="C159" s="50" t="s">
        <v>162</v>
      </c>
      <c r="D159" s="34" t="s">
        <v>326</v>
      </c>
      <c r="E159" s="51"/>
      <c r="F159" s="51"/>
      <c r="G159" s="47" t="str">
        <f t="shared" si="12"/>
        <v/>
      </c>
      <c r="H159" s="51"/>
      <c r="I159" s="52"/>
      <c r="J159" s="7" t="str">
        <f t="shared" si="13"/>
        <v>Rangers Magnum - Taille 46</v>
      </c>
      <c r="K159" s="7" t="str">
        <f t="shared" si="14"/>
        <v/>
      </c>
      <c r="L159" s="3">
        <f t="shared" si="15"/>
        <v>0</v>
      </c>
      <c r="M159" s="3" t="str">
        <f>IF(ISBLANK(H159),"",SUM(L$6:L159))</f>
        <v/>
      </c>
      <c r="N159" s="71" t="str">
        <f t="shared" si="16"/>
        <v>PAS DE REF</v>
      </c>
      <c r="O159" s="3" t="str">
        <f t="shared" si="17"/>
        <v/>
      </c>
    </row>
    <row r="160" spans="1:15" s="3" customFormat="1" ht="18" customHeight="1" x14ac:dyDescent="0.25">
      <c r="A160" s="121"/>
      <c r="B160" s="49" t="s">
        <v>56</v>
      </c>
      <c r="C160" s="50" t="s">
        <v>163</v>
      </c>
      <c r="D160" s="34" t="s">
        <v>326</v>
      </c>
      <c r="E160" s="51"/>
      <c r="F160" s="51"/>
      <c r="G160" s="47" t="str">
        <f t="shared" si="12"/>
        <v/>
      </c>
      <c r="H160" s="51"/>
      <c r="I160" s="52"/>
      <c r="J160" s="7" t="str">
        <f t="shared" si="13"/>
        <v>Rangers Magnum - Taille 47</v>
      </c>
      <c r="K160" s="7" t="str">
        <f t="shared" si="14"/>
        <v/>
      </c>
      <c r="L160" s="3">
        <f t="shared" si="15"/>
        <v>0</v>
      </c>
      <c r="M160" s="3" t="str">
        <f>IF(ISBLANK(H160),"",SUM(L$6:L160))</f>
        <v/>
      </c>
      <c r="N160" s="71" t="str">
        <f t="shared" si="16"/>
        <v>PAS DE REF</v>
      </c>
      <c r="O160" s="3" t="str">
        <f t="shared" si="17"/>
        <v/>
      </c>
    </row>
    <row r="161" spans="1:15" s="3" customFormat="1" ht="18" customHeight="1" x14ac:dyDescent="0.25">
      <c r="A161" s="121"/>
      <c r="B161" s="49" t="s">
        <v>56</v>
      </c>
      <c r="C161" s="50" t="s">
        <v>164</v>
      </c>
      <c r="D161" s="34" t="s">
        <v>326</v>
      </c>
      <c r="E161" s="51"/>
      <c r="F161" s="51"/>
      <c r="G161" s="47" t="str">
        <f t="shared" si="12"/>
        <v/>
      </c>
      <c r="H161" s="51"/>
      <c r="I161" s="52"/>
      <c r="J161" s="7" t="str">
        <f t="shared" si="13"/>
        <v>Rangers Magnum - Taille 48</v>
      </c>
      <c r="K161" s="7" t="str">
        <f t="shared" si="14"/>
        <v/>
      </c>
      <c r="L161" s="3">
        <f t="shared" si="15"/>
        <v>0</v>
      </c>
      <c r="M161" s="3" t="str">
        <f>IF(ISBLANK(H161),"",SUM(L$6:L161))</f>
        <v/>
      </c>
      <c r="N161" s="71" t="str">
        <f t="shared" si="16"/>
        <v>PAS DE REF</v>
      </c>
      <c r="O161" s="3" t="str">
        <f t="shared" si="17"/>
        <v/>
      </c>
    </row>
    <row r="162" spans="1:15" s="3" customFormat="1" ht="18" customHeight="1" x14ac:dyDescent="0.25">
      <c r="A162" s="121"/>
      <c r="B162" s="49"/>
      <c r="C162" s="50"/>
      <c r="D162" s="34"/>
      <c r="E162" s="51"/>
      <c r="F162" s="51"/>
      <c r="G162" s="47" t="str">
        <f t="shared" si="12"/>
        <v/>
      </c>
      <c r="H162" s="51"/>
      <c r="I162" s="52"/>
      <c r="J162" s="7">
        <f t="shared" si="13"/>
        <v>0</v>
      </c>
      <c r="K162" s="7" t="str">
        <f t="shared" si="14"/>
        <v/>
      </c>
      <c r="L162" s="3">
        <f t="shared" si="15"/>
        <v>0</v>
      </c>
      <c r="M162" s="3" t="str">
        <f>IF(ISBLANK(H162),"",SUM(L$6:L162))</f>
        <v/>
      </c>
      <c r="N162" s="71">
        <f t="shared" si="16"/>
        <v>0</v>
      </c>
      <c r="O162" s="3" t="str">
        <f t="shared" si="17"/>
        <v/>
      </c>
    </row>
    <row r="163" spans="1:15" s="3" customFormat="1" ht="18" customHeight="1" x14ac:dyDescent="0.25">
      <c r="A163" s="121"/>
      <c r="B163" s="49"/>
      <c r="C163" s="50"/>
      <c r="D163" s="34"/>
      <c r="E163" s="51"/>
      <c r="F163" s="51"/>
      <c r="G163" s="47" t="str">
        <f t="shared" si="12"/>
        <v/>
      </c>
      <c r="H163" s="51"/>
      <c r="I163" s="52"/>
      <c r="J163" s="7">
        <f t="shared" si="13"/>
        <v>0</v>
      </c>
      <c r="K163" s="7" t="str">
        <f t="shared" si="14"/>
        <v/>
      </c>
      <c r="L163" s="3">
        <f t="shared" si="15"/>
        <v>0</v>
      </c>
      <c r="M163" s="3" t="str">
        <f>IF(ISBLANK(H163),"",SUM(L$6:L163))</f>
        <v/>
      </c>
      <c r="N163" s="71">
        <f t="shared" si="16"/>
        <v>0</v>
      </c>
      <c r="O163" s="3" t="str">
        <f t="shared" si="17"/>
        <v/>
      </c>
    </row>
    <row r="164" spans="1:15" s="3" customFormat="1" ht="18" customHeight="1" x14ac:dyDescent="0.25">
      <c r="A164" s="121"/>
      <c r="B164" s="49"/>
      <c r="C164" s="50"/>
      <c r="D164" s="34"/>
      <c r="E164" s="51"/>
      <c r="F164" s="51"/>
      <c r="G164" s="47" t="str">
        <f t="shared" si="12"/>
        <v/>
      </c>
      <c r="H164" s="51"/>
      <c r="I164" s="52"/>
      <c r="J164" s="7">
        <f t="shared" si="13"/>
        <v>0</v>
      </c>
      <c r="K164" s="7" t="str">
        <f t="shared" si="14"/>
        <v/>
      </c>
      <c r="L164" s="3">
        <f t="shared" si="15"/>
        <v>0</v>
      </c>
      <c r="M164" s="3" t="str">
        <f>IF(ISBLANK(H164),"",SUM(L$6:L164))</f>
        <v/>
      </c>
      <c r="N164" s="71">
        <f t="shared" si="16"/>
        <v>0</v>
      </c>
      <c r="O164" s="3" t="str">
        <f t="shared" si="17"/>
        <v/>
      </c>
    </row>
    <row r="165" spans="1:15" s="3" customFormat="1" ht="18" customHeight="1" x14ac:dyDescent="0.25">
      <c r="A165" s="121"/>
      <c r="B165" s="49"/>
      <c r="C165" s="50"/>
      <c r="D165" s="34"/>
      <c r="E165" s="51"/>
      <c r="F165" s="51"/>
      <c r="G165" s="47" t="str">
        <f t="shared" si="12"/>
        <v/>
      </c>
      <c r="H165" s="51"/>
      <c r="I165" s="52"/>
      <c r="J165" s="7">
        <f t="shared" si="13"/>
        <v>0</v>
      </c>
      <c r="K165" s="7" t="str">
        <f t="shared" si="14"/>
        <v/>
      </c>
      <c r="L165" s="3">
        <f t="shared" si="15"/>
        <v>0</v>
      </c>
      <c r="M165" s="3" t="str">
        <f>IF(ISBLANK(H165),"",SUM(L$6:L165))</f>
        <v/>
      </c>
      <c r="N165" s="71">
        <f t="shared" si="16"/>
        <v>0</v>
      </c>
      <c r="O165" s="3" t="str">
        <f t="shared" si="17"/>
        <v/>
      </c>
    </row>
    <row r="166" spans="1:15" s="3" customFormat="1" ht="18" customHeight="1" x14ac:dyDescent="0.25">
      <c r="A166" s="121"/>
      <c r="B166" s="49"/>
      <c r="C166" s="50"/>
      <c r="D166" s="34"/>
      <c r="E166" s="51"/>
      <c r="F166" s="51"/>
      <c r="G166" s="47" t="str">
        <f t="shared" si="12"/>
        <v/>
      </c>
      <c r="H166" s="51"/>
      <c r="I166" s="52"/>
      <c r="J166" s="7">
        <f t="shared" si="13"/>
        <v>0</v>
      </c>
      <c r="K166" s="7" t="str">
        <f t="shared" si="14"/>
        <v/>
      </c>
      <c r="L166" s="3">
        <f t="shared" si="15"/>
        <v>0</v>
      </c>
      <c r="M166" s="3" t="str">
        <f>IF(ISBLANK(H166),"",SUM(L$6:L166))</f>
        <v/>
      </c>
      <c r="N166" s="71">
        <f t="shared" si="16"/>
        <v>0</v>
      </c>
      <c r="O166" s="3" t="str">
        <f t="shared" si="17"/>
        <v/>
      </c>
    </row>
    <row r="167" spans="1:15" s="3" customFormat="1" ht="18" customHeight="1" x14ac:dyDescent="0.25">
      <c r="A167" s="121"/>
      <c r="B167" s="49"/>
      <c r="C167" s="50"/>
      <c r="D167" s="34"/>
      <c r="E167" s="51"/>
      <c r="F167" s="51"/>
      <c r="G167" s="47" t="str">
        <f t="shared" si="12"/>
        <v/>
      </c>
      <c r="H167" s="51"/>
      <c r="I167" s="52"/>
      <c r="J167" s="7">
        <f t="shared" si="13"/>
        <v>0</v>
      </c>
      <c r="K167" s="7" t="str">
        <f t="shared" si="14"/>
        <v/>
      </c>
      <c r="L167" s="3">
        <f t="shared" si="15"/>
        <v>0</v>
      </c>
      <c r="M167" s="3" t="str">
        <f>IF(ISBLANK(H167),"",SUM(L$6:L167))</f>
        <v/>
      </c>
      <c r="N167" s="71">
        <f t="shared" si="16"/>
        <v>0</v>
      </c>
      <c r="O167" s="3" t="str">
        <f t="shared" si="17"/>
        <v/>
      </c>
    </row>
    <row r="168" spans="1:15" s="3" customFormat="1" ht="18" customHeight="1" x14ac:dyDescent="0.25">
      <c r="A168" s="121"/>
      <c r="B168" s="49"/>
      <c r="C168" s="50"/>
      <c r="D168" s="34"/>
      <c r="E168" s="51"/>
      <c r="F168" s="51"/>
      <c r="G168" s="47" t="str">
        <f t="shared" si="12"/>
        <v/>
      </c>
      <c r="H168" s="51"/>
      <c r="I168" s="52"/>
      <c r="J168" s="7">
        <f t="shared" si="13"/>
        <v>0</v>
      </c>
      <c r="K168" s="7" t="str">
        <f t="shared" si="14"/>
        <v/>
      </c>
      <c r="L168" s="3">
        <f t="shared" si="15"/>
        <v>0</v>
      </c>
      <c r="M168" s="3" t="str">
        <f>IF(ISBLANK(H168),"",SUM(L$6:L168))</f>
        <v/>
      </c>
      <c r="N168" s="71">
        <f t="shared" si="16"/>
        <v>0</v>
      </c>
      <c r="O168" s="3" t="str">
        <f t="shared" si="17"/>
        <v/>
      </c>
    </row>
    <row r="169" spans="1:15" s="3" customFormat="1" ht="18" customHeight="1" x14ac:dyDescent="0.25">
      <c r="A169" s="122" t="s">
        <v>323</v>
      </c>
      <c r="B169" s="53" t="s">
        <v>56</v>
      </c>
      <c r="C169" s="54" t="s">
        <v>165</v>
      </c>
      <c r="D169" s="35" t="s">
        <v>325</v>
      </c>
      <c r="E169" s="55"/>
      <c r="F169" s="55"/>
      <c r="G169" s="47" t="str">
        <f t="shared" si="12"/>
        <v/>
      </c>
      <c r="H169" s="55"/>
      <c r="I169" s="56"/>
      <c r="J169" s="7" t="str">
        <f t="shared" si="13"/>
        <v>Combinaison SHAP - Taille S</v>
      </c>
      <c r="K169" s="7" t="str">
        <f t="shared" si="14"/>
        <v/>
      </c>
      <c r="L169" s="3">
        <f t="shared" si="15"/>
        <v>0</v>
      </c>
      <c r="M169" s="3" t="str">
        <f>IF(ISBLANK(H169),"",SUM(L$6:L169))</f>
        <v/>
      </c>
      <c r="N169" s="71" t="str">
        <f t="shared" si="16"/>
        <v>PAS DE REF</v>
      </c>
      <c r="O169" s="3" t="str">
        <f t="shared" si="17"/>
        <v/>
      </c>
    </row>
    <row r="170" spans="1:15" s="3" customFormat="1" ht="18" customHeight="1" x14ac:dyDescent="0.25">
      <c r="A170" s="122"/>
      <c r="B170" s="53" t="s">
        <v>56</v>
      </c>
      <c r="C170" s="54" t="s">
        <v>166</v>
      </c>
      <c r="D170" s="35" t="s">
        <v>325</v>
      </c>
      <c r="E170" s="55"/>
      <c r="F170" s="55"/>
      <c r="G170" s="47" t="str">
        <f t="shared" si="12"/>
        <v/>
      </c>
      <c r="H170" s="55"/>
      <c r="I170" s="56"/>
      <c r="J170" s="7" t="str">
        <f t="shared" si="13"/>
        <v>Combinaison SHAP - Taille M</v>
      </c>
      <c r="K170" s="7" t="str">
        <f t="shared" si="14"/>
        <v/>
      </c>
      <c r="L170" s="3">
        <f t="shared" si="15"/>
        <v>0</v>
      </c>
      <c r="M170" s="3" t="str">
        <f>IF(ISBLANK(H170),"",SUM(L$6:L170))</f>
        <v/>
      </c>
      <c r="N170" s="71" t="str">
        <f t="shared" si="16"/>
        <v>PAS DE REF</v>
      </c>
      <c r="O170" s="3" t="str">
        <f t="shared" si="17"/>
        <v/>
      </c>
    </row>
    <row r="171" spans="1:15" s="3" customFormat="1" ht="18" customHeight="1" x14ac:dyDescent="0.25">
      <c r="A171" s="122"/>
      <c r="B171" s="53" t="s">
        <v>56</v>
      </c>
      <c r="C171" s="54" t="s">
        <v>167</v>
      </c>
      <c r="D171" s="35" t="s">
        <v>325</v>
      </c>
      <c r="E171" s="55"/>
      <c r="F171" s="55"/>
      <c r="G171" s="47" t="str">
        <f t="shared" si="12"/>
        <v/>
      </c>
      <c r="H171" s="55"/>
      <c r="I171" s="56"/>
      <c r="J171" s="7" t="str">
        <f t="shared" si="13"/>
        <v>Combinaison SHAP - Taille L</v>
      </c>
      <c r="K171" s="7" t="str">
        <f t="shared" si="14"/>
        <v/>
      </c>
      <c r="L171" s="3">
        <f t="shared" si="15"/>
        <v>0</v>
      </c>
      <c r="M171" s="3" t="str">
        <f>IF(ISBLANK(H171),"",SUM(L$6:L171))</f>
        <v/>
      </c>
      <c r="N171" s="71" t="str">
        <f t="shared" si="16"/>
        <v>PAS DE REF</v>
      </c>
      <c r="O171" s="3" t="str">
        <f t="shared" si="17"/>
        <v/>
      </c>
    </row>
    <row r="172" spans="1:15" s="3" customFormat="1" ht="18" customHeight="1" x14ac:dyDescent="0.25">
      <c r="A172" s="122"/>
      <c r="B172" s="53" t="s">
        <v>56</v>
      </c>
      <c r="C172" s="54" t="s">
        <v>168</v>
      </c>
      <c r="D172" s="35" t="s">
        <v>325</v>
      </c>
      <c r="E172" s="55"/>
      <c r="F172" s="55"/>
      <c r="G172" s="47" t="str">
        <f t="shared" si="12"/>
        <v/>
      </c>
      <c r="H172" s="55"/>
      <c r="I172" s="56"/>
      <c r="J172" s="7" t="str">
        <f t="shared" si="13"/>
        <v>Combinaison SHAP - Taille XL</v>
      </c>
      <c r="K172" s="7" t="str">
        <f t="shared" si="14"/>
        <v/>
      </c>
      <c r="L172" s="3">
        <f t="shared" si="15"/>
        <v>0</v>
      </c>
      <c r="M172" s="3" t="str">
        <f>IF(ISBLANK(H172),"",SUM(L$6:L172))</f>
        <v/>
      </c>
      <c r="N172" s="71" t="str">
        <f t="shared" si="16"/>
        <v>PAS DE REF</v>
      </c>
      <c r="O172" s="3" t="str">
        <f t="shared" si="17"/>
        <v/>
      </c>
    </row>
    <row r="173" spans="1:15" s="3" customFormat="1" ht="18" customHeight="1" x14ac:dyDescent="0.25">
      <c r="A173" s="122"/>
      <c r="B173" s="53" t="s">
        <v>56</v>
      </c>
      <c r="C173" s="54" t="s">
        <v>169</v>
      </c>
      <c r="D173" s="35" t="s">
        <v>325</v>
      </c>
      <c r="E173" s="55"/>
      <c r="F173" s="55"/>
      <c r="G173" s="47" t="str">
        <f t="shared" si="12"/>
        <v/>
      </c>
      <c r="H173" s="55"/>
      <c r="I173" s="56"/>
      <c r="J173" s="7" t="str">
        <f t="shared" si="13"/>
        <v>Combinaison SHAP - Taille XXL</v>
      </c>
      <c r="K173" s="7" t="str">
        <f t="shared" si="14"/>
        <v/>
      </c>
      <c r="L173" s="3">
        <f t="shared" si="15"/>
        <v>0</v>
      </c>
      <c r="M173" s="3" t="str">
        <f>IF(ISBLANK(H173),"",SUM(L$6:L173))</f>
        <v/>
      </c>
      <c r="N173" s="71" t="str">
        <f t="shared" si="16"/>
        <v>PAS DE REF</v>
      </c>
      <c r="O173" s="3" t="str">
        <f t="shared" si="17"/>
        <v/>
      </c>
    </row>
    <row r="174" spans="1:15" s="3" customFormat="1" ht="18" customHeight="1" x14ac:dyDescent="0.25">
      <c r="A174" s="122"/>
      <c r="B174" s="53" t="s">
        <v>56</v>
      </c>
      <c r="C174" s="54" t="s">
        <v>170</v>
      </c>
      <c r="D174" s="35" t="s">
        <v>325</v>
      </c>
      <c r="E174" s="55"/>
      <c r="F174" s="55"/>
      <c r="G174" s="47" t="str">
        <f t="shared" si="12"/>
        <v/>
      </c>
      <c r="H174" s="55"/>
      <c r="I174" s="56"/>
      <c r="J174" s="7" t="str">
        <f t="shared" si="13"/>
        <v>Combinaison SHAP - Taille 3XL</v>
      </c>
      <c r="K174" s="7" t="str">
        <f t="shared" si="14"/>
        <v/>
      </c>
      <c r="L174" s="3">
        <f t="shared" si="15"/>
        <v>0</v>
      </c>
      <c r="M174" s="3" t="str">
        <f>IF(ISBLANK(H174),"",SUM(L$6:L174))</f>
        <v/>
      </c>
      <c r="N174" s="71" t="str">
        <f t="shared" si="16"/>
        <v>PAS DE REF</v>
      </c>
      <c r="O174" s="3" t="str">
        <f t="shared" si="17"/>
        <v/>
      </c>
    </row>
    <row r="175" spans="1:15" s="3" customFormat="1" ht="18" customHeight="1" x14ac:dyDescent="0.25">
      <c r="A175" s="122"/>
      <c r="B175" s="53" t="s">
        <v>56</v>
      </c>
      <c r="C175" s="54" t="s">
        <v>171</v>
      </c>
      <c r="D175" s="35" t="s">
        <v>325</v>
      </c>
      <c r="E175" s="55"/>
      <c r="F175" s="55"/>
      <c r="G175" s="47" t="str">
        <f t="shared" si="12"/>
        <v/>
      </c>
      <c r="H175" s="55"/>
      <c r="I175" s="56"/>
      <c r="J175" s="7" t="str">
        <f t="shared" si="13"/>
        <v>Combinaison SHAP - Taille 4XL</v>
      </c>
      <c r="K175" s="7" t="str">
        <f t="shared" si="14"/>
        <v/>
      </c>
      <c r="L175" s="3">
        <f t="shared" si="15"/>
        <v>0</v>
      </c>
      <c r="M175" s="3" t="str">
        <f>IF(ISBLANK(H175),"",SUM(L$6:L175))</f>
        <v/>
      </c>
      <c r="N175" s="71" t="str">
        <f t="shared" si="16"/>
        <v>PAS DE REF</v>
      </c>
      <c r="O175" s="3" t="str">
        <f t="shared" si="17"/>
        <v/>
      </c>
    </row>
    <row r="176" spans="1:15" s="3" customFormat="1" ht="18" customHeight="1" x14ac:dyDescent="0.25">
      <c r="A176" s="122"/>
      <c r="B176" s="53" t="s">
        <v>56</v>
      </c>
      <c r="C176" s="54" t="s">
        <v>172</v>
      </c>
      <c r="D176" s="35" t="s">
        <v>325</v>
      </c>
      <c r="E176" s="55"/>
      <c r="F176" s="55"/>
      <c r="G176" s="47" t="str">
        <f t="shared" si="12"/>
        <v/>
      </c>
      <c r="H176" s="55"/>
      <c r="I176" s="56"/>
      <c r="J176" s="7" t="str">
        <f t="shared" si="13"/>
        <v>Polo Manches longues SHAP - Taille S</v>
      </c>
      <c r="K176" s="7" t="str">
        <f t="shared" si="14"/>
        <v/>
      </c>
      <c r="L176" s="3">
        <f t="shared" si="15"/>
        <v>0</v>
      </c>
      <c r="M176" s="3" t="str">
        <f>IF(ISBLANK(H176),"",SUM(L$6:L176))</f>
        <v/>
      </c>
      <c r="N176" s="71" t="str">
        <f t="shared" si="16"/>
        <v>PAS DE REF</v>
      </c>
      <c r="O176" s="3" t="str">
        <f t="shared" si="17"/>
        <v/>
      </c>
    </row>
    <row r="177" spans="1:15" s="3" customFormat="1" ht="18" customHeight="1" x14ac:dyDescent="0.25">
      <c r="A177" s="122"/>
      <c r="B177" s="53" t="s">
        <v>56</v>
      </c>
      <c r="C177" s="54" t="s">
        <v>173</v>
      </c>
      <c r="D177" s="35" t="s">
        <v>325</v>
      </c>
      <c r="E177" s="55"/>
      <c r="F177" s="55"/>
      <c r="G177" s="47" t="str">
        <f t="shared" si="12"/>
        <v/>
      </c>
      <c r="H177" s="55"/>
      <c r="I177" s="56"/>
      <c r="J177" s="7" t="str">
        <f t="shared" si="13"/>
        <v>Polo Manches longues SHAP - Taille M</v>
      </c>
      <c r="K177" s="7" t="str">
        <f t="shared" si="14"/>
        <v/>
      </c>
      <c r="L177" s="3">
        <f t="shared" si="15"/>
        <v>0</v>
      </c>
      <c r="M177" s="3" t="str">
        <f>IF(ISBLANK(H177),"",SUM(L$6:L177))</f>
        <v/>
      </c>
      <c r="N177" s="71" t="str">
        <f t="shared" si="16"/>
        <v>PAS DE REF</v>
      </c>
      <c r="O177" s="3" t="str">
        <f t="shared" si="17"/>
        <v/>
      </c>
    </row>
    <row r="178" spans="1:15" s="3" customFormat="1" ht="18" customHeight="1" x14ac:dyDescent="0.25">
      <c r="A178" s="122"/>
      <c r="B178" s="53" t="s">
        <v>56</v>
      </c>
      <c r="C178" s="54" t="s">
        <v>174</v>
      </c>
      <c r="D178" s="35" t="s">
        <v>325</v>
      </c>
      <c r="E178" s="55"/>
      <c r="F178" s="55"/>
      <c r="G178" s="47" t="str">
        <f t="shared" si="12"/>
        <v/>
      </c>
      <c r="H178" s="55"/>
      <c r="I178" s="56"/>
      <c r="J178" s="7" t="str">
        <f t="shared" si="13"/>
        <v>Polo Manches longues SHAP - Taille L</v>
      </c>
      <c r="K178" s="7" t="str">
        <f t="shared" si="14"/>
        <v/>
      </c>
      <c r="L178" s="3">
        <f t="shared" si="15"/>
        <v>0</v>
      </c>
      <c r="M178" s="3" t="str">
        <f>IF(ISBLANK(H178),"",SUM(L$6:L178))</f>
        <v/>
      </c>
      <c r="N178" s="71" t="str">
        <f t="shared" si="16"/>
        <v>PAS DE REF</v>
      </c>
      <c r="O178" s="3" t="str">
        <f t="shared" si="17"/>
        <v/>
      </c>
    </row>
    <row r="179" spans="1:15" s="3" customFormat="1" ht="18" customHeight="1" x14ac:dyDescent="0.25">
      <c r="A179" s="122"/>
      <c r="B179" s="53" t="s">
        <v>56</v>
      </c>
      <c r="C179" s="54" t="s">
        <v>175</v>
      </c>
      <c r="D179" s="35" t="s">
        <v>325</v>
      </c>
      <c r="E179" s="55"/>
      <c r="F179" s="55"/>
      <c r="G179" s="47" t="str">
        <f t="shared" si="12"/>
        <v/>
      </c>
      <c r="H179" s="55"/>
      <c r="I179" s="56"/>
      <c r="J179" s="7" t="str">
        <f t="shared" si="13"/>
        <v>Polo Manches longues SHAP - Taille XL</v>
      </c>
      <c r="K179" s="7" t="str">
        <f t="shared" si="14"/>
        <v/>
      </c>
      <c r="L179" s="3">
        <f t="shared" si="15"/>
        <v>0</v>
      </c>
      <c r="M179" s="3" t="str">
        <f>IF(ISBLANK(H179),"",SUM(L$6:L179))</f>
        <v/>
      </c>
      <c r="N179" s="71" t="str">
        <f t="shared" si="16"/>
        <v>PAS DE REF</v>
      </c>
      <c r="O179" s="3" t="str">
        <f t="shared" si="17"/>
        <v/>
      </c>
    </row>
    <row r="180" spans="1:15" s="3" customFormat="1" ht="18" customHeight="1" x14ac:dyDescent="0.25">
      <c r="A180" s="122"/>
      <c r="B180" s="53" t="s">
        <v>56</v>
      </c>
      <c r="C180" s="54" t="s">
        <v>176</v>
      </c>
      <c r="D180" s="35" t="s">
        <v>325</v>
      </c>
      <c r="E180" s="55"/>
      <c r="F180" s="55"/>
      <c r="G180" s="47" t="str">
        <f t="shared" si="12"/>
        <v/>
      </c>
      <c r="H180" s="55"/>
      <c r="I180" s="56"/>
      <c r="J180" s="7" t="str">
        <f t="shared" si="13"/>
        <v>Polo Manches longues SHAP - Taille XXL</v>
      </c>
      <c r="K180" s="7" t="str">
        <f t="shared" si="14"/>
        <v/>
      </c>
      <c r="L180" s="3">
        <f t="shared" si="15"/>
        <v>0</v>
      </c>
      <c r="M180" s="3" t="str">
        <f>IF(ISBLANK(H180),"",SUM(L$6:L180))</f>
        <v/>
      </c>
      <c r="N180" s="71" t="str">
        <f t="shared" si="16"/>
        <v>PAS DE REF</v>
      </c>
      <c r="O180" s="3" t="str">
        <f t="shared" si="17"/>
        <v/>
      </c>
    </row>
    <row r="181" spans="1:15" s="3" customFormat="1" ht="18" customHeight="1" x14ac:dyDescent="0.25">
      <c r="A181" s="122"/>
      <c r="B181" s="53" t="s">
        <v>56</v>
      </c>
      <c r="C181" s="54" t="s">
        <v>177</v>
      </c>
      <c r="D181" s="35" t="s">
        <v>325</v>
      </c>
      <c r="E181" s="55"/>
      <c r="F181" s="55"/>
      <c r="G181" s="47" t="str">
        <f t="shared" si="12"/>
        <v/>
      </c>
      <c r="H181" s="55"/>
      <c r="I181" s="56"/>
      <c r="J181" s="7" t="str">
        <f t="shared" si="13"/>
        <v>Polo Manches longues SHAP - Taille 3XL</v>
      </c>
      <c r="K181" s="7" t="str">
        <f t="shared" si="14"/>
        <v/>
      </c>
      <c r="L181" s="3">
        <f t="shared" si="15"/>
        <v>0</v>
      </c>
      <c r="M181" s="3" t="str">
        <f>IF(ISBLANK(H181),"",SUM(L$6:L181))</f>
        <v/>
      </c>
      <c r="N181" s="71" t="str">
        <f t="shared" si="16"/>
        <v>PAS DE REF</v>
      </c>
      <c r="O181" s="3" t="str">
        <f t="shared" si="17"/>
        <v/>
      </c>
    </row>
    <row r="182" spans="1:15" s="3" customFormat="1" ht="18" customHeight="1" x14ac:dyDescent="0.25">
      <c r="A182" s="122"/>
      <c r="B182" s="53" t="s">
        <v>56</v>
      </c>
      <c r="C182" s="54" t="s">
        <v>178</v>
      </c>
      <c r="D182" s="35" t="s">
        <v>325</v>
      </c>
      <c r="E182" s="55"/>
      <c r="F182" s="55"/>
      <c r="G182" s="47" t="str">
        <f t="shared" si="12"/>
        <v/>
      </c>
      <c r="H182" s="55"/>
      <c r="I182" s="56"/>
      <c r="J182" s="7" t="str">
        <f t="shared" si="13"/>
        <v>Polo Manches longues SHAP - Taille 4XL</v>
      </c>
      <c r="K182" s="7" t="str">
        <f t="shared" si="14"/>
        <v/>
      </c>
      <c r="L182" s="3">
        <f t="shared" si="15"/>
        <v>0</v>
      </c>
      <c r="M182" s="3" t="str">
        <f>IF(ISBLANK(H182),"",SUM(L$6:L182))</f>
        <v/>
      </c>
      <c r="N182" s="71" t="str">
        <f t="shared" si="16"/>
        <v>PAS DE REF</v>
      </c>
      <c r="O182" s="3" t="str">
        <f t="shared" si="17"/>
        <v/>
      </c>
    </row>
    <row r="183" spans="1:15" s="3" customFormat="1" ht="18" customHeight="1" x14ac:dyDescent="0.25">
      <c r="A183" s="122"/>
      <c r="B183" s="53" t="s">
        <v>56</v>
      </c>
      <c r="C183" s="54" t="s">
        <v>179</v>
      </c>
      <c r="D183" s="35" t="s">
        <v>325</v>
      </c>
      <c r="E183" s="55"/>
      <c r="F183" s="55"/>
      <c r="G183" s="47" t="str">
        <f t="shared" si="12"/>
        <v/>
      </c>
      <c r="H183" s="55"/>
      <c r="I183" s="56"/>
      <c r="J183" s="7" t="str">
        <f t="shared" si="13"/>
        <v>Polo Manches longues SHAP - Taille 5XL</v>
      </c>
      <c r="K183" s="7" t="str">
        <f t="shared" si="14"/>
        <v/>
      </c>
      <c r="L183" s="3">
        <f t="shared" si="15"/>
        <v>0</v>
      </c>
      <c r="M183" s="3" t="str">
        <f>IF(ISBLANK(H183),"",SUM(L$6:L183))</f>
        <v/>
      </c>
      <c r="N183" s="71" t="str">
        <f t="shared" si="16"/>
        <v>PAS DE REF</v>
      </c>
      <c r="O183" s="3" t="str">
        <f t="shared" si="17"/>
        <v/>
      </c>
    </row>
    <row r="184" spans="1:15" s="3" customFormat="1" ht="18" customHeight="1" x14ac:dyDescent="0.25">
      <c r="A184" s="122"/>
      <c r="B184" s="53" t="s">
        <v>56</v>
      </c>
      <c r="C184" s="54" t="s">
        <v>180</v>
      </c>
      <c r="D184" s="35" t="s">
        <v>325</v>
      </c>
      <c r="E184" s="55"/>
      <c r="F184" s="55"/>
      <c r="G184" s="47" t="str">
        <f t="shared" si="12"/>
        <v/>
      </c>
      <c r="H184" s="55"/>
      <c r="I184" s="56"/>
      <c r="J184" s="7" t="str">
        <f t="shared" si="13"/>
        <v>Softshell SHAP - Taille S</v>
      </c>
      <c r="K184" s="7" t="str">
        <f t="shared" si="14"/>
        <v/>
      </c>
      <c r="L184" s="3">
        <f t="shared" si="15"/>
        <v>0</v>
      </c>
      <c r="M184" s="3" t="str">
        <f>IF(ISBLANK(H184),"",SUM(L$6:L184))</f>
        <v/>
      </c>
      <c r="N184" s="71" t="str">
        <f t="shared" si="16"/>
        <v>PAS DE REF</v>
      </c>
      <c r="O184" s="3" t="str">
        <f t="shared" si="17"/>
        <v/>
      </c>
    </row>
    <row r="185" spans="1:15" s="3" customFormat="1" ht="18" customHeight="1" x14ac:dyDescent="0.25">
      <c r="A185" s="122"/>
      <c r="B185" s="53" t="s">
        <v>56</v>
      </c>
      <c r="C185" s="54" t="s">
        <v>181</v>
      </c>
      <c r="D185" s="35" t="s">
        <v>325</v>
      </c>
      <c r="E185" s="55"/>
      <c r="F185" s="55"/>
      <c r="G185" s="47" t="str">
        <f t="shared" si="12"/>
        <v/>
      </c>
      <c r="H185" s="55"/>
      <c r="I185" s="56"/>
      <c r="J185" s="7" t="str">
        <f t="shared" si="13"/>
        <v>Softshell SHAP - Taille M</v>
      </c>
      <c r="K185" s="7" t="str">
        <f t="shared" si="14"/>
        <v/>
      </c>
      <c r="L185" s="3">
        <f t="shared" si="15"/>
        <v>0</v>
      </c>
      <c r="M185" s="3" t="str">
        <f>IF(ISBLANK(H185),"",SUM(L$6:L185))</f>
        <v/>
      </c>
      <c r="N185" s="71" t="str">
        <f t="shared" si="16"/>
        <v>PAS DE REF</v>
      </c>
      <c r="O185" s="3" t="str">
        <f t="shared" si="17"/>
        <v/>
      </c>
    </row>
    <row r="186" spans="1:15" s="3" customFormat="1" ht="18" customHeight="1" x14ac:dyDescent="0.25">
      <c r="A186" s="122"/>
      <c r="B186" s="53" t="s">
        <v>56</v>
      </c>
      <c r="C186" s="54" t="s">
        <v>182</v>
      </c>
      <c r="D186" s="35" t="s">
        <v>325</v>
      </c>
      <c r="E186" s="55"/>
      <c r="F186" s="55"/>
      <c r="G186" s="47" t="str">
        <f t="shared" si="12"/>
        <v/>
      </c>
      <c r="H186" s="55"/>
      <c r="I186" s="56"/>
      <c r="J186" s="7" t="str">
        <f t="shared" si="13"/>
        <v>Softshell SHAP - Taille L</v>
      </c>
      <c r="K186" s="7" t="str">
        <f t="shared" si="14"/>
        <v/>
      </c>
      <c r="L186" s="3">
        <f t="shared" si="15"/>
        <v>0</v>
      </c>
      <c r="M186" s="3" t="str">
        <f>IF(ISBLANK(H186),"",SUM(L$6:L186))</f>
        <v/>
      </c>
      <c r="N186" s="71" t="str">
        <f t="shared" si="16"/>
        <v>PAS DE REF</v>
      </c>
      <c r="O186" s="3" t="str">
        <f t="shared" si="17"/>
        <v/>
      </c>
    </row>
    <row r="187" spans="1:15" s="3" customFormat="1" ht="18" customHeight="1" x14ac:dyDescent="0.25">
      <c r="A187" s="122"/>
      <c r="B187" s="53" t="s">
        <v>56</v>
      </c>
      <c r="C187" s="54" t="s">
        <v>183</v>
      </c>
      <c r="D187" s="35" t="s">
        <v>325</v>
      </c>
      <c r="E187" s="55"/>
      <c r="F187" s="55"/>
      <c r="G187" s="47" t="str">
        <f t="shared" si="12"/>
        <v/>
      </c>
      <c r="H187" s="55"/>
      <c r="I187" s="56"/>
      <c r="J187" s="7" t="str">
        <f t="shared" si="13"/>
        <v>Softshell SHAP - Taille XL</v>
      </c>
      <c r="K187" s="7" t="str">
        <f t="shared" si="14"/>
        <v/>
      </c>
      <c r="L187" s="3">
        <f t="shared" si="15"/>
        <v>0</v>
      </c>
      <c r="M187" s="3" t="str">
        <f>IF(ISBLANK(H187),"",SUM(L$6:L187))</f>
        <v/>
      </c>
      <c r="N187" s="71" t="str">
        <f t="shared" si="16"/>
        <v>PAS DE REF</v>
      </c>
      <c r="O187" s="3" t="str">
        <f t="shared" si="17"/>
        <v/>
      </c>
    </row>
    <row r="188" spans="1:15" s="3" customFormat="1" ht="18" customHeight="1" x14ac:dyDescent="0.25">
      <c r="A188" s="122"/>
      <c r="B188" s="53" t="s">
        <v>56</v>
      </c>
      <c r="C188" s="54" t="s">
        <v>184</v>
      </c>
      <c r="D188" s="35" t="s">
        <v>325</v>
      </c>
      <c r="E188" s="55"/>
      <c r="F188" s="55"/>
      <c r="G188" s="47" t="str">
        <f t="shared" si="12"/>
        <v/>
      </c>
      <c r="H188" s="55"/>
      <c r="I188" s="56"/>
      <c r="J188" s="7" t="str">
        <f t="shared" si="13"/>
        <v>Softshell SHAP - Taille XXL</v>
      </c>
      <c r="K188" s="7" t="str">
        <f t="shared" si="14"/>
        <v/>
      </c>
      <c r="L188" s="3">
        <f t="shared" si="15"/>
        <v>0</v>
      </c>
      <c r="M188" s="3" t="str">
        <f>IF(ISBLANK(H188),"",SUM(L$6:L188))</f>
        <v/>
      </c>
      <c r="N188" s="71" t="str">
        <f t="shared" si="16"/>
        <v>PAS DE REF</v>
      </c>
      <c r="O188" s="3" t="str">
        <f t="shared" si="17"/>
        <v/>
      </c>
    </row>
    <row r="189" spans="1:15" s="3" customFormat="1" ht="18" customHeight="1" x14ac:dyDescent="0.25">
      <c r="A189" s="122"/>
      <c r="B189" s="53" t="s">
        <v>56</v>
      </c>
      <c r="C189" s="54" t="s">
        <v>185</v>
      </c>
      <c r="D189" s="35" t="s">
        <v>325</v>
      </c>
      <c r="E189" s="55"/>
      <c r="F189" s="55"/>
      <c r="G189" s="47" t="str">
        <f t="shared" si="12"/>
        <v/>
      </c>
      <c r="H189" s="55"/>
      <c r="I189" s="56"/>
      <c r="J189" s="7" t="str">
        <f t="shared" si="13"/>
        <v>Softshell SHAP - Taille 3XL</v>
      </c>
      <c r="K189" s="7" t="str">
        <f t="shared" si="14"/>
        <v/>
      </c>
      <c r="L189" s="3">
        <f t="shared" si="15"/>
        <v>0</v>
      </c>
      <c r="M189" s="3" t="str">
        <f>IF(ISBLANK(H189),"",SUM(L$6:L189))</f>
        <v/>
      </c>
      <c r="N189" s="71" t="str">
        <f t="shared" si="16"/>
        <v>PAS DE REF</v>
      </c>
      <c r="O189" s="3" t="str">
        <f t="shared" si="17"/>
        <v/>
      </c>
    </row>
    <row r="190" spans="1:15" s="3" customFormat="1" ht="18" customHeight="1" x14ac:dyDescent="0.25">
      <c r="A190" s="122"/>
      <c r="B190" s="53" t="s">
        <v>56</v>
      </c>
      <c r="C190" s="54" t="s">
        <v>186</v>
      </c>
      <c r="D190" s="35" t="s">
        <v>325</v>
      </c>
      <c r="E190" s="55"/>
      <c r="F190" s="55"/>
      <c r="G190" s="47" t="str">
        <f t="shared" si="12"/>
        <v/>
      </c>
      <c r="H190" s="55"/>
      <c r="I190" s="56"/>
      <c r="J190" s="7" t="str">
        <f t="shared" si="13"/>
        <v>Softshell SHAP - Taille 4XL</v>
      </c>
      <c r="K190" s="7" t="str">
        <f t="shared" si="14"/>
        <v/>
      </c>
      <c r="L190" s="3">
        <f t="shared" si="15"/>
        <v>0</v>
      </c>
      <c r="M190" s="3" t="str">
        <f>IF(ISBLANK(H190),"",SUM(L$6:L190))</f>
        <v/>
      </c>
      <c r="N190" s="71" t="str">
        <f t="shared" si="16"/>
        <v>PAS DE REF</v>
      </c>
      <c r="O190" s="3" t="str">
        <f t="shared" si="17"/>
        <v/>
      </c>
    </row>
    <row r="191" spans="1:15" s="3" customFormat="1" ht="18" customHeight="1" x14ac:dyDescent="0.25">
      <c r="A191" s="122"/>
      <c r="B191" s="53" t="s">
        <v>56</v>
      </c>
      <c r="C191" s="54" t="s">
        <v>187</v>
      </c>
      <c r="D191" s="35" t="s">
        <v>325</v>
      </c>
      <c r="E191" s="55"/>
      <c r="F191" s="55"/>
      <c r="G191" s="47" t="str">
        <f t="shared" si="12"/>
        <v/>
      </c>
      <c r="H191" s="55"/>
      <c r="I191" s="56"/>
      <c r="J191" s="7" t="str">
        <f t="shared" si="13"/>
        <v>Softshell SHAP - Taille 5XL</v>
      </c>
      <c r="K191" s="7" t="str">
        <f t="shared" si="14"/>
        <v/>
      </c>
      <c r="L191" s="3">
        <f t="shared" si="15"/>
        <v>0</v>
      </c>
      <c r="M191" s="3" t="str">
        <f>IF(ISBLANK(H191),"",SUM(L$6:L191))</f>
        <v/>
      </c>
      <c r="N191" s="71" t="str">
        <f t="shared" si="16"/>
        <v>PAS DE REF</v>
      </c>
      <c r="O191" s="3" t="str">
        <f t="shared" si="17"/>
        <v/>
      </c>
    </row>
    <row r="192" spans="1:15" s="3" customFormat="1" ht="18" customHeight="1" x14ac:dyDescent="0.25">
      <c r="A192" s="122"/>
      <c r="B192" s="53" t="s">
        <v>56</v>
      </c>
      <c r="C192" s="54" t="s">
        <v>188</v>
      </c>
      <c r="D192" s="35" t="s">
        <v>325</v>
      </c>
      <c r="E192" s="55"/>
      <c r="F192" s="55"/>
      <c r="G192" s="47" t="str">
        <f t="shared" si="12"/>
        <v/>
      </c>
      <c r="H192" s="55"/>
      <c r="I192" s="56"/>
      <c r="J192" s="7" t="str">
        <f t="shared" si="13"/>
        <v>Gilet(s) Multipoches SHAP - Taille S</v>
      </c>
      <c r="K192" s="7" t="str">
        <f t="shared" si="14"/>
        <v/>
      </c>
      <c r="L192" s="3">
        <f t="shared" si="15"/>
        <v>0</v>
      </c>
      <c r="M192" s="3" t="str">
        <f>IF(ISBLANK(H192),"",SUM(L$6:L192))</f>
        <v/>
      </c>
      <c r="N192" s="71" t="str">
        <f t="shared" si="16"/>
        <v>PAS DE REF</v>
      </c>
      <c r="O192" s="3" t="str">
        <f t="shared" si="17"/>
        <v/>
      </c>
    </row>
    <row r="193" spans="1:15" s="3" customFormat="1" ht="18" customHeight="1" x14ac:dyDescent="0.25">
      <c r="A193" s="122"/>
      <c r="B193" s="53" t="s">
        <v>56</v>
      </c>
      <c r="C193" s="54" t="s">
        <v>189</v>
      </c>
      <c r="D193" s="35" t="s">
        <v>325</v>
      </c>
      <c r="E193" s="55"/>
      <c r="F193" s="55"/>
      <c r="G193" s="47" t="str">
        <f t="shared" si="12"/>
        <v/>
      </c>
      <c r="H193" s="55"/>
      <c r="I193" s="56"/>
      <c r="J193" s="7" t="str">
        <f t="shared" si="13"/>
        <v>Gilet(s) Multipoches SHAP - Taille M</v>
      </c>
      <c r="K193" s="7" t="str">
        <f t="shared" si="14"/>
        <v/>
      </c>
      <c r="L193" s="3">
        <f t="shared" si="15"/>
        <v>0</v>
      </c>
      <c r="M193" s="3" t="str">
        <f>IF(ISBLANK(H193),"",SUM(L$6:L193))</f>
        <v/>
      </c>
      <c r="N193" s="71" t="str">
        <f t="shared" si="16"/>
        <v>PAS DE REF</v>
      </c>
      <c r="O193" s="3" t="str">
        <f t="shared" si="17"/>
        <v/>
      </c>
    </row>
    <row r="194" spans="1:15" s="3" customFormat="1" ht="18" customHeight="1" x14ac:dyDescent="0.25">
      <c r="A194" s="122"/>
      <c r="B194" s="53" t="s">
        <v>56</v>
      </c>
      <c r="C194" s="54" t="s">
        <v>190</v>
      </c>
      <c r="D194" s="35" t="s">
        <v>325</v>
      </c>
      <c r="E194" s="55"/>
      <c r="F194" s="55"/>
      <c r="G194" s="47" t="str">
        <f t="shared" si="12"/>
        <v/>
      </c>
      <c r="H194" s="55"/>
      <c r="I194" s="56"/>
      <c r="J194" s="7" t="str">
        <f t="shared" si="13"/>
        <v>Gilet(s) Multipoches SHAP - Taille L</v>
      </c>
      <c r="K194" s="7" t="str">
        <f t="shared" si="14"/>
        <v/>
      </c>
      <c r="L194" s="3">
        <f t="shared" si="15"/>
        <v>0</v>
      </c>
      <c r="M194" s="3" t="str">
        <f>IF(ISBLANK(H194),"",SUM(L$6:L194))</f>
        <v/>
      </c>
      <c r="N194" s="71" t="str">
        <f t="shared" si="16"/>
        <v>PAS DE REF</v>
      </c>
      <c r="O194" s="3" t="str">
        <f t="shared" si="17"/>
        <v/>
      </c>
    </row>
    <row r="195" spans="1:15" s="3" customFormat="1" ht="18" customHeight="1" x14ac:dyDescent="0.25">
      <c r="A195" s="122"/>
      <c r="B195" s="53" t="s">
        <v>56</v>
      </c>
      <c r="C195" s="54" t="s">
        <v>191</v>
      </c>
      <c r="D195" s="35" t="s">
        <v>325</v>
      </c>
      <c r="E195" s="55"/>
      <c r="F195" s="55"/>
      <c r="G195" s="47" t="str">
        <f t="shared" si="12"/>
        <v/>
      </c>
      <c r="H195" s="55"/>
      <c r="I195" s="56"/>
      <c r="J195" s="7" t="str">
        <f t="shared" si="13"/>
        <v>Gilet(s) Multipoches SHAP - Taille XL</v>
      </c>
      <c r="K195" s="7" t="str">
        <f t="shared" si="14"/>
        <v/>
      </c>
      <c r="L195" s="3">
        <f t="shared" si="15"/>
        <v>0</v>
      </c>
      <c r="M195" s="3" t="str">
        <f>IF(ISBLANK(H195),"",SUM(L$6:L195))</f>
        <v/>
      </c>
      <c r="N195" s="71" t="str">
        <f t="shared" si="16"/>
        <v>PAS DE REF</v>
      </c>
      <c r="O195" s="3" t="str">
        <f t="shared" si="17"/>
        <v/>
      </c>
    </row>
    <row r="196" spans="1:15" s="3" customFormat="1" ht="18" customHeight="1" x14ac:dyDescent="0.25">
      <c r="A196" s="122"/>
      <c r="B196" s="53" t="s">
        <v>56</v>
      </c>
      <c r="C196" s="54" t="s">
        <v>192</v>
      </c>
      <c r="D196" s="35" t="s">
        <v>325</v>
      </c>
      <c r="E196" s="55"/>
      <c r="F196" s="55"/>
      <c r="G196" s="47" t="str">
        <f t="shared" si="12"/>
        <v/>
      </c>
      <c r="H196" s="55"/>
      <c r="I196" s="56"/>
      <c r="J196" s="7" t="str">
        <f t="shared" si="13"/>
        <v>Gilet(s) Multipoches SHAP - Taille XXL</v>
      </c>
      <c r="K196" s="7" t="str">
        <f t="shared" si="14"/>
        <v/>
      </c>
      <c r="L196" s="3">
        <f t="shared" si="15"/>
        <v>0</v>
      </c>
      <c r="M196" s="3" t="str">
        <f>IF(ISBLANK(H196),"",SUM(L$6:L196))</f>
        <v/>
      </c>
      <c r="N196" s="71" t="str">
        <f t="shared" si="16"/>
        <v>PAS DE REF</v>
      </c>
      <c r="O196" s="3" t="str">
        <f t="shared" si="17"/>
        <v/>
      </c>
    </row>
    <row r="197" spans="1:15" s="3" customFormat="1" ht="18" customHeight="1" x14ac:dyDescent="0.25">
      <c r="A197" s="122"/>
      <c r="B197" s="53" t="s">
        <v>56</v>
      </c>
      <c r="C197" s="54" t="s">
        <v>193</v>
      </c>
      <c r="D197" s="35" t="s">
        <v>325</v>
      </c>
      <c r="E197" s="55"/>
      <c r="F197" s="55"/>
      <c r="G197" s="47" t="str">
        <f t="shared" si="12"/>
        <v/>
      </c>
      <c r="H197" s="55"/>
      <c r="I197" s="56"/>
      <c r="J197" s="7" t="str">
        <f t="shared" si="13"/>
        <v>Gilet(s) Multipoches SHAP - Taille 3XL</v>
      </c>
      <c r="K197" s="7" t="str">
        <f t="shared" si="14"/>
        <v/>
      </c>
      <c r="L197" s="3">
        <f t="shared" si="15"/>
        <v>0</v>
      </c>
      <c r="M197" s="3" t="str">
        <f>IF(ISBLANK(H197),"",SUM(L$6:L197))</f>
        <v/>
      </c>
      <c r="N197" s="71" t="str">
        <f t="shared" si="16"/>
        <v>PAS DE REF</v>
      </c>
      <c r="O197" s="3" t="str">
        <f t="shared" si="17"/>
        <v/>
      </c>
    </row>
    <row r="198" spans="1:15" s="3" customFormat="1" ht="18" customHeight="1" x14ac:dyDescent="0.25">
      <c r="A198" s="122"/>
      <c r="B198" s="53" t="s">
        <v>56</v>
      </c>
      <c r="C198" s="54" t="s">
        <v>194</v>
      </c>
      <c r="D198" s="35" t="s">
        <v>325</v>
      </c>
      <c r="E198" s="55"/>
      <c r="F198" s="55"/>
      <c r="G198" s="47" t="str">
        <f t="shared" si="12"/>
        <v/>
      </c>
      <c r="H198" s="55"/>
      <c r="I198" s="56"/>
      <c r="J198" s="7" t="str">
        <f t="shared" si="13"/>
        <v>Gants Intervention - Taille 7/S</v>
      </c>
      <c r="K198" s="7" t="str">
        <f t="shared" si="14"/>
        <v/>
      </c>
      <c r="L198" s="3">
        <f t="shared" si="15"/>
        <v>0</v>
      </c>
      <c r="M198" s="3" t="str">
        <f>IF(ISBLANK(H198),"",SUM(L$6:L198))</f>
        <v/>
      </c>
      <c r="N198" s="71" t="str">
        <f t="shared" si="16"/>
        <v>PAS DE REF</v>
      </c>
      <c r="O198" s="3" t="str">
        <f t="shared" si="17"/>
        <v/>
      </c>
    </row>
    <row r="199" spans="1:15" s="3" customFormat="1" ht="18" customHeight="1" x14ac:dyDescent="0.25">
      <c r="A199" s="122"/>
      <c r="B199" s="53" t="s">
        <v>56</v>
      </c>
      <c r="C199" s="54" t="s">
        <v>195</v>
      </c>
      <c r="D199" s="35" t="s">
        <v>325</v>
      </c>
      <c r="E199" s="55"/>
      <c r="F199" s="55"/>
      <c r="G199" s="47" t="str">
        <f t="shared" ref="G199:G262" si="18">IF(ISBLANK(E199),"",IF(E199&lt;F199,"Alerte !","stock OK"))</f>
        <v/>
      </c>
      <c r="H199" s="55"/>
      <c r="I199" s="56"/>
      <c r="J199" s="7" t="str">
        <f t="shared" ref="J199:J262" si="19">C199</f>
        <v>Gants Intervention - Taille 8/M</v>
      </c>
      <c r="K199" s="7" t="str">
        <f t="shared" ref="K199:K262" si="20">IF(ISBLANK(H199),"",C199&amp;" "&amp;D199&amp;" x "&amp;H199)</f>
        <v/>
      </c>
      <c r="L199" s="3">
        <f t="shared" ref="L199:L262" si="21">IF(ISBLANK(H199),0,1)</f>
        <v>0</v>
      </c>
      <c r="M199" s="3" t="str">
        <f>IF(ISBLANK(H199),"",SUM(L$6:L199))</f>
        <v/>
      </c>
      <c r="N199" s="71" t="str">
        <f t="shared" ref="N199:N262" si="22">B199</f>
        <v>PAS DE REF</v>
      </c>
      <c r="O199" s="3" t="str">
        <f t="shared" ref="O199:O262" si="23">K199</f>
        <v/>
      </c>
    </row>
    <row r="200" spans="1:15" s="3" customFormat="1" ht="18" customHeight="1" x14ac:dyDescent="0.25">
      <c r="A200" s="122"/>
      <c r="B200" s="53" t="s">
        <v>56</v>
      </c>
      <c r="C200" s="54" t="s">
        <v>196</v>
      </c>
      <c r="D200" s="35" t="s">
        <v>325</v>
      </c>
      <c r="E200" s="55"/>
      <c r="F200" s="55"/>
      <c r="G200" s="47" t="str">
        <f t="shared" si="18"/>
        <v/>
      </c>
      <c r="H200" s="55"/>
      <c r="I200" s="56"/>
      <c r="J200" s="7" t="str">
        <f t="shared" si="19"/>
        <v>Gants Intervention - Taille 9/L</v>
      </c>
      <c r="K200" s="7" t="str">
        <f t="shared" si="20"/>
        <v/>
      </c>
      <c r="L200" s="3">
        <f t="shared" si="21"/>
        <v>0</v>
      </c>
      <c r="M200" s="3" t="str">
        <f>IF(ISBLANK(H200),"",SUM(L$6:L200))</f>
        <v/>
      </c>
      <c r="N200" s="71" t="str">
        <f t="shared" si="22"/>
        <v>PAS DE REF</v>
      </c>
      <c r="O200" s="3" t="str">
        <f t="shared" si="23"/>
        <v/>
      </c>
    </row>
    <row r="201" spans="1:15" s="3" customFormat="1" ht="18" customHeight="1" x14ac:dyDescent="0.25">
      <c r="A201" s="122"/>
      <c r="B201" s="53" t="s">
        <v>56</v>
      </c>
      <c r="C201" s="54" t="s">
        <v>197</v>
      </c>
      <c r="D201" s="35" t="s">
        <v>325</v>
      </c>
      <c r="E201" s="55"/>
      <c r="F201" s="55"/>
      <c r="G201" s="47" t="str">
        <f t="shared" si="18"/>
        <v/>
      </c>
      <c r="H201" s="55"/>
      <c r="I201" s="56"/>
      <c r="J201" s="7" t="str">
        <f t="shared" si="19"/>
        <v>Gants Intervention - Taille 10/XL</v>
      </c>
      <c r="K201" s="7" t="str">
        <f t="shared" si="20"/>
        <v/>
      </c>
      <c r="L201" s="3">
        <f t="shared" si="21"/>
        <v>0</v>
      </c>
      <c r="M201" s="3" t="str">
        <f>IF(ISBLANK(H201),"",SUM(L$6:L201))</f>
        <v/>
      </c>
      <c r="N201" s="71" t="str">
        <f t="shared" si="22"/>
        <v>PAS DE REF</v>
      </c>
      <c r="O201" s="3" t="str">
        <f t="shared" si="23"/>
        <v/>
      </c>
    </row>
    <row r="202" spans="1:15" s="3" customFormat="1" ht="18" customHeight="1" x14ac:dyDescent="0.25">
      <c r="A202" s="122"/>
      <c r="B202" s="53" t="s">
        <v>56</v>
      </c>
      <c r="C202" s="54" t="s">
        <v>198</v>
      </c>
      <c r="D202" s="35" t="s">
        <v>325</v>
      </c>
      <c r="E202" s="55"/>
      <c r="F202" s="55"/>
      <c r="G202" s="47" t="str">
        <f t="shared" si="18"/>
        <v/>
      </c>
      <c r="H202" s="55"/>
      <c r="I202" s="56"/>
      <c r="J202" s="7" t="str">
        <f t="shared" si="19"/>
        <v>Gants Intervention - Taille 11/XXL</v>
      </c>
      <c r="K202" s="7" t="str">
        <f t="shared" si="20"/>
        <v/>
      </c>
      <c r="L202" s="3">
        <f t="shared" si="21"/>
        <v>0</v>
      </c>
      <c r="M202" s="3" t="str">
        <f>IF(ISBLANK(H202),"",SUM(L$6:L202))</f>
        <v/>
      </c>
      <c r="N202" s="71" t="str">
        <f t="shared" si="22"/>
        <v>PAS DE REF</v>
      </c>
      <c r="O202" s="3" t="str">
        <f t="shared" si="23"/>
        <v/>
      </c>
    </row>
    <row r="203" spans="1:15" s="3" customFormat="1" ht="18" customHeight="1" x14ac:dyDescent="0.25">
      <c r="A203" s="122"/>
      <c r="B203" s="53" t="s">
        <v>56</v>
      </c>
      <c r="C203" s="54" t="s">
        <v>199</v>
      </c>
      <c r="D203" s="35" t="s">
        <v>326</v>
      </c>
      <c r="E203" s="55"/>
      <c r="F203" s="55"/>
      <c r="G203" s="47" t="str">
        <f t="shared" si="18"/>
        <v/>
      </c>
      <c r="H203" s="55"/>
      <c r="I203" s="56"/>
      <c r="J203" s="7" t="str">
        <f t="shared" si="19"/>
        <v>Rangers SHAP - Taille 38</v>
      </c>
      <c r="K203" s="7" t="str">
        <f t="shared" si="20"/>
        <v/>
      </c>
      <c r="L203" s="3">
        <f t="shared" si="21"/>
        <v>0</v>
      </c>
      <c r="M203" s="3" t="str">
        <f>IF(ISBLANK(H203),"",SUM(L$6:L203))</f>
        <v/>
      </c>
      <c r="N203" s="71" t="str">
        <f t="shared" si="22"/>
        <v>PAS DE REF</v>
      </c>
      <c r="O203" s="3" t="str">
        <f t="shared" si="23"/>
        <v/>
      </c>
    </row>
    <row r="204" spans="1:15" s="3" customFormat="1" ht="18" customHeight="1" x14ac:dyDescent="0.25">
      <c r="A204" s="122"/>
      <c r="B204" s="53" t="s">
        <v>56</v>
      </c>
      <c r="C204" s="54" t="s">
        <v>200</v>
      </c>
      <c r="D204" s="35" t="s">
        <v>326</v>
      </c>
      <c r="E204" s="55"/>
      <c r="F204" s="55"/>
      <c r="G204" s="47" t="str">
        <f t="shared" si="18"/>
        <v/>
      </c>
      <c r="H204" s="55"/>
      <c r="I204" s="56"/>
      <c r="J204" s="7" t="str">
        <f t="shared" si="19"/>
        <v>Rangers SHAP - Taille 39</v>
      </c>
      <c r="K204" s="7" t="str">
        <f t="shared" si="20"/>
        <v/>
      </c>
      <c r="L204" s="3">
        <f t="shared" si="21"/>
        <v>0</v>
      </c>
      <c r="M204" s="3" t="str">
        <f>IF(ISBLANK(H204),"",SUM(L$6:L204))</f>
        <v/>
      </c>
      <c r="N204" s="71" t="str">
        <f t="shared" si="22"/>
        <v>PAS DE REF</v>
      </c>
      <c r="O204" s="3" t="str">
        <f t="shared" si="23"/>
        <v/>
      </c>
    </row>
    <row r="205" spans="1:15" s="3" customFormat="1" ht="18" customHeight="1" x14ac:dyDescent="0.25">
      <c r="A205" s="122"/>
      <c r="B205" s="53" t="s">
        <v>56</v>
      </c>
      <c r="C205" s="54" t="s">
        <v>201</v>
      </c>
      <c r="D205" s="35" t="s">
        <v>326</v>
      </c>
      <c r="E205" s="55"/>
      <c r="F205" s="55"/>
      <c r="G205" s="47" t="str">
        <f t="shared" si="18"/>
        <v/>
      </c>
      <c r="H205" s="55"/>
      <c r="I205" s="56"/>
      <c r="J205" s="7" t="str">
        <f t="shared" si="19"/>
        <v>Rangers SHAP - Taille 40</v>
      </c>
      <c r="K205" s="7" t="str">
        <f t="shared" si="20"/>
        <v/>
      </c>
      <c r="L205" s="3">
        <f t="shared" si="21"/>
        <v>0</v>
      </c>
      <c r="M205" s="3" t="str">
        <f>IF(ISBLANK(H205),"",SUM(L$6:L205))</f>
        <v/>
      </c>
      <c r="N205" s="71" t="str">
        <f t="shared" si="22"/>
        <v>PAS DE REF</v>
      </c>
      <c r="O205" s="3" t="str">
        <f t="shared" si="23"/>
        <v/>
      </c>
    </row>
    <row r="206" spans="1:15" s="3" customFormat="1" ht="18" customHeight="1" x14ac:dyDescent="0.25">
      <c r="A206" s="122"/>
      <c r="B206" s="53" t="s">
        <v>56</v>
      </c>
      <c r="C206" s="54" t="s">
        <v>202</v>
      </c>
      <c r="D206" s="35" t="s">
        <v>326</v>
      </c>
      <c r="E206" s="55"/>
      <c r="F206" s="55"/>
      <c r="G206" s="47" t="str">
        <f t="shared" si="18"/>
        <v/>
      </c>
      <c r="H206" s="55"/>
      <c r="I206" s="56"/>
      <c r="J206" s="7" t="str">
        <f t="shared" si="19"/>
        <v>Rangers SHAP - Taille 41</v>
      </c>
      <c r="K206" s="7" t="str">
        <f t="shared" si="20"/>
        <v/>
      </c>
      <c r="L206" s="3">
        <f t="shared" si="21"/>
        <v>0</v>
      </c>
      <c r="M206" s="3" t="str">
        <f>IF(ISBLANK(H206),"",SUM(L$6:L206))</f>
        <v/>
      </c>
      <c r="N206" s="71" t="str">
        <f t="shared" si="22"/>
        <v>PAS DE REF</v>
      </c>
      <c r="O206" s="3" t="str">
        <f t="shared" si="23"/>
        <v/>
      </c>
    </row>
    <row r="207" spans="1:15" s="3" customFormat="1" ht="18" customHeight="1" x14ac:dyDescent="0.25">
      <c r="A207" s="122"/>
      <c r="B207" s="53" t="s">
        <v>56</v>
      </c>
      <c r="C207" s="54" t="s">
        <v>203</v>
      </c>
      <c r="D207" s="35" t="s">
        <v>326</v>
      </c>
      <c r="E207" s="55"/>
      <c r="F207" s="55"/>
      <c r="G207" s="47" t="str">
        <f t="shared" si="18"/>
        <v/>
      </c>
      <c r="H207" s="55"/>
      <c r="I207" s="56"/>
      <c r="J207" s="7" t="str">
        <f t="shared" si="19"/>
        <v>Rangers SHAP - Taille 42</v>
      </c>
      <c r="K207" s="7" t="str">
        <f t="shared" si="20"/>
        <v/>
      </c>
      <c r="L207" s="3">
        <f t="shared" si="21"/>
        <v>0</v>
      </c>
      <c r="M207" s="3" t="str">
        <f>IF(ISBLANK(H207),"",SUM(L$6:L207))</f>
        <v/>
      </c>
      <c r="N207" s="71" t="str">
        <f t="shared" si="22"/>
        <v>PAS DE REF</v>
      </c>
      <c r="O207" s="3" t="str">
        <f t="shared" si="23"/>
        <v/>
      </c>
    </row>
    <row r="208" spans="1:15" s="3" customFormat="1" ht="18" customHeight="1" x14ac:dyDescent="0.25">
      <c r="A208" s="122"/>
      <c r="B208" s="53" t="s">
        <v>56</v>
      </c>
      <c r="C208" s="54" t="s">
        <v>204</v>
      </c>
      <c r="D208" s="35" t="s">
        <v>326</v>
      </c>
      <c r="E208" s="55"/>
      <c r="F208" s="55"/>
      <c r="G208" s="47" t="str">
        <f t="shared" si="18"/>
        <v/>
      </c>
      <c r="H208" s="55"/>
      <c r="I208" s="56"/>
      <c r="J208" s="7" t="str">
        <f t="shared" si="19"/>
        <v>Rangers SHAP - Taille 43</v>
      </c>
      <c r="K208" s="7" t="str">
        <f t="shared" si="20"/>
        <v/>
      </c>
      <c r="L208" s="3">
        <f t="shared" si="21"/>
        <v>0</v>
      </c>
      <c r="M208" s="3" t="str">
        <f>IF(ISBLANK(H208),"",SUM(L$6:L208))</f>
        <v/>
      </c>
      <c r="N208" s="71" t="str">
        <f t="shared" si="22"/>
        <v>PAS DE REF</v>
      </c>
      <c r="O208" s="3" t="str">
        <f t="shared" si="23"/>
        <v/>
      </c>
    </row>
    <row r="209" spans="1:16" s="3" customFormat="1" ht="18" customHeight="1" x14ac:dyDescent="0.25">
      <c r="A209" s="122"/>
      <c r="B209" s="53" t="s">
        <v>56</v>
      </c>
      <c r="C209" s="54" t="s">
        <v>205</v>
      </c>
      <c r="D209" s="35" t="s">
        <v>326</v>
      </c>
      <c r="E209" s="55"/>
      <c r="F209" s="55"/>
      <c r="G209" s="47" t="str">
        <f t="shared" si="18"/>
        <v/>
      </c>
      <c r="H209" s="55"/>
      <c r="I209" s="56"/>
      <c r="J209" s="7" t="str">
        <f t="shared" si="19"/>
        <v>Rangers SHAP - Taille 44</v>
      </c>
      <c r="K209" s="7" t="str">
        <f t="shared" si="20"/>
        <v/>
      </c>
      <c r="L209" s="3">
        <f t="shared" si="21"/>
        <v>0</v>
      </c>
      <c r="M209" s="3" t="str">
        <f>IF(ISBLANK(H209),"",SUM(L$6:L209))</f>
        <v/>
      </c>
      <c r="N209" s="71" t="str">
        <f t="shared" si="22"/>
        <v>PAS DE REF</v>
      </c>
      <c r="O209" s="3" t="str">
        <f t="shared" si="23"/>
        <v/>
      </c>
    </row>
    <row r="210" spans="1:16" s="3" customFormat="1" ht="18" customHeight="1" x14ac:dyDescent="0.25">
      <c r="A210" s="122"/>
      <c r="B210" s="53" t="s">
        <v>56</v>
      </c>
      <c r="C210" s="54" t="s">
        <v>206</v>
      </c>
      <c r="D210" s="35" t="s">
        <v>326</v>
      </c>
      <c r="E210" s="55"/>
      <c r="F210" s="55"/>
      <c r="G210" s="47" t="str">
        <f t="shared" si="18"/>
        <v/>
      </c>
      <c r="H210" s="55"/>
      <c r="I210" s="56"/>
      <c r="J210" s="7" t="str">
        <f t="shared" si="19"/>
        <v>Rangers SHAP - Taille 45</v>
      </c>
      <c r="K210" s="7" t="str">
        <f t="shared" si="20"/>
        <v/>
      </c>
      <c r="L210" s="3">
        <f t="shared" si="21"/>
        <v>0</v>
      </c>
      <c r="M210" s="3" t="str">
        <f>IF(ISBLANK(H210),"",SUM(L$6:L210))</f>
        <v/>
      </c>
      <c r="N210" s="71" t="str">
        <f t="shared" si="22"/>
        <v>PAS DE REF</v>
      </c>
      <c r="O210" s="3" t="str">
        <f t="shared" si="23"/>
        <v/>
      </c>
    </row>
    <row r="211" spans="1:16" s="3" customFormat="1" ht="18" customHeight="1" x14ac:dyDescent="0.25">
      <c r="A211" s="122"/>
      <c r="B211" s="53" t="s">
        <v>56</v>
      </c>
      <c r="C211" s="54" t="s">
        <v>207</v>
      </c>
      <c r="D211" s="35" t="s">
        <v>326</v>
      </c>
      <c r="E211" s="55"/>
      <c r="F211" s="55"/>
      <c r="G211" s="47" t="str">
        <f t="shared" si="18"/>
        <v/>
      </c>
      <c r="H211" s="55"/>
      <c r="I211" s="56"/>
      <c r="J211" s="7" t="str">
        <f t="shared" si="19"/>
        <v>Rangers SHAP - Taille 46</v>
      </c>
      <c r="K211" s="7" t="str">
        <f t="shared" si="20"/>
        <v/>
      </c>
      <c r="L211" s="3">
        <f t="shared" si="21"/>
        <v>0</v>
      </c>
      <c r="M211" s="3" t="str">
        <f>IF(ISBLANK(H211),"",SUM(L$6:L211))</f>
        <v/>
      </c>
      <c r="N211" s="71" t="str">
        <f t="shared" si="22"/>
        <v>PAS DE REF</v>
      </c>
      <c r="O211" s="3" t="str">
        <f t="shared" si="23"/>
        <v/>
      </c>
    </row>
    <row r="212" spans="1:16" s="3" customFormat="1" ht="18" customHeight="1" x14ac:dyDescent="0.25">
      <c r="A212" s="122"/>
      <c r="B212" s="53" t="s">
        <v>56</v>
      </c>
      <c r="C212" s="54" t="s">
        <v>208</v>
      </c>
      <c r="D212" s="35" t="s">
        <v>326</v>
      </c>
      <c r="E212" s="55"/>
      <c r="F212" s="55"/>
      <c r="G212" s="47" t="str">
        <f t="shared" si="18"/>
        <v/>
      </c>
      <c r="H212" s="55"/>
      <c r="I212" s="56"/>
      <c r="J212" s="7" t="str">
        <f t="shared" si="19"/>
        <v>Rangers SHAP - Taille 47</v>
      </c>
      <c r="K212" s="7" t="str">
        <f t="shared" si="20"/>
        <v/>
      </c>
      <c r="L212" s="3">
        <f t="shared" si="21"/>
        <v>0</v>
      </c>
      <c r="M212" s="3" t="str">
        <f>IF(ISBLANK(H212),"",SUM(L$6:L212))</f>
        <v/>
      </c>
      <c r="N212" s="71" t="str">
        <f t="shared" si="22"/>
        <v>PAS DE REF</v>
      </c>
      <c r="O212" s="3" t="str">
        <f t="shared" si="23"/>
        <v/>
      </c>
    </row>
    <row r="213" spans="1:16" s="3" customFormat="1" ht="18" customHeight="1" x14ac:dyDescent="0.25">
      <c r="A213" s="122"/>
      <c r="B213" s="53" t="s">
        <v>56</v>
      </c>
      <c r="C213" s="54" t="s">
        <v>209</v>
      </c>
      <c r="D213" s="35" t="s">
        <v>326</v>
      </c>
      <c r="E213" s="55"/>
      <c r="F213" s="55"/>
      <c r="G213" s="47" t="str">
        <f t="shared" si="18"/>
        <v/>
      </c>
      <c r="H213" s="55"/>
      <c r="I213" s="56"/>
      <c r="J213" s="7" t="str">
        <f t="shared" si="19"/>
        <v>Rangers SHAP - Taille 48</v>
      </c>
      <c r="K213" s="7" t="str">
        <f t="shared" si="20"/>
        <v/>
      </c>
      <c r="L213" s="3">
        <f t="shared" si="21"/>
        <v>0</v>
      </c>
      <c r="M213" s="3" t="str">
        <f>IF(ISBLANK(H213),"",SUM(L$6:L213))</f>
        <v/>
      </c>
      <c r="N213" s="71" t="str">
        <f t="shared" si="22"/>
        <v>PAS DE REF</v>
      </c>
      <c r="O213" s="3" t="str">
        <f t="shared" si="23"/>
        <v/>
      </c>
    </row>
    <row r="214" spans="1:16" s="3" customFormat="1" ht="18" customHeight="1" x14ac:dyDescent="0.25">
      <c r="A214" s="122"/>
      <c r="B214" s="53" t="s">
        <v>56</v>
      </c>
      <c r="C214" s="54" t="s">
        <v>210</v>
      </c>
      <c r="D214" s="35" t="s">
        <v>325</v>
      </c>
      <c r="E214" s="55"/>
      <c r="F214" s="55"/>
      <c r="G214" s="47" t="str">
        <f t="shared" si="18"/>
        <v/>
      </c>
      <c r="H214" s="55"/>
      <c r="I214" s="56"/>
      <c r="J214" s="7" t="str">
        <f t="shared" si="19"/>
        <v>Scratch Dos SHAP</v>
      </c>
      <c r="K214" s="7" t="str">
        <f t="shared" si="20"/>
        <v/>
      </c>
      <c r="L214" s="3">
        <f t="shared" si="21"/>
        <v>0</v>
      </c>
      <c r="M214" s="3" t="str">
        <f>IF(ISBLANK(H214),"",SUM(L$6:L214))</f>
        <v/>
      </c>
      <c r="N214" s="71" t="str">
        <f t="shared" si="22"/>
        <v>PAS DE REF</v>
      </c>
      <c r="O214" s="3" t="str">
        <f t="shared" si="23"/>
        <v/>
      </c>
    </row>
    <row r="215" spans="1:16" s="3" customFormat="1" ht="18" customHeight="1" x14ac:dyDescent="0.25">
      <c r="A215" s="122"/>
      <c r="B215" s="53" t="s">
        <v>56</v>
      </c>
      <c r="C215" s="54" t="s">
        <v>211</v>
      </c>
      <c r="D215" s="35" t="s">
        <v>325</v>
      </c>
      <c r="E215" s="55"/>
      <c r="F215" s="55"/>
      <c r="G215" s="47" t="str">
        <f t="shared" si="18"/>
        <v/>
      </c>
      <c r="H215" s="55"/>
      <c r="I215" s="56"/>
      <c r="J215" s="7" t="str">
        <f t="shared" si="19"/>
        <v>Scratch Epaule SHAP</v>
      </c>
      <c r="K215" s="7" t="str">
        <f t="shared" si="20"/>
        <v/>
      </c>
      <c r="L215" s="3">
        <f t="shared" si="21"/>
        <v>0</v>
      </c>
      <c r="M215" s="3" t="str">
        <f>IF(ISBLANK(H215),"",SUM(L$6:L215))</f>
        <v/>
      </c>
      <c r="N215" s="71" t="str">
        <f t="shared" si="22"/>
        <v>PAS DE REF</v>
      </c>
      <c r="O215" s="3" t="str">
        <f t="shared" si="23"/>
        <v/>
      </c>
    </row>
    <row r="216" spans="1:16" s="3" customFormat="1" ht="18" customHeight="1" x14ac:dyDescent="0.25">
      <c r="A216" s="122"/>
      <c r="B216" s="53"/>
      <c r="C216" s="54"/>
      <c r="D216" s="35"/>
      <c r="E216" s="55"/>
      <c r="F216" s="55"/>
      <c r="G216" s="47" t="str">
        <f t="shared" si="18"/>
        <v/>
      </c>
      <c r="H216" s="55"/>
      <c r="I216" s="56"/>
      <c r="J216" s="7">
        <f t="shared" si="19"/>
        <v>0</v>
      </c>
      <c r="K216" s="7" t="str">
        <f t="shared" si="20"/>
        <v/>
      </c>
      <c r="L216" s="3">
        <f t="shared" si="21"/>
        <v>0</v>
      </c>
      <c r="M216" s="3" t="str">
        <f>IF(ISBLANK(H216),"",SUM(L$6:L216))</f>
        <v/>
      </c>
      <c r="N216" s="71">
        <f t="shared" si="22"/>
        <v>0</v>
      </c>
      <c r="O216" s="3" t="str">
        <f t="shared" si="23"/>
        <v/>
      </c>
    </row>
    <row r="217" spans="1:16" s="3" customFormat="1" ht="18" customHeight="1" x14ac:dyDescent="0.25">
      <c r="A217" s="122"/>
      <c r="B217" s="53"/>
      <c r="C217" s="54"/>
      <c r="D217" s="35"/>
      <c r="E217" s="55"/>
      <c r="F217" s="55"/>
      <c r="G217" s="47" t="str">
        <f t="shared" si="18"/>
        <v/>
      </c>
      <c r="H217" s="55"/>
      <c r="I217" s="56"/>
      <c r="J217" s="7">
        <f t="shared" si="19"/>
        <v>0</v>
      </c>
      <c r="K217" s="7" t="str">
        <f t="shared" si="20"/>
        <v/>
      </c>
      <c r="L217" s="3">
        <f t="shared" si="21"/>
        <v>0</v>
      </c>
      <c r="M217" s="3" t="str">
        <f>IF(ISBLANK(H217),"",SUM(L$6:L217))</f>
        <v/>
      </c>
      <c r="N217" s="71">
        <f t="shared" si="22"/>
        <v>0</v>
      </c>
      <c r="O217" s="3" t="str">
        <f t="shared" si="23"/>
        <v/>
      </c>
    </row>
    <row r="218" spans="1:16" s="3" customFormat="1" ht="18" customHeight="1" x14ac:dyDescent="0.25">
      <c r="A218" s="122"/>
      <c r="B218" s="53"/>
      <c r="C218" s="54"/>
      <c r="D218" s="35"/>
      <c r="E218" s="55"/>
      <c r="F218" s="55"/>
      <c r="G218" s="47" t="str">
        <f t="shared" si="18"/>
        <v/>
      </c>
      <c r="H218" s="55"/>
      <c r="I218" s="56"/>
      <c r="J218" s="7">
        <f t="shared" si="19"/>
        <v>0</v>
      </c>
      <c r="K218" s="7" t="str">
        <f t="shared" si="20"/>
        <v/>
      </c>
      <c r="L218" s="3">
        <f t="shared" si="21"/>
        <v>0</v>
      </c>
      <c r="M218" s="3" t="str">
        <f>IF(ISBLANK(H218),"",SUM(L$6:L218))</f>
        <v/>
      </c>
      <c r="N218" s="71">
        <f t="shared" si="22"/>
        <v>0</v>
      </c>
      <c r="O218" s="3" t="str">
        <f t="shared" si="23"/>
        <v/>
      </c>
    </row>
    <row r="219" spans="1:16" s="3" customFormat="1" ht="18" customHeight="1" x14ac:dyDescent="0.25">
      <c r="A219" s="122"/>
      <c r="B219" s="53"/>
      <c r="C219" s="54"/>
      <c r="D219" s="35"/>
      <c r="E219" s="55"/>
      <c r="F219" s="55"/>
      <c r="G219" s="47" t="str">
        <f t="shared" si="18"/>
        <v/>
      </c>
      <c r="H219" s="55"/>
      <c r="I219" s="56"/>
      <c r="J219" s="7">
        <f t="shared" si="19"/>
        <v>0</v>
      </c>
      <c r="K219" s="7" t="str">
        <f t="shared" si="20"/>
        <v/>
      </c>
      <c r="L219" s="3">
        <f t="shared" si="21"/>
        <v>0</v>
      </c>
      <c r="M219" s="3" t="str">
        <f>IF(ISBLANK(H219),"",SUM(L$6:L219))</f>
        <v/>
      </c>
      <c r="N219" s="71">
        <f t="shared" si="22"/>
        <v>0</v>
      </c>
      <c r="O219" s="3" t="str">
        <f t="shared" si="23"/>
        <v/>
      </c>
    </row>
    <row r="220" spans="1:16" s="3" customFormat="1" ht="18" customHeight="1" x14ac:dyDescent="0.25">
      <c r="A220" s="122"/>
      <c r="B220" s="53"/>
      <c r="C220" s="54"/>
      <c r="D220" s="35"/>
      <c r="E220" s="55"/>
      <c r="F220" s="55"/>
      <c r="G220" s="47" t="str">
        <f t="shared" si="18"/>
        <v/>
      </c>
      <c r="H220" s="55"/>
      <c r="I220" s="56"/>
      <c r="J220" s="7">
        <f t="shared" si="19"/>
        <v>0</v>
      </c>
      <c r="K220" s="7" t="str">
        <f t="shared" si="20"/>
        <v/>
      </c>
      <c r="L220" s="3">
        <f t="shared" si="21"/>
        <v>0</v>
      </c>
      <c r="M220" s="3" t="str">
        <f>IF(ISBLANK(H220),"",SUM(L$6:L220))</f>
        <v/>
      </c>
      <c r="N220" s="71">
        <f t="shared" si="22"/>
        <v>0</v>
      </c>
      <c r="O220" s="3" t="str">
        <f t="shared" si="23"/>
        <v/>
      </c>
    </row>
    <row r="221" spans="1:16" s="3" customFormat="1" ht="18" customHeight="1" x14ac:dyDescent="0.25">
      <c r="A221" s="122"/>
      <c r="B221" s="53"/>
      <c r="C221" s="54"/>
      <c r="D221" s="35"/>
      <c r="E221" s="55"/>
      <c r="F221" s="55"/>
      <c r="G221" s="47" t="str">
        <f t="shared" si="18"/>
        <v/>
      </c>
      <c r="H221" s="55"/>
      <c r="I221" s="56"/>
      <c r="J221" s="7">
        <f t="shared" si="19"/>
        <v>0</v>
      </c>
      <c r="K221" s="7" t="str">
        <f t="shared" si="20"/>
        <v/>
      </c>
      <c r="L221" s="3">
        <f t="shared" si="21"/>
        <v>0</v>
      </c>
      <c r="M221" s="3" t="str">
        <f>IF(ISBLANK(H221),"",SUM(L$6:L221))</f>
        <v/>
      </c>
      <c r="N221" s="71">
        <f t="shared" si="22"/>
        <v>0</v>
      </c>
      <c r="O221" s="3" t="str">
        <f t="shared" si="23"/>
        <v/>
      </c>
    </row>
    <row r="222" spans="1:16" s="3" customFormat="1" ht="18" customHeight="1" x14ac:dyDescent="0.25">
      <c r="A222" s="122"/>
      <c r="B222" s="53"/>
      <c r="C222" s="54"/>
      <c r="D222" s="35"/>
      <c r="E222" s="55"/>
      <c r="F222" s="55"/>
      <c r="G222" s="47" t="str">
        <f t="shared" si="18"/>
        <v/>
      </c>
      <c r="H222" s="55"/>
      <c r="I222" s="56"/>
      <c r="J222" s="7">
        <f t="shared" si="19"/>
        <v>0</v>
      </c>
      <c r="K222" s="7" t="str">
        <f t="shared" si="20"/>
        <v/>
      </c>
      <c r="L222" s="3">
        <f t="shared" si="21"/>
        <v>0</v>
      </c>
      <c r="M222" s="3" t="str">
        <f>IF(ISBLANK(H222),"",SUM(L$6:L222))</f>
        <v/>
      </c>
      <c r="N222" s="71">
        <f t="shared" si="22"/>
        <v>0</v>
      </c>
      <c r="O222" s="3" t="str">
        <f t="shared" si="23"/>
        <v/>
      </c>
    </row>
    <row r="223" spans="1:16" s="3" customFormat="1" ht="18" customHeight="1" x14ac:dyDescent="0.25">
      <c r="A223" s="122"/>
      <c r="B223" s="53"/>
      <c r="C223" s="54"/>
      <c r="D223" s="35"/>
      <c r="E223" s="55"/>
      <c r="F223" s="55"/>
      <c r="G223" s="47" t="str">
        <f t="shared" si="18"/>
        <v/>
      </c>
      <c r="H223" s="55"/>
      <c r="I223" s="56"/>
      <c r="J223" s="7">
        <f t="shared" si="19"/>
        <v>0</v>
      </c>
      <c r="K223" s="7" t="str">
        <f t="shared" si="20"/>
        <v/>
      </c>
      <c r="L223" s="3">
        <f t="shared" si="21"/>
        <v>0</v>
      </c>
      <c r="M223" s="3" t="str">
        <f>IF(ISBLANK(H223),"",SUM(L$6:L223))</f>
        <v/>
      </c>
      <c r="N223" s="71">
        <f t="shared" si="22"/>
        <v>0</v>
      </c>
      <c r="O223" s="3" t="str">
        <f t="shared" si="23"/>
        <v/>
      </c>
    </row>
    <row r="224" spans="1:16" ht="15" x14ac:dyDescent="0.2">
      <c r="A224" s="122"/>
      <c r="B224" s="53"/>
      <c r="C224" s="54"/>
      <c r="D224" s="35"/>
      <c r="E224" s="57"/>
      <c r="F224" s="57"/>
      <c r="G224" s="47" t="str">
        <f t="shared" si="18"/>
        <v/>
      </c>
      <c r="H224" s="57"/>
      <c r="I224" s="58"/>
      <c r="J224" s="7">
        <f t="shared" si="19"/>
        <v>0</v>
      </c>
      <c r="K224" s="7" t="str">
        <f t="shared" si="20"/>
        <v/>
      </c>
      <c r="L224" s="3">
        <f t="shared" si="21"/>
        <v>0</v>
      </c>
      <c r="M224" s="3" t="str">
        <f>IF(ISBLANK(H224),"",SUM(L$6:L224))</f>
        <v/>
      </c>
      <c r="N224" s="71">
        <f t="shared" si="22"/>
        <v>0</v>
      </c>
      <c r="O224" s="3" t="str">
        <f t="shared" si="23"/>
        <v/>
      </c>
      <c r="P224" s="3"/>
    </row>
    <row r="225" spans="1:16" ht="15" x14ac:dyDescent="0.2">
      <c r="A225" s="116" t="s">
        <v>324</v>
      </c>
      <c r="B225" s="59" t="s">
        <v>56</v>
      </c>
      <c r="C225" s="60" t="s">
        <v>212</v>
      </c>
      <c r="D225" s="36" t="s">
        <v>325</v>
      </c>
      <c r="E225" s="61"/>
      <c r="F225" s="61"/>
      <c r="G225" s="47" t="str">
        <f t="shared" si="18"/>
        <v/>
      </c>
      <c r="H225" s="61"/>
      <c r="I225" s="62"/>
      <c r="J225" s="7" t="str">
        <f t="shared" si="19"/>
        <v>Pantalon(s) F1 - Taille 34</v>
      </c>
      <c r="K225" s="7" t="str">
        <f t="shared" si="20"/>
        <v/>
      </c>
      <c r="L225" s="3">
        <f t="shared" si="21"/>
        <v>0</v>
      </c>
      <c r="M225" s="3" t="str">
        <f>IF(ISBLANK(H225),"",SUM(L$6:L225))</f>
        <v/>
      </c>
      <c r="N225" s="71" t="str">
        <f t="shared" si="22"/>
        <v>PAS DE REF</v>
      </c>
      <c r="O225" s="3" t="str">
        <f t="shared" si="23"/>
        <v/>
      </c>
      <c r="P225" s="3"/>
    </row>
    <row r="226" spans="1:16" ht="15" x14ac:dyDescent="0.2">
      <c r="A226" s="116"/>
      <c r="B226" s="59" t="s">
        <v>56</v>
      </c>
      <c r="C226" s="60" t="s">
        <v>213</v>
      </c>
      <c r="D226" s="36" t="s">
        <v>325</v>
      </c>
      <c r="E226" s="61"/>
      <c r="F226" s="61"/>
      <c r="G226" s="47" t="str">
        <f t="shared" si="18"/>
        <v/>
      </c>
      <c r="H226" s="61"/>
      <c r="I226" s="62"/>
      <c r="J226" s="7" t="str">
        <f t="shared" si="19"/>
        <v>Pantalon(s) F1  - Taille 36</v>
      </c>
      <c r="K226" s="7" t="str">
        <f t="shared" si="20"/>
        <v/>
      </c>
      <c r="L226" s="3">
        <f t="shared" si="21"/>
        <v>0</v>
      </c>
      <c r="M226" s="3" t="str">
        <f>IF(ISBLANK(H226),"",SUM(L$6:L226))</f>
        <v/>
      </c>
      <c r="N226" s="71" t="str">
        <f t="shared" si="22"/>
        <v>PAS DE REF</v>
      </c>
      <c r="O226" s="3" t="str">
        <f t="shared" si="23"/>
        <v/>
      </c>
      <c r="P226" s="3"/>
    </row>
    <row r="227" spans="1:16" ht="15" x14ac:dyDescent="0.2">
      <c r="A227" s="116"/>
      <c r="B227" s="59" t="s">
        <v>56</v>
      </c>
      <c r="C227" s="60" t="s">
        <v>214</v>
      </c>
      <c r="D227" s="36" t="s">
        <v>325</v>
      </c>
      <c r="E227" s="61"/>
      <c r="F227" s="61"/>
      <c r="G227" s="47" t="str">
        <f t="shared" si="18"/>
        <v/>
      </c>
      <c r="H227" s="61"/>
      <c r="I227" s="62"/>
      <c r="J227" s="7" t="str">
        <f t="shared" si="19"/>
        <v>Pantalon(s) F1  - Taille 38</v>
      </c>
      <c r="K227" s="7" t="str">
        <f t="shared" si="20"/>
        <v/>
      </c>
      <c r="L227" s="3">
        <f t="shared" si="21"/>
        <v>0</v>
      </c>
      <c r="M227" s="3" t="str">
        <f>IF(ISBLANK(H227),"",SUM(L$6:L227))</f>
        <v/>
      </c>
      <c r="N227" s="71" t="str">
        <f t="shared" si="22"/>
        <v>PAS DE REF</v>
      </c>
      <c r="O227" s="3" t="str">
        <f t="shared" si="23"/>
        <v/>
      </c>
      <c r="P227" s="3"/>
    </row>
    <row r="228" spans="1:16" ht="15" x14ac:dyDescent="0.2">
      <c r="A228" s="116"/>
      <c r="B228" s="59" t="s">
        <v>56</v>
      </c>
      <c r="C228" s="60" t="s">
        <v>215</v>
      </c>
      <c r="D228" s="36" t="s">
        <v>325</v>
      </c>
      <c r="E228" s="61"/>
      <c r="F228" s="61"/>
      <c r="G228" s="47" t="str">
        <f t="shared" si="18"/>
        <v/>
      </c>
      <c r="H228" s="61"/>
      <c r="I228" s="62"/>
      <c r="J228" s="7" t="str">
        <f t="shared" si="19"/>
        <v>Pantalon(s) F1 - Taille 40</v>
      </c>
      <c r="K228" s="7" t="str">
        <f t="shared" si="20"/>
        <v/>
      </c>
      <c r="L228" s="3">
        <f t="shared" si="21"/>
        <v>0</v>
      </c>
      <c r="M228" s="3" t="str">
        <f>IF(ISBLANK(H228),"",SUM(L$6:L228))</f>
        <v/>
      </c>
      <c r="N228" s="71" t="str">
        <f t="shared" si="22"/>
        <v>PAS DE REF</v>
      </c>
      <c r="O228" s="3" t="str">
        <f t="shared" si="23"/>
        <v/>
      </c>
      <c r="P228" s="3"/>
    </row>
    <row r="229" spans="1:16" ht="15" x14ac:dyDescent="0.2">
      <c r="A229" s="116"/>
      <c r="B229" s="59" t="s">
        <v>56</v>
      </c>
      <c r="C229" s="60" t="s">
        <v>216</v>
      </c>
      <c r="D229" s="36" t="s">
        <v>325</v>
      </c>
      <c r="E229" s="61"/>
      <c r="F229" s="61"/>
      <c r="G229" s="47" t="str">
        <f t="shared" si="18"/>
        <v/>
      </c>
      <c r="H229" s="61"/>
      <c r="I229" s="62"/>
      <c r="J229" s="7" t="str">
        <f t="shared" si="19"/>
        <v>Pantalon(s) F1 - Taille 42</v>
      </c>
      <c r="K229" s="7" t="str">
        <f t="shared" si="20"/>
        <v/>
      </c>
      <c r="L229" s="3">
        <f t="shared" si="21"/>
        <v>0</v>
      </c>
      <c r="M229" s="3" t="str">
        <f>IF(ISBLANK(H229),"",SUM(L$6:L229))</f>
        <v/>
      </c>
      <c r="N229" s="71" t="str">
        <f t="shared" si="22"/>
        <v>PAS DE REF</v>
      </c>
      <c r="O229" s="3" t="str">
        <f t="shared" si="23"/>
        <v/>
      </c>
      <c r="P229" s="3"/>
    </row>
    <row r="230" spans="1:16" ht="15" x14ac:dyDescent="0.2">
      <c r="A230" s="116"/>
      <c r="B230" s="59" t="s">
        <v>56</v>
      </c>
      <c r="C230" s="60" t="s">
        <v>217</v>
      </c>
      <c r="D230" s="36" t="s">
        <v>325</v>
      </c>
      <c r="E230" s="61"/>
      <c r="F230" s="61"/>
      <c r="G230" s="47" t="str">
        <f t="shared" si="18"/>
        <v/>
      </c>
      <c r="H230" s="61"/>
      <c r="I230" s="62"/>
      <c r="J230" s="7" t="str">
        <f t="shared" si="19"/>
        <v>Pantalon(s) F1 - Taille 44</v>
      </c>
      <c r="K230" s="7" t="str">
        <f t="shared" si="20"/>
        <v/>
      </c>
      <c r="L230" s="3">
        <f t="shared" si="21"/>
        <v>0</v>
      </c>
      <c r="M230" s="3" t="str">
        <f>IF(ISBLANK(H230),"",SUM(L$6:L230))</f>
        <v/>
      </c>
      <c r="N230" s="71" t="str">
        <f t="shared" si="22"/>
        <v>PAS DE REF</v>
      </c>
      <c r="O230" s="3" t="str">
        <f t="shared" si="23"/>
        <v/>
      </c>
      <c r="P230" s="3"/>
    </row>
    <row r="231" spans="1:16" ht="15" x14ac:dyDescent="0.2">
      <c r="A231" s="116"/>
      <c r="B231" s="59" t="s">
        <v>56</v>
      </c>
      <c r="C231" s="60" t="s">
        <v>218</v>
      </c>
      <c r="D231" s="36" t="s">
        <v>325</v>
      </c>
      <c r="E231" s="61"/>
      <c r="F231" s="61"/>
      <c r="G231" s="47" t="str">
        <f t="shared" si="18"/>
        <v/>
      </c>
      <c r="H231" s="61"/>
      <c r="I231" s="62"/>
      <c r="J231" s="7" t="str">
        <f t="shared" si="19"/>
        <v>Pantalon(s) F1 - Taille 46</v>
      </c>
      <c r="K231" s="7" t="str">
        <f t="shared" si="20"/>
        <v/>
      </c>
      <c r="L231" s="3">
        <f t="shared" si="21"/>
        <v>0</v>
      </c>
      <c r="M231" s="3" t="str">
        <f>IF(ISBLANK(H231),"",SUM(L$6:L231))</f>
        <v/>
      </c>
      <c r="N231" s="71" t="str">
        <f t="shared" si="22"/>
        <v>PAS DE REF</v>
      </c>
      <c r="O231" s="3" t="str">
        <f t="shared" si="23"/>
        <v/>
      </c>
      <c r="P231" s="3"/>
    </row>
    <row r="232" spans="1:16" ht="15" x14ac:dyDescent="0.2">
      <c r="A232" s="116"/>
      <c r="B232" s="59" t="s">
        <v>56</v>
      </c>
      <c r="C232" s="60" t="s">
        <v>219</v>
      </c>
      <c r="D232" s="36" t="s">
        <v>325</v>
      </c>
      <c r="E232" s="61"/>
      <c r="F232" s="61"/>
      <c r="G232" s="47" t="str">
        <f t="shared" si="18"/>
        <v/>
      </c>
      <c r="H232" s="61"/>
      <c r="I232" s="62"/>
      <c r="J232" s="7" t="str">
        <f t="shared" si="19"/>
        <v>Pantalon(s) F1 - Taille 48</v>
      </c>
      <c r="K232" s="7" t="str">
        <f t="shared" si="20"/>
        <v/>
      </c>
      <c r="L232" s="3">
        <f t="shared" si="21"/>
        <v>0</v>
      </c>
      <c r="M232" s="3" t="str">
        <f>IF(ISBLANK(H232),"",SUM(L$6:L232))</f>
        <v/>
      </c>
      <c r="N232" s="71" t="str">
        <f t="shared" si="22"/>
        <v>PAS DE REF</v>
      </c>
      <c r="O232" s="3" t="str">
        <f t="shared" si="23"/>
        <v/>
      </c>
      <c r="P232" s="3"/>
    </row>
    <row r="233" spans="1:16" ht="15" x14ac:dyDescent="0.2">
      <c r="A233" s="116"/>
      <c r="B233" s="59" t="s">
        <v>56</v>
      </c>
      <c r="C233" s="60" t="s">
        <v>220</v>
      </c>
      <c r="D233" s="36" t="s">
        <v>325</v>
      </c>
      <c r="E233" s="61"/>
      <c r="F233" s="61"/>
      <c r="G233" s="47" t="str">
        <f t="shared" si="18"/>
        <v/>
      </c>
      <c r="H233" s="61"/>
      <c r="I233" s="62"/>
      <c r="J233" s="7" t="str">
        <f t="shared" si="19"/>
        <v>Pantalon(s) F1 - Taille 50</v>
      </c>
      <c r="K233" s="7" t="str">
        <f t="shared" si="20"/>
        <v/>
      </c>
      <c r="L233" s="3">
        <f t="shared" si="21"/>
        <v>0</v>
      </c>
      <c r="M233" s="3" t="str">
        <f>IF(ISBLANK(H233),"",SUM(L$6:L233))</f>
        <v/>
      </c>
      <c r="N233" s="71" t="str">
        <f t="shared" si="22"/>
        <v>PAS DE REF</v>
      </c>
      <c r="O233" s="3" t="str">
        <f t="shared" si="23"/>
        <v/>
      </c>
      <c r="P233" s="3"/>
    </row>
    <row r="234" spans="1:16" ht="15" x14ac:dyDescent="0.2">
      <c r="A234" s="116"/>
      <c r="B234" s="59" t="s">
        <v>56</v>
      </c>
      <c r="C234" s="60" t="s">
        <v>221</v>
      </c>
      <c r="D234" s="36" t="s">
        <v>325</v>
      </c>
      <c r="E234" s="61"/>
      <c r="F234" s="61"/>
      <c r="G234" s="47" t="str">
        <f t="shared" si="18"/>
        <v/>
      </c>
      <c r="H234" s="61"/>
      <c r="I234" s="62"/>
      <c r="J234" s="7" t="str">
        <f t="shared" si="19"/>
        <v>Pantalon(s) F1 - Taille 52</v>
      </c>
      <c r="K234" s="7" t="str">
        <f t="shared" si="20"/>
        <v/>
      </c>
      <c r="L234" s="3">
        <f t="shared" si="21"/>
        <v>0</v>
      </c>
      <c r="M234" s="3" t="str">
        <f>IF(ISBLANK(H234),"",SUM(L$6:L234))</f>
        <v/>
      </c>
      <c r="N234" s="71" t="str">
        <f t="shared" si="22"/>
        <v>PAS DE REF</v>
      </c>
      <c r="O234" s="3" t="str">
        <f t="shared" si="23"/>
        <v/>
      </c>
      <c r="P234" s="3"/>
    </row>
    <row r="235" spans="1:16" ht="15" x14ac:dyDescent="0.2">
      <c r="A235" s="116"/>
      <c r="B235" s="59" t="s">
        <v>56</v>
      </c>
      <c r="C235" s="60" t="s">
        <v>222</v>
      </c>
      <c r="D235" s="36" t="s">
        <v>325</v>
      </c>
      <c r="E235" s="61"/>
      <c r="F235" s="61"/>
      <c r="G235" s="47" t="str">
        <f t="shared" si="18"/>
        <v/>
      </c>
      <c r="H235" s="61"/>
      <c r="I235" s="62"/>
      <c r="J235" s="7" t="str">
        <f t="shared" si="19"/>
        <v>Pantalon(s) F1 - Taille 54</v>
      </c>
      <c r="K235" s="7" t="str">
        <f t="shared" si="20"/>
        <v/>
      </c>
      <c r="L235" s="3">
        <f t="shared" si="21"/>
        <v>0</v>
      </c>
      <c r="M235" s="3" t="str">
        <f>IF(ISBLANK(H235),"",SUM(L$6:L235))</f>
        <v/>
      </c>
      <c r="N235" s="71" t="str">
        <f t="shared" si="22"/>
        <v>PAS DE REF</v>
      </c>
      <c r="O235" s="3" t="str">
        <f t="shared" si="23"/>
        <v/>
      </c>
      <c r="P235" s="3"/>
    </row>
    <row r="236" spans="1:16" ht="15" x14ac:dyDescent="0.2">
      <c r="A236" s="116"/>
      <c r="B236" s="59" t="s">
        <v>56</v>
      </c>
      <c r="C236" s="60" t="s">
        <v>223</v>
      </c>
      <c r="D236" s="36" t="s">
        <v>325</v>
      </c>
      <c r="E236" s="61"/>
      <c r="F236" s="61"/>
      <c r="G236" s="47" t="str">
        <f t="shared" si="18"/>
        <v/>
      </c>
      <c r="H236" s="61"/>
      <c r="I236" s="62"/>
      <c r="J236" s="7" t="str">
        <f t="shared" si="19"/>
        <v>Pantalon(s) F1 - Taille 56</v>
      </c>
      <c r="K236" s="7" t="str">
        <f t="shared" si="20"/>
        <v/>
      </c>
      <c r="L236" s="3">
        <f t="shared" si="21"/>
        <v>0</v>
      </c>
      <c r="M236" s="3" t="str">
        <f>IF(ISBLANK(H236),"",SUM(L$6:L236))</f>
        <v/>
      </c>
      <c r="N236" s="71" t="str">
        <f t="shared" si="22"/>
        <v>PAS DE REF</v>
      </c>
      <c r="O236" s="3" t="str">
        <f t="shared" si="23"/>
        <v/>
      </c>
      <c r="P236" s="3"/>
    </row>
    <row r="237" spans="1:16" ht="15" x14ac:dyDescent="0.2">
      <c r="A237" s="116"/>
      <c r="B237" s="59" t="s">
        <v>56</v>
      </c>
      <c r="C237" s="60" t="s">
        <v>224</v>
      </c>
      <c r="D237" s="36" t="s">
        <v>325</v>
      </c>
      <c r="E237" s="61"/>
      <c r="F237" s="61"/>
      <c r="G237" s="47" t="str">
        <f t="shared" si="18"/>
        <v/>
      </c>
      <c r="H237" s="61"/>
      <c r="I237" s="62"/>
      <c r="J237" s="7" t="str">
        <f t="shared" si="19"/>
        <v>Pantalon(s) F1 - Taille 58</v>
      </c>
      <c r="K237" s="7" t="str">
        <f t="shared" si="20"/>
        <v/>
      </c>
      <c r="L237" s="3">
        <f t="shared" si="21"/>
        <v>0</v>
      </c>
      <c r="M237" s="3" t="str">
        <f>IF(ISBLANK(H237),"",SUM(L$6:L237))</f>
        <v/>
      </c>
      <c r="N237" s="71" t="str">
        <f t="shared" si="22"/>
        <v>PAS DE REF</v>
      </c>
      <c r="O237" s="3" t="str">
        <f t="shared" si="23"/>
        <v/>
      </c>
      <c r="P237" s="3"/>
    </row>
    <row r="238" spans="1:16" ht="15" x14ac:dyDescent="0.2">
      <c r="A238" s="116"/>
      <c r="B238" s="59" t="s">
        <v>56</v>
      </c>
      <c r="C238" s="60" t="s">
        <v>225</v>
      </c>
      <c r="D238" s="36" t="s">
        <v>325</v>
      </c>
      <c r="E238" s="61"/>
      <c r="F238" s="61"/>
      <c r="G238" s="47" t="str">
        <f t="shared" si="18"/>
        <v/>
      </c>
      <c r="H238" s="61"/>
      <c r="I238" s="62"/>
      <c r="J238" s="7" t="str">
        <f t="shared" si="19"/>
        <v>Pantalon(s) F1 - Taille 60</v>
      </c>
      <c r="K238" s="7" t="str">
        <f t="shared" si="20"/>
        <v/>
      </c>
      <c r="L238" s="3">
        <f t="shared" si="21"/>
        <v>0</v>
      </c>
      <c r="M238" s="3" t="str">
        <f>IF(ISBLANK(H238),"",SUM(L$6:L238))</f>
        <v/>
      </c>
      <c r="N238" s="71" t="str">
        <f t="shared" si="22"/>
        <v>PAS DE REF</v>
      </c>
      <c r="O238" s="3" t="str">
        <f t="shared" si="23"/>
        <v/>
      </c>
      <c r="P238" s="3"/>
    </row>
    <row r="239" spans="1:16" ht="15" x14ac:dyDescent="0.2">
      <c r="A239" s="116"/>
      <c r="B239" s="59" t="s">
        <v>56</v>
      </c>
      <c r="C239" s="60" t="s">
        <v>226</v>
      </c>
      <c r="D239" s="36" t="s">
        <v>325</v>
      </c>
      <c r="E239" s="61"/>
      <c r="F239" s="61"/>
      <c r="G239" s="47" t="str">
        <f t="shared" si="18"/>
        <v/>
      </c>
      <c r="H239" s="61"/>
      <c r="I239" s="62"/>
      <c r="J239" s="7" t="str">
        <f t="shared" si="19"/>
        <v>Veste(s) F1 - Taille 88</v>
      </c>
      <c r="K239" s="7" t="str">
        <f t="shared" si="20"/>
        <v/>
      </c>
      <c r="L239" s="3">
        <f t="shared" si="21"/>
        <v>0</v>
      </c>
      <c r="M239" s="3" t="str">
        <f>IF(ISBLANK(H239),"",SUM(L$6:L239))</f>
        <v/>
      </c>
      <c r="N239" s="71" t="str">
        <f t="shared" si="22"/>
        <v>PAS DE REF</v>
      </c>
      <c r="O239" s="3" t="str">
        <f t="shared" si="23"/>
        <v/>
      </c>
      <c r="P239" s="3"/>
    </row>
    <row r="240" spans="1:16" ht="15" x14ac:dyDescent="0.2">
      <c r="A240" s="116"/>
      <c r="B240" s="59" t="s">
        <v>56</v>
      </c>
      <c r="C240" s="60" t="s">
        <v>227</v>
      </c>
      <c r="D240" s="36" t="s">
        <v>325</v>
      </c>
      <c r="E240" s="61"/>
      <c r="F240" s="61"/>
      <c r="G240" s="47" t="str">
        <f t="shared" si="18"/>
        <v/>
      </c>
      <c r="H240" s="61"/>
      <c r="I240" s="62"/>
      <c r="J240" s="7" t="str">
        <f t="shared" si="19"/>
        <v>Veste(s) F1 - Taille 96</v>
      </c>
      <c r="K240" s="7" t="str">
        <f t="shared" si="20"/>
        <v/>
      </c>
      <c r="L240" s="3">
        <f t="shared" si="21"/>
        <v>0</v>
      </c>
      <c r="M240" s="3" t="str">
        <f>IF(ISBLANK(H240),"",SUM(L$6:L240))</f>
        <v/>
      </c>
      <c r="N240" s="71" t="str">
        <f t="shared" si="22"/>
        <v>PAS DE REF</v>
      </c>
      <c r="O240" s="3" t="str">
        <f t="shared" si="23"/>
        <v/>
      </c>
      <c r="P240" s="3"/>
    </row>
    <row r="241" spans="1:16" ht="15" x14ac:dyDescent="0.2">
      <c r="A241" s="116"/>
      <c r="B241" s="59" t="s">
        <v>56</v>
      </c>
      <c r="C241" s="60" t="s">
        <v>228</v>
      </c>
      <c r="D241" s="36" t="s">
        <v>325</v>
      </c>
      <c r="E241" s="61"/>
      <c r="F241" s="61"/>
      <c r="G241" s="47" t="str">
        <f t="shared" si="18"/>
        <v/>
      </c>
      <c r="H241" s="61"/>
      <c r="I241" s="62"/>
      <c r="J241" s="7" t="str">
        <f t="shared" si="19"/>
        <v>Veste(s) F1 - Taille 104</v>
      </c>
      <c r="K241" s="7" t="str">
        <f t="shared" si="20"/>
        <v/>
      </c>
      <c r="L241" s="3">
        <f t="shared" si="21"/>
        <v>0</v>
      </c>
      <c r="M241" s="3" t="str">
        <f>IF(ISBLANK(H241),"",SUM(L$6:L241))</f>
        <v/>
      </c>
      <c r="N241" s="71" t="str">
        <f t="shared" si="22"/>
        <v>PAS DE REF</v>
      </c>
      <c r="O241" s="3" t="str">
        <f t="shared" si="23"/>
        <v/>
      </c>
      <c r="P241" s="3"/>
    </row>
    <row r="242" spans="1:16" ht="15" x14ac:dyDescent="0.2">
      <c r="A242" s="116"/>
      <c r="B242" s="59" t="s">
        <v>56</v>
      </c>
      <c r="C242" s="60" t="s">
        <v>229</v>
      </c>
      <c r="D242" s="36" t="s">
        <v>325</v>
      </c>
      <c r="E242" s="61"/>
      <c r="F242" s="61"/>
      <c r="G242" s="47" t="str">
        <f t="shared" si="18"/>
        <v/>
      </c>
      <c r="H242" s="61"/>
      <c r="I242" s="62"/>
      <c r="J242" s="7" t="str">
        <f t="shared" si="19"/>
        <v>Veste(s) F1 - Taille 112</v>
      </c>
      <c r="K242" s="7" t="str">
        <f t="shared" si="20"/>
        <v/>
      </c>
      <c r="L242" s="3">
        <f t="shared" si="21"/>
        <v>0</v>
      </c>
      <c r="M242" s="3" t="str">
        <f>IF(ISBLANK(H242),"",SUM(L$6:L242))</f>
        <v/>
      </c>
      <c r="N242" s="71" t="str">
        <f t="shared" si="22"/>
        <v>PAS DE REF</v>
      </c>
      <c r="O242" s="3" t="str">
        <f t="shared" si="23"/>
        <v/>
      </c>
      <c r="P242" s="3"/>
    </row>
    <row r="243" spans="1:16" ht="15" x14ac:dyDescent="0.2">
      <c r="A243" s="116"/>
      <c r="B243" s="59" t="s">
        <v>56</v>
      </c>
      <c r="C243" s="60" t="s">
        <v>230</v>
      </c>
      <c r="D243" s="36" t="s">
        <v>325</v>
      </c>
      <c r="E243" s="61"/>
      <c r="F243" s="61"/>
      <c r="G243" s="47" t="str">
        <f t="shared" si="18"/>
        <v/>
      </c>
      <c r="H243" s="61"/>
      <c r="I243" s="62"/>
      <c r="J243" s="7" t="str">
        <f t="shared" si="19"/>
        <v>Veste(s) F1 - Taille 120</v>
      </c>
      <c r="K243" s="7" t="str">
        <f t="shared" si="20"/>
        <v/>
      </c>
      <c r="L243" s="3">
        <f t="shared" si="21"/>
        <v>0</v>
      </c>
      <c r="M243" s="3" t="str">
        <f>IF(ISBLANK(H243),"",SUM(L$6:L243))</f>
        <v/>
      </c>
      <c r="N243" s="71" t="str">
        <f t="shared" si="22"/>
        <v>PAS DE REF</v>
      </c>
      <c r="O243" s="3" t="str">
        <f t="shared" si="23"/>
        <v/>
      </c>
      <c r="P243" s="3"/>
    </row>
    <row r="244" spans="1:16" ht="15" x14ac:dyDescent="0.2">
      <c r="A244" s="116"/>
      <c r="B244" s="59" t="s">
        <v>56</v>
      </c>
      <c r="C244" s="60" t="s">
        <v>231</v>
      </c>
      <c r="D244" s="36" t="s">
        <v>325</v>
      </c>
      <c r="E244" s="61"/>
      <c r="F244" s="61"/>
      <c r="G244" s="47" t="str">
        <f t="shared" si="18"/>
        <v/>
      </c>
      <c r="H244" s="61"/>
      <c r="I244" s="62"/>
      <c r="J244" s="7" t="str">
        <f t="shared" si="19"/>
        <v>Veste(s) F1 - Taille 128</v>
      </c>
      <c r="K244" s="7" t="str">
        <f t="shared" si="20"/>
        <v/>
      </c>
      <c r="L244" s="3">
        <f t="shared" si="21"/>
        <v>0</v>
      </c>
      <c r="M244" s="3" t="str">
        <f>IF(ISBLANK(H244),"",SUM(L$6:L244))</f>
        <v/>
      </c>
      <c r="N244" s="71" t="str">
        <f t="shared" si="22"/>
        <v>PAS DE REF</v>
      </c>
      <c r="O244" s="3" t="str">
        <f t="shared" si="23"/>
        <v/>
      </c>
      <c r="P244" s="3"/>
    </row>
    <row r="245" spans="1:16" ht="15" x14ac:dyDescent="0.2">
      <c r="A245" s="116"/>
      <c r="B245" s="59" t="s">
        <v>56</v>
      </c>
      <c r="C245" s="60" t="s">
        <v>232</v>
      </c>
      <c r="D245" s="36" t="s">
        <v>325</v>
      </c>
      <c r="E245" s="61"/>
      <c r="F245" s="61"/>
      <c r="G245" s="47" t="str">
        <f t="shared" si="18"/>
        <v/>
      </c>
      <c r="H245" s="61"/>
      <c r="I245" s="62"/>
      <c r="J245" s="7" t="str">
        <f t="shared" si="19"/>
        <v>Veste(s) F1 - Taille 136</v>
      </c>
      <c r="K245" s="7" t="str">
        <f t="shared" si="20"/>
        <v/>
      </c>
      <c r="L245" s="3">
        <f t="shared" si="21"/>
        <v>0</v>
      </c>
      <c r="M245" s="3" t="str">
        <f>IF(ISBLANK(H245),"",SUM(L$6:L245))</f>
        <v/>
      </c>
      <c r="N245" s="71" t="str">
        <f t="shared" si="22"/>
        <v>PAS DE REF</v>
      </c>
      <c r="O245" s="3" t="str">
        <f t="shared" si="23"/>
        <v/>
      </c>
      <c r="P245" s="3"/>
    </row>
    <row r="246" spans="1:16" ht="15" x14ac:dyDescent="0.2">
      <c r="A246" s="116"/>
      <c r="B246" s="59" t="s">
        <v>56</v>
      </c>
      <c r="C246" s="60" t="s">
        <v>233</v>
      </c>
      <c r="D246" s="36" t="s">
        <v>325</v>
      </c>
      <c r="E246" s="61"/>
      <c r="F246" s="61"/>
      <c r="G246" s="47" t="str">
        <f t="shared" si="18"/>
        <v/>
      </c>
      <c r="H246" s="61"/>
      <c r="I246" s="62"/>
      <c r="J246" s="7" t="str">
        <f t="shared" si="19"/>
        <v>Polo "Rouge" - Taille S</v>
      </c>
      <c r="K246" s="7" t="str">
        <f t="shared" si="20"/>
        <v/>
      </c>
      <c r="L246" s="3">
        <f t="shared" si="21"/>
        <v>0</v>
      </c>
      <c r="M246" s="3" t="str">
        <f>IF(ISBLANK(H246),"",SUM(L$6:L246))</f>
        <v/>
      </c>
      <c r="N246" s="71" t="str">
        <f t="shared" si="22"/>
        <v>PAS DE REF</v>
      </c>
      <c r="O246" s="3" t="str">
        <f t="shared" si="23"/>
        <v/>
      </c>
      <c r="P246" s="3"/>
    </row>
    <row r="247" spans="1:16" ht="15" x14ac:dyDescent="0.2">
      <c r="A247" s="116"/>
      <c r="B247" s="59" t="s">
        <v>56</v>
      </c>
      <c r="C247" s="60" t="s">
        <v>234</v>
      </c>
      <c r="D247" s="36" t="s">
        <v>325</v>
      </c>
      <c r="E247" s="61"/>
      <c r="F247" s="61"/>
      <c r="G247" s="47" t="str">
        <f t="shared" si="18"/>
        <v/>
      </c>
      <c r="H247" s="61"/>
      <c r="I247" s="62"/>
      <c r="J247" s="7" t="str">
        <f t="shared" si="19"/>
        <v>Polo "Rouge" - Taille M</v>
      </c>
      <c r="K247" s="7" t="str">
        <f t="shared" si="20"/>
        <v/>
      </c>
      <c r="L247" s="3">
        <f t="shared" si="21"/>
        <v>0</v>
      </c>
      <c r="M247" s="3" t="str">
        <f>IF(ISBLANK(H247),"",SUM(L$6:L247))</f>
        <v/>
      </c>
      <c r="N247" s="71" t="str">
        <f t="shared" si="22"/>
        <v>PAS DE REF</v>
      </c>
      <c r="O247" s="3" t="str">
        <f t="shared" si="23"/>
        <v/>
      </c>
      <c r="P247" s="3"/>
    </row>
    <row r="248" spans="1:16" ht="15" x14ac:dyDescent="0.2">
      <c r="A248" s="116"/>
      <c r="B248" s="59" t="s">
        <v>56</v>
      </c>
      <c r="C248" s="60" t="s">
        <v>235</v>
      </c>
      <c r="D248" s="36" t="s">
        <v>325</v>
      </c>
      <c r="E248" s="61"/>
      <c r="F248" s="61"/>
      <c r="G248" s="47" t="str">
        <f t="shared" si="18"/>
        <v/>
      </c>
      <c r="H248" s="61"/>
      <c r="I248" s="62"/>
      <c r="J248" s="7" t="str">
        <f t="shared" si="19"/>
        <v>Polo "Rouge" - Taille L</v>
      </c>
      <c r="K248" s="7" t="str">
        <f t="shared" si="20"/>
        <v/>
      </c>
      <c r="L248" s="3">
        <f t="shared" si="21"/>
        <v>0</v>
      </c>
      <c r="M248" s="3" t="str">
        <f>IF(ISBLANK(H248),"",SUM(L$6:L248))</f>
        <v/>
      </c>
      <c r="N248" s="71" t="str">
        <f t="shared" si="22"/>
        <v>PAS DE REF</v>
      </c>
      <c r="O248" s="3" t="str">
        <f t="shared" si="23"/>
        <v/>
      </c>
      <c r="P248" s="3"/>
    </row>
    <row r="249" spans="1:16" ht="15" x14ac:dyDescent="0.2">
      <c r="A249" s="116"/>
      <c r="B249" s="59" t="s">
        <v>56</v>
      </c>
      <c r="C249" s="60" t="s">
        <v>236</v>
      </c>
      <c r="D249" s="36" t="s">
        <v>325</v>
      </c>
      <c r="E249" s="61"/>
      <c r="F249" s="61"/>
      <c r="G249" s="47" t="str">
        <f t="shared" si="18"/>
        <v/>
      </c>
      <c r="H249" s="61"/>
      <c r="I249" s="62"/>
      <c r="J249" s="7" t="str">
        <f t="shared" si="19"/>
        <v>Polo "Rouge" - Taille XL</v>
      </c>
      <c r="K249" s="7" t="str">
        <f t="shared" si="20"/>
        <v/>
      </c>
      <c r="L249" s="3">
        <f t="shared" si="21"/>
        <v>0</v>
      </c>
      <c r="M249" s="3" t="str">
        <f>IF(ISBLANK(H249),"",SUM(L$6:L249))</f>
        <v/>
      </c>
      <c r="N249" s="71" t="str">
        <f t="shared" si="22"/>
        <v>PAS DE REF</v>
      </c>
      <c r="O249" s="3" t="str">
        <f t="shared" si="23"/>
        <v/>
      </c>
      <c r="P249" s="3"/>
    </row>
    <row r="250" spans="1:16" ht="15" x14ac:dyDescent="0.2">
      <c r="A250" s="116"/>
      <c r="B250" s="59" t="s">
        <v>56</v>
      </c>
      <c r="C250" s="60" t="s">
        <v>237</v>
      </c>
      <c r="D250" s="36" t="s">
        <v>325</v>
      </c>
      <c r="E250" s="61"/>
      <c r="F250" s="61"/>
      <c r="G250" s="47" t="str">
        <f t="shared" si="18"/>
        <v/>
      </c>
      <c r="H250" s="61"/>
      <c r="I250" s="62"/>
      <c r="J250" s="7" t="str">
        <f t="shared" si="19"/>
        <v>Polo "Rouge" - Taille XXL</v>
      </c>
      <c r="K250" s="7" t="str">
        <f t="shared" si="20"/>
        <v/>
      </c>
      <c r="L250" s="3">
        <f t="shared" si="21"/>
        <v>0</v>
      </c>
      <c r="M250" s="3" t="str">
        <f>IF(ISBLANK(H250),"",SUM(L$6:L250))</f>
        <v/>
      </c>
      <c r="N250" s="71" t="str">
        <f t="shared" si="22"/>
        <v>PAS DE REF</v>
      </c>
      <c r="O250" s="3" t="str">
        <f t="shared" si="23"/>
        <v/>
      </c>
      <c r="P250" s="3"/>
    </row>
    <row r="251" spans="1:16" ht="15" x14ac:dyDescent="0.2">
      <c r="A251" s="116"/>
      <c r="B251" s="59" t="s">
        <v>56</v>
      </c>
      <c r="C251" s="60" t="s">
        <v>238</v>
      </c>
      <c r="D251" s="36" t="s">
        <v>325</v>
      </c>
      <c r="E251" s="61"/>
      <c r="F251" s="61"/>
      <c r="G251" s="47" t="str">
        <f t="shared" si="18"/>
        <v/>
      </c>
      <c r="H251" s="61"/>
      <c r="I251" s="62"/>
      <c r="J251" s="7" t="str">
        <f t="shared" si="19"/>
        <v>Polo "Rouge" - Taille 3 XL</v>
      </c>
      <c r="K251" s="7" t="str">
        <f t="shared" si="20"/>
        <v/>
      </c>
      <c r="L251" s="3">
        <f t="shared" si="21"/>
        <v>0</v>
      </c>
      <c r="M251" s="3" t="str">
        <f>IF(ISBLANK(H251),"",SUM(L$6:L251))</f>
        <v/>
      </c>
      <c r="N251" s="71" t="str">
        <f t="shared" si="22"/>
        <v>PAS DE REF</v>
      </c>
      <c r="O251" s="3" t="str">
        <f t="shared" si="23"/>
        <v/>
      </c>
      <c r="P251" s="3"/>
    </row>
    <row r="252" spans="1:16" ht="15" x14ac:dyDescent="0.2">
      <c r="A252" s="116"/>
      <c r="B252" s="59" t="s">
        <v>56</v>
      </c>
      <c r="C252" s="60" t="s">
        <v>239</v>
      </c>
      <c r="D252" s="36" t="s">
        <v>325</v>
      </c>
      <c r="E252" s="61"/>
      <c r="F252" s="61"/>
      <c r="G252" s="47" t="str">
        <f t="shared" si="18"/>
        <v/>
      </c>
      <c r="H252" s="61"/>
      <c r="I252" s="62"/>
      <c r="J252" s="7" t="str">
        <f t="shared" si="19"/>
        <v>Polo "Rouge" - Taille 4 XL</v>
      </c>
      <c r="K252" s="7" t="str">
        <f t="shared" si="20"/>
        <v/>
      </c>
      <c r="L252" s="3">
        <f t="shared" si="21"/>
        <v>0</v>
      </c>
      <c r="M252" s="3" t="str">
        <f>IF(ISBLANK(H252),"",SUM(L$6:L252))</f>
        <v/>
      </c>
      <c r="N252" s="71" t="str">
        <f t="shared" si="22"/>
        <v>PAS DE REF</v>
      </c>
      <c r="O252" s="3" t="str">
        <f t="shared" si="23"/>
        <v/>
      </c>
      <c r="P252" s="3"/>
    </row>
    <row r="253" spans="1:16" ht="15" x14ac:dyDescent="0.2">
      <c r="A253" s="116"/>
      <c r="B253" s="59" t="s">
        <v>56</v>
      </c>
      <c r="C253" s="60" t="s">
        <v>240</v>
      </c>
      <c r="D253" s="36" t="s">
        <v>325</v>
      </c>
      <c r="E253" s="61"/>
      <c r="F253" s="61"/>
      <c r="G253" s="47" t="str">
        <f t="shared" si="18"/>
        <v/>
      </c>
      <c r="H253" s="61"/>
      <c r="I253" s="62"/>
      <c r="J253" s="7" t="str">
        <f t="shared" si="19"/>
        <v>Polo "Rouge" - Taille 5 XL</v>
      </c>
      <c r="K253" s="7" t="str">
        <f t="shared" si="20"/>
        <v/>
      </c>
      <c r="L253" s="3">
        <f t="shared" si="21"/>
        <v>0</v>
      </c>
      <c r="M253" s="3" t="str">
        <f>IF(ISBLANK(H253),"",SUM(L$6:L253))</f>
        <v/>
      </c>
      <c r="N253" s="71" t="str">
        <f t="shared" si="22"/>
        <v>PAS DE REF</v>
      </c>
      <c r="O253" s="3" t="str">
        <f t="shared" si="23"/>
        <v/>
      </c>
      <c r="P253" s="3"/>
    </row>
    <row r="254" spans="1:16" ht="15" x14ac:dyDescent="0.2">
      <c r="A254" s="116"/>
      <c r="B254" s="59" t="s">
        <v>56</v>
      </c>
      <c r="C254" s="60" t="s">
        <v>241</v>
      </c>
      <c r="D254" s="36" t="s">
        <v>325</v>
      </c>
      <c r="E254" s="61"/>
      <c r="F254" s="61"/>
      <c r="G254" s="47" t="str">
        <f t="shared" si="18"/>
        <v/>
      </c>
      <c r="H254" s="61"/>
      <c r="I254" s="62"/>
      <c r="J254" s="7" t="str">
        <f t="shared" si="19"/>
        <v>Polo F1 - Taille S</v>
      </c>
      <c r="K254" s="7" t="str">
        <f t="shared" si="20"/>
        <v/>
      </c>
      <c r="L254" s="3">
        <f t="shared" si="21"/>
        <v>0</v>
      </c>
      <c r="M254" s="3" t="str">
        <f>IF(ISBLANK(H254),"",SUM(L$6:L254))</f>
        <v/>
      </c>
      <c r="N254" s="71" t="str">
        <f t="shared" si="22"/>
        <v>PAS DE REF</v>
      </c>
      <c r="O254" s="3" t="str">
        <f t="shared" si="23"/>
        <v/>
      </c>
      <c r="P254" s="3"/>
    </row>
    <row r="255" spans="1:16" ht="15" x14ac:dyDescent="0.2">
      <c r="A255" s="116"/>
      <c r="B255" s="59" t="s">
        <v>56</v>
      </c>
      <c r="C255" s="60" t="s">
        <v>242</v>
      </c>
      <c r="D255" s="36" t="s">
        <v>325</v>
      </c>
      <c r="E255" s="61"/>
      <c r="F255" s="61"/>
      <c r="G255" s="47" t="str">
        <f t="shared" si="18"/>
        <v/>
      </c>
      <c r="H255" s="61"/>
      <c r="I255" s="62"/>
      <c r="J255" s="7" t="str">
        <f t="shared" si="19"/>
        <v>Polo F1 - Taille M</v>
      </c>
      <c r="K255" s="7" t="str">
        <f t="shared" si="20"/>
        <v/>
      </c>
      <c r="L255" s="3">
        <f t="shared" si="21"/>
        <v>0</v>
      </c>
      <c r="M255" s="3" t="str">
        <f>IF(ISBLANK(H255),"",SUM(L$6:L255))</f>
        <v/>
      </c>
      <c r="N255" s="71" t="str">
        <f t="shared" si="22"/>
        <v>PAS DE REF</v>
      </c>
      <c r="O255" s="3" t="str">
        <f t="shared" si="23"/>
        <v/>
      </c>
      <c r="P255" s="3"/>
    </row>
    <row r="256" spans="1:16" ht="15" x14ac:dyDescent="0.2">
      <c r="A256" s="116"/>
      <c r="B256" s="59" t="s">
        <v>56</v>
      </c>
      <c r="C256" s="60" t="s">
        <v>243</v>
      </c>
      <c r="D256" s="36" t="s">
        <v>325</v>
      </c>
      <c r="E256" s="61"/>
      <c r="F256" s="61"/>
      <c r="G256" s="47" t="str">
        <f t="shared" si="18"/>
        <v/>
      </c>
      <c r="H256" s="61"/>
      <c r="I256" s="62"/>
      <c r="J256" s="7" t="str">
        <f t="shared" si="19"/>
        <v>Polo F1 - Taille L</v>
      </c>
      <c r="K256" s="7" t="str">
        <f t="shared" si="20"/>
        <v/>
      </c>
      <c r="L256" s="3">
        <f t="shared" si="21"/>
        <v>0</v>
      </c>
      <c r="M256" s="3" t="str">
        <f>IF(ISBLANK(H256),"",SUM(L$6:L256))</f>
        <v/>
      </c>
      <c r="N256" s="71" t="str">
        <f t="shared" si="22"/>
        <v>PAS DE REF</v>
      </c>
      <c r="O256" s="3" t="str">
        <f t="shared" si="23"/>
        <v/>
      </c>
      <c r="P256" s="3"/>
    </row>
    <row r="257" spans="1:16" ht="15" x14ac:dyDescent="0.2">
      <c r="A257" s="116"/>
      <c r="B257" s="59" t="s">
        <v>56</v>
      </c>
      <c r="C257" s="60" t="s">
        <v>244</v>
      </c>
      <c r="D257" s="36" t="s">
        <v>325</v>
      </c>
      <c r="E257" s="61"/>
      <c r="F257" s="61"/>
      <c r="G257" s="47" t="str">
        <f t="shared" si="18"/>
        <v/>
      </c>
      <c r="H257" s="61"/>
      <c r="I257" s="62"/>
      <c r="J257" s="7" t="str">
        <f t="shared" si="19"/>
        <v>Polo F1 - Taille XL</v>
      </c>
      <c r="K257" s="7" t="str">
        <f t="shared" si="20"/>
        <v/>
      </c>
      <c r="L257" s="3">
        <f t="shared" si="21"/>
        <v>0</v>
      </c>
      <c r="M257" s="3" t="str">
        <f>IF(ISBLANK(H257),"",SUM(L$6:L257))</f>
        <v/>
      </c>
      <c r="N257" s="71" t="str">
        <f t="shared" si="22"/>
        <v>PAS DE REF</v>
      </c>
      <c r="O257" s="3" t="str">
        <f t="shared" si="23"/>
        <v/>
      </c>
      <c r="P257" s="3"/>
    </row>
    <row r="258" spans="1:16" ht="15" x14ac:dyDescent="0.2">
      <c r="A258" s="116"/>
      <c r="B258" s="59" t="s">
        <v>56</v>
      </c>
      <c r="C258" s="60" t="s">
        <v>245</v>
      </c>
      <c r="D258" s="36" t="s">
        <v>325</v>
      </c>
      <c r="E258" s="61"/>
      <c r="F258" s="61"/>
      <c r="G258" s="47" t="str">
        <f t="shared" si="18"/>
        <v/>
      </c>
      <c r="H258" s="61"/>
      <c r="I258" s="62"/>
      <c r="J258" s="7" t="str">
        <f t="shared" si="19"/>
        <v>Polo F1 - Taille XXL</v>
      </c>
      <c r="K258" s="7" t="str">
        <f t="shared" si="20"/>
        <v/>
      </c>
      <c r="L258" s="3">
        <f t="shared" si="21"/>
        <v>0</v>
      </c>
      <c r="M258" s="3" t="str">
        <f>IF(ISBLANK(H258),"",SUM(L$6:L258))</f>
        <v/>
      </c>
      <c r="N258" s="71" t="str">
        <f t="shared" si="22"/>
        <v>PAS DE REF</v>
      </c>
      <c r="O258" s="3" t="str">
        <f t="shared" si="23"/>
        <v/>
      </c>
      <c r="P258" s="3"/>
    </row>
    <row r="259" spans="1:16" ht="15" x14ac:dyDescent="0.2">
      <c r="A259" s="116"/>
      <c r="B259" s="59" t="s">
        <v>56</v>
      </c>
      <c r="C259" s="60" t="s">
        <v>246</v>
      </c>
      <c r="D259" s="36" t="s">
        <v>325</v>
      </c>
      <c r="E259" s="61"/>
      <c r="F259" s="61"/>
      <c r="G259" s="47" t="str">
        <f t="shared" si="18"/>
        <v/>
      </c>
      <c r="H259" s="61"/>
      <c r="I259" s="62"/>
      <c r="J259" s="7" t="str">
        <f t="shared" si="19"/>
        <v>Polo F1 - Taille 3 XL</v>
      </c>
      <c r="K259" s="7" t="str">
        <f t="shared" si="20"/>
        <v/>
      </c>
      <c r="L259" s="3">
        <f t="shared" si="21"/>
        <v>0</v>
      </c>
      <c r="M259" s="3" t="str">
        <f>IF(ISBLANK(H259),"",SUM(L$6:L259))</f>
        <v/>
      </c>
      <c r="N259" s="71" t="str">
        <f t="shared" si="22"/>
        <v>PAS DE REF</v>
      </c>
      <c r="O259" s="3" t="str">
        <f t="shared" si="23"/>
        <v/>
      </c>
      <c r="P259" s="3"/>
    </row>
    <row r="260" spans="1:16" ht="15" x14ac:dyDescent="0.2">
      <c r="A260" s="116"/>
      <c r="B260" s="59" t="s">
        <v>56</v>
      </c>
      <c r="C260" s="60" t="s">
        <v>247</v>
      </c>
      <c r="D260" s="36" t="s">
        <v>325</v>
      </c>
      <c r="E260" s="61"/>
      <c r="F260" s="61"/>
      <c r="G260" s="47" t="str">
        <f t="shared" si="18"/>
        <v/>
      </c>
      <c r="H260" s="61"/>
      <c r="I260" s="62"/>
      <c r="J260" s="7" t="str">
        <f t="shared" si="19"/>
        <v>Polo F1 - Taille 4 XL</v>
      </c>
      <c r="K260" s="7" t="str">
        <f t="shared" si="20"/>
        <v/>
      </c>
      <c r="L260" s="3">
        <f t="shared" si="21"/>
        <v>0</v>
      </c>
      <c r="M260" s="3" t="str">
        <f>IF(ISBLANK(H260),"",SUM(L$6:L260))</f>
        <v/>
      </c>
      <c r="N260" s="71" t="str">
        <f t="shared" si="22"/>
        <v>PAS DE REF</v>
      </c>
      <c r="O260" s="3" t="str">
        <f t="shared" si="23"/>
        <v/>
      </c>
      <c r="P260" s="3"/>
    </row>
    <row r="261" spans="1:16" ht="15" x14ac:dyDescent="0.2">
      <c r="A261" s="116"/>
      <c r="B261" s="59" t="s">
        <v>56</v>
      </c>
      <c r="C261" s="60" t="s">
        <v>248</v>
      </c>
      <c r="D261" s="36" t="s">
        <v>325</v>
      </c>
      <c r="E261" s="61"/>
      <c r="F261" s="61"/>
      <c r="G261" s="47" t="str">
        <f t="shared" si="18"/>
        <v/>
      </c>
      <c r="H261" s="61"/>
      <c r="I261" s="62"/>
      <c r="J261" s="7" t="str">
        <f t="shared" si="19"/>
        <v>Polo F1 - Taille 5 XL</v>
      </c>
      <c r="K261" s="7" t="str">
        <f t="shared" si="20"/>
        <v/>
      </c>
      <c r="L261" s="3">
        <f t="shared" si="21"/>
        <v>0</v>
      </c>
      <c r="M261" s="3" t="str">
        <f>IF(ISBLANK(H261),"",SUM(L$6:L261))</f>
        <v/>
      </c>
      <c r="N261" s="71" t="str">
        <f t="shared" si="22"/>
        <v>PAS DE REF</v>
      </c>
      <c r="O261" s="3" t="str">
        <f t="shared" si="23"/>
        <v/>
      </c>
      <c r="P261" s="3"/>
    </row>
    <row r="262" spans="1:16" ht="15" x14ac:dyDescent="0.2">
      <c r="A262" s="116"/>
      <c r="B262" s="59" t="s">
        <v>56</v>
      </c>
      <c r="C262" s="60" t="s">
        <v>249</v>
      </c>
      <c r="D262" s="36" t="s">
        <v>325</v>
      </c>
      <c r="E262" s="61"/>
      <c r="F262" s="61"/>
      <c r="G262" s="47" t="str">
        <f t="shared" si="18"/>
        <v/>
      </c>
      <c r="H262" s="61"/>
      <c r="I262" s="62"/>
      <c r="J262" s="7" t="str">
        <f t="shared" si="19"/>
        <v>Pull "Rouge" - Taille S</v>
      </c>
      <c r="K262" s="7" t="str">
        <f t="shared" si="20"/>
        <v/>
      </c>
      <c r="L262" s="3">
        <f t="shared" si="21"/>
        <v>0</v>
      </c>
      <c r="M262" s="3" t="str">
        <f>IF(ISBLANK(H262),"",SUM(L$6:L262))</f>
        <v/>
      </c>
      <c r="N262" s="71" t="str">
        <f t="shared" si="22"/>
        <v>PAS DE REF</v>
      </c>
      <c r="O262" s="3" t="str">
        <f t="shared" si="23"/>
        <v/>
      </c>
      <c r="P262" s="3"/>
    </row>
    <row r="263" spans="1:16" ht="15" x14ac:dyDescent="0.2">
      <c r="A263" s="116"/>
      <c r="B263" s="59" t="s">
        <v>56</v>
      </c>
      <c r="C263" s="60" t="s">
        <v>250</v>
      </c>
      <c r="D263" s="36" t="s">
        <v>325</v>
      </c>
      <c r="E263" s="61"/>
      <c r="F263" s="61"/>
      <c r="G263" s="47" t="str">
        <f t="shared" ref="G263:G326" si="24">IF(ISBLANK(E263),"",IF(E263&lt;F263,"Alerte !","stock OK"))</f>
        <v/>
      </c>
      <c r="H263" s="61"/>
      <c r="I263" s="62"/>
      <c r="J263" s="7" t="str">
        <f t="shared" ref="J263:J326" si="25">C263</f>
        <v>Pull "Rouge" - Taille M</v>
      </c>
      <c r="K263" s="7" t="str">
        <f t="shared" ref="K263:K326" si="26">IF(ISBLANK(H263),"",C263&amp;" "&amp;D263&amp;" x "&amp;H263)</f>
        <v/>
      </c>
      <c r="L263" s="3">
        <f t="shared" ref="L263:L326" si="27">IF(ISBLANK(H263),0,1)</f>
        <v>0</v>
      </c>
      <c r="M263" s="3" t="str">
        <f>IF(ISBLANK(H263),"",SUM(L$6:L263))</f>
        <v/>
      </c>
      <c r="N263" s="71" t="str">
        <f t="shared" ref="N263:N326" si="28">B263</f>
        <v>PAS DE REF</v>
      </c>
      <c r="O263" s="3" t="str">
        <f t="shared" ref="O263:O326" si="29">K263</f>
        <v/>
      </c>
      <c r="P263" s="3"/>
    </row>
    <row r="264" spans="1:16" ht="15" x14ac:dyDescent="0.2">
      <c r="A264" s="116"/>
      <c r="B264" s="59" t="s">
        <v>56</v>
      </c>
      <c r="C264" s="60" t="s">
        <v>251</v>
      </c>
      <c r="D264" s="36" t="s">
        <v>325</v>
      </c>
      <c r="E264" s="61"/>
      <c r="F264" s="61"/>
      <c r="G264" s="47" t="str">
        <f t="shared" si="24"/>
        <v/>
      </c>
      <c r="H264" s="61"/>
      <c r="I264" s="62"/>
      <c r="J264" s="7" t="str">
        <f t="shared" si="25"/>
        <v>Pull "Rouge" - Taille L</v>
      </c>
      <c r="K264" s="7" t="str">
        <f t="shared" si="26"/>
        <v/>
      </c>
      <c r="L264" s="3">
        <f t="shared" si="27"/>
        <v>0</v>
      </c>
      <c r="M264" s="3" t="str">
        <f>IF(ISBLANK(H264),"",SUM(L$6:L264))</f>
        <v/>
      </c>
      <c r="N264" s="71" t="str">
        <f t="shared" si="28"/>
        <v>PAS DE REF</v>
      </c>
      <c r="O264" s="3" t="str">
        <f t="shared" si="29"/>
        <v/>
      </c>
      <c r="P264" s="3"/>
    </row>
    <row r="265" spans="1:16" ht="15" x14ac:dyDescent="0.2">
      <c r="A265" s="116"/>
      <c r="B265" s="59" t="s">
        <v>56</v>
      </c>
      <c r="C265" s="60" t="s">
        <v>252</v>
      </c>
      <c r="D265" s="36" t="s">
        <v>325</v>
      </c>
      <c r="E265" s="61"/>
      <c r="F265" s="61"/>
      <c r="G265" s="47" t="str">
        <f t="shared" si="24"/>
        <v/>
      </c>
      <c r="H265" s="61"/>
      <c r="I265" s="62"/>
      <c r="J265" s="7" t="str">
        <f t="shared" si="25"/>
        <v>Pull "Rouge" - Taille XL</v>
      </c>
      <c r="K265" s="7" t="str">
        <f t="shared" si="26"/>
        <v/>
      </c>
      <c r="L265" s="3">
        <f t="shared" si="27"/>
        <v>0</v>
      </c>
      <c r="M265" s="3" t="str">
        <f>IF(ISBLANK(H265),"",SUM(L$6:L265))</f>
        <v/>
      </c>
      <c r="N265" s="71" t="str">
        <f t="shared" si="28"/>
        <v>PAS DE REF</v>
      </c>
      <c r="O265" s="3" t="str">
        <f t="shared" si="29"/>
        <v/>
      </c>
      <c r="P265" s="3"/>
    </row>
    <row r="266" spans="1:16" ht="15" x14ac:dyDescent="0.2">
      <c r="A266" s="116"/>
      <c r="B266" s="59" t="s">
        <v>56</v>
      </c>
      <c r="C266" s="60" t="s">
        <v>253</v>
      </c>
      <c r="D266" s="36" t="s">
        <v>325</v>
      </c>
      <c r="E266" s="61"/>
      <c r="F266" s="61"/>
      <c r="G266" s="47" t="str">
        <f t="shared" si="24"/>
        <v/>
      </c>
      <c r="H266" s="61"/>
      <c r="I266" s="62"/>
      <c r="J266" s="7" t="str">
        <f t="shared" si="25"/>
        <v>Pull "Rouge" - Taille XXL</v>
      </c>
      <c r="K266" s="7" t="str">
        <f t="shared" si="26"/>
        <v/>
      </c>
      <c r="L266" s="3">
        <f t="shared" si="27"/>
        <v>0</v>
      </c>
      <c r="M266" s="3" t="str">
        <f>IF(ISBLANK(H266),"",SUM(L$6:L266))</f>
        <v/>
      </c>
      <c r="N266" s="71" t="str">
        <f t="shared" si="28"/>
        <v>PAS DE REF</v>
      </c>
      <c r="O266" s="3" t="str">
        <f t="shared" si="29"/>
        <v/>
      </c>
      <c r="P266" s="3"/>
    </row>
    <row r="267" spans="1:16" ht="15" x14ac:dyDescent="0.2">
      <c r="A267" s="116"/>
      <c r="B267" s="59" t="s">
        <v>56</v>
      </c>
      <c r="C267" s="60" t="s">
        <v>254</v>
      </c>
      <c r="D267" s="36" t="s">
        <v>325</v>
      </c>
      <c r="E267" s="61"/>
      <c r="F267" s="61"/>
      <c r="G267" s="47" t="str">
        <f t="shared" si="24"/>
        <v/>
      </c>
      <c r="H267" s="61"/>
      <c r="I267" s="62"/>
      <c r="J267" s="7" t="str">
        <f t="shared" si="25"/>
        <v>Pull "Rouge" - Taille 3 XL</v>
      </c>
      <c r="K267" s="7" t="str">
        <f t="shared" si="26"/>
        <v/>
      </c>
      <c r="L267" s="3">
        <f t="shared" si="27"/>
        <v>0</v>
      </c>
      <c r="M267" s="3" t="str">
        <f>IF(ISBLANK(H267),"",SUM(L$6:L267))</f>
        <v/>
      </c>
      <c r="N267" s="71" t="str">
        <f t="shared" si="28"/>
        <v>PAS DE REF</v>
      </c>
      <c r="O267" s="3" t="str">
        <f t="shared" si="29"/>
        <v/>
      </c>
      <c r="P267" s="3"/>
    </row>
    <row r="268" spans="1:16" ht="15" x14ac:dyDescent="0.2">
      <c r="A268" s="116"/>
      <c r="B268" s="59" t="s">
        <v>56</v>
      </c>
      <c r="C268" s="60" t="s">
        <v>255</v>
      </c>
      <c r="D268" s="36" t="s">
        <v>325</v>
      </c>
      <c r="E268" s="61"/>
      <c r="F268" s="61"/>
      <c r="G268" s="47" t="str">
        <f t="shared" si="24"/>
        <v/>
      </c>
      <c r="H268" s="61"/>
      <c r="I268" s="62"/>
      <c r="J268" s="7" t="str">
        <f t="shared" si="25"/>
        <v>Pull "Rouge" - Taille 4 XL</v>
      </c>
      <c r="K268" s="7" t="str">
        <f t="shared" si="26"/>
        <v/>
      </c>
      <c r="L268" s="3">
        <f t="shared" si="27"/>
        <v>0</v>
      </c>
      <c r="M268" s="3" t="str">
        <f>IF(ISBLANK(H268),"",SUM(L$6:L268))</f>
        <v/>
      </c>
      <c r="N268" s="71" t="str">
        <f t="shared" si="28"/>
        <v>PAS DE REF</v>
      </c>
      <c r="O268" s="3" t="str">
        <f t="shared" si="29"/>
        <v/>
      </c>
      <c r="P268" s="3"/>
    </row>
    <row r="269" spans="1:16" ht="15" x14ac:dyDescent="0.2">
      <c r="A269" s="116"/>
      <c r="B269" s="59" t="s">
        <v>56</v>
      </c>
      <c r="C269" s="60" t="s">
        <v>256</v>
      </c>
      <c r="D269" s="36" t="s">
        <v>325</v>
      </c>
      <c r="E269" s="61"/>
      <c r="F269" s="61"/>
      <c r="G269" s="47" t="str">
        <f t="shared" si="24"/>
        <v/>
      </c>
      <c r="H269" s="61"/>
      <c r="I269" s="62"/>
      <c r="J269" s="7" t="str">
        <f t="shared" si="25"/>
        <v>Pull "Rouge" - Taille 5 XL</v>
      </c>
      <c r="K269" s="7" t="str">
        <f t="shared" si="26"/>
        <v/>
      </c>
      <c r="L269" s="3">
        <f t="shared" si="27"/>
        <v>0</v>
      </c>
      <c r="M269" s="3" t="str">
        <f>IF(ISBLANK(H269),"",SUM(L$6:L269))</f>
        <v/>
      </c>
      <c r="N269" s="71" t="str">
        <f t="shared" si="28"/>
        <v>PAS DE REF</v>
      </c>
      <c r="O269" s="3" t="str">
        <f t="shared" si="29"/>
        <v/>
      </c>
      <c r="P269" s="3"/>
    </row>
    <row r="270" spans="1:16" ht="15" x14ac:dyDescent="0.2">
      <c r="A270" s="116"/>
      <c r="B270" s="59" t="s">
        <v>56</v>
      </c>
      <c r="C270" s="60" t="s">
        <v>257</v>
      </c>
      <c r="D270" s="36" t="s">
        <v>325</v>
      </c>
      <c r="E270" s="61"/>
      <c r="F270" s="61"/>
      <c r="G270" s="47" t="str">
        <f t="shared" si="24"/>
        <v/>
      </c>
      <c r="H270" s="61"/>
      <c r="I270" s="62"/>
      <c r="J270" s="7" t="str">
        <f t="shared" si="25"/>
        <v>Softshell "Rouge" - Taille S</v>
      </c>
      <c r="K270" s="7" t="str">
        <f t="shared" si="26"/>
        <v/>
      </c>
      <c r="L270" s="3">
        <f t="shared" si="27"/>
        <v>0</v>
      </c>
      <c r="M270" s="3" t="str">
        <f>IF(ISBLANK(H270),"",SUM(L$6:L270))</f>
        <v/>
      </c>
      <c r="N270" s="71" t="str">
        <f t="shared" si="28"/>
        <v>PAS DE REF</v>
      </c>
      <c r="O270" s="3" t="str">
        <f t="shared" si="29"/>
        <v/>
      </c>
      <c r="P270" s="3"/>
    </row>
    <row r="271" spans="1:16" ht="15" x14ac:dyDescent="0.2">
      <c r="A271" s="116"/>
      <c r="B271" s="59" t="s">
        <v>56</v>
      </c>
      <c r="C271" s="60" t="s">
        <v>258</v>
      </c>
      <c r="D271" s="36" t="s">
        <v>325</v>
      </c>
      <c r="E271" s="61"/>
      <c r="F271" s="61"/>
      <c r="G271" s="47" t="str">
        <f t="shared" si="24"/>
        <v/>
      </c>
      <c r="H271" s="61"/>
      <c r="I271" s="62"/>
      <c r="J271" s="7" t="str">
        <f t="shared" si="25"/>
        <v>Softshell "Rouge" - Taille M</v>
      </c>
      <c r="K271" s="7" t="str">
        <f t="shared" si="26"/>
        <v/>
      </c>
      <c r="L271" s="3">
        <f t="shared" si="27"/>
        <v>0</v>
      </c>
      <c r="M271" s="3" t="str">
        <f>IF(ISBLANK(H271),"",SUM(L$6:L271))</f>
        <v/>
      </c>
      <c r="N271" s="71" t="str">
        <f t="shared" si="28"/>
        <v>PAS DE REF</v>
      </c>
      <c r="O271" s="3" t="str">
        <f t="shared" si="29"/>
        <v/>
      </c>
      <c r="P271" s="3"/>
    </row>
    <row r="272" spans="1:16" ht="15" x14ac:dyDescent="0.2">
      <c r="A272" s="116"/>
      <c r="B272" s="59" t="s">
        <v>56</v>
      </c>
      <c r="C272" s="60" t="s">
        <v>259</v>
      </c>
      <c r="D272" s="36" t="s">
        <v>325</v>
      </c>
      <c r="E272" s="61"/>
      <c r="F272" s="61"/>
      <c r="G272" s="47" t="str">
        <f t="shared" si="24"/>
        <v/>
      </c>
      <c r="H272" s="61"/>
      <c r="I272" s="62"/>
      <c r="J272" s="7" t="str">
        <f t="shared" si="25"/>
        <v>Softshell "Rouge" - Taille L</v>
      </c>
      <c r="K272" s="7" t="str">
        <f t="shared" si="26"/>
        <v/>
      </c>
      <c r="L272" s="3">
        <f t="shared" si="27"/>
        <v>0</v>
      </c>
      <c r="M272" s="3" t="str">
        <f>IF(ISBLANK(H272),"",SUM(L$6:L272))</f>
        <v/>
      </c>
      <c r="N272" s="71" t="str">
        <f t="shared" si="28"/>
        <v>PAS DE REF</v>
      </c>
      <c r="O272" s="3" t="str">
        <f t="shared" si="29"/>
        <v/>
      </c>
      <c r="P272" s="3"/>
    </row>
    <row r="273" spans="1:16" ht="15" x14ac:dyDescent="0.2">
      <c r="A273" s="116"/>
      <c r="B273" s="59" t="s">
        <v>56</v>
      </c>
      <c r="C273" s="60" t="s">
        <v>260</v>
      </c>
      <c r="D273" s="36" t="s">
        <v>325</v>
      </c>
      <c r="E273" s="61"/>
      <c r="F273" s="61"/>
      <c r="G273" s="47" t="str">
        <f t="shared" si="24"/>
        <v/>
      </c>
      <c r="H273" s="61"/>
      <c r="I273" s="62"/>
      <c r="J273" s="7" t="str">
        <f t="shared" si="25"/>
        <v>Softshell "Rouge" - Taille XL</v>
      </c>
      <c r="K273" s="7" t="str">
        <f t="shared" si="26"/>
        <v/>
      </c>
      <c r="L273" s="3">
        <f t="shared" si="27"/>
        <v>0</v>
      </c>
      <c r="M273" s="3" t="str">
        <f>IF(ISBLANK(H273),"",SUM(L$6:L273))</f>
        <v/>
      </c>
      <c r="N273" s="71" t="str">
        <f t="shared" si="28"/>
        <v>PAS DE REF</v>
      </c>
      <c r="O273" s="3" t="str">
        <f t="shared" si="29"/>
        <v/>
      </c>
      <c r="P273" s="3"/>
    </row>
    <row r="274" spans="1:16" ht="15" x14ac:dyDescent="0.2">
      <c r="A274" s="116"/>
      <c r="B274" s="59" t="s">
        <v>56</v>
      </c>
      <c r="C274" s="60" t="s">
        <v>261</v>
      </c>
      <c r="D274" s="36" t="s">
        <v>325</v>
      </c>
      <c r="E274" s="61"/>
      <c r="F274" s="61"/>
      <c r="G274" s="47" t="str">
        <f t="shared" si="24"/>
        <v/>
      </c>
      <c r="H274" s="61"/>
      <c r="I274" s="62"/>
      <c r="J274" s="7" t="str">
        <f t="shared" si="25"/>
        <v>Softshell "Rouge" - Taille XXL</v>
      </c>
      <c r="K274" s="7" t="str">
        <f t="shared" si="26"/>
        <v/>
      </c>
      <c r="L274" s="3">
        <f t="shared" si="27"/>
        <v>0</v>
      </c>
      <c r="M274" s="3" t="str">
        <f>IF(ISBLANK(H274),"",SUM(L$6:L274))</f>
        <v/>
      </c>
      <c r="N274" s="71" t="str">
        <f t="shared" si="28"/>
        <v>PAS DE REF</v>
      </c>
      <c r="O274" s="3" t="str">
        <f t="shared" si="29"/>
        <v/>
      </c>
      <c r="P274" s="3"/>
    </row>
    <row r="275" spans="1:16" ht="15" x14ac:dyDescent="0.2">
      <c r="A275" s="116"/>
      <c r="B275" s="59" t="s">
        <v>56</v>
      </c>
      <c r="C275" s="60" t="s">
        <v>262</v>
      </c>
      <c r="D275" s="36" t="s">
        <v>325</v>
      </c>
      <c r="E275" s="61"/>
      <c r="F275" s="61"/>
      <c r="G275" s="47" t="str">
        <f t="shared" si="24"/>
        <v/>
      </c>
      <c r="H275" s="61"/>
      <c r="I275" s="62"/>
      <c r="J275" s="7" t="str">
        <f t="shared" si="25"/>
        <v>Softshell "Rouge" - Taille 3XL</v>
      </c>
      <c r="K275" s="7" t="str">
        <f t="shared" si="26"/>
        <v/>
      </c>
      <c r="L275" s="3">
        <f t="shared" si="27"/>
        <v>0</v>
      </c>
      <c r="M275" s="3" t="str">
        <f>IF(ISBLANK(H275),"",SUM(L$6:L275))</f>
        <v/>
      </c>
      <c r="N275" s="71" t="str">
        <f t="shared" si="28"/>
        <v>PAS DE REF</v>
      </c>
      <c r="O275" s="3" t="str">
        <f t="shared" si="29"/>
        <v/>
      </c>
      <c r="P275" s="3"/>
    </row>
    <row r="276" spans="1:16" ht="15" x14ac:dyDescent="0.2">
      <c r="A276" s="116"/>
      <c r="B276" s="59" t="s">
        <v>56</v>
      </c>
      <c r="C276" s="60" t="s">
        <v>263</v>
      </c>
      <c r="D276" s="36" t="s">
        <v>325</v>
      </c>
      <c r="E276" s="61"/>
      <c r="F276" s="61"/>
      <c r="G276" s="47" t="str">
        <f t="shared" si="24"/>
        <v/>
      </c>
      <c r="H276" s="61"/>
      <c r="I276" s="62"/>
      <c r="J276" s="7" t="str">
        <f t="shared" si="25"/>
        <v>Softshell "Rouge" - Taille 4XL</v>
      </c>
      <c r="K276" s="7" t="str">
        <f t="shared" si="26"/>
        <v/>
      </c>
      <c r="L276" s="3">
        <f t="shared" si="27"/>
        <v>0</v>
      </c>
      <c r="M276" s="3" t="str">
        <f>IF(ISBLANK(H276),"",SUM(L$6:L276))</f>
        <v/>
      </c>
      <c r="N276" s="71" t="str">
        <f t="shared" si="28"/>
        <v>PAS DE REF</v>
      </c>
      <c r="O276" s="3" t="str">
        <f t="shared" si="29"/>
        <v/>
      </c>
      <c r="P276" s="3"/>
    </row>
    <row r="277" spans="1:16" ht="15" x14ac:dyDescent="0.2">
      <c r="A277" s="116"/>
      <c r="B277" s="59" t="s">
        <v>56</v>
      </c>
      <c r="C277" s="60" t="s">
        <v>264</v>
      </c>
      <c r="D277" s="36" t="s">
        <v>325</v>
      </c>
      <c r="E277" s="61"/>
      <c r="F277" s="61"/>
      <c r="G277" s="47" t="str">
        <f t="shared" si="24"/>
        <v/>
      </c>
      <c r="H277" s="61"/>
      <c r="I277" s="62"/>
      <c r="J277" s="7" t="str">
        <f t="shared" si="25"/>
        <v>Softshell "Rouge" - Taille 5XL</v>
      </c>
      <c r="K277" s="7" t="str">
        <f t="shared" si="26"/>
        <v/>
      </c>
      <c r="L277" s="3">
        <f t="shared" si="27"/>
        <v>0</v>
      </c>
      <c r="M277" s="3" t="str">
        <f>IF(ISBLANK(H277),"",SUM(L$6:L277))</f>
        <v/>
      </c>
      <c r="N277" s="71" t="str">
        <f t="shared" si="28"/>
        <v>PAS DE REF</v>
      </c>
      <c r="O277" s="3" t="str">
        <f t="shared" si="29"/>
        <v/>
      </c>
      <c r="P277" s="3"/>
    </row>
    <row r="278" spans="1:16" ht="15" x14ac:dyDescent="0.2">
      <c r="A278" s="116"/>
      <c r="B278" s="59" t="s">
        <v>56</v>
      </c>
      <c r="C278" s="60" t="s">
        <v>265</v>
      </c>
      <c r="D278" s="36" t="s">
        <v>325</v>
      </c>
      <c r="E278" s="61"/>
      <c r="F278" s="61"/>
      <c r="G278" s="47" t="str">
        <f t="shared" si="24"/>
        <v/>
      </c>
      <c r="H278" s="61"/>
      <c r="I278" s="62"/>
      <c r="J278" s="7" t="str">
        <f t="shared" si="25"/>
        <v>Rangers "Incendie" - Taille 38</v>
      </c>
      <c r="K278" s="7" t="str">
        <f t="shared" si="26"/>
        <v/>
      </c>
      <c r="L278" s="3">
        <f t="shared" si="27"/>
        <v>0</v>
      </c>
      <c r="M278" s="3" t="str">
        <f>IF(ISBLANK(H278),"",SUM(L$6:L278))</f>
        <v/>
      </c>
      <c r="N278" s="71" t="str">
        <f t="shared" si="28"/>
        <v>PAS DE REF</v>
      </c>
      <c r="O278" s="3" t="str">
        <f t="shared" si="29"/>
        <v/>
      </c>
      <c r="P278" s="3"/>
    </row>
    <row r="279" spans="1:16" ht="15" x14ac:dyDescent="0.2">
      <c r="A279" s="116"/>
      <c r="B279" s="59" t="s">
        <v>56</v>
      </c>
      <c r="C279" s="60" t="s">
        <v>266</v>
      </c>
      <c r="D279" s="36" t="s">
        <v>325</v>
      </c>
      <c r="E279" s="61"/>
      <c r="F279" s="61"/>
      <c r="G279" s="47" t="str">
        <f t="shared" si="24"/>
        <v/>
      </c>
      <c r="H279" s="61"/>
      <c r="I279" s="62"/>
      <c r="J279" s="7" t="str">
        <f t="shared" si="25"/>
        <v>Rangers "pompier" - Taille 39</v>
      </c>
      <c r="K279" s="7" t="str">
        <f t="shared" si="26"/>
        <v/>
      </c>
      <c r="L279" s="3">
        <f t="shared" si="27"/>
        <v>0</v>
      </c>
      <c r="M279" s="3" t="str">
        <f>IF(ISBLANK(H279),"",SUM(L$6:L279))</f>
        <v/>
      </c>
      <c r="N279" s="71" t="str">
        <f t="shared" si="28"/>
        <v>PAS DE REF</v>
      </c>
      <c r="O279" s="3" t="str">
        <f t="shared" si="29"/>
        <v/>
      </c>
      <c r="P279" s="3"/>
    </row>
    <row r="280" spans="1:16" ht="15" x14ac:dyDescent="0.2">
      <c r="A280" s="116"/>
      <c r="B280" s="59" t="s">
        <v>56</v>
      </c>
      <c r="C280" s="60" t="s">
        <v>267</v>
      </c>
      <c r="D280" s="36" t="s">
        <v>325</v>
      </c>
      <c r="E280" s="61"/>
      <c r="F280" s="61"/>
      <c r="G280" s="47" t="str">
        <f t="shared" si="24"/>
        <v/>
      </c>
      <c r="H280" s="61"/>
      <c r="I280" s="62"/>
      <c r="J280" s="7" t="str">
        <f t="shared" si="25"/>
        <v>Rangers "pompier" - Taille 40</v>
      </c>
      <c r="K280" s="7" t="str">
        <f t="shared" si="26"/>
        <v/>
      </c>
      <c r="L280" s="3">
        <f t="shared" si="27"/>
        <v>0</v>
      </c>
      <c r="M280" s="3" t="str">
        <f>IF(ISBLANK(H280),"",SUM(L$6:L280))</f>
        <v/>
      </c>
      <c r="N280" s="71" t="str">
        <f t="shared" si="28"/>
        <v>PAS DE REF</v>
      </c>
      <c r="O280" s="3" t="str">
        <f t="shared" si="29"/>
        <v/>
      </c>
      <c r="P280" s="3"/>
    </row>
    <row r="281" spans="1:16" ht="15" x14ac:dyDescent="0.2">
      <c r="A281" s="116"/>
      <c r="B281" s="59" t="s">
        <v>56</v>
      </c>
      <c r="C281" s="60" t="s">
        <v>268</v>
      </c>
      <c r="D281" s="36" t="s">
        <v>325</v>
      </c>
      <c r="E281" s="61"/>
      <c r="F281" s="61"/>
      <c r="G281" s="47" t="str">
        <f t="shared" si="24"/>
        <v/>
      </c>
      <c r="H281" s="61"/>
      <c r="I281" s="62"/>
      <c r="J281" s="7" t="str">
        <f t="shared" si="25"/>
        <v>Rangers "pompier" - Taille 41</v>
      </c>
      <c r="K281" s="7" t="str">
        <f t="shared" si="26"/>
        <v/>
      </c>
      <c r="L281" s="3">
        <f t="shared" si="27"/>
        <v>0</v>
      </c>
      <c r="M281" s="3" t="str">
        <f>IF(ISBLANK(H281),"",SUM(L$6:L281))</f>
        <v/>
      </c>
      <c r="N281" s="71" t="str">
        <f t="shared" si="28"/>
        <v>PAS DE REF</v>
      </c>
      <c r="O281" s="3" t="str">
        <f t="shared" si="29"/>
        <v/>
      </c>
      <c r="P281" s="3"/>
    </row>
    <row r="282" spans="1:16" ht="15" x14ac:dyDescent="0.2">
      <c r="A282" s="116"/>
      <c r="B282" s="59" t="s">
        <v>56</v>
      </c>
      <c r="C282" s="60" t="s">
        <v>269</v>
      </c>
      <c r="D282" s="36" t="s">
        <v>325</v>
      </c>
      <c r="E282" s="61"/>
      <c r="F282" s="61"/>
      <c r="G282" s="47" t="str">
        <f t="shared" si="24"/>
        <v/>
      </c>
      <c r="H282" s="61"/>
      <c r="I282" s="62"/>
      <c r="J282" s="7" t="str">
        <f t="shared" si="25"/>
        <v>Rangers "pompier" - Taille 42</v>
      </c>
      <c r="K282" s="7" t="str">
        <f t="shared" si="26"/>
        <v/>
      </c>
      <c r="L282" s="3">
        <f t="shared" si="27"/>
        <v>0</v>
      </c>
      <c r="M282" s="3" t="str">
        <f>IF(ISBLANK(H282),"",SUM(L$6:L282))</f>
        <v/>
      </c>
      <c r="N282" s="71" t="str">
        <f t="shared" si="28"/>
        <v>PAS DE REF</v>
      </c>
      <c r="O282" s="3" t="str">
        <f t="shared" si="29"/>
        <v/>
      </c>
      <c r="P282" s="3"/>
    </row>
    <row r="283" spans="1:16" ht="15" x14ac:dyDescent="0.2">
      <c r="A283" s="116"/>
      <c r="B283" s="59" t="s">
        <v>56</v>
      </c>
      <c r="C283" s="60" t="s">
        <v>270</v>
      </c>
      <c r="D283" s="36" t="s">
        <v>325</v>
      </c>
      <c r="E283" s="61"/>
      <c r="F283" s="61"/>
      <c r="G283" s="47" t="str">
        <f t="shared" si="24"/>
        <v/>
      </c>
      <c r="H283" s="61"/>
      <c r="I283" s="62"/>
      <c r="J283" s="7" t="str">
        <f t="shared" si="25"/>
        <v>Rangers "pompier" - Taille 43</v>
      </c>
      <c r="K283" s="7" t="str">
        <f t="shared" si="26"/>
        <v/>
      </c>
      <c r="L283" s="3">
        <f t="shared" si="27"/>
        <v>0</v>
      </c>
      <c r="M283" s="3" t="str">
        <f>IF(ISBLANK(H283),"",SUM(L$6:L283))</f>
        <v/>
      </c>
      <c r="N283" s="71" t="str">
        <f t="shared" si="28"/>
        <v>PAS DE REF</v>
      </c>
      <c r="O283" s="3" t="str">
        <f t="shared" si="29"/>
        <v/>
      </c>
      <c r="P283" s="3"/>
    </row>
    <row r="284" spans="1:16" ht="15" x14ac:dyDescent="0.2">
      <c r="A284" s="116"/>
      <c r="B284" s="59" t="s">
        <v>56</v>
      </c>
      <c r="C284" s="60" t="s">
        <v>271</v>
      </c>
      <c r="D284" s="36" t="s">
        <v>325</v>
      </c>
      <c r="E284" s="61"/>
      <c r="F284" s="61"/>
      <c r="G284" s="47" t="str">
        <f t="shared" si="24"/>
        <v/>
      </c>
      <c r="H284" s="61"/>
      <c r="I284" s="62"/>
      <c r="J284" s="7" t="str">
        <f t="shared" si="25"/>
        <v>Rangers "pompier" - Taille 44</v>
      </c>
      <c r="K284" s="7" t="str">
        <f t="shared" si="26"/>
        <v/>
      </c>
      <c r="L284" s="3">
        <f t="shared" si="27"/>
        <v>0</v>
      </c>
      <c r="M284" s="3" t="str">
        <f>IF(ISBLANK(H284),"",SUM(L$6:L284))</f>
        <v/>
      </c>
      <c r="N284" s="71" t="str">
        <f t="shared" si="28"/>
        <v>PAS DE REF</v>
      </c>
      <c r="O284" s="3" t="str">
        <f t="shared" si="29"/>
        <v/>
      </c>
      <c r="P284" s="3"/>
    </row>
    <row r="285" spans="1:16" ht="15" x14ac:dyDescent="0.2">
      <c r="A285" s="116"/>
      <c r="B285" s="59" t="s">
        <v>56</v>
      </c>
      <c r="C285" s="60" t="s">
        <v>272</v>
      </c>
      <c r="D285" s="36" t="s">
        <v>325</v>
      </c>
      <c r="E285" s="61"/>
      <c r="F285" s="61"/>
      <c r="G285" s="47" t="str">
        <f t="shared" si="24"/>
        <v/>
      </c>
      <c r="H285" s="61"/>
      <c r="I285" s="62"/>
      <c r="J285" s="7" t="str">
        <f t="shared" si="25"/>
        <v>Rangers "pompier" - Taille 45</v>
      </c>
      <c r="K285" s="7" t="str">
        <f t="shared" si="26"/>
        <v/>
      </c>
      <c r="L285" s="3">
        <f t="shared" si="27"/>
        <v>0</v>
      </c>
      <c r="M285" s="3" t="str">
        <f>IF(ISBLANK(H285),"",SUM(L$6:L285))</f>
        <v/>
      </c>
      <c r="N285" s="71" t="str">
        <f t="shared" si="28"/>
        <v>PAS DE REF</v>
      </c>
      <c r="O285" s="3" t="str">
        <f t="shared" si="29"/>
        <v/>
      </c>
      <c r="P285" s="3"/>
    </row>
    <row r="286" spans="1:16" ht="15" x14ac:dyDescent="0.2">
      <c r="A286" s="116"/>
      <c r="B286" s="59" t="s">
        <v>56</v>
      </c>
      <c r="C286" s="60" t="s">
        <v>273</v>
      </c>
      <c r="D286" s="36" t="s">
        <v>325</v>
      </c>
      <c r="E286" s="61"/>
      <c r="F286" s="61"/>
      <c r="G286" s="47" t="str">
        <f t="shared" si="24"/>
        <v/>
      </c>
      <c r="H286" s="61"/>
      <c r="I286" s="62"/>
      <c r="J286" s="7" t="str">
        <f t="shared" si="25"/>
        <v>Rangers "pompier" - Taille 46</v>
      </c>
      <c r="K286" s="7" t="str">
        <f t="shared" si="26"/>
        <v/>
      </c>
      <c r="L286" s="3">
        <f t="shared" si="27"/>
        <v>0</v>
      </c>
      <c r="M286" s="3" t="str">
        <f>IF(ISBLANK(H286),"",SUM(L$6:L286))</f>
        <v/>
      </c>
      <c r="N286" s="71" t="str">
        <f t="shared" si="28"/>
        <v>PAS DE REF</v>
      </c>
      <c r="O286" s="3" t="str">
        <f t="shared" si="29"/>
        <v/>
      </c>
      <c r="P286" s="3"/>
    </row>
    <row r="287" spans="1:16" ht="15" x14ac:dyDescent="0.2">
      <c r="A287" s="116"/>
      <c r="B287" s="59" t="s">
        <v>56</v>
      </c>
      <c r="C287" s="60" t="s">
        <v>274</v>
      </c>
      <c r="D287" s="36" t="s">
        <v>325</v>
      </c>
      <c r="E287" s="61"/>
      <c r="F287" s="61"/>
      <c r="G287" s="47" t="str">
        <f t="shared" si="24"/>
        <v/>
      </c>
      <c r="H287" s="61"/>
      <c r="I287" s="62"/>
      <c r="J287" s="7" t="str">
        <f t="shared" si="25"/>
        <v>Rangers "pompier" - Taille 47</v>
      </c>
      <c r="K287" s="7" t="str">
        <f t="shared" si="26"/>
        <v/>
      </c>
      <c r="L287" s="3">
        <f t="shared" si="27"/>
        <v>0</v>
      </c>
      <c r="M287" s="3" t="str">
        <f>IF(ISBLANK(H287),"",SUM(L$6:L287))</f>
        <v/>
      </c>
      <c r="N287" s="71" t="str">
        <f t="shared" si="28"/>
        <v>PAS DE REF</v>
      </c>
      <c r="O287" s="3" t="str">
        <f t="shared" si="29"/>
        <v/>
      </c>
      <c r="P287" s="3"/>
    </row>
    <row r="288" spans="1:16" ht="15" x14ac:dyDescent="0.2">
      <c r="A288" s="116"/>
      <c r="B288" s="59" t="s">
        <v>56</v>
      </c>
      <c r="C288" s="60" t="s">
        <v>275</v>
      </c>
      <c r="D288" s="36" t="s">
        <v>325</v>
      </c>
      <c r="E288" s="61"/>
      <c r="F288" s="61"/>
      <c r="G288" s="47" t="str">
        <f t="shared" si="24"/>
        <v/>
      </c>
      <c r="H288" s="61"/>
      <c r="I288" s="62"/>
      <c r="J288" s="7" t="str">
        <f t="shared" si="25"/>
        <v>Rangers "pompier" - Taille 48</v>
      </c>
      <c r="K288" s="7" t="str">
        <f t="shared" si="26"/>
        <v/>
      </c>
      <c r="L288" s="3">
        <f t="shared" si="27"/>
        <v>0</v>
      </c>
      <c r="M288" s="3" t="str">
        <f>IF(ISBLANK(H288),"",SUM(L$6:L288))</f>
        <v/>
      </c>
      <c r="N288" s="71" t="str">
        <f t="shared" si="28"/>
        <v>PAS DE REF</v>
      </c>
      <c r="O288" s="3" t="str">
        <f t="shared" si="29"/>
        <v/>
      </c>
      <c r="P288" s="3"/>
    </row>
    <row r="289" spans="1:16" ht="15" x14ac:dyDescent="0.2">
      <c r="A289" s="116"/>
      <c r="B289" s="59" t="s">
        <v>56</v>
      </c>
      <c r="C289" s="60" t="s">
        <v>276</v>
      </c>
      <c r="D289" s="36" t="s">
        <v>325</v>
      </c>
      <c r="E289" s="61"/>
      <c r="F289" s="61"/>
      <c r="G289" s="47" t="str">
        <f t="shared" si="24"/>
        <v/>
      </c>
      <c r="H289" s="61"/>
      <c r="I289" s="62"/>
      <c r="J289" s="7" t="str">
        <f t="shared" si="25"/>
        <v>Veste(s) Intervention - Taille 88</v>
      </c>
      <c r="K289" s="7" t="str">
        <f t="shared" si="26"/>
        <v/>
      </c>
      <c r="L289" s="3">
        <f t="shared" si="27"/>
        <v>0</v>
      </c>
      <c r="M289" s="3" t="str">
        <f>IF(ISBLANK(H289),"",SUM(L$6:L289))</f>
        <v/>
      </c>
      <c r="N289" s="71" t="str">
        <f t="shared" si="28"/>
        <v>PAS DE REF</v>
      </c>
      <c r="O289" s="3" t="str">
        <f t="shared" si="29"/>
        <v/>
      </c>
      <c r="P289" s="3"/>
    </row>
    <row r="290" spans="1:16" ht="15" x14ac:dyDescent="0.2">
      <c r="A290" s="116"/>
      <c r="B290" s="59" t="s">
        <v>56</v>
      </c>
      <c r="C290" s="60" t="s">
        <v>277</v>
      </c>
      <c r="D290" s="36" t="s">
        <v>325</v>
      </c>
      <c r="E290" s="61"/>
      <c r="F290" s="61"/>
      <c r="G290" s="47" t="str">
        <f t="shared" si="24"/>
        <v/>
      </c>
      <c r="H290" s="61"/>
      <c r="I290" s="62"/>
      <c r="J290" s="7" t="str">
        <f t="shared" si="25"/>
        <v>Veste(s) Intervention - Taille 96</v>
      </c>
      <c r="K290" s="7" t="str">
        <f t="shared" si="26"/>
        <v/>
      </c>
      <c r="L290" s="3">
        <f t="shared" si="27"/>
        <v>0</v>
      </c>
      <c r="M290" s="3" t="str">
        <f>IF(ISBLANK(H290),"",SUM(L$6:L290))</f>
        <v/>
      </c>
      <c r="N290" s="71" t="str">
        <f t="shared" si="28"/>
        <v>PAS DE REF</v>
      </c>
      <c r="O290" s="3" t="str">
        <f t="shared" si="29"/>
        <v/>
      </c>
      <c r="P290" s="3"/>
    </row>
    <row r="291" spans="1:16" ht="15" x14ac:dyDescent="0.2">
      <c r="A291" s="116"/>
      <c r="B291" s="59" t="s">
        <v>56</v>
      </c>
      <c r="C291" s="60" t="s">
        <v>278</v>
      </c>
      <c r="D291" s="36" t="s">
        <v>325</v>
      </c>
      <c r="E291" s="61"/>
      <c r="F291" s="61"/>
      <c r="G291" s="47" t="str">
        <f t="shared" si="24"/>
        <v/>
      </c>
      <c r="H291" s="61"/>
      <c r="I291" s="62"/>
      <c r="J291" s="7" t="str">
        <f t="shared" si="25"/>
        <v>Veste(s) Intervention - Taille 104</v>
      </c>
      <c r="K291" s="7" t="str">
        <f t="shared" si="26"/>
        <v/>
      </c>
      <c r="L291" s="3">
        <f t="shared" si="27"/>
        <v>0</v>
      </c>
      <c r="M291" s="3" t="str">
        <f>IF(ISBLANK(H291),"",SUM(L$6:L291))</f>
        <v/>
      </c>
      <c r="N291" s="71" t="str">
        <f t="shared" si="28"/>
        <v>PAS DE REF</v>
      </c>
      <c r="O291" s="3" t="str">
        <f t="shared" si="29"/>
        <v/>
      </c>
      <c r="P291" s="3"/>
    </row>
    <row r="292" spans="1:16" ht="15" x14ac:dyDescent="0.2">
      <c r="A292" s="116"/>
      <c r="B292" s="59" t="s">
        <v>56</v>
      </c>
      <c r="C292" s="60" t="s">
        <v>279</v>
      </c>
      <c r="D292" s="36" t="s">
        <v>325</v>
      </c>
      <c r="E292" s="61"/>
      <c r="F292" s="61"/>
      <c r="G292" s="47" t="str">
        <f t="shared" si="24"/>
        <v/>
      </c>
      <c r="H292" s="61"/>
      <c r="I292" s="62"/>
      <c r="J292" s="7" t="str">
        <f t="shared" si="25"/>
        <v>Veste(s) Intervention - Taille 112</v>
      </c>
      <c r="K292" s="7" t="str">
        <f t="shared" si="26"/>
        <v/>
      </c>
      <c r="L292" s="3">
        <f t="shared" si="27"/>
        <v>0</v>
      </c>
      <c r="M292" s="3" t="str">
        <f>IF(ISBLANK(H292),"",SUM(L$6:L292))</f>
        <v/>
      </c>
      <c r="N292" s="71" t="str">
        <f t="shared" si="28"/>
        <v>PAS DE REF</v>
      </c>
      <c r="O292" s="3" t="str">
        <f t="shared" si="29"/>
        <v/>
      </c>
      <c r="P292" s="3"/>
    </row>
    <row r="293" spans="1:16" ht="15" x14ac:dyDescent="0.2">
      <c r="A293" s="116"/>
      <c r="B293" s="59" t="s">
        <v>56</v>
      </c>
      <c r="C293" s="60" t="s">
        <v>280</v>
      </c>
      <c r="D293" s="36" t="s">
        <v>325</v>
      </c>
      <c r="E293" s="61"/>
      <c r="F293" s="61"/>
      <c r="G293" s="47" t="str">
        <f t="shared" si="24"/>
        <v/>
      </c>
      <c r="H293" s="61"/>
      <c r="I293" s="62"/>
      <c r="J293" s="7" t="str">
        <f t="shared" si="25"/>
        <v>Veste(s) Intervention - Taille 120</v>
      </c>
      <c r="K293" s="7" t="str">
        <f t="shared" si="26"/>
        <v/>
      </c>
      <c r="L293" s="3">
        <f t="shared" si="27"/>
        <v>0</v>
      </c>
      <c r="M293" s="3" t="str">
        <f>IF(ISBLANK(H293),"",SUM(L$6:L293))</f>
        <v/>
      </c>
      <c r="N293" s="71" t="str">
        <f t="shared" si="28"/>
        <v>PAS DE REF</v>
      </c>
      <c r="O293" s="3" t="str">
        <f t="shared" si="29"/>
        <v/>
      </c>
      <c r="P293" s="3"/>
    </row>
    <row r="294" spans="1:16" ht="15" x14ac:dyDescent="0.2">
      <c r="A294" s="116"/>
      <c r="B294" s="59" t="s">
        <v>56</v>
      </c>
      <c r="C294" s="60" t="s">
        <v>281</v>
      </c>
      <c r="D294" s="36" t="s">
        <v>325</v>
      </c>
      <c r="E294" s="61"/>
      <c r="F294" s="61"/>
      <c r="G294" s="47" t="str">
        <f t="shared" si="24"/>
        <v/>
      </c>
      <c r="H294" s="61"/>
      <c r="I294" s="62"/>
      <c r="J294" s="7" t="str">
        <f t="shared" si="25"/>
        <v>Veste(s) Intervention - Taille 128</v>
      </c>
      <c r="K294" s="7" t="str">
        <f t="shared" si="26"/>
        <v/>
      </c>
      <c r="L294" s="3">
        <f t="shared" si="27"/>
        <v>0</v>
      </c>
      <c r="M294" s="3" t="str">
        <f>IF(ISBLANK(H294),"",SUM(L$6:L294))</f>
        <v/>
      </c>
      <c r="N294" s="71" t="str">
        <f t="shared" si="28"/>
        <v>PAS DE REF</v>
      </c>
      <c r="O294" s="3" t="str">
        <f t="shared" si="29"/>
        <v/>
      </c>
      <c r="P294" s="3"/>
    </row>
    <row r="295" spans="1:16" ht="15" x14ac:dyDescent="0.2">
      <c r="A295" s="116"/>
      <c r="B295" s="59" t="s">
        <v>56</v>
      </c>
      <c r="C295" s="60" t="s">
        <v>282</v>
      </c>
      <c r="D295" s="36" t="s">
        <v>325</v>
      </c>
      <c r="E295" s="61"/>
      <c r="F295" s="61"/>
      <c r="G295" s="47" t="str">
        <f t="shared" si="24"/>
        <v/>
      </c>
      <c r="H295" s="61"/>
      <c r="I295" s="62"/>
      <c r="J295" s="7" t="str">
        <f t="shared" si="25"/>
        <v>Veste(s) Intervention - Taille 136</v>
      </c>
      <c r="K295" s="7" t="str">
        <f t="shared" si="26"/>
        <v/>
      </c>
      <c r="L295" s="3">
        <f t="shared" si="27"/>
        <v>0</v>
      </c>
      <c r="M295" s="3" t="str">
        <f>IF(ISBLANK(H295),"",SUM(L$6:L295))</f>
        <v/>
      </c>
      <c r="N295" s="71" t="str">
        <f t="shared" si="28"/>
        <v>PAS DE REF</v>
      </c>
      <c r="O295" s="3" t="str">
        <f t="shared" si="29"/>
        <v/>
      </c>
      <c r="P295" s="3"/>
    </row>
    <row r="296" spans="1:16" ht="15" x14ac:dyDescent="0.2">
      <c r="A296" s="116"/>
      <c r="B296" s="59" t="s">
        <v>56</v>
      </c>
      <c r="C296" s="60" t="s">
        <v>283</v>
      </c>
      <c r="D296" s="36" t="s">
        <v>325</v>
      </c>
      <c r="E296" s="61"/>
      <c r="F296" s="61"/>
      <c r="G296" s="47" t="str">
        <f t="shared" si="24"/>
        <v/>
      </c>
      <c r="H296" s="61"/>
      <c r="I296" s="62"/>
      <c r="J296" s="7" t="str">
        <f t="shared" si="25"/>
        <v>Pantalon(s) Intervention - Taille 2 - Longeur C</v>
      </c>
      <c r="K296" s="7" t="str">
        <f t="shared" si="26"/>
        <v/>
      </c>
      <c r="L296" s="3">
        <f t="shared" si="27"/>
        <v>0</v>
      </c>
      <c r="M296" s="3" t="str">
        <f>IF(ISBLANK(H296),"",SUM(L$6:L296))</f>
        <v/>
      </c>
      <c r="N296" s="71" t="str">
        <f t="shared" si="28"/>
        <v>PAS DE REF</v>
      </c>
      <c r="O296" s="3" t="str">
        <f t="shared" si="29"/>
        <v/>
      </c>
      <c r="P296" s="3"/>
    </row>
    <row r="297" spans="1:16" ht="15" x14ac:dyDescent="0.2">
      <c r="A297" s="116"/>
      <c r="B297" s="59" t="s">
        <v>56</v>
      </c>
      <c r="C297" s="60" t="s">
        <v>284</v>
      </c>
      <c r="D297" s="36" t="s">
        <v>325</v>
      </c>
      <c r="E297" s="61"/>
      <c r="F297" s="61"/>
      <c r="G297" s="47" t="str">
        <f t="shared" si="24"/>
        <v/>
      </c>
      <c r="H297" s="61"/>
      <c r="I297" s="62"/>
      <c r="J297" s="7" t="str">
        <f t="shared" si="25"/>
        <v>Pantalon(s) Intervention - Taille 2 - Longeur M</v>
      </c>
      <c r="K297" s="7" t="str">
        <f t="shared" si="26"/>
        <v/>
      </c>
      <c r="L297" s="3">
        <f t="shared" si="27"/>
        <v>0</v>
      </c>
      <c r="M297" s="3" t="str">
        <f>IF(ISBLANK(H297),"",SUM(L$6:L297))</f>
        <v/>
      </c>
      <c r="N297" s="71" t="str">
        <f t="shared" si="28"/>
        <v>PAS DE REF</v>
      </c>
      <c r="O297" s="3" t="str">
        <f t="shared" si="29"/>
        <v/>
      </c>
      <c r="P297" s="3"/>
    </row>
    <row r="298" spans="1:16" ht="15" x14ac:dyDescent="0.2">
      <c r="A298" s="116"/>
      <c r="B298" s="59" t="s">
        <v>56</v>
      </c>
      <c r="C298" s="60" t="s">
        <v>285</v>
      </c>
      <c r="D298" s="36" t="s">
        <v>325</v>
      </c>
      <c r="E298" s="61"/>
      <c r="F298" s="61"/>
      <c r="G298" s="47" t="str">
        <f t="shared" si="24"/>
        <v/>
      </c>
      <c r="H298" s="61"/>
      <c r="I298" s="62"/>
      <c r="J298" s="7" t="str">
        <f t="shared" si="25"/>
        <v>Pantalon(s) Intervention - Taille 2 - Longeur L</v>
      </c>
      <c r="K298" s="7" t="str">
        <f t="shared" si="26"/>
        <v/>
      </c>
      <c r="L298" s="3">
        <f t="shared" si="27"/>
        <v>0</v>
      </c>
      <c r="M298" s="3" t="str">
        <f>IF(ISBLANK(H298),"",SUM(L$6:L298))</f>
        <v/>
      </c>
      <c r="N298" s="71" t="str">
        <f t="shared" si="28"/>
        <v>PAS DE REF</v>
      </c>
      <c r="O298" s="3" t="str">
        <f t="shared" si="29"/>
        <v/>
      </c>
      <c r="P298" s="3"/>
    </row>
    <row r="299" spans="1:16" ht="15" x14ac:dyDescent="0.2">
      <c r="A299" s="116"/>
      <c r="B299" s="59" t="s">
        <v>56</v>
      </c>
      <c r="C299" s="60" t="s">
        <v>286</v>
      </c>
      <c r="D299" s="36" t="s">
        <v>325</v>
      </c>
      <c r="E299" s="61"/>
      <c r="F299" s="61"/>
      <c r="G299" s="47" t="str">
        <f t="shared" si="24"/>
        <v/>
      </c>
      <c r="H299" s="61"/>
      <c r="I299" s="62"/>
      <c r="J299" s="7" t="str">
        <f t="shared" si="25"/>
        <v>Pantalon(s) Intervention - Taille 2 - Longeur XL</v>
      </c>
      <c r="K299" s="7" t="str">
        <f t="shared" si="26"/>
        <v/>
      </c>
      <c r="L299" s="3">
        <f t="shared" si="27"/>
        <v>0</v>
      </c>
      <c r="M299" s="3" t="str">
        <f>IF(ISBLANK(H299),"",SUM(L$6:L299))</f>
        <v/>
      </c>
      <c r="N299" s="71" t="str">
        <f t="shared" si="28"/>
        <v>PAS DE REF</v>
      </c>
      <c r="O299" s="3" t="str">
        <f t="shared" si="29"/>
        <v/>
      </c>
      <c r="P299" s="3"/>
    </row>
    <row r="300" spans="1:16" ht="15" x14ac:dyDescent="0.2">
      <c r="A300" s="116"/>
      <c r="B300" s="59" t="s">
        <v>56</v>
      </c>
      <c r="C300" s="60" t="s">
        <v>287</v>
      </c>
      <c r="D300" s="36" t="s">
        <v>325</v>
      </c>
      <c r="E300" s="61"/>
      <c r="F300" s="61"/>
      <c r="G300" s="47" t="str">
        <f t="shared" si="24"/>
        <v/>
      </c>
      <c r="H300" s="61"/>
      <c r="I300" s="62"/>
      <c r="J300" s="7" t="str">
        <f t="shared" si="25"/>
        <v>Pantalon(s) Intervention - Taille 3 - Longeur C</v>
      </c>
      <c r="K300" s="7" t="str">
        <f t="shared" si="26"/>
        <v/>
      </c>
      <c r="L300" s="3">
        <f t="shared" si="27"/>
        <v>0</v>
      </c>
      <c r="M300" s="3" t="str">
        <f>IF(ISBLANK(H300),"",SUM(L$6:L300))</f>
        <v/>
      </c>
      <c r="N300" s="71" t="str">
        <f t="shared" si="28"/>
        <v>PAS DE REF</v>
      </c>
      <c r="O300" s="3" t="str">
        <f t="shared" si="29"/>
        <v/>
      </c>
      <c r="P300" s="3"/>
    </row>
    <row r="301" spans="1:16" ht="15" x14ac:dyDescent="0.2">
      <c r="A301" s="116"/>
      <c r="B301" s="59" t="s">
        <v>56</v>
      </c>
      <c r="C301" s="60" t="s">
        <v>288</v>
      </c>
      <c r="D301" s="36" t="s">
        <v>325</v>
      </c>
      <c r="E301" s="61"/>
      <c r="F301" s="61"/>
      <c r="G301" s="47" t="str">
        <f t="shared" si="24"/>
        <v/>
      </c>
      <c r="H301" s="61"/>
      <c r="I301" s="62"/>
      <c r="J301" s="7" t="str">
        <f t="shared" si="25"/>
        <v>Pantalon(s) Intervention - Taille 3 - Longeur M</v>
      </c>
      <c r="K301" s="7" t="str">
        <f t="shared" si="26"/>
        <v/>
      </c>
      <c r="L301" s="3">
        <f t="shared" si="27"/>
        <v>0</v>
      </c>
      <c r="M301" s="3" t="str">
        <f>IF(ISBLANK(H301),"",SUM(L$6:L301))</f>
        <v/>
      </c>
      <c r="N301" s="71" t="str">
        <f t="shared" si="28"/>
        <v>PAS DE REF</v>
      </c>
      <c r="O301" s="3" t="str">
        <f t="shared" si="29"/>
        <v/>
      </c>
      <c r="P301" s="3"/>
    </row>
    <row r="302" spans="1:16" ht="15" x14ac:dyDescent="0.2">
      <c r="A302" s="116"/>
      <c r="B302" s="59" t="s">
        <v>56</v>
      </c>
      <c r="C302" s="60" t="s">
        <v>289</v>
      </c>
      <c r="D302" s="36" t="s">
        <v>325</v>
      </c>
      <c r="E302" s="61"/>
      <c r="F302" s="61"/>
      <c r="G302" s="47" t="str">
        <f t="shared" si="24"/>
        <v/>
      </c>
      <c r="H302" s="61"/>
      <c r="I302" s="62"/>
      <c r="J302" s="7" t="str">
        <f t="shared" si="25"/>
        <v>Pantalon(s) Intervention - Taille 3 - Longeur L</v>
      </c>
      <c r="K302" s="7" t="str">
        <f t="shared" si="26"/>
        <v/>
      </c>
      <c r="L302" s="3">
        <f t="shared" si="27"/>
        <v>0</v>
      </c>
      <c r="M302" s="3" t="str">
        <f>IF(ISBLANK(H302),"",SUM(L$6:L302))</f>
        <v/>
      </c>
      <c r="N302" s="71" t="str">
        <f t="shared" si="28"/>
        <v>PAS DE REF</v>
      </c>
      <c r="O302" s="3" t="str">
        <f t="shared" si="29"/>
        <v/>
      </c>
      <c r="P302" s="3"/>
    </row>
    <row r="303" spans="1:16" ht="15" x14ac:dyDescent="0.2">
      <c r="A303" s="116"/>
      <c r="B303" s="59" t="s">
        <v>56</v>
      </c>
      <c r="C303" s="60" t="s">
        <v>290</v>
      </c>
      <c r="D303" s="36" t="s">
        <v>325</v>
      </c>
      <c r="E303" s="61"/>
      <c r="F303" s="61"/>
      <c r="G303" s="47" t="str">
        <f t="shared" si="24"/>
        <v/>
      </c>
      <c r="H303" s="61"/>
      <c r="I303" s="62"/>
      <c r="J303" s="7" t="str">
        <f t="shared" si="25"/>
        <v>Pantalon(s) Intervention - Taille 3 - Longeur XL</v>
      </c>
      <c r="K303" s="7" t="str">
        <f t="shared" si="26"/>
        <v/>
      </c>
      <c r="L303" s="3">
        <f t="shared" si="27"/>
        <v>0</v>
      </c>
      <c r="M303" s="3" t="str">
        <f>IF(ISBLANK(H303),"",SUM(L$6:L303))</f>
        <v/>
      </c>
      <c r="N303" s="71" t="str">
        <f t="shared" si="28"/>
        <v>PAS DE REF</v>
      </c>
      <c r="O303" s="3" t="str">
        <f t="shared" si="29"/>
        <v/>
      </c>
      <c r="P303" s="3"/>
    </row>
    <row r="304" spans="1:16" ht="15" x14ac:dyDescent="0.2">
      <c r="A304" s="116"/>
      <c r="B304" s="59" t="s">
        <v>56</v>
      </c>
      <c r="C304" s="60" t="s">
        <v>291</v>
      </c>
      <c r="D304" s="36" t="s">
        <v>325</v>
      </c>
      <c r="E304" s="61"/>
      <c r="F304" s="61"/>
      <c r="G304" s="47" t="str">
        <f t="shared" si="24"/>
        <v/>
      </c>
      <c r="H304" s="61"/>
      <c r="I304" s="62"/>
      <c r="J304" s="7" t="str">
        <f t="shared" si="25"/>
        <v>Pantalon(s) Intervention - Taille 4 - Longeur C</v>
      </c>
      <c r="K304" s="7" t="str">
        <f t="shared" si="26"/>
        <v/>
      </c>
      <c r="L304" s="3">
        <f t="shared" si="27"/>
        <v>0</v>
      </c>
      <c r="M304" s="3" t="str">
        <f>IF(ISBLANK(H304),"",SUM(L$6:L304))</f>
        <v/>
      </c>
      <c r="N304" s="71" t="str">
        <f t="shared" si="28"/>
        <v>PAS DE REF</v>
      </c>
      <c r="O304" s="3" t="str">
        <f t="shared" si="29"/>
        <v/>
      </c>
      <c r="P304" s="3"/>
    </row>
    <row r="305" spans="1:16" ht="15" x14ac:dyDescent="0.2">
      <c r="A305" s="116"/>
      <c r="B305" s="59" t="s">
        <v>56</v>
      </c>
      <c r="C305" s="60" t="s">
        <v>292</v>
      </c>
      <c r="D305" s="36" t="s">
        <v>325</v>
      </c>
      <c r="E305" s="61"/>
      <c r="F305" s="61"/>
      <c r="G305" s="47" t="str">
        <f t="shared" si="24"/>
        <v/>
      </c>
      <c r="H305" s="61"/>
      <c r="I305" s="62"/>
      <c r="J305" s="7" t="str">
        <f t="shared" si="25"/>
        <v>Pantalon(s) Intervention - Taille 4 - Longeur M</v>
      </c>
      <c r="K305" s="7" t="str">
        <f t="shared" si="26"/>
        <v/>
      </c>
      <c r="L305" s="3">
        <f t="shared" si="27"/>
        <v>0</v>
      </c>
      <c r="M305" s="3" t="str">
        <f>IF(ISBLANK(H305),"",SUM(L$6:L305))</f>
        <v/>
      </c>
      <c r="N305" s="71" t="str">
        <f t="shared" si="28"/>
        <v>PAS DE REF</v>
      </c>
      <c r="O305" s="3" t="str">
        <f t="shared" si="29"/>
        <v/>
      </c>
      <c r="P305" s="3"/>
    </row>
    <row r="306" spans="1:16" ht="15" x14ac:dyDescent="0.2">
      <c r="A306" s="116"/>
      <c r="B306" s="59" t="s">
        <v>56</v>
      </c>
      <c r="C306" s="60" t="s">
        <v>293</v>
      </c>
      <c r="D306" s="36" t="s">
        <v>325</v>
      </c>
      <c r="E306" s="61"/>
      <c r="F306" s="61"/>
      <c r="G306" s="47" t="str">
        <f t="shared" si="24"/>
        <v/>
      </c>
      <c r="H306" s="61"/>
      <c r="I306" s="62"/>
      <c r="J306" s="7" t="str">
        <f t="shared" si="25"/>
        <v>Pantalon(s) Intervention - Taille 4 - Longeur L</v>
      </c>
      <c r="K306" s="7" t="str">
        <f t="shared" si="26"/>
        <v/>
      </c>
      <c r="L306" s="3">
        <f t="shared" si="27"/>
        <v>0</v>
      </c>
      <c r="M306" s="3" t="str">
        <f>IF(ISBLANK(H306),"",SUM(L$6:L306))</f>
        <v/>
      </c>
      <c r="N306" s="71" t="str">
        <f t="shared" si="28"/>
        <v>PAS DE REF</v>
      </c>
      <c r="O306" s="3" t="str">
        <f t="shared" si="29"/>
        <v/>
      </c>
      <c r="P306" s="3"/>
    </row>
    <row r="307" spans="1:16" ht="15" x14ac:dyDescent="0.2">
      <c r="A307" s="116"/>
      <c r="B307" s="59" t="s">
        <v>56</v>
      </c>
      <c r="C307" s="60" t="s">
        <v>294</v>
      </c>
      <c r="D307" s="36" t="s">
        <v>325</v>
      </c>
      <c r="E307" s="61"/>
      <c r="F307" s="61"/>
      <c r="G307" s="47" t="str">
        <f t="shared" si="24"/>
        <v/>
      </c>
      <c r="H307" s="61"/>
      <c r="I307" s="62"/>
      <c r="J307" s="7" t="str">
        <f t="shared" si="25"/>
        <v>Pantalon(s) Intervention - Taille 4 - Longeur XL</v>
      </c>
      <c r="K307" s="7" t="str">
        <f t="shared" si="26"/>
        <v/>
      </c>
      <c r="L307" s="3">
        <f t="shared" si="27"/>
        <v>0</v>
      </c>
      <c r="M307" s="3" t="str">
        <f>IF(ISBLANK(H307),"",SUM(L$6:L307))</f>
        <v/>
      </c>
      <c r="N307" s="71" t="str">
        <f t="shared" si="28"/>
        <v>PAS DE REF</v>
      </c>
      <c r="O307" s="3" t="str">
        <f t="shared" si="29"/>
        <v/>
      </c>
      <c r="P307" s="3"/>
    </row>
    <row r="308" spans="1:16" ht="15" x14ac:dyDescent="0.2">
      <c r="A308" s="116"/>
      <c r="B308" s="59" t="s">
        <v>56</v>
      </c>
      <c r="C308" s="60" t="s">
        <v>295</v>
      </c>
      <c r="D308" s="36" t="s">
        <v>325</v>
      </c>
      <c r="E308" s="61"/>
      <c r="F308" s="61"/>
      <c r="G308" s="47" t="str">
        <f t="shared" si="24"/>
        <v/>
      </c>
      <c r="H308" s="61"/>
      <c r="I308" s="62"/>
      <c r="J308" s="7" t="str">
        <f t="shared" si="25"/>
        <v>Gants "Incendie" - Taille 7/S</v>
      </c>
      <c r="K308" s="7" t="str">
        <f t="shared" si="26"/>
        <v/>
      </c>
      <c r="L308" s="3">
        <f t="shared" si="27"/>
        <v>0</v>
      </c>
      <c r="M308" s="3" t="str">
        <f>IF(ISBLANK(H308),"",SUM(L$6:L308))</f>
        <v/>
      </c>
      <c r="N308" s="71" t="str">
        <f t="shared" si="28"/>
        <v>PAS DE REF</v>
      </c>
      <c r="O308" s="3" t="str">
        <f t="shared" si="29"/>
        <v/>
      </c>
      <c r="P308" s="3"/>
    </row>
    <row r="309" spans="1:16" ht="15" x14ac:dyDescent="0.2">
      <c r="A309" s="116"/>
      <c r="B309" s="59" t="s">
        <v>56</v>
      </c>
      <c r="C309" s="60" t="s">
        <v>296</v>
      </c>
      <c r="D309" s="36" t="s">
        <v>325</v>
      </c>
      <c r="E309" s="61"/>
      <c r="F309" s="61"/>
      <c r="G309" s="47" t="str">
        <f t="shared" si="24"/>
        <v/>
      </c>
      <c r="H309" s="61"/>
      <c r="I309" s="62"/>
      <c r="J309" s="7" t="str">
        <f t="shared" si="25"/>
        <v>Gants "Incendie" - Taille 8/M</v>
      </c>
      <c r="K309" s="7" t="str">
        <f t="shared" si="26"/>
        <v/>
      </c>
      <c r="L309" s="3">
        <f t="shared" si="27"/>
        <v>0</v>
      </c>
      <c r="M309" s="3" t="str">
        <f>IF(ISBLANK(H309),"",SUM(L$6:L309))</f>
        <v/>
      </c>
      <c r="N309" s="71" t="str">
        <f t="shared" si="28"/>
        <v>PAS DE REF</v>
      </c>
      <c r="O309" s="3" t="str">
        <f t="shared" si="29"/>
        <v/>
      </c>
      <c r="P309" s="3"/>
    </row>
    <row r="310" spans="1:16" ht="15" x14ac:dyDescent="0.2">
      <c r="A310" s="116"/>
      <c r="B310" s="59" t="s">
        <v>56</v>
      </c>
      <c r="C310" s="60" t="s">
        <v>297</v>
      </c>
      <c r="D310" s="36" t="s">
        <v>325</v>
      </c>
      <c r="E310" s="61"/>
      <c r="F310" s="61"/>
      <c r="G310" s="47" t="str">
        <f t="shared" si="24"/>
        <v/>
      </c>
      <c r="H310" s="61"/>
      <c r="I310" s="62"/>
      <c r="J310" s="7" t="str">
        <f t="shared" si="25"/>
        <v>Gants "Incendie" - Taille 9/L</v>
      </c>
      <c r="K310" s="7" t="str">
        <f t="shared" si="26"/>
        <v/>
      </c>
      <c r="L310" s="3">
        <f t="shared" si="27"/>
        <v>0</v>
      </c>
      <c r="M310" s="3" t="str">
        <f>IF(ISBLANK(H310),"",SUM(L$6:L310))</f>
        <v/>
      </c>
      <c r="N310" s="71" t="str">
        <f t="shared" si="28"/>
        <v>PAS DE REF</v>
      </c>
      <c r="O310" s="3" t="str">
        <f t="shared" si="29"/>
        <v/>
      </c>
      <c r="P310" s="3"/>
    </row>
    <row r="311" spans="1:16" ht="15" x14ac:dyDescent="0.2">
      <c r="A311" s="116"/>
      <c r="B311" s="59" t="s">
        <v>56</v>
      </c>
      <c r="C311" s="60" t="s">
        <v>298</v>
      </c>
      <c r="D311" s="36" t="s">
        <v>325</v>
      </c>
      <c r="E311" s="61"/>
      <c r="F311" s="61"/>
      <c r="G311" s="47" t="str">
        <f t="shared" si="24"/>
        <v/>
      </c>
      <c r="H311" s="61"/>
      <c r="I311" s="62"/>
      <c r="J311" s="7" t="str">
        <f t="shared" si="25"/>
        <v>Gants "Incendie" - Taille 10/XL</v>
      </c>
      <c r="K311" s="7" t="str">
        <f t="shared" si="26"/>
        <v/>
      </c>
      <c r="L311" s="3">
        <f t="shared" si="27"/>
        <v>0</v>
      </c>
      <c r="M311" s="3" t="str">
        <f>IF(ISBLANK(H311),"",SUM(L$6:L311))</f>
        <v/>
      </c>
      <c r="N311" s="71" t="str">
        <f t="shared" si="28"/>
        <v>PAS DE REF</v>
      </c>
      <c r="O311" s="3" t="str">
        <f t="shared" si="29"/>
        <v/>
      </c>
      <c r="P311" s="3"/>
    </row>
    <row r="312" spans="1:16" ht="15" x14ac:dyDescent="0.2">
      <c r="A312" s="116"/>
      <c r="B312" s="59" t="s">
        <v>56</v>
      </c>
      <c r="C312" s="60" t="s">
        <v>299</v>
      </c>
      <c r="D312" s="36" t="s">
        <v>325</v>
      </c>
      <c r="E312" s="61"/>
      <c r="F312" s="61"/>
      <c r="G312" s="47" t="str">
        <f t="shared" si="24"/>
        <v/>
      </c>
      <c r="H312" s="61"/>
      <c r="I312" s="62"/>
      <c r="J312" s="7" t="str">
        <f t="shared" si="25"/>
        <v>Gants "Incendie" - Taille 11/XXL</v>
      </c>
      <c r="K312" s="7" t="str">
        <f t="shared" si="26"/>
        <v/>
      </c>
      <c r="L312" s="3">
        <f t="shared" si="27"/>
        <v>0</v>
      </c>
      <c r="M312" s="3" t="str">
        <f>IF(ISBLANK(H312),"",SUM(L$6:L312))</f>
        <v/>
      </c>
      <c r="N312" s="71" t="str">
        <f t="shared" si="28"/>
        <v>PAS DE REF</v>
      </c>
      <c r="O312" s="3" t="str">
        <f t="shared" si="29"/>
        <v/>
      </c>
      <c r="P312" s="3"/>
    </row>
    <row r="313" spans="1:16" ht="15" x14ac:dyDescent="0.2">
      <c r="A313" s="116"/>
      <c r="B313" s="59"/>
      <c r="C313" s="60"/>
      <c r="D313" s="36"/>
      <c r="E313" s="61"/>
      <c r="F313" s="61"/>
      <c r="G313" s="47" t="str">
        <f t="shared" si="24"/>
        <v/>
      </c>
      <c r="H313" s="61"/>
      <c r="I313" s="62"/>
      <c r="J313" s="7">
        <f t="shared" si="25"/>
        <v>0</v>
      </c>
      <c r="K313" s="7" t="str">
        <f t="shared" si="26"/>
        <v/>
      </c>
      <c r="L313" s="3">
        <f t="shared" si="27"/>
        <v>0</v>
      </c>
      <c r="M313" s="3" t="str">
        <f>IF(ISBLANK(H313),"",SUM(L$6:L313))</f>
        <v/>
      </c>
      <c r="N313" s="71">
        <f t="shared" si="28"/>
        <v>0</v>
      </c>
      <c r="O313" s="3" t="str">
        <f t="shared" si="29"/>
        <v/>
      </c>
      <c r="P313" s="3"/>
    </row>
    <row r="314" spans="1:16" ht="15" x14ac:dyDescent="0.2">
      <c r="A314" s="116"/>
      <c r="B314" s="59"/>
      <c r="C314" s="60"/>
      <c r="D314" s="36"/>
      <c r="E314" s="61"/>
      <c r="F314" s="61"/>
      <c r="G314" s="47" t="str">
        <f t="shared" si="24"/>
        <v/>
      </c>
      <c r="H314" s="61"/>
      <c r="I314" s="62"/>
      <c r="J314" s="7">
        <f t="shared" si="25"/>
        <v>0</v>
      </c>
      <c r="K314" s="7" t="str">
        <f t="shared" si="26"/>
        <v/>
      </c>
      <c r="L314" s="3">
        <f t="shared" si="27"/>
        <v>0</v>
      </c>
      <c r="M314" s="3" t="str">
        <f>IF(ISBLANK(H314),"",SUM(L$6:L314))</f>
        <v/>
      </c>
      <c r="N314" s="71">
        <f t="shared" si="28"/>
        <v>0</v>
      </c>
      <c r="O314" s="3" t="str">
        <f t="shared" si="29"/>
        <v/>
      </c>
      <c r="P314" s="3"/>
    </row>
    <row r="315" spans="1:16" ht="15" x14ac:dyDescent="0.2">
      <c r="A315" s="116"/>
      <c r="B315" s="59"/>
      <c r="C315" s="60"/>
      <c r="D315" s="36"/>
      <c r="E315" s="61"/>
      <c r="F315" s="61"/>
      <c r="G315" s="47" t="str">
        <f t="shared" si="24"/>
        <v/>
      </c>
      <c r="H315" s="61"/>
      <c r="I315" s="62"/>
      <c r="J315" s="7">
        <f t="shared" si="25"/>
        <v>0</v>
      </c>
      <c r="K315" s="7" t="str">
        <f t="shared" si="26"/>
        <v/>
      </c>
      <c r="L315" s="3">
        <f t="shared" si="27"/>
        <v>0</v>
      </c>
      <c r="M315" s="3" t="str">
        <f>IF(ISBLANK(H315),"",SUM(L$6:L315))</f>
        <v/>
      </c>
      <c r="N315" s="71">
        <f t="shared" si="28"/>
        <v>0</v>
      </c>
      <c r="O315" s="3" t="str">
        <f t="shared" si="29"/>
        <v/>
      </c>
      <c r="P315" s="3"/>
    </row>
    <row r="316" spans="1:16" ht="15" x14ac:dyDescent="0.2">
      <c r="A316" s="116"/>
      <c r="B316" s="59"/>
      <c r="C316" s="60"/>
      <c r="D316" s="36"/>
      <c r="E316" s="61"/>
      <c r="F316" s="61"/>
      <c r="G316" s="47" t="str">
        <f t="shared" si="24"/>
        <v/>
      </c>
      <c r="H316" s="61"/>
      <c r="I316" s="62"/>
      <c r="J316" s="7">
        <f t="shared" si="25"/>
        <v>0</v>
      </c>
      <c r="K316" s="7" t="str">
        <f t="shared" si="26"/>
        <v/>
      </c>
      <c r="L316" s="3">
        <f t="shared" si="27"/>
        <v>0</v>
      </c>
      <c r="M316" s="3" t="str">
        <f>IF(ISBLANK(H316),"",SUM(L$6:L316))</f>
        <v/>
      </c>
      <c r="N316" s="71">
        <f t="shared" si="28"/>
        <v>0</v>
      </c>
      <c r="O316" s="3" t="str">
        <f t="shared" si="29"/>
        <v/>
      </c>
      <c r="P316" s="3"/>
    </row>
    <row r="317" spans="1:16" ht="15" x14ac:dyDescent="0.2">
      <c r="A317" s="116"/>
      <c r="B317" s="59"/>
      <c r="C317" s="60"/>
      <c r="D317" s="36"/>
      <c r="E317" s="61"/>
      <c r="F317" s="61"/>
      <c r="G317" s="47" t="str">
        <f t="shared" si="24"/>
        <v/>
      </c>
      <c r="H317" s="61"/>
      <c r="I317" s="62"/>
      <c r="J317" s="7">
        <f t="shared" si="25"/>
        <v>0</v>
      </c>
      <c r="K317" s="7" t="str">
        <f t="shared" si="26"/>
        <v/>
      </c>
      <c r="L317" s="3">
        <f t="shared" si="27"/>
        <v>0</v>
      </c>
      <c r="M317" s="3" t="str">
        <f>IF(ISBLANK(H317),"",SUM(L$6:L317))</f>
        <v/>
      </c>
      <c r="N317" s="71">
        <f t="shared" si="28"/>
        <v>0</v>
      </c>
      <c r="O317" s="3" t="str">
        <f t="shared" si="29"/>
        <v/>
      </c>
      <c r="P317" s="3"/>
    </row>
    <row r="318" spans="1:16" ht="15" x14ac:dyDescent="0.2">
      <c r="A318" s="117" t="s">
        <v>372</v>
      </c>
      <c r="B318" s="63" t="s">
        <v>56</v>
      </c>
      <c r="C318" s="64" t="s">
        <v>300</v>
      </c>
      <c r="D318" s="37" t="s">
        <v>325</v>
      </c>
      <c r="E318" s="65"/>
      <c r="F318" s="65"/>
      <c r="G318" s="47" t="str">
        <f t="shared" si="24"/>
        <v/>
      </c>
      <c r="H318" s="65"/>
      <c r="I318" s="66"/>
      <c r="J318" s="7" t="str">
        <f t="shared" si="25"/>
        <v>Ceinturon(s) "Cordura"</v>
      </c>
      <c r="K318" s="7" t="str">
        <f t="shared" si="26"/>
        <v/>
      </c>
      <c r="L318" s="3">
        <f t="shared" si="27"/>
        <v>0</v>
      </c>
      <c r="M318" s="3" t="str">
        <f>IF(ISBLANK(H318),"",SUM(L$6:L318))</f>
        <v/>
      </c>
      <c r="N318" s="71" t="str">
        <f t="shared" si="28"/>
        <v>PAS DE REF</v>
      </c>
      <c r="O318" s="3" t="str">
        <f t="shared" si="29"/>
        <v/>
      </c>
      <c r="P318" s="3"/>
    </row>
    <row r="319" spans="1:16" ht="15" x14ac:dyDescent="0.2">
      <c r="A319" s="117"/>
      <c r="B319" s="63" t="s">
        <v>56</v>
      </c>
      <c r="C319" s="64" t="s">
        <v>301</v>
      </c>
      <c r="D319" s="37" t="s">
        <v>325</v>
      </c>
      <c r="E319" s="65"/>
      <c r="F319" s="65"/>
      <c r="G319" s="47" t="str">
        <f t="shared" si="24"/>
        <v/>
      </c>
      <c r="H319" s="65"/>
      <c r="I319" s="66"/>
      <c r="J319" s="7" t="str">
        <f t="shared" si="25"/>
        <v>Ceinturon(s) "Toile"</v>
      </c>
      <c r="K319" s="7" t="str">
        <f t="shared" si="26"/>
        <v/>
      </c>
      <c r="L319" s="3">
        <f t="shared" si="27"/>
        <v>0</v>
      </c>
      <c r="M319" s="3" t="str">
        <f>IF(ISBLANK(H319),"",SUM(L$6:L319))</f>
        <v/>
      </c>
      <c r="N319" s="71" t="str">
        <f t="shared" si="28"/>
        <v>PAS DE REF</v>
      </c>
      <c r="O319" s="3" t="str">
        <f t="shared" si="29"/>
        <v/>
      </c>
      <c r="P319" s="3"/>
    </row>
    <row r="320" spans="1:16" ht="15" x14ac:dyDescent="0.2">
      <c r="A320" s="117"/>
      <c r="B320" s="63" t="s">
        <v>56</v>
      </c>
      <c r="C320" s="64" t="s">
        <v>302</v>
      </c>
      <c r="D320" s="37" t="s">
        <v>325</v>
      </c>
      <c r="E320" s="65"/>
      <c r="F320" s="65"/>
      <c r="G320" s="47" t="str">
        <f t="shared" si="24"/>
        <v/>
      </c>
      <c r="H320" s="65"/>
      <c r="I320" s="66"/>
      <c r="J320" s="7" t="str">
        <f t="shared" si="25"/>
        <v>Porte Gans</v>
      </c>
      <c r="K320" s="7" t="str">
        <f t="shared" si="26"/>
        <v/>
      </c>
      <c r="L320" s="3">
        <f t="shared" si="27"/>
        <v>0</v>
      </c>
      <c r="M320" s="3" t="str">
        <f>IF(ISBLANK(H320),"",SUM(L$6:L320))</f>
        <v/>
      </c>
      <c r="N320" s="71" t="str">
        <f t="shared" si="28"/>
        <v>PAS DE REF</v>
      </c>
      <c r="O320" s="3" t="str">
        <f t="shared" si="29"/>
        <v/>
      </c>
      <c r="P320" s="3"/>
    </row>
    <row r="321" spans="1:16" ht="15" x14ac:dyDescent="0.2">
      <c r="A321" s="117"/>
      <c r="B321" s="63" t="s">
        <v>56</v>
      </c>
      <c r="C321" s="64" t="s">
        <v>303</v>
      </c>
      <c r="D321" s="37" t="s">
        <v>325</v>
      </c>
      <c r="E321" s="65"/>
      <c r="F321" s="65"/>
      <c r="G321" s="47" t="str">
        <f t="shared" si="24"/>
        <v/>
      </c>
      <c r="H321" s="65"/>
      <c r="I321" s="66"/>
      <c r="J321" s="7" t="str">
        <f t="shared" si="25"/>
        <v>Gilet(s) Multipoches Sécurité - Taille S</v>
      </c>
      <c r="K321" s="7" t="str">
        <f t="shared" si="26"/>
        <v/>
      </c>
      <c r="L321" s="3">
        <f t="shared" si="27"/>
        <v>0</v>
      </c>
      <c r="M321" s="3" t="str">
        <f>IF(ISBLANK(H321),"",SUM(L$6:L321))</f>
        <v/>
      </c>
      <c r="N321" s="71" t="str">
        <f t="shared" si="28"/>
        <v>PAS DE REF</v>
      </c>
      <c r="O321" s="3" t="str">
        <f t="shared" si="29"/>
        <v/>
      </c>
      <c r="P321" s="3"/>
    </row>
    <row r="322" spans="1:16" ht="15" x14ac:dyDescent="0.2">
      <c r="A322" s="117"/>
      <c r="B322" s="63" t="s">
        <v>56</v>
      </c>
      <c r="C322" s="64" t="s">
        <v>304</v>
      </c>
      <c r="D322" s="37" t="s">
        <v>325</v>
      </c>
      <c r="E322" s="65"/>
      <c r="F322" s="65"/>
      <c r="G322" s="47" t="str">
        <f t="shared" si="24"/>
        <v/>
      </c>
      <c r="H322" s="65"/>
      <c r="I322" s="66"/>
      <c r="J322" s="7" t="str">
        <f t="shared" si="25"/>
        <v>Gilet(s) Multipoches Sécurité - Taille M</v>
      </c>
      <c r="K322" s="7" t="str">
        <f t="shared" si="26"/>
        <v/>
      </c>
      <c r="L322" s="3">
        <f t="shared" si="27"/>
        <v>0</v>
      </c>
      <c r="M322" s="3" t="str">
        <f>IF(ISBLANK(H322),"",SUM(L$6:L322))</f>
        <v/>
      </c>
      <c r="N322" s="71" t="str">
        <f t="shared" si="28"/>
        <v>PAS DE REF</v>
      </c>
      <c r="O322" s="3" t="str">
        <f t="shared" si="29"/>
        <v/>
      </c>
      <c r="P322" s="3"/>
    </row>
    <row r="323" spans="1:16" ht="15" x14ac:dyDescent="0.2">
      <c r="A323" s="117"/>
      <c r="B323" s="63" t="s">
        <v>56</v>
      </c>
      <c r="C323" s="64" t="s">
        <v>305</v>
      </c>
      <c r="D323" s="37" t="s">
        <v>325</v>
      </c>
      <c r="E323" s="65"/>
      <c r="F323" s="65"/>
      <c r="G323" s="47" t="str">
        <f t="shared" si="24"/>
        <v/>
      </c>
      <c r="H323" s="65"/>
      <c r="I323" s="66"/>
      <c r="J323" s="7" t="str">
        <f t="shared" si="25"/>
        <v>Gilet(s) Multipoches Sécurité - Taille L</v>
      </c>
      <c r="K323" s="7" t="str">
        <f t="shared" si="26"/>
        <v/>
      </c>
      <c r="L323" s="3">
        <f t="shared" si="27"/>
        <v>0</v>
      </c>
      <c r="M323" s="3" t="str">
        <f>IF(ISBLANK(H323),"",SUM(L$6:L323))</f>
        <v/>
      </c>
      <c r="N323" s="71" t="str">
        <f t="shared" si="28"/>
        <v>PAS DE REF</v>
      </c>
      <c r="O323" s="3" t="str">
        <f t="shared" si="29"/>
        <v/>
      </c>
      <c r="P323" s="3"/>
    </row>
    <row r="324" spans="1:16" ht="15" x14ac:dyDescent="0.2">
      <c r="A324" s="117"/>
      <c r="B324" s="63" t="s">
        <v>56</v>
      </c>
      <c r="C324" s="64" t="s">
        <v>306</v>
      </c>
      <c r="D324" s="37" t="s">
        <v>325</v>
      </c>
      <c r="E324" s="65"/>
      <c r="F324" s="65"/>
      <c r="G324" s="47" t="str">
        <f t="shared" si="24"/>
        <v/>
      </c>
      <c r="H324" s="65"/>
      <c r="I324" s="66"/>
      <c r="J324" s="7" t="str">
        <f t="shared" si="25"/>
        <v>Gilet(s) Multipoches Sécurité - Taille XL</v>
      </c>
      <c r="K324" s="7" t="str">
        <f t="shared" si="26"/>
        <v/>
      </c>
      <c r="L324" s="3">
        <f t="shared" si="27"/>
        <v>0</v>
      </c>
      <c r="M324" s="3" t="str">
        <f>IF(ISBLANK(H324),"",SUM(L$6:L324))</f>
        <v/>
      </c>
      <c r="N324" s="71" t="str">
        <f t="shared" si="28"/>
        <v>PAS DE REF</v>
      </c>
      <c r="O324" s="3" t="str">
        <f t="shared" si="29"/>
        <v/>
      </c>
      <c r="P324" s="3"/>
    </row>
    <row r="325" spans="1:16" ht="15" x14ac:dyDescent="0.2">
      <c r="A325" s="117"/>
      <c r="B325" s="63" t="s">
        <v>56</v>
      </c>
      <c r="C325" s="64" t="s">
        <v>307</v>
      </c>
      <c r="D325" s="37" t="s">
        <v>325</v>
      </c>
      <c r="E325" s="65"/>
      <c r="F325" s="65"/>
      <c r="G325" s="47" t="str">
        <f t="shared" si="24"/>
        <v/>
      </c>
      <c r="H325" s="65"/>
      <c r="I325" s="66"/>
      <c r="J325" s="7" t="str">
        <f t="shared" si="25"/>
        <v>Gilet(s) Multipoches Sécurité - Taille XXL</v>
      </c>
      <c r="K325" s="7" t="str">
        <f t="shared" si="26"/>
        <v/>
      </c>
      <c r="L325" s="3">
        <f t="shared" si="27"/>
        <v>0</v>
      </c>
      <c r="M325" s="3" t="str">
        <f>IF(ISBLANK(H325),"",SUM(L$6:L325))</f>
        <v/>
      </c>
      <c r="N325" s="71" t="str">
        <f t="shared" si="28"/>
        <v>PAS DE REF</v>
      </c>
      <c r="O325" s="3" t="str">
        <f t="shared" si="29"/>
        <v/>
      </c>
      <c r="P325" s="3"/>
    </row>
    <row r="326" spans="1:16" ht="15" x14ac:dyDescent="0.2">
      <c r="A326" s="117"/>
      <c r="B326" s="63" t="s">
        <v>56</v>
      </c>
      <c r="C326" s="64" t="s">
        <v>308</v>
      </c>
      <c r="D326" s="37" t="s">
        <v>325</v>
      </c>
      <c r="E326" s="65"/>
      <c r="F326" s="65"/>
      <c r="G326" s="47" t="str">
        <f t="shared" si="24"/>
        <v/>
      </c>
      <c r="H326" s="65"/>
      <c r="I326" s="66"/>
      <c r="J326" s="7" t="str">
        <f t="shared" si="25"/>
        <v>Gilet(s) Multipoches Sécurité - Taille 3XL</v>
      </c>
      <c r="K326" s="7" t="str">
        <f t="shared" si="26"/>
        <v/>
      </c>
      <c r="L326" s="3">
        <f t="shared" si="27"/>
        <v>0</v>
      </c>
      <c r="M326" s="3" t="str">
        <f>IF(ISBLANK(H326),"",SUM(L$6:L326))</f>
        <v/>
      </c>
      <c r="N326" s="71" t="str">
        <f t="shared" si="28"/>
        <v>PAS DE REF</v>
      </c>
      <c r="O326" s="3" t="str">
        <f t="shared" si="29"/>
        <v/>
      </c>
      <c r="P326" s="3"/>
    </row>
    <row r="327" spans="1:16" ht="15" x14ac:dyDescent="0.2">
      <c r="A327" s="117"/>
      <c r="B327" s="63" t="s">
        <v>56</v>
      </c>
      <c r="C327" s="64" t="s">
        <v>309</v>
      </c>
      <c r="D327" s="37" t="s">
        <v>325</v>
      </c>
      <c r="E327" s="65"/>
      <c r="F327" s="65"/>
      <c r="G327" s="47" t="str">
        <f t="shared" ref="G327:G379" si="30">IF(ISBLANK(E327),"",IF(E327&lt;F327,"Alerte !","stock OK"))</f>
        <v/>
      </c>
      <c r="H327" s="65"/>
      <c r="I327" s="66"/>
      <c r="J327" s="7" t="str">
        <f t="shared" ref="J327:J379" si="31">C327</f>
        <v>Gants "Hiver" - Taille 7/S</v>
      </c>
      <c r="K327" s="7" t="str">
        <f t="shared" ref="K327:K379" si="32">IF(ISBLANK(H327),"",C327&amp;" "&amp;D327&amp;" x "&amp;H327)</f>
        <v/>
      </c>
      <c r="L327" s="3">
        <f t="shared" ref="L327:L379" si="33">IF(ISBLANK(H327),0,1)</f>
        <v>0</v>
      </c>
      <c r="M327" s="3" t="str">
        <f>IF(ISBLANK(H327),"",SUM(L$6:L327))</f>
        <v/>
      </c>
      <c r="N327" s="71" t="str">
        <f t="shared" ref="N327:N379" si="34">B327</f>
        <v>PAS DE REF</v>
      </c>
      <c r="O327" s="3" t="str">
        <f t="shared" ref="O327:O379" si="35">K327</f>
        <v/>
      </c>
      <c r="P327" s="3"/>
    </row>
    <row r="328" spans="1:16" ht="15" x14ac:dyDescent="0.2">
      <c r="A328" s="117"/>
      <c r="B328" s="63" t="s">
        <v>56</v>
      </c>
      <c r="C328" s="64" t="s">
        <v>310</v>
      </c>
      <c r="D328" s="37" t="s">
        <v>325</v>
      </c>
      <c r="E328" s="65"/>
      <c r="F328" s="65"/>
      <c r="G328" s="47" t="str">
        <f t="shared" si="30"/>
        <v/>
      </c>
      <c r="H328" s="65"/>
      <c r="I328" s="66"/>
      <c r="J328" s="7" t="str">
        <f t="shared" si="31"/>
        <v>Gants "Hiver" - Taille 8/M</v>
      </c>
      <c r="K328" s="7" t="str">
        <f t="shared" si="32"/>
        <v/>
      </c>
      <c r="L328" s="3">
        <f t="shared" si="33"/>
        <v>0</v>
      </c>
      <c r="M328" s="3" t="str">
        <f>IF(ISBLANK(H328),"",SUM(L$6:L328))</f>
        <v/>
      </c>
      <c r="N328" s="71" t="str">
        <f t="shared" si="34"/>
        <v>PAS DE REF</v>
      </c>
      <c r="O328" s="3" t="str">
        <f t="shared" si="35"/>
        <v/>
      </c>
      <c r="P328" s="3"/>
    </row>
    <row r="329" spans="1:16" ht="15" x14ac:dyDescent="0.2">
      <c r="A329" s="117"/>
      <c r="B329" s="63" t="s">
        <v>56</v>
      </c>
      <c r="C329" s="64" t="s">
        <v>311</v>
      </c>
      <c r="D329" s="37" t="s">
        <v>325</v>
      </c>
      <c r="E329" s="65"/>
      <c r="F329" s="65"/>
      <c r="G329" s="47" t="str">
        <f t="shared" si="30"/>
        <v/>
      </c>
      <c r="H329" s="65"/>
      <c r="I329" s="66"/>
      <c r="J329" s="7" t="str">
        <f t="shared" si="31"/>
        <v>Gants "Hiver" - Taille 9/L</v>
      </c>
      <c r="K329" s="7" t="str">
        <f t="shared" si="32"/>
        <v/>
      </c>
      <c r="L329" s="3">
        <f t="shared" si="33"/>
        <v>0</v>
      </c>
      <c r="M329" s="3" t="str">
        <f>IF(ISBLANK(H329),"",SUM(L$6:L329))</f>
        <v/>
      </c>
      <c r="N329" s="71" t="str">
        <f t="shared" si="34"/>
        <v>PAS DE REF</v>
      </c>
      <c r="O329" s="3" t="str">
        <f t="shared" si="35"/>
        <v/>
      </c>
      <c r="P329" s="3"/>
    </row>
    <row r="330" spans="1:16" ht="15" x14ac:dyDescent="0.2">
      <c r="A330" s="117"/>
      <c r="B330" s="63" t="s">
        <v>56</v>
      </c>
      <c r="C330" s="64" t="s">
        <v>312</v>
      </c>
      <c r="D330" s="37" t="s">
        <v>325</v>
      </c>
      <c r="E330" s="65"/>
      <c r="F330" s="65"/>
      <c r="G330" s="47" t="str">
        <f t="shared" si="30"/>
        <v/>
      </c>
      <c r="H330" s="65"/>
      <c r="I330" s="66"/>
      <c r="J330" s="7" t="str">
        <f t="shared" si="31"/>
        <v>Gants "Hiver" - Taille 10/XL</v>
      </c>
      <c r="K330" s="7" t="str">
        <f t="shared" si="32"/>
        <v/>
      </c>
      <c r="L330" s="3">
        <f t="shared" si="33"/>
        <v>0</v>
      </c>
      <c r="M330" s="3" t="str">
        <f>IF(ISBLANK(H330),"",SUM(L$6:L330))</f>
        <v/>
      </c>
      <c r="N330" s="71" t="str">
        <f t="shared" si="34"/>
        <v>PAS DE REF</v>
      </c>
      <c r="O330" s="3" t="str">
        <f t="shared" si="35"/>
        <v/>
      </c>
      <c r="P330" s="3"/>
    </row>
    <row r="331" spans="1:16" ht="15" x14ac:dyDescent="0.2">
      <c r="A331" s="117"/>
      <c r="B331" s="63" t="s">
        <v>56</v>
      </c>
      <c r="C331" s="64" t="s">
        <v>313</v>
      </c>
      <c r="D331" s="37" t="s">
        <v>325</v>
      </c>
      <c r="E331" s="65"/>
      <c r="F331" s="65"/>
      <c r="G331" s="47" t="str">
        <f t="shared" si="30"/>
        <v/>
      </c>
      <c r="H331" s="65"/>
      <c r="I331" s="66"/>
      <c r="J331" s="7" t="str">
        <f t="shared" si="31"/>
        <v>Gants "Hiver" - Taille 11/XXL</v>
      </c>
      <c r="K331" s="7" t="str">
        <f t="shared" si="32"/>
        <v/>
      </c>
      <c r="L331" s="3">
        <f t="shared" si="33"/>
        <v>0</v>
      </c>
      <c r="M331" s="3" t="str">
        <f>IF(ISBLANK(H331),"",SUM(L$6:L331))</f>
        <v/>
      </c>
      <c r="N331" s="71" t="str">
        <f t="shared" si="34"/>
        <v>PAS DE REF</v>
      </c>
      <c r="O331" s="3" t="str">
        <f t="shared" si="35"/>
        <v/>
      </c>
      <c r="P331" s="3"/>
    </row>
    <row r="332" spans="1:16" ht="15" x14ac:dyDescent="0.2">
      <c r="A332" s="117"/>
      <c r="B332" s="63" t="s">
        <v>56</v>
      </c>
      <c r="C332" s="64" t="s">
        <v>314</v>
      </c>
      <c r="D332" s="37" t="s">
        <v>325</v>
      </c>
      <c r="E332" s="65"/>
      <c r="F332" s="65"/>
      <c r="G332" s="47" t="str">
        <f t="shared" si="30"/>
        <v/>
      </c>
      <c r="H332" s="65"/>
      <c r="I332" s="66"/>
      <c r="J332" s="7" t="str">
        <f t="shared" si="31"/>
        <v>Bonnet(s) "Hiver"</v>
      </c>
      <c r="K332" s="7" t="str">
        <f t="shared" si="32"/>
        <v/>
      </c>
      <c r="L332" s="3">
        <f t="shared" si="33"/>
        <v>0</v>
      </c>
      <c r="M332" s="3" t="str">
        <f>IF(ISBLANK(H332),"",SUM(L$6:L332))</f>
        <v/>
      </c>
      <c r="N332" s="71" t="str">
        <f t="shared" si="34"/>
        <v>PAS DE REF</v>
      </c>
      <c r="O332" s="3" t="str">
        <f t="shared" si="35"/>
        <v/>
      </c>
      <c r="P332" s="3"/>
    </row>
    <row r="333" spans="1:16" ht="15" x14ac:dyDescent="0.2">
      <c r="A333" s="117"/>
      <c r="B333" s="63" t="s">
        <v>56</v>
      </c>
      <c r="C333" s="64" t="s">
        <v>315</v>
      </c>
      <c r="D333" s="37" t="s">
        <v>325</v>
      </c>
      <c r="E333" s="65"/>
      <c r="F333" s="65"/>
      <c r="G333" s="47" t="str">
        <f t="shared" si="30"/>
        <v/>
      </c>
      <c r="H333" s="65"/>
      <c r="I333" s="66"/>
      <c r="J333" s="7" t="str">
        <f t="shared" si="31"/>
        <v>Tour de cou "Hiver"</v>
      </c>
      <c r="K333" s="7" t="str">
        <f t="shared" si="32"/>
        <v/>
      </c>
      <c r="L333" s="3">
        <f t="shared" si="33"/>
        <v>0</v>
      </c>
      <c r="M333" s="3" t="str">
        <f>IF(ISBLANK(H333),"",SUM(L$6:L333))</f>
        <v/>
      </c>
      <c r="N333" s="71" t="str">
        <f t="shared" si="34"/>
        <v>PAS DE REF</v>
      </c>
      <c r="O333" s="3" t="str">
        <f t="shared" si="35"/>
        <v/>
      </c>
      <c r="P333" s="3"/>
    </row>
    <row r="334" spans="1:16" ht="15" x14ac:dyDescent="0.2">
      <c r="A334" s="117"/>
      <c r="B334" s="63" t="s">
        <v>56</v>
      </c>
      <c r="C334" s="64" t="s">
        <v>316</v>
      </c>
      <c r="D334" s="37" t="s">
        <v>325</v>
      </c>
      <c r="E334" s="65"/>
      <c r="F334" s="65"/>
      <c r="G334" s="47" t="str">
        <f t="shared" si="30"/>
        <v/>
      </c>
      <c r="H334" s="65"/>
      <c r="I334" s="66"/>
      <c r="J334" s="7" t="str">
        <f t="shared" si="31"/>
        <v>Casquette(s)</v>
      </c>
      <c r="K334" s="7" t="str">
        <f t="shared" si="32"/>
        <v/>
      </c>
      <c r="L334" s="3">
        <f t="shared" si="33"/>
        <v>0</v>
      </c>
      <c r="M334" s="3" t="str">
        <f>IF(ISBLANK(H334),"",SUM(L$6:L334))</f>
        <v/>
      </c>
      <c r="N334" s="71" t="str">
        <f t="shared" si="34"/>
        <v>PAS DE REF</v>
      </c>
      <c r="O334" s="3" t="str">
        <f t="shared" si="35"/>
        <v/>
      </c>
      <c r="P334" s="3"/>
    </row>
    <row r="335" spans="1:16" ht="15" x14ac:dyDescent="0.2">
      <c r="A335" s="117"/>
      <c r="B335" s="63" t="s">
        <v>56</v>
      </c>
      <c r="C335" s="64" t="s">
        <v>317</v>
      </c>
      <c r="D335" s="37" t="s">
        <v>325</v>
      </c>
      <c r="E335" s="65"/>
      <c r="F335" s="65"/>
      <c r="G335" s="47" t="str">
        <f t="shared" si="30"/>
        <v/>
      </c>
      <c r="H335" s="65"/>
      <c r="I335" s="66"/>
      <c r="J335" s="7" t="str">
        <f t="shared" si="31"/>
        <v>Casquette(s) coquée(s)</v>
      </c>
      <c r="K335" s="7" t="str">
        <f t="shared" si="32"/>
        <v/>
      </c>
      <c r="L335" s="3">
        <f t="shared" si="33"/>
        <v>0</v>
      </c>
      <c r="M335" s="3" t="str">
        <f>IF(ISBLANK(H335),"",SUM(L$6:L335))</f>
        <v/>
      </c>
      <c r="N335" s="71" t="str">
        <f t="shared" si="34"/>
        <v>PAS DE REF</v>
      </c>
      <c r="O335" s="3" t="str">
        <f t="shared" si="35"/>
        <v/>
      </c>
      <c r="P335" s="3"/>
    </row>
    <row r="336" spans="1:16" ht="15" x14ac:dyDescent="0.2">
      <c r="A336" s="117"/>
      <c r="B336" s="63" t="s">
        <v>56</v>
      </c>
      <c r="C336" s="64" t="s">
        <v>318</v>
      </c>
      <c r="D336" s="37" t="s">
        <v>325</v>
      </c>
      <c r="E336" s="65"/>
      <c r="F336" s="65"/>
      <c r="G336" s="47" t="str">
        <f t="shared" si="30"/>
        <v/>
      </c>
      <c r="H336" s="65"/>
      <c r="I336" s="66"/>
      <c r="J336" s="7" t="str">
        <f t="shared" si="31"/>
        <v>Tour de cou (pour porte badge)</v>
      </c>
      <c r="K336" s="7" t="str">
        <f t="shared" si="32"/>
        <v/>
      </c>
      <c r="L336" s="3">
        <f t="shared" si="33"/>
        <v>0</v>
      </c>
      <c r="M336" s="3" t="str">
        <f>IF(ISBLANK(H336),"",SUM(L$6:L336))</f>
        <v/>
      </c>
      <c r="N336" s="71" t="str">
        <f t="shared" si="34"/>
        <v>PAS DE REF</v>
      </c>
      <c r="O336" s="3" t="str">
        <f t="shared" si="35"/>
        <v/>
      </c>
      <c r="P336" s="3"/>
    </row>
    <row r="337" spans="1:16" ht="15" x14ac:dyDescent="0.2">
      <c r="A337" s="117"/>
      <c r="B337" s="63" t="s">
        <v>56</v>
      </c>
      <c r="C337" s="64" t="s">
        <v>319</v>
      </c>
      <c r="D337" s="37" t="s">
        <v>325</v>
      </c>
      <c r="E337" s="65"/>
      <c r="F337" s="65"/>
      <c r="G337" s="47" t="str">
        <f t="shared" si="30"/>
        <v/>
      </c>
      <c r="H337" s="65"/>
      <c r="I337" s="66"/>
      <c r="J337" s="7" t="str">
        <f t="shared" si="31"/>
        <v>Scratch Dos ATALIAN Sécurité</v>
      </c>
      <c r="K337" s="7" t="str">
        <f t="shared" si="32"/>
        <v/>
      </c>
      <c r="L337" s="3">
        <f t="shared" si="33"/>
        <v>0</v>
      </c>
      <c r="M337" s="3" t="str">
        <f>IF(ISBLANK(H337),"",SUM(L$6:L337))</f>
        <v/>
      </c>
      <c r="N337" s="71" t="str">
        <f t="shared" si="34"/>
        <v>PAS DE REF</v>
      </c>
      <c r="O337" s="3" t="str">
        <f t="shared" si="35"/>
        <v/>
      </c>
      <c r="P337" s="3"/>
    </row>
    <row r="338" spans="1:16" ht="15" x14ac:dyDescent="0.2">
      <c r="A338" s="117"/>
      <c r="B338" s="63" t="s">
        <v>56</v>
      </c>
      <c r="C338" s="64" t="s">
        <v>320</v>
      </c>
      <c r="D338" s="37" t="s">
        <v>325</v>
      </c>
      <c r="E338" s="65"/>
      <c r="F338" s="65"/>
      <c r="G338" s="47" t="str">
        <f t="shared" si="30"/>
        <v/>
      </c>
      <c r="H338" s="65"/>
      <c r="I338" s="66"/>
      <c r="J338" s="7" t="str">
        <f t="shared" si="31"/>
        <v>Scratch Epaule ATALIAN Sécurité</v>
      </c>
      <c r="K338" s="7" t="str">
        <f t="shared" si="32"/>
        <v/>
      </c>
      <c r="L338" s="3">
        <f t="shared" si="33"/>
        <v>0</v>
      </c>
      <c r="M338" s="3" t="str">
        <f>IF(ISBLANK(H338),"",SUM(L$6:L338))</f>
        <v/>
      </c>
      <c r="N338" s="71" t="str">
        <f t="shared" si="34"/>
        <v>PAS DE REF</v>
      </c>
      <c r="O338" s="3" t="str">
        <f t="shared" si="35"/>
        <v/>
      </c>
      <c r="P338" s="3"/>
    </row>
    <row r="339" spans="1:16" ht="15" x14ac:dyDescent="0.2">
      <c r="A339" s="117"/>
      <c r="B339" s="63"/>
      <c r="C339" s="64"/>
      <c r="D339" s="37"/>
      <c r="E339" s="65"/>
      <c r="F339" s="65"/>
      <c r="G339" s="47" t="str">
        <f t="shared" si="30"/>
        <v/>
      </c>
      <c r="H339" s="65"/>
      <c r="I339" s="66"/>
      <c r="J339" s="7">
        <f t="shared" si="31"/>
        <v>0</v>
      </c>
      <c r="K339" s="7" t="str">
        <f t="shared" si="32"/>
        <v/>
      </c>
      <c r="L339" s="3">
        <f t="shared" si="33"/>
        <v>0</v>
      </c>
      <c r="M339" s="3" t="str">
        <f>IF(ISBLANK(H339),"",SUM(L$6:L339))</f>
        <v/>
      </c>
      <c r="N339" s="71">
        <f t="shared" si="34"/>
        <v>0</v>
      </c>
      <c r="O339" s="3" t="str">
        <f t="shared" si="35"/>
        <v/>
      </c>
      <c r="P339" s="3"/>
    </row>
    <row r="340" spans="1:16" ht="15" x14ac:dyDescent="0.2">
      <c r="A340" s="117"/>
      <c r="B340" s="63"/>
      <c r="C340" s="64"/>
      <c r="D340" s="37"/>
      <c r="E340" s="65"/>
      <c r="F340" s="65"/>
      <c r="G340" s="47" t="str">
        <f t="shared" si="30"/>
        <v/>
      </c>
      <c r="H340" s="65"/>
      <c r="I340" s="66"/>
      <c r="J340" s="7">
        <f t="shared" si="31"/>
        <v>0</v>
      </c>
      <c r="K340" s="7" t="str">
        <f t="shared" si="32"/>
        <v/>
      </c>
      <c r="L340" s="3">
        <f t="shared" si="33"/>
        <v>0</v>
      </c>
      <c r="M340" s="3" t="str">
        <f>IF(ISBLANK(H340),"",SUM(L$6:L340))</f>
        <v/>
      </c>
      <c r="N340" s="71">
        <f t="shared" si="34"/>
        <v>0</v>
      </c>
      <c r="O340" s="3" t="str">
        <f t="shared" si="35"/>
        <v/>
      </c>
      <c r="P340" s="3"/>
    </row>
    <row r="341" spans="1:16" ht="15" x14ac:dyDescent="0.2">
      <c r="A341" s="117"/>
      <c r="B341" s="63"/>
      <c r="C341" s="64"/>
      <c r="D341" s="37"/>
      <c r="E341" s="65"/>
      <c r="F341" s="65"/>
      <c r="G341" s="47" t="str">
        <f t="shared" si="30"/>
        <v/>
      </c>
      <c r="H341" s="65"/>
      <c r="I341" s="66"/>
      <c r="J341" s="7">
        <f t="shared" si="31"/>
        <v>0</v>
      </c>
      <c r="K341" s="7" t="str">
        <f t="shared" si="32"/>
        <v/>
      </c>
      <c r="L341" s="3">
        <f t="shared" si="33"/>
        <v>0</v>
      </c>
      <c r="M341" s="3" t="str">
        <f>IF(ISBLANK(H341),"",SUM(L$6:L341))</f>
        <v/>
      </c>
      <c r="N341" s="71">
        <f t="shared" si="34"/>
        <v>0</v>
      </c>
      <c r="O341" s="3" t="str">
        <f t="shared" si="35"/>
        <v/>
      </c>
      <c r="P341" s="3"/>
    </row>
    <row r="342" spans="1:16" ht="15" x14ac:dyDescent="0.2">
      <c r="A342" s="117"/>
      <c r="B342" s="63"/>
      <c r="C342" s="64"/>
      <c r="D342" s="37"/>
      <c r="E342" s="65"/>
      <c r="F342" s="65"/>
      <c r="G342" s="47" t="str">
        <f t="shared" si="30"/>
        <v/>
      </c>
      <c r="H342" s="65"/>
      <c r="I342" s="66"/>
      <c r="J342" s="7">
        <f t="shared" si="31"/>
        <v>0</v>
      </c>
      <c r="K342" s="7" t="str">
        <f t="shared" si="32"/>
        <v/>
      </c>
      <c r="L342" s="3">
        <f t="shared" si="33"/>
        <v>0</v>
      </c>
      <c r="M342" s="3" t="str">
        <f>IF(ISBLANK(H342),"",SUM(L$6:L342))</f>
        <v/>
      </c>
      <c r="N342" s="71">
        <f t="shared" si="34"/>
        <v>0</v>
      </c>
      <c r="O342" s="3" t="str">
        <f t="shared" si="35"/>
        <v/>
      </c>
      <c r="P342" s="3"/>
    </row>
    <row r="343" spans="1:16" ht="15" x14ac:dyDescent="0.2">
      <c r="A343" s="117"/>
      <c r="B343" s="63"/>
      <c r="C343" s="64"/>
      <c r="D343" s="37"/>
      <c r="E343" s="65"/>
      <c r="F343" s="65"/>
      <c r="G343" s="47" t="str">
        <f t="shared" si="30"/>
        <v/>
      </c>
      <c r="H343" s="65"/>
      <c r="I343" s="66"/>
      <c r="J343" s="7">
        <f t="shared" si="31"/>
        <v>0</v>
      </c>
      <c r="K343" s="7" t="str">
        <f t="shared" si="32"/>
        <v/>
      </c>
      <c r="L343" s="3">
        <f t="shared" si="33"/>
        <v>0</v>
      </c>
      <c r="M343" s="3" t="str">
        <f>IF(ISBLANK(H343),"",SUM(L$6:L343))</f>
        <v/>
      </c>
      <c r="N343" s="71">
        <f t="shared" si="34"/>
        <v>0</v>
      </c>
      <c r="O343" s="3" t="str">
        <f t="shared" si="35"/>
        <v/>
      </c>
      <c r="P343" s="3"/>
    </row>
    <row r="344" spans="1:16" ht="15" x14ac:dyDescent="0.2">
      <c r="A344" s="117"/>
      <c r="B344" s="63"/>
      <c r="C344" s="64"/>
      <c r="D344" s="37"/>
      <c r="E344" s="65"/>
      <c r="F344" s="65"/>
      <c r="G344" s="47" t="str">
        <f t="shared" si="30"/>
        <v/>
      </c>
      <c r="H344" s="65"/>
      <c r="I344" s="66"/>
      <c r="J344" s="7">
        <f t="shared" si="31"/>
        <v>0</v>
      </c>
      <c r="K344" s="7" t="str">
        <f t="shared" si="32"/>
        <v/>
      </c>
      <c r="L344" s="3">
        <f t="shared" si="33"/>
        <v>0</v>
      </c>
      <c r="M344" s="3" t="str">
        <f>IF(ISBLANK(H344),"",SUM(L$6:L344))</f>
        <v/>
      </c>
      <c r="N344" s="71">
        <f t="shared" si="34"/>
        <v>0</v>
      </c>
      <c r="O344" s="3" t="str">
        <f t="shared" si="35"/>
        <v/>
      </c>
      <c r="P344" s="3"/>
    </row>
    <row r="345" spans="1:16" ht="15" x14ac:dyDescent="0.2">
      <c r="A345" s="117"/>
      <c r="B345" s="63"/>
      <c r="C345" s="64"/>
      <c r="D345" s="37"/>
      <c r="E345" s="65"/>
      <c r="F345" s="65"/>
      <c r="G345" s="47" t="str">
        <f t="shared" si="30"/>
        <v/>
      </c>
      <c r="H345" s="65"/>
      <c r="I345" s="66"/>
      <c r="J345" s="7">
        <f t="shared" si="31"/>
        <v>0</v>
      </c>
      <c r="K345" s="7" t="str">
        <f t="shared" si="32"/>
        <v/>
      </c>
      <c r="L345" s="3">
        <f t="shared" si="33"/>
        <v>0</v>
      </c>
      <c r="M345" s="3" t="str">
        <f>IF(ISBLANK(H345),"",SUM(L$6:L345))</f>
        <v/>
      </c>
      <c r="N345" s="71">
        <f t="shared" si="34"/>
        <v>0</v>
      </c>
      <c r="O345" s="3" t="str">
        <f t="shared" si="35"/>
        <v/>
      </c>
      <c r="P345" s="3"/>
    </row>
    <row r="346" spans="1:16" ht="15" x14ac:dyDescent="0.2">
      <c r="A346" s="117"/>
      <c r="B346" s="63"/>
      <c r="C346" s="64"/>
      <c r="D346" s="37"/>
      <c r="E346" s="65"/>
      <c r="F346" s="65"/>
      <c r="G346" s="47" t="str">
        <f t="shared" si="30"/>
        <v/>
      </c>
      <c r="H346" s="65"/>
      <c r="I346" s="66"/>
      <c r="J346" s="7">
        <f t="shared" si="31"/>
        <v>0</v>
      </c>
      <c r="K346" s="7" t="str">
        <f t="shared" si="32"/>
        <v/>
      </c>
      <c r="L346" s="3">
        <f t="shared" si="33"/>
        <v>0</v>
      </c>
      <c r="M346" s="3" t="str">
        <f>IF(ISBLANK(H346),"",SUM(L$6:L346))</f>
        <v/>
      </c>
      <c r="N346" s="71">
        <f t="shared" si="34"/>
        <v>0</v>
      </c>
      <c r="O346" s="3" t="str">
        <f t="shared" si="35"/>
        <v/>
      </c>
      <c r="P346" s="3"/>
    </row>
    <row r="347" spans="1:16" ht="15" x14ac:dyDescent="0.2">
      <c r="A347" s="117"/>
      <c r="B347" s="63"/>
      <c r="C347" s="64"/>
      <c r="D347" s="37"/>
      <c r="E347" s="65"/>
      <c r="F347" s="65"/>
      <c r="G347" s="47" t="str">
        <f t="shared" si="30"/>
        <v/>
      </c>
      <c r="H347" s="65"/>
      <c r="I347" s="66"/>
      <c r="J347" s="7">
        <f t="shared" si="31"/>
        <v>0</v>
      </c>
      <c r="K347" s="7" t="str">
        <f t="shared" si="32"/>
        <v/>
      </c>
      <c r="L347" s="3">
        <f t="shared" si="33"/>
        <v>0</v>
      </c>
      <c r="M347" s="3" t="str">
        <f>IF(ISBLANK(H347),"",SUM(L$6:L347))</f>
        <v/>
      </c>
      <c r="N347" s="71">
        <f t="shared" si="34"/>
        <v>0</v>
      </c>
      <c r="O347" s="3" t="str">
        <f t="shared" si="35"/>
        <v/>
      </c>
      <c r="P347" s="3"/>
    </row>
    <row r="348" spans="1:16" ht="15" x14ac:dyDescent="0.2">
      <c r="A348" s="117"/>
      <c r="B348" s="63"/>
      <c r="C348" s="64"/>
      <c r="D348" s="37"/>
      <c r="E348" s="65"/>
      <c r="F348" s="65"/>
      <c r="G348" s="47" t="str">
        <f t="shared" si="30"/>
        <v/>
      </c>
      <c r="H348" s="65"/>
      <c r="I348" s="66"/>
      <c r="J348" s="7">
        <f t="shared" si="31"/>
        <v>0</v>
      </c>
      <c r="K348" s="7" t="str">
        <f t="shared" si="32"/>
        <v/>
      </c>
      <c r="L348" s="3">
        <f t="shared" si="33"/>
        <v>0</v>
      </c>
      <c r="M348" s="3" t="str">
        <f>IF(ISBLANK(H348),"",SUM(L$6:L348))</f>
        <v/>
      </c>
      <c r="N348" s="71">
        <f t="shared" si="34"/>
        <v>0</v>
      </c>
      <c r="O348" s="3" t="str">
        <f t="shared" si="35"/>
        <v/>
      </c>
      <c r="P348" s="3"/>
    </row>
    <row r="349" spans="1:16" ht="15" x14ac:dyDescent="0.2">
      <c r="A349" s="114" t="s">
        <v>380</v>
      </c>
      <c r="B349" s="67"/>
      <c r="C349" s="68"/>
      <c r="D349" s="38"/>
      <c r="E349" s="69"/>
      <c r="F349" s="69"/>
      <c r="G349" s="47" t="str">
        <f t="shared" si="30"/>
        <v/>
      </c>
      <c r="H349" s="69"/>
      <c r="I349" s="70"/>
      <c r="J349" s="7">
        <f t="shared" si="31"/>
        <v>0</v>
      </c>
      <c r="K349" s="7" t="str">
        <f t="shared" si="32"/>
        <v/>
      </c>
      <c r="L349" s="3">
        <f t="shared" si="33"/>
        <v>0</v>
      </c>
      <c r="M349" s="3" t="str">
        <f>IF(ISBLANK(H349),"",SUM(L$6:L349))</f>
        <v/>
      </c>
      <c r="N349" s="71">
        <f t="shared" si="34"/>
        <v>0</v>
      </c>
      <c r="O349" s="3" t="str">
        <f t="shared" si="35"/>
        <v/>
      </c>
      <c r="P349" s="3"/>
    </row>
    <row r="350" spans="1:16" ht="15" x14ac:dyDescent="0.2">
      <c r="A350" s="114"/>
      <c r="B350" s="67"/>
      <c r="C350" s="68"/>
      <c r="D350" s="38"/>
      <c r="E350" s="69"/>
      <c r="F350" s="69"/>
      <c r="G350" s="47" t="str">
        <f t="shared" si="30"/>
        <v/>
      </c>
      <c r="H350" s="69"/>
      <c r="I350" s="70"/>
      <c r="J350" s="7">
        <f t="shared" si="31"/>
        <v>0</v>
      </c>
      <c r="K350" s="7" t="str">
        <f t="shared" si="32"/>
        <v/>
      </c>
      <c r="L350" s="3">
        <f t="shared" si="33"/>
        <v>0</v>
      </c>
      <c r="M350" s="3" t="str">
        <f>IF(ISBLANK(H350),"",SUM(L$6:L350))</f>
        <v/>
      </c>
      <c r="N350" s="71">
        <f t="shared" si="34"/>
        <v>0</v>
      </c>
      <c r="O350" s="3" t="str">
        <f t="shared" si="35"/>
        <v/>
      </c>
      <c r="P350" s="3"/>
    </row>
    <row r="351" spans="1:16" ht="15" x14ac:dyDescent="0.2">
      <c r="A351" s="114"/>
      <c r="B351" s="67"/>
      <c r="C351" s="68"/>
      <c r="D351" s="38"/>
      <c r="E351" s="69"/>
      <c r="F351" s="69"/>
      <c r="G351" s="47" t="str">
        <f t="shared" si="30"/>
        <v/>
      </c>
      <c r="H351" s="69"/>
      <c r="I351" s="70"/>
      <c r="J351" s="7">
        <f t="shared" si="31"/>
        <v>0</v>
      </c>
      <c r="K351" s="7" t="str">
        <f t="shared" si="32"/>
        <v/>
      </c>
      <c r="L351" s="3">
        <f t="shared" si="33"/>
        <v>0</v>
      </c>
      <c r="M351" s="3" t="str">
        <f>IF(ISBLANK(H351),"",SUM(L$6:L351))</f>
        <v/>
      </c>
      <c r="N351" s="71">
        <f t="shared" si="34"/>
        <v>0</v>
      </c>
      <c r="O351" s="3" t="str">
        <f t="shared" si="35"/>
        <v/>
      </c>
      <c r="P351" s="3"/>
    </row>
    <row r="352" spans="1:16" ht="15" x14ac:dyDescent="0.2">
      <c r="A352" s="114"/>
      <c r="B352" s="67"/>
      <c r="C352" s="68"/>
      <c r="D352" s="38"/>
      <c r="E352" s="69"/>
      <c r="F352" s="69"/>
      <c r="G352" s="47" t="str">
        <f t="shared" si="30"/>
        <v/>
      </c>
      <c r="H352" s="69"/>
      <c r="I352" s="70"/>
      <c r="J352" s="7">
        <f t="shared" si="31"/>
        <v>0</v>
      </c>
      <c r="K352" s="7" t="str">
        <f t="shared" si="32"/>
        <v/>
      </c>
      <c r="L352" s="3">
        <f t="shared" si="33"/>
        <v>0</v>
      </c>
      <c r="M352" s="3" t="str">
        <f>IF(ISBLANK(H352),"",SUM(L$6:L352))</f>
        <v/>
      </c>
      <c r="N352" s="71">
        <f t="shared" si="34"/>
        <v>0</v>
      </c>
      <c r="O352" s="3" t="str">
        <f t="shared" si="35"/>
        <v/>
      </c>
      <c r="P352" s="3"/>
    </row>
    <row r="353" spans="1:16" ht="15" x14ac:dyDescent="0.2">
      <c r="A353" s="114"/>
      <c r="B353" s="67"/>
      <c r="C353" s="68"/>
      <c r="D353" s="38"/>
      <c r="E353" s="69"/>
      <c r="F353" s="69"/>
      <c r="G353" s="47" t="str">
        <f t="shared" si="30"/>
        <v/>
      </c>
      <c r="H353" s="69"/>
      <c r="I353" s="70"/>
      <c r="J353" s="7">
        <f t="shared" si="31"/>
        <v>0</v>
      </c>
      <c r="K353" s="7" t="str">
        <f t="shared" si="32"/>
        <v/>
      </c>
      <c r="L353" s="3">
        <f t="shared" si="33"/>
        <v>0</v>
      </c>
      <c r="M353" s="3" t="str">
        <f>IF(ISBLANK(H353),"",SUM(L$6:L353))</f>
        <v/>
      </c>
      <c r="N353" s="71">
        <f t="shared" si="34"/>
        <v>0</v>
      </c>
      <c r="O353" s="3" t="str">
        <f t="shared" si="35"/>
        <v/>
      </c>
      <c r="P353" s="3"/>
    </row>
    <row r="354" spans="1:16" ht="15" x14ac:dyDescent="0.2">
      <c r="A354" s="114"/>
      <c r="B354" s="67"/>
      <c r="C354" s="68"/>
      <c r="D354" s="38"/>
      <c r="E354" s="69"/>
      <c r="F354" s="69"/>
      <c r="G354" s="47" t="str">
        <f t="shared" si="30"/>
        <v/>
      </c>
      <c r="H354" s="69"/>
      <c r="I354" s="70"/>
      <c r="J354" s="7">
        <f t="shared" si="31"/>
        <v>0</v>
      </c>
      <c r="K354" s="7" t="str">
        <f t="shared" si="32"/>
        <v/>
      </c>
      <c r="L354" s="3">
        <f t="shared" si="33"/>
        <v>0</v>
      </c>
      <c r="M354" s="3" t="str">
        <f>IF(ISBLANK(H354),"",SUM(L$6:L354))</f>
        <v/>
      </c>
      <c r="N354" s="71">
        <f t="shared" si="34"/>
        <v>0</v>
      </c>
      <c r="O354" s="3" t="str">
        <f t="shared" si="35"/>
        <v/>
      </c>
      <c r="P354" s="3"/>
    </row>
    <row r="355" spans="1:16" ht="15" x14ac:dyDescent="0.2">
      <c r="A355" s="114"/>
      <c r="B355" s="67"/>
      <c r="C355" s="68"/>
      <c r="D355" s="38"/>
      <c r="E355" s="69"/>
      <c r="F355" s="69"/>
      <c r="G355" s="47" t="str">
        <f t="shared" si="30"/>
        <v/>
      </c>
      <c r="H355" s="69"/>
      <c r="I355" s="70"/>
      <c r="J355" s="7">
        <f t="shared" si="31"/>
        <v>0</v>
      </c>
      <c r="K355" s="7" t="str">
        <f t="shared" si="32"/>
        <v/>
      </c>
      <c r="L355" s="3">
        <f t="shared" si="33"/>
        <v>0</v>
      </c>
      <c r="M355" s="3" t="str">
        <f>IF(ISBLANK(H355),"",SUM(L$6:L355))</f>
        <v/>
      </c>
      <c r="N355" s="71">
        <f t="shared" si="34"/>
        <v>0</v>
      </c>
      <c r="O355" s="3" t="str">
        <f t="shared" si="35"/>
        <v/>
      </c>
      <c r="P355" s="3"/>
    </row>
    <row r="356" spans="1:16" ht="15" x14ac:dyDescent="0.2">
      <c r="A356" s="114"/>
      <c r="B356" s="67"/>
      <c r="C356" s="68"/>
      <c r="D356" s="38"/>
      <c r="E356" s="69"/>
      <c r="F356" s="69"/>
      <c r="G356" s="47" t="str">
        <f t="shared" si="30"/>
        <v/>
      </c>
      <c r="H356" s="69"/>
      <c r="I356" s="70"/>
      <c r="J356" s="7">
        <f t="shared" si="31"/>
        <v>0</v>
      </c>
      <c r="K356" s="7" t="str">
        <f t="shared" si="32"/>
        <v/>
      </c>
      <c r="L356" s="3">
        <f t="shared" si="33"/>
        <v>0</v>
      </c>
      <c r="M356" s="3" t="str">
        <f>IF(ISBLANK(H356),"",SUM(L$6:L356))</f>
        <v/>
      </c>
      <c r="N356" s="71">
        <f t="shared" si="34"/>
        <v>0</v>
      </c>
      <c r="O356" s="3" t="str">
        <f t="shared" si="35"/>
        <v/>
      </c>
      <c r="P356" s="3"/>
    </row>
    <row r="357" spans="1:16" ht="15" x14ac:dyDescent="0.2">
      <c r="A357" s="114"/>
      <c r="B357" s="67"/>
      <c r="C357" s="68"/>
      <c r="D357" s="38"/>
      <c r="E357" s="69"/>
      <c r="F357" s="69"/>
      <c r="G357" s="47" t="str">
        <f t="shared" si="30"/>
        <v/>
      </c>
      <c r="H357" s="69"/>
      <c r="I357" s="70"/>
      <c r="J357" s="7">
        <f t="shared" si="31"/>
        <v>0</v>
      </c>
      <c r="K357" s="7" t="str">
        <f t="shared" si="32"/>
        <v/>
      </c>
      <c r="L357" s="3">
        <f t="shared" si="33"/>
        <v>0</v>
      </c>
      <c r="M357" s="3" t="str">
        <f>IF(ISBLANK(H357),"",SUM(L$6:L357))</f>
        <v/>
      </c>
      <c r="N357" s="71">
        <f t="shared" si="34"/>
        <v>0</v>
      </c>
      <c r="O357" s="3" t="str">
        <f t="shared" si="35"/>
        <v/>
      </c>
      <c r="P357" s="3"/>
    </row>
    <row r="358" spans="1:16" ht="15" x14ac:dyDescent="0.2">
      <c r="A358" s="114"/>
      <c r="B358" s="67"/>
      <c r="C358" s="68"/>
      <c r="D358" s="38"/>
      <c r="E358" s="69"/>
      <c r="F358" s="69"/>
      <c r="G358" s="47" t="str">
        <f t="shared" si="30"/>
        <v/>
      </c>
      <c r="H358" s="69"/>
      <c r="I358" s="70"/>
      <c r="J358" s="7">
        <f t="shared" si="31"/>
        <v>0</v>
      </c>
      <c r="K358" s="7" t="str">
        <f t="shared" si="32"/>
        <v/>
      </c>
      <c r="L358" s="3">
        <f t="shared" si="33"/>
        <v>0</v>
      </c>
      <c r="M358" s="3" t="str">
        <f>IF(ISBLANK(H358),"",SUM(L$6:L358))</f>
        <v/>
      </c>
      <c r="N358" s="71">
        <f t="shared" si="34"/>
        <v>0</v>
      </c>
      <c r="O358" s="3" t="str">
        <f t="shared" si="35"/>
        <v/>
      </c>
      <c r="P358" s="3"/>
    </row>
    <row r="359" spans="1:16" ht="15" x14ac:dyDescent="0.2">
      <c r="A359" s="114"/>
      <c r="B359" s="67"/>
      <c r="C359" s="68"/>
      <c r="D359" s="38"/>
      <c r="E359" s="69"/>
      <c r="F359" s="69"/>
      <c r="G359" s="47" t="str">
        <f t="shared" si="30"/>
        <v/>
      </c>
      <c r="H359" s="69"/>
      <c r="I359" s="70"/>
      <c r="J359" s="7">
        <f t="shared" si="31"/>
        <v>0</v>
      </c>
      <c r="K359" s="7" t="str">
        <f t="shared" si="32"/>
        <v/>
      </c>
      <c r="L359" s="3">
        <f t="shared" si="33"/>
        <v>0</v>
      </c>
      <c r="M359" s="3" t="str">
        <f>IF(ISBLANK(H359),"",SUM(L$6:L359))</f>
        <v/>
      </c>
      <c r="N359" s="71">
        <f t="shared" si="34"/>
        <v>0</v>
      </c>
      <c r="O359" s="3" t="str">
        <f t="shared" si="35"/>
        <v/>
      </c>
      <c r="P359" s="3"/>
    </row>
    <row r="360" spans="1:16" ht="15" x14ac:dyDescent="0.2">
      <c r="A360" s="114"/>
      <c r="B360" s="67"/>
      <c r="C360" s="68"/>
      <c r="D360" s="38"/>
      <c r="E360" s="69"/>
      <c r="F360" s="69"/>
      <c r="G360" s="47" t="str">
        <f t="shared" si="30"/>
        <v/>
      </c>
      <c r="H360" s="69"/>
      <c r="I360" s="70"/>
      <c r="J360" s="7">
        <f t="shared" si="31"/>
        <v>0</v>
      </c>
      <c r="K360" s="7" t="str">
        <f t="shared" si="32"/>
        <v/>
      </c>
      <c r="L360" s="3">
        <f t="shared" si="33"/>
        <v>0</v>
      </c>
      <c r="M360" s="3" t="str">
        <f>IF(ISBLANK(H360),"",SUM(L$6:L360))</f>
        <v/>
      </c>
      <c r="N360" s="71">
        <f t="shared" si="34"/>
        <v>0</v>
      </c>
      <c r="O360" s="3" t="str">
        <f t="shared" si="35"/>
        <v/>
      </c>
      <c r="P360" s="3"/>
    </row>
    <row r="361" spans="1:16" ht="15" x14ac:dyDescent="0.2">
      <c r="A361" s="114"/>
      <c r="B361" s="67"/>
      <c r="C361" s="68"/>
      <c r="D361" s="38"/>
      <c r="E361" s="69"/>
      <c r="F361" s="69"/>
      <c r="G361" s="47" t="str">
        <f t="shared" si="30"/>
        <v/>
      </c>
      <c r="H361" s="69"/>
      <c r="I361" s="70"/>
      <c r="J361" s="7">
        <f t="shared" si="31"/>
        <v>0</v>
      </c>
      <c r="K361" s="7" t="str">
        <f t="shared" si="32"/>
        <v/>
      </c>
      <c r="L361" s="3">
        <f t="shared" si="33"/>
        <v>0</v>
      </c>
      <c r="M361" s="3" t="str">
        <f>IF(ISBLANK(H361),"",SUM(L$6:L361))</f>
        <v/>
      </c>
      <c r="N361" s="71">
        <f t="shared" si="34"/>
        <v>0</v>
      </c>
      <c r="O361" s="3" t="str">
        <f t="shared" si="35"/>
        <v/>
      </c>
      <c r="P361" s="3"/>
    </row>
    <row r="362" spans="1:16" ht="15" x14ac:dyDescent="0.2">
      <c r="A362" s="114"/>
      <c r="B362" s="67"/>
      <c r="C362" s="68"/>
      <c r="D362" s="38"/>
      <c r="E362" s="69"/>
      <c r="F362" s="69"/>
      <c r="G362" s="47" t="str">
        <f t="shared" si="30"/>
        <v/>
      </c>
      <c r="H362" s="69"/>
      <c r="I362" s="70"/>
      <c r="J362" s="7">
        <f t="shared" si="31"/>
        <v>0</v>
      </c>
      <c r="K362" s="7" t="str">
        <f t="shared" si="32"/>
        <v/>
      </c>
      <c r="L362" s="3">
        <f t="shared" si="33"/>
        <v>0</v>
      </c>
      <c r="M362" s="3" t="str">
        <f>IF(ISBLANK(H362),"",SUM(L$6:L362))</f>
        <v/>
      </c>
      <c r="N362" s="71">
        <f t="shared" si="34"/>
        <v>0</v>
      </c>
      <c r="O362" s="3" t="str">
        <f t="shared" si="35"/>
        <v/>
      </c>
      <c r="P362" s="3"/>
    </row>
    <row r="363" spans="1:16" ht="15" x14ac:dyDescent="0.2">
      <c r="A363" s="114"/>
      <c r="B363" s="67"/>
      <c r="C363" s="68"/>
      <c r="D363" s="38"/>
      <c r="E363" s="69"/>
      <c r="F363" s="69"/>
      <c r="G363" s="47" t="str">
        <f t="shared" si="30"/>
        <v/>
      </c>
      <c r="H363" s="69"/>
      <c r="I363" s="70"/>
      <c r="J363" s="7">
        <f t="shared" si="31"/>
        <v>0</v>
      </c>
      <c r="K363" s="7" t="str">
        <f t="shared" si="32"/>
        <v/>
      </c>
      <c r="L363" s="3">
        <f t="shared" si="33"/>
        <v>0</v>
      </c>
      <c r="M363" s="3" t="str">
        <f>IF(ISBLANK(H363),"",SUM(L$6:L363))</f>
        <v/>
      </c>
      <c r="N363" s="71">
        <f t="shared" si="34"/>
        <v>0</v>
      </c>
      <c r="O363" s="3" t="str">
        <f t="shared" si="35"/>
        <v/>
      </c>
      <c r="P363" s="3"/>
    </row>
    <row r="364" spans="1:16" ht="15" x14ac:dyDescent="0.2">
      <c r="A364" s="114"/>
      <c r="B364" s="67"/>
      <c r="C364" s="68"/>
      <c r="D364" s="38"/>
      <c r="E364" s="69"/>
      <c r="F364" s="69"/>
      <c r="G364" s="47" t="str">
        <f t="shared" si="30"/>
        <v/>
      </c>
      <c r="H364" s="69"/>
      <c r="I364" s="70"/>
      <c r="J364" s="7">
        <f t="shared" si="31"/>
        <v>0</v>
      </c>
      <c r="K364" s="7" t="str">
        <f t="shared" si="32"/>
        <v/>
      </c>
      <c r="L364" s="3">
        <f t="shared" si="33"/>
        <v>0</v>
      </c>
      <c r="M364" s="3" t="str">
        <f>IF(ISBLANK(H364),"",SUM(L$6:L364))</f>
        <v/>
      </c>
      <c r="N364" s="71">
        <f t="shared" si="34"/>
        <v>0</v>
      </c>
      <c r="O364" s="3" t="str">
        <f t="shared" si="35"/>
        <v/>
      </c>
      <c r="P364" s="3"/>
    </row>
    <row r="365" spans="1:16" ht="15" x14ac:dyDescent="0.2">
      <c r="A365" s="114"/>
      <c r="B365" s="67"/>
      <c r="C365" s="68"/>
      <c r="D365" s="38"/>
      <c r="E365" s="69"/>
      <c r="F365" s="69"/>
      <c r="G365" s="47" t="str">
        <f t="shared" si="30"/>
        <v/>
      </c>
      <c r="H365" s="69"/>
      <c r="I365" s="70"/>
      <c r="J365" s="7">
        <f t="shared" si="31"/>
        <v>0</v>
      </c>
      <c r="K365" s="7" t="str">
        <f t="shared" si="32"/>
        <v/>
      </c>
      <c r="L365" s="3">
        <f t="shared" si="33"/>
        <v>0</v>
      </c>
      <c r="M365" s="3" t="str">
        <f>IF(ISBLANK(H365),"",SUM(L$6:L365))</f>
        <v/>
      </c>
      <c r="N365" s="71">
        <f t="shared" si="34"/>
        <v>0</v>
      </c>
      <c r="O365" s="3" t="str">
        <f t="shared" si="35"/>
        <v/>
      </c>
      <c r="P365" s="3"/>
    </row>
    <row r="366" spans="1:16" ht="15" x14ac:dyDescent="0.2">
      <c r="A366" s="114"/>
      <c r="B366" s="67"/>
      <c r="C366" s="68"/>
      <c r="D366" s="38"/>
      <c r="E366" s="69"/>
      <c r="F366" s="69"/>
      <c r="G366" s="47" t="str">
        <f t="shared" si="30"/>
        <v/>
      </c>
      <c r="H366" s="69"/>
      <c r="I366" s="70"/>
      <c r="J366" s="7">
        <f t="shared" si="31"/>
        <v>0</v>
      </c>
      <c r="K366" s="7" t="str">
        <f t="shared" si="32"/>
        <v/>
      </c>
      <c r="L366" s="3">
        <f t="shared" si="33"/>
        <v>0</v>
      </c>
      <c r="M366" s="3" t="str">
        <f>IF(ISBLANK(H366),"",SUM(L$6:L366))</f>
        <v/>
      </c>
      <c r="N366" s="71">
        <f t="shared" si="34"/>
        <v>0</v>
      </c>
      <c r="O366" s="3" t="str">
        <f t="shared" si="35"/>
        <v/>
      </c>
      <c r="P366" s="3"/>
    </row>
    <row r="367" spans="1:16" ht="15" x14ac:dyDescent="0.2">
      <c r="A367" s="114"/>
      <c r="B367" s="67"/>
      <c r="C367" s="68"/>
      <c r="D367" s="38"/>
      <c r="E367" s="69"/>
      <c r="F367" s="69"/>
      <c r="G367" s="47" t="str">
        <f t="shared" si="30"/>
        <v/>
      </c>
      <c r="H367" s="69"/>
      <c r="I367" s="70"/>
      <c r="J367" s="7">
        <f t="shared" si="31"/>
        <v>0</v>
      </c>
      <c r="K367" s="7" t="str">
        <f t="shared" si="32"/>
        <v/>
      </c>
      <c r="L367" s="3">
        <f t="shared" si="33"/>
        <v>0</v>
      </c>
      <c r="M367" s="3" t="str">
        <f>IF(ISBLANK(H367),"",SUM(L$6:L367))</f>
        <v/>
      </c>
      <c r="N367" s="71">
        <f t="shared" si="34"/>
        <v>0</v>
      </c>
      <c r="O367" s="3" t="str">
        <f t="shared" si="35"/>
        <v/>
      </c>
      <c r="P367" s="3"/>
    </row>
    <row r="368" spans="1:16" ht="15" x14ac:dyDescent="0.2">
      <c r="A368" s="114"/>
      <c r="B368" s="67"/>
      <c r="C368" s="68"/>
      <c r="D368" s="38"/>
      <c r="E368" s="69"/>
      <c r="F368" s="69"/>
      <c r="G368" s="47" t="str">
        <f t="shared" si="30"/>
        <v/>
      </c>
      <c r="H368" s="69"/>
      <c r="I368" s="70"/>
      <c r="J368" s="7">
        <f t="shared" si="31"/>
        <v>0</v>
      </c>
      <c r="K368" s="7" t="str">
        <f t="shared" si="32"/>
        <v/>
      </c>
      <c r="L368" s="3">
        <f t="shared" si="33"/>
        <v>0</v>
      </c>
      <c r="M368" s="3" t="str">
        <f>IF(ISBLANK(H368),"",SUM(L$6:L368))</f>
        <v/>
      </c>
      <c r="N368" s="71">
        <f t="shared" si="34"/>
        <v>0</v>
      </c>
      <c r="O368" s="3" t="str">
        <f t="shared" si="35"/>
        <v/>
      </c>
      <c r="P368" s="3"/>
    </row>
    <row r="369" spans="1:16" ht="15" x14ac:dyDescent="0.2">
      <c r="A369" s="114"/>
      <c r="B369" s="67"/>
      <c r="C369" s="68"/>
      <c r="D369" s="38"/>
      <c r="E369" s="69"/>
      <c r="F369" s="69"/>
      <c r="G369" s="47" t="str">
        <f t="shared" si="30"/>
        <v/>
      </c>
      <c r="H369" s="69"/>
      <c r="I369" s="70"/>
      <c r="J369" s="7">
        <f t="shared" si="31"/>
        <v>0</v>
      </c>
      <c r="K369" s="7" t="str">
        <f t="shared" si="32"/>
        <v/>
      </c>
      <c r="L369" s="3">
        <f t="shared" si="33"/>
        <v>0</v>
      </c>
      <c r="M369" s="3" t="str">
        <f>IF(ISBLANK(H369),"",SUM(L$6:L369))</f>
        <v/>
      </c>
      <c r="N369" s="71">
        <f t="shared" si="34"/>
        <v>0</v>
      </c>
      <c r="O369" s="3" t="str">
        <f t="shared" si="35"/>
        <v/>
      </c>
      <c r="P369" s="3"/>
    </row>
    <row r="370" spans="1:16" ht="15" x14ac:dyDescent="0.2">
      <c r="A370" s="114"/>
      <c r="B370" s="67"/>
      <c r="C370" s="68"/>
      <c r="D370" s="38"/>
      <c r="E370" s="69"/>
      <c r="F370" s="69"/>
      <c r="G370" s="47" t="str">
        <f t="shared" si="30"/>
        <v/>
      </c>
      <c r="H370" s="69"/>
      <c r="I370" s="70"/>
      <c r="J370" s="7">
        <f t="shared" si="31"/>
        <v>0</v>
      </c>
      <c r="K370" s="7" t="str">
        <f t="shared" si="32"/>
        <v/>
      </c>
      <c r="L370" s="3">
        <f t="shared" si="33"/>
        <v>0</v>
      </c>
      <c r="M370" s="3" t="str">
        <f>IF(ISBLANK(H370),"",SUM(L$6:L370))</f>
        <v/>
      </c>
      <c r="N370" s="71">
        <f t="shared" si="34"/>
        <v>0</v>
      </c>
      <c r="O370" s="3" t="str">
        <f t="shared" si="35"/>
        <v/>
      </c>
      <c r="P370" s="3"/>
    </row>
    <row r="371" spans="1:16" ht="15" x14ac:dyDescent="0.2">
      <c r="A371" s="114"/>
      <c r="B371" s="67"/>
      <c r="C371" s="68"/>
      <c r="D371" s="38"/>
      <c r="E371" s="69"/>
      <c r="F371" s="69"/>
      <c r="G371" s="47" t="str">
        <f t="shared" si="30"/>
        <v/>
      </c>
      <c r="H371" s="69"/>
      <c r="I371" s="70"/>
      <c r="J371" s="7">
        <f t="shared" si="31"/>
        <v>0</v>
      </c>
      <c r="K371" s="7" t="str">
        <f t="shared" si="32"/>
        <v/>
      </c>
      <c r="L371" s="3">
        <f t="shared" si="33"/>
        <v>0</v>
      </c>
      <c r="M371" s="3" t="str">
        <f>IF(ISBLANK(H371),"",SUM(L$6:L371))</f>
        <v/>
      </c>
      <c r="N371" s="71">
        <f t="shared" si="34"/>
        <v>0</v>
      </c>
      <c r="O371" s="3" t="str">
        <f t="shared" si="35"/>
        <v/>
      </c>
      <c r="P371" s="3"/>
    </row>
    <row r="372" spans="1:16" ht="15" x14ac:dyDescent="0.2">
      <c r="A372" s="114"/>
      <c r="B372" s="67"/>
      <c r="C372" s="68"/>
      <c r="D372" s="38"/>
      <c r="E372" s="69"/>
      <c r="F372" s="69"/>
      <c r="G372" s="47" t="str">
        <f t="shared" si="30"/>
        <v/>
      </c>
      <c r="H372" s="69"/>
      <c r="I372" s="70"/>
      <c r="J372" s="7">
        <f t="shared" si="31"/>
        <v>0</v>
      </c>
      <c r="K372" s="7" t="str">
        <f t="shared" si="32"/>
        <v/>
      </c>
      <c r="L372" s="3">
        <f t="shared" si="33"/>
        <v>0</v>
      </c>
      <c r="M372" s="3" t="str">
        <f>IF(ISBLANK(H372),"",SUM(L$6:L372))</f>
        <v/>
      </c>
      <c r="N372" s="71">
        <f t="shared" si="34"/>
        <v>0</v>
      </c>
      <c r="O372" s="3" t="str">
        <f t="shared" si="35"/>
        <v/>
      </c>
      <c r="P372" s="3"/>
    </row>
    <row r="373" spans="1:16" ht="15" x14ac:dyDescent="0.2">
      <c r="A373" s="114"/>
      <c r="B373" s="67"/>
      <c r="C373" s="68"/>
      <c r="D373" s="38"/>
      <c r="E373" s="69"/>
      <c r="F373" s="69"/>
      <c r="G373" s="47" t="str">
        <f t="shared" si="30"/>
        <v/>
      </c>
      <c r="H373" s="69"/>
      <c r="I373" s="70"/>
      <c r="J373" s="7">
        <f t="shared" si="31"/>
        <v>0</v>
      </c>
      <c r="K373" s="7" t="str">
        <f t="shared" si="32"/>
        <v/>
      </c>
      <c r="L373" s="3">
        <f t="shared" si="33"/>
        <v>0</v>
      </c>
      <c r="M373" s="3" t="str">
        <f>IF(ISBLANK(H373),"",SUM(L$6:L373))</f>
        <v/>
      </c>
      <c r="N373" s="71">
        <f t="shared" si="34"/>
        <v>0</v>
      </c>
      <c r="O373" s="3" t="str">
        <f t="shared" si="35"/>
        <v/>
      </c>
      <c r="P373" s="3"/>
    </row>
    <row r="374" spans="1:16" ht="15" x14ac:dyDescent="0.2">
      <c r="A374" s="114"/>
      <c r="B374" s="67"/>
      <c r="C374" s="68"/>
      <c r="D374" s="38"/>
      <c r="E374" s="69"/>
      <c r="F374" s="69"/>
      <c r="G374" s="47" t="str">
        <f t="shared" si="30"/>
        <v/>
      </c>
      <c r="H374" s="69"/>
      <c r="I374" s="70"/>
      <c r="J374" s="7">
        <f t="shared" si="31"/>
        <v>0</v>
      </c>
      <c r="K374" s="7" t="str">
        <f t="shared" si="32"/>
        <v/>
      </c>
      <c r="L374" s="3">
        <f t="shared" si="33"/>
        <v>0</v>
      </c>
      <c r="M374" s="3" t="str">
        <f>IF(ISBLANK(H374),"",SUM(L$6:L374))</f>
        <v/>
      </c>
      <c r="N374" s="71">
        <f t="shared" si="34"/>
        <v>0</v>
      </c>
      <c r="O374" s="3" t="str">
        <f t="shared" si="35"/>
        <v/>
      </c>
      <c r="P374" s="3"/>
    </row>
    <row r="375" spans="1:16" ht="15" x14ac:dyDescent="0.2">
      <c r="A375" s="114"/>
      <c r="B375" s="67"/>
      <c r="C375" s="68"/>
      <c r="D375" s="38"/>
      <c r="E375" s="69"/>
      <c r="F375" s="69"/>
      <c r="G375" s="47" t="str">
        <f t="shared" si="30"/>
        <v/>
      </c>
      <c r="H375" s="69"/>
      <c r="I375" s="70"/>
      <c r="J375" s="7">
        <f t="shared" si="31"/>
        <v>0</v>
      </c>
      <c r="K375" s="7" t="str">
        <f t="shared" si="32"/>
        <v/>
      </c>
      <c r="L375" s="3">
        <f t="shared" si="33"/>
        <v>0</v>
      </c>
      <c r="M375" s="3" t="str">
        <f>IF(ISBLANK(H375),"",SUM(L$6:L375))</f>
        <v/>
      </c>
      <c r="N375" s="71">
        <f t="shared" si="34"/>
        <v>0</v>
      </c>
      <c r="O375" s="3" t="str">
        <f t="shared" si="35"/>
        <v/>
      </c>
      <c r="P375" s="3"/>
    </row>
    <row r="376" spans="1:16" ht="15" x14ac:dyDescent="0.2">
      <c r="A376" s="114"/>
      <c r="B376" s="67"/>
      <c r="C376" s="68"/>
      <c r="D376" s="38"/>
      <c r="E376" s="69"/>
      <c r="F376" s="69"/>
      <c r="G376" s="47" t="str">
        <f t="shared" si="30"/>
        <v/>
      </c>
      <c r="H376" s="69"/>
      <c r="I376" s="70"/>
      <c r="J376" s="7">
        <f t="shared" si="31"/>
        <v>0</v>
      </c>
      <c r="K376" s="7" t="str">
        <f t="shared" si="32"/>
        <v/>
      </c>
      <c r="L376" s="3">
        <f t="shared" si="33"/>
        <v>0</v>
      </c>
      <c r="M376" s="3" t="str">
        <f>IF(ISBLANK(H376),"",SUM(L$6:L376))</f>
        <v/>
      </c>
      <c r="N376" s="71">
        <f t="shared" si="34"/>
        <v>0</v>
      </c>
      <c r="O376" s="3" t="str">
        <f t="shared" si="35"/>
        <v/>
      </c>
      <c r="P376" s="3"/>
    </row>
    <row r="377" spans="1:16" ht="15" x14ac:dyDescent="0.2">
      <c r="A377" s="114"/>
      <c r="B377" s="67"/>
      <c r="C377" s="68"/>
      <c r="D377" s="38"/>
      <c r="E377" s="69"/>
      <c r="F377" s="69"/>
      <c r="G377" s="47" t="str">
        <f t="shared" si="30"/>
        <v/>
      </c>
      <c r="H377" s="69"/>
      <c r="I377" s="70"/>
      <c r="J377" s="7">
        <f t="shared" si="31"/>
        <v>0</v>
      </c>
      <c r="K377" s="7" t="str">
        <f t="shared" si="32"/>
        <v/>
      </c>
      <c r="L377" s="3">
        <f t="shared" si="33"/>
        <v>0</v>
      </c>
      <c r="M377" s="3" t="str">
        <f>IF(ISBLANK(H377),"",SUM(L$6:L377))</f>
        <v/>
      </c>
      <c r="N377" s="71">
        <f t="shared" si="34"/>
        <v>0</v>
      </c>
      <c r="O377" s="3" t="str">
        <f t="shared" si="35"/>
        <v/>
      </c>
      <c r="P377" s="3"/>
    </row>
    <row r="378" spans="1:16" ht="15" x14ac:dyDescent="0.2">
      <c r="A378" s="114"/>
      <c r="B378" s="67"/>
      <c r="C378" s="68"/>
      <c r="D378" s="38"/>
      <c r="E378" s="69"/>
      <c r="F378" s="69"/>
      <c r="G378" s="47" t="str">
        <f t="shared" si="30"/>
        <v/>
      </c>
      <c r="H378" s="69"/>
      <c r="I378" s="70"/>
      <c r="J378" s="7">
        <f t="shared" si="31"/>
        <v>0</v>
      </c>
      <c r="K378" s="7" t="str">
        <f t="shared" si="32"/>
        <v/>
      </c>
      <c r="L378" s="3">
        <f t="shared" si="33"/>
        <v>0</v>
      </c>
      <c r="M378" s="3" t="str">
        <f>IF(ISBLANK(H378),"",SUM(L$6:L378))</f>
        <v/>
      </c>
      <c r="N378" s="71">
        <f t="shared" si="34"/>
        <v>0</v>
      </c>
      <c r="O378" s="3" t="str">
        <f t="shared" si="35"/>
        <v/>
      </c>
      <c r="P378" s="3"/>
    </row>
    <row r="379" spans="1:16" ht="15" x14ac:dyDescent="0.2">
      <c r="A379" s="114"/>
      <c r="B379" s="67"/>
      <c r="C379" s="68"/>
      <c r="D379" s="38"/>
      <c r="E379" s="69"/>
      <c r="F379" s="69"/>
      <c r="G379" s="47" t="str">
        <f t="shared" si="30"/>
        <v/>
      </c>
      <c r="H379" s="69"/>
      <c r="I379" s="70"/>
      <c r="J379" s="7">
        <f t="shared" si="31"/>
        <v>0</v>
      </c>
      <c r="K379" s="7" t="str">
        <f t="shared" si="32"/>
        <v/>
      </c>
      <c r="L379" s="3">
        <f t="shared" si="33"/>
        <v>0</v>
      </c>
      <c r="M379" s="3" t="str">
        <f>IF(ISBLANK(H379),"",SUM(L$6:L379))</f>
        <v/>
      </c>
      <c r="N379" s="71">
        <f t="shared" si="34"/>
        <v>0</v>
      </c>
      <c r="O379" s="3" t="str">
        <f t="shared" si="35"/>
        <v/>
      </c>
      <c r="P379" s="3"/>
    </row>
  </sheetData>
  <mergeCells count="8">
    <mergeCell ref="A349:A379"/>
    <mergeCell ref="B1:I4"/>
    <mergeCell ref="A225:A317"/>
    <mergeCell ref="A318:A348"/>
    <mergeCell ref="A1:A4"/>
    <mergeCell ref="A6:A93"/>
    <mergeCell ref="A94:A168"/>
    <mergeCell ref="A169:A224"/>
  </mergeCells>
  <conditionalFormatting sqref="G5:G1048576">
    <cfRule type="cellIs" dxfId="1" priority="1" operator="equal">
      <formula>"stock OK"</formula>
    </cfRule>
    <cfRule type="cellIs" dxfId="0" priority="2" operator="equal">
      <formula>"Alerte !"</formula>
    </cfRule>
  </conditionalFormatting>
  <dataValidations count="1">
    <dataValidation type="decimal" allowBlank="1" showInputMessage="1" showErrorMessage="1" sqref="E6:F223 H6:H223">
      <formula1>0</formula1>
      <formula2>10000000000</formula2>
    </dataValidation>
  </dataValidations>
  <pageMargins left="0.45" right="0.39" top="0.54" bottom="0.5" header="0.31496062992125984" footer="0.31496062992125984"/>
  <pageSetup paperSize="9" scale="71" fitToHeight="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V143"/>
  <sheetViews>
    <sheetView showGridLines="0" showRowColHeaders="0" workbookViewId="0">
      <pane xSplit="6" ySplit="4" topLeftCell="G110" activePane="bottomRight" state="frozen"/>
      <selection pane="topRight" activeCell="G1" sqref="G1"/>
      <selection pane="bottomLeft" activeCell="A5" sqref="A5"/>
      <selection pane="bottomRight" activeCell="A143" sqref="A143"/>
    </sheetView>
  </sheetViews>
  <sheetFormatPr baseColWidth="10" defaultColWidth="11.5703125" defaultRowHeight="14.25" x14ac:dyDescent="0.2"/>
  <cols>
    <col min="1" max="2" width="10.7109375" style="2" customWidth="1"/>
    <col min="3" max="3" width="15.7109375" style="2" customWidth="1"/>
    <col min="4" max="5" width="24.7109375" style="2" customWidth="1"/>
    <col min="6" max="6" width="15.7109375" style="2" customWidth="1"/>
    <col min="7" max="20" width="5.7109375" style="2" customWidth="1"/>
    <col min="21" max="34" width="7.7109375" style="2" customWidth="1"/>
    <col min="35" max="74" width="5.7109375" style="2" customWidth="1"/>
    <col min="75" max="16384" width="11.5703125" style="2"/>
  </cols>
  <sheetData>
    <row r="1" spans="1:74" ht="42.6" customHeight="1" x14ac:dyDescent="0.2">
      <c r="A1" s="111"/>
      <c r="B1" s="111"/>
      <c r="C1" s="111"/>
      <c r="D1" s="112" t="s">
        <v>345</v>
      </c>
      <c r="E1" s="112"/>
      <c r="F1" s="112"/>
      <c r="G1" s="16"/>
      <c r="H1" s="16"/>
      <c r="I1" s="16"/>
      <c r="K1" s="6"/>
      <c r="L1" s="6"/>
    </row>
    <row r="2" spans="1:74" ht="24.6" customHeight="1" x14ac:dyDescent="0.2">
      <c r="A2" s="111"/>
      <c r="B2" s="111"/>
      <c r="C2" s="111"/>
      <c r="D2" s="112"/>
      <c r="E2" s="112"/>
      <c r="F2" s="112"/>
      <c r="G2" s="16"/>
      <c r="H2" s="16"/>
      <c r="I2" s="16"/>
      <c r="K2" s="6"/>
      <c r="L2" s="6"/>
    </row>
    <row r="3" spans="1:74" ht="13.9" customHeight="1" x14ac:dyDescent="0.2">
      <c r="A3" s="111"/>
      <c r="B3" s="111"/>
      <c r="C3" s="111"/>
      <c r="D3" s="17"/>
      <c r="E3" s="25" t="s">
        <v>328</v>
      </c>
      <c r="F3" s="26">
        <f ca="1">TODAY()</f>
        <v>44585</v>
      </c>
      <c r="G3" s="113" t="s">
        <v>349</v>
      </c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0" t="s">
        <v>350</v>
      </c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09" t="s">
        <v>351</v>
      </c>
      <c r="AJ3" s="109"/>
      <c r="AK3" s="109"/>
      <c r="AL3" s="109"/>
      <c r="AM3" s="109"/>
      <c r="AN3" s="109"/>
      <c r="AO3" s="109"/>
      <c r="AP3" s="109"/>
      <c r="AQ3" s="110" t="s">
        <v>352</v>
      </c>
      <c r="AR3" s="110"/>
      <c r="AS3" s="110"/>
      <c r="AT3" s="110"/>
      <c r="AU3" s="110"/>
      <c r="AV3" s="110"/>
      <c r="AW3" s="110"/>
      <c r="AX3" s="110"/>
      <c r="AY3" s="123" t="s">
        <v>353</v>
      </c>
      <c r="AZ3" s="123"/>
      <c r="BA3" s="123"/>
      <c r="BB3" s="123"/>
      <c r="BC3" s="123"/>
      <c r="BD3" s="123"/>
      <c r="BE3" s="123"/>
      <c r="BF3" s="124" t="s">
        <v>354</v>
      </c>
      <c r="BG3" s="124"/>
      <c r="BH3" s="124"/>
      <c r="BI3" s="124"/>
      <c r="BJ3" s="124"/>
      <c r="BK3" s="124"/>
      <c r="BL3" s="123" t="s">
        <v>355</v>
      </c>
      <c r="BM3" s="123"/>
      <c r="BN3" s="123"/>
      <c r="BO3" s="123"/>
      <c r="BP3" s="123"/>
      <c r="BQ3" s="123"/>
      <c r="BR3" s="123"/>
      <c r="BS3" s="123"/>
      <c r="BT3" s="123"/>
      <c r="BU3" s="123"/>
      <c r="BV3" s="123"/>
    </row>
    <row r="4" spans="1:74" ht="60" customHeight="1" x14ac:dyDescent="0.2">
      <c r="A4" s="18" t="s">
        <v>337</v>
      </c>
      <c r="B4" s="18" t="s">
        <v>378</v>
      </c>
      <c r="C4" s="19" t="s">
        <v>338</v>
      </c>
      <c r="D4" s="18" t="s">
        <v>339</v>
      </c>
      <c r="E4" s="18" t="s">
        <v>340</v>
      </c>
      <c r="F4" s="18" t="s">
        <v>341</v>
      </c>
      <c r="G4" s="20" t="s">
        <v>95</v>
      </c>
      <c r="H4" s="20" t="s">
        <v>96</v>
      </c>
      <c r="I4" s="20" t="s">
        <v>97</v>
      </c>
      <c r="J4" s="20" t="s">
        <v>98</v>
      </c>
      <c r="K4" s="20" t="s">
        <v>99</v>
      </c>
      <c r="L4" s="20" t="s">
        <v>100</v>
      </c>
      <c r="M4" s="20" t="s">
        <v>101</v>
      </c>
      <c r="N4" s="20" t="s">
        <v>102</v>
      </c>
      <c r="O4" s="20" t="s">
        <v>103</v>
      </c>
      <c r="P4" s="20" t="s">
        <v>104</v>
      </c>
      <c r="Q4" s="20" t="s">
        <v>105</v>
      </c>
      <c r="R4" s="20" t="s">
        <v>106</v>
      </c>
      <c r="S4" s="20" t="s">
        <v>107</v>
      </c>
      <c r="T4" s="20" t="s">
        <v>108</v>
      </c>
      <c r="U4" s="21" t="s">
        <v>109</v>
      </c>
      <c r="V4" s="21" t="s">
        <v>110</v>
      </c>
      <c r="W4" s="21" t="s">
        <v>111</v>
      </c>
      <c r="X4" s="21" t="s">
        <v>112</v>
      </c>
      <c r="Y4" s="21" t="s">
        <v>113</v>
      </c>
      <c r="Z4" s="21" t="s">
        <v>114</v>
      </c>
      <c r="AA4" s="21" t="s">
        <v>115</v>
      </c>
      <c r="AB4" s="21" t="s">
        <v>116</v>
      </c>
      <c r="AC4" s="21" t="s">
        <v>117</v>
      </c>
      <c r="AD4" s="21" t="s">
        <v>118</v>
      </c>
      <c r="AE4" s="21" t="s">
        <v>119</v>
      </c>
      <c r="AF4" s="21" t="s">
        <v>120</v>
      </c>
      <c r="AG4" s="21" t="s">
        <v>121</v>
      </c>
      <c r="AH4" s="21" t="s">
        <v>122</v>
      </c>
      <c r="AI4" s="20" t="s">
        <v>124</v>
      </c>
      <c r="AJ4" s="20" t="s">
        <v>125</v>
      </c>
      <c r="AK4" s="20" t="s">
        <v>126</v>
      </c>
      <c r="AL4" s="20" t="s">
        <v>127</v>
      </c>
      <c r="AM4" s="20" t="s">
        <v>128</v>
      </c>
      <c r="AN4" s="20" t="s">
        <v>129</v>
      </c>
      <c r="AO4" s="20" t="s">
        <v>130</v>
      </c>
      <c r="AP4" s="20" t="s">
        <v>131</v>
      </c>
      <c r="AQ4" s="21" t="s">
        <v>133</v>
      </c>
      <c r="AR4" s="21" t="s">
        <v>134</v>
      </c>
      <c r="AS4" s="21" t="s">
        <v>135</v>
      </c>
      <c r="AT4" s="21" t="s">
        <v>136</v>
      </c>
      <c r="AU4" s="21" t="s">
        <v>137</v>
      </c>
      <c r="AV4" s="21" t="s">
        <v>138</v>
      </c>
      <c r="AW4" s="21" t="s">
        <v>139</v>
      </c>
      <c r="AX4" s="21" t="s">
        <v>140</v>
      </c>
      <c r="AY4" s="20" t="s">
        <v>141</v>
      </c>
      <c r="AZ4" s="20" t="s">
        <v>142</v>
      </c>
      <c r="BA4" s="20" t="s">
        <v>143</v>
      </c>
      <c r="BB4" s="20" t="s">
        <v>144</v>
      </c>
      <c r="BC4" s="20" t="s">
        <v>145</v>
      </c>
      <c r="BD4" s="20" t="s">
        <v>146</v>
      </c>
      <c r="BE4" s="20" t="s">
        <v>147</v>
      </c>
      <c r="BF4" s="21" t="s">
        <v>148</v>
      </c>
      <c r="BG4" s="21" t="s">
        <v>149</v>
      </c>
      <c r="BH4" s="21" t="s">
        <v>150</v>
      </c>
      <c r="BI4" s="21" t="s">
        <v>151</v>
      </c>
      <c r="BJ4" s="21" t="s">
        <v>152</v>
      </c>
      <c r="BK4" s="21" t="s">
        <v>153</v>
      </c>
      <c r="BL4" s="20" t="s">
        <v>154</v>
      </c>
      <c r="BM4" s="20" t="s">
        <v>155</v>
      </c>
      <c r="BN4" s="20" t="s">
        <v>156</v>
      </c>
      <c r="BO4" s="20" t="s">
        <v>157</v>
      </c>
      <c r="BP4" s="20" t="s">
        <v>158</v>
      </c>
      <c r="BQ4" s="20" t="s">
        <v>159</v>
      </c>
      <c r="BR4" s="20" t="s">
        <v>160</v>
      </c>
      <c r="BS4" s="20" t="s">
        <v>161</v>
      </c>
      <c r="BT4" s="20" t="s">
        <v>162</v>
      </c>
      <c r="BU4" s="20" t="s">
        <v>163</v>
      </c>
      <c r="BV4" s="20" t="s">
        <v>164</v>
      </c>
    </row>
    <row r="5" spans="1:74" x14ac:dyDescent="0.2">
      <c r="A5" s="22"/>
      <c r="B5" s="22"/>
      <c r="C5" s="22">
        <v>369921</v>
      </c>
      <c r="D5" s="22" t="s">
        <v>342</v>
      </c>
      <c r="E5" s="22" t="s">
        <v>343</v>
      </c>
      <c r="F5" s="23">
        <v>44580</v>
      </c>
      <c r="G5" s="32"/>
      <c r="H5" s="32"/>
      <c r="I5" s="32"/>
      <c r="J5" s="32"/>
      <c r="K5" s="32"/>
      <c r="L5" s="32"/>
      <c r="M5" s="32"/>
      <c r="N5" s="32"/>
      <c r="O5" s="32"/>
      <c r="P5" s="33"/>
      <c r="Q5" s="33"/>
      <c r="R5" s="33"/>
      <c r="S5" s="33"/>
      <c r="T5" s="33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x14ac:dyDescent="0.2">
      <c r="A6" s="22"/>
      <c r="B6" s="15"/>
      <c r="C6" s="15"/>
      <c r="D6" s="15"/>
      <c r="E6" s="15"/>
      <c r="F6" s="24"/>
      <c r="G6" s="32"/>
      <c r="H6" s="32"/>
      <c r="I6" s="32"/>
      <c r="J6" s="32"/>
      <c r="K6" s="32"/>
      <c r="L6" s="32"/>
      <c r="M6" s="32"/>
      <c r="N6" s="32"/>
      <c r="O6" s="32"/>
      <c r="P6" s="33"/>
      <c r="Q6" s="33"/>
      <c r="R6" s="33"/>
      <c r="S6" s="33"/>
      <c r="T6" s="33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x14ac:dyDescent="0.2">
      <c r="A7" s="22"/>
      <c r="B7" s="15"/>
      <c r="C7" s="15"/>
      <c r="D7" s="15"/>
      <c r="E7" s="15"/>
      <c r="F7" s="24"/>
      <c r="G7" s="32"/>
      <c r="H7" s="32"/>
      <c r="I7" s="32"/>
      <c r="J7" s="32"/>
      <c r="K7" s="32"/>
      <c r="L7" s="32"/>
      <c r="M7" s="32"/>
      <c r="N7" s="32"/>
      <c r="O7" s="32"/>
      <c r="P7" s="33"/>
      <c r="Q7" s="33"/>
      <c r="R7" s="33"/>
      <c r="S7" s="33"/>
      <c r="T7" s="33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</row>
    <row r="8" spans="1:74" x14ac:dyDescent="0.2">
      <c r="A8" s="22"/>
      <c r="B8" s="15"/>
      <c r="C8" s="15"/>
      <c r="D8" s="15"/>
      <c r="E8" s="15"/>
      <c r="F8" s="15"/>
      <c r="G8" s="32"/>
      <c r="H8" s="32"/>
      <c r="I8" s="32"/>
      <c r="J8" s="32"/>
      <c r="K8" s="32"/>
      <c r="L8" s="32"/>
      <c r="M8" s="32"/>
      <c r="N8" s="32"/>
      <c r="O8" s="32"/>
      <c r="P8" s="33"/>
      <c r="Q8" s="33"/>
      <c r="R8" s="33"/>
      <c r="S8" s="33"/>
      <c r="T8" s="33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</row>
    <row r="9" spans="1:74" x14ac:dyDescent="0.2">
      <c r="A9" s="22"/>
      <c r="B9" s="15"/>
      <c r="C9" s="15"/>
      <c r="D9" s="15"/>
      <c r="E9" s="15"/>
      <c r="F9" s="15"/>
      <c r="G9" s="32"/>
      <c r="H9" s="32"/>
      <c r="I9" s="32"/>
      <c r="J9" s="32"/>
      <c r="K9" s="32"/>
      <c r="L9" s="32"/>
      <c r="M9" s="32"/>
      <c r="N9" s="32"/>
      <c r="O9" s="32"/>
      <c r="P9" s="33"/>
      <c r="Q9" s="33"/>
      <c r="R9" s="33"/>
      <c r="S9" s="33"/>
      <c r="T9" s="33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</row>
    <row r="10" spans="1:74" x14ac:dyDescent="0.2">
      <c r="A10" s="22"/>
      <c r="B10" s="15"/>
      <c r="C10" s="15"/>
      <c r="D10" s="15"/>
      <c r="E10" s="15"/>
      <c r="F10" s="15"/>
      <c r="G10" s="32"/>
      <c r="H10" s="32"/>
      <c r="I10" s="32"/>
      <c r="J10" s="32"/>
      <c r="K10" s="32"/>
      <c r="L10" s="32"/>
      <c r="M10" s="32"/>
      <c r="N10" s="32"/>
      <c r="O10" s="32"/>
      <c r="P10" s="33"/>
      <c r="Q10" s="33"/>
      <c r="R10" s="33"/>
      <c r="S10" s="33"/>
      <c r="T10" s="33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</row>
    <row r="11" spans="1:74" x14ac:dyDescent="0.2">
      <c r="A11" s="22"/>
      <c r="B11" s="15"/>
      <c r="C11" s="15"/>
      <c r="D11" s="15"/>
      <c r="E11" s="15"/>
      <c r="F11" s="15"/>
      <c r="G11" s="32"/>
      <c r="H11" s="32"/>
      <c r="I11" s="32"/>
      <c r="J11" s="32"/>
      <c r="K11" s="32"/>
      <c r="L11" s="32"/>
      <c r="M11" s="32"/>
      <c r="N11" s="32"/>
      <c r="O11" s="32"/>
      <c r="P11" s="33"/>
      <c r="Q11" s="33"/>
      <c r="R11" s="33"/>
      <c r="S11" s="33"/>
      <c r="T11" s="33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</row>
    <row r="12" spans="1:74" x14ac:dyDescent="0.2">
      <c r="A12" s="22"/>
      <c r="B12" s="15"/>
      <c r="C12" s="15"/>
      <c r="D12" s="15"/>
      <c r="E12" s="15"/>
      <c r="F12" s="15"/>
      <c r="G12" s="32"/>
      <c r="H12" s="32"/>
      <c r="I12" s="32"/>
      <c r="J12" s="32"/>
      <c r="K12" s="32"/>
      <c r="L12" s="32"/>
      <c r="M12" s="32"/>
      <c r="N12" s="32"/>
      <c r="O12" s="32"/>
      <c r="P12" s="33"/>
      <c r="Q12" s="33"/>
      <c r="R12" s="33"/>
      <c r="S12" s="33"/>
      <c r="T12" s="33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</row>
    <row r="13" spans="1:74" x14ac:dyDescent="0.2">
      <c r="A13" s="22"/>
      <c r="B13" s="15"/>
      <c r="C13" s="15"/>
      <c r="D13" s="15"/>
      <c r="E13" s="15"/>
      <c r="F13" s="15"/>
      <c r="G13" s="32"/>
      <c r="H13" s="32"/>
      <c r="I13" s="32"/>
      <c r="J13" s="32"/>
      <c r="K13" s="32"/>
      <c r="L13" s="32"/>
      <c r="M13" s="32"/>
      <c r="N13" s="32"/>
      <c r="O13" s="32"/>
      <c r="P13" s="33"/>
      <c r="Q13" s="33"/>
      <c r="R13" s="33"/>
      <c r="S13" s="33"/>
      <c r="T13" s="33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</row>
    <row r="14" spans="1:74" x14ac:dyDescent="0.2">
      <c r="A14" s="22"/>
      <c r="B14" s="15"/>
      <c r="C14" s="15"/>
      <c r="D14" s="15"/>
      <c r="E14" s="15"/>
      <c r="F14" s="15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33"/>
      <c r="R14" s="33"/>
      <c r="S14" s="33"/>
      <c r="T14" s="33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</row>
    <row r="15" spans="1:74" x14ac:dyDescent="0.2">
      <c r="A15" s="22"/>
      <c r="B15" s="15"/>
      <c r="C15" s="15"/>
      <c r="D15" s="15"/>
      <c r="E15" s="15"/>
      <c r="F15" s="15"/>
      <c r="G15" s="32"/>
      <c r="H15" s="32"/>
      <c r="I15" s="32"/>
      <c r="J15" s="32"/>
      <c r="K15" s="32"/>
      <c r="L15" s="32"/>
      <c r="M15" s="32"/>
      <c r="N15" s="32"/>
      <c r="O15" s="32"/>
      <c r="P15" s="33"/>
      <c r="Q15" s="33"/>
      <c r="R15" s="33"/>
      <c r="S15" s="33"/>
      <c r="T15" s="33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</row>
    <row r="16" spans="1:74" x14ac:dyDescent="0.2">
      <c r="A16" s="22"/>
      <c r="B16" s="15"/>
      <c r="C16" s="15"/>
      <c r="D16" s="15"/>
      <c r="E16" s="15"/>
      <c r="F16" s="15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33"/>
      <c r="R16" s="33"/>
      <c r="S16" s="33"/>
      <c r="T16" s="33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</row>
    <row r="17" spans="1:74" x14ac:dyDescent="0.2">
      <c r="A17" s="22"/>
      <c r="B17" s="15"/>
      <c r="C17" s="15"/>
      <c r="D17" s="15"/>
      <c r="E17" s="15"/>
      <c r="F17" s="15"/>
      <c r="G17" s="32"/>
      <c r="H17" s="32"/>
      <c r="I17" s="32"/>
      <c r="J17" s="32"/>
      <c r="K17" s="32"/>
      <c r="L17" s="32"/>
      <c r="M17" s="32"/>
      <c r="N17" s="32"/>
      <c r="O17" s="32"/>
      <c r="P17" s="33"/>
      <c r="Q17" s="33"/>
      <c r="R17" s="33"/>
      <c r="S17" s="33"/>
      <c r="T17" s="33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</row>
    <row r="18" spans="1:74" x14ac:dyDescent="0.2">
      <c r="A18" s="22"/>
      <c r="B18" s="15"/>
      <c r="C18" s="15"/>
      <c r="D18" s="15"/>
      <c r="E18" s="15"/>
      <c r="F18" s="15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</row>
    <row r="19" spans="1:74" x14ac:dyDescent="0.2">
      <c r="A19" s="22"/>
      <c r="B19" s="15"/>
      <c r="C19" s="15"/>
      <c r="D19" s="15"/>
      <c r="E19" s="15"/>
      <c r="F19" s="15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</row>
    <row r="20" spans="1:74" x14ac:dyDescent="0.2">
      <c r="A20" s="22"/>
      <c r="B20" s="15"/>
      <c r="C20" s="15"/>
      <c r="D20" s="15"/>
      <c r="E20" s="15"/>
      <c r="F20" s="15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</row>
    <row r="21" spans="1:74" x14ac:dyDescent="0.2">
      <c r="A21" s="22"/>
      <c r="B21" s="15"/>
      <c r="C21" s="15"/>
      <c r="D21" s="15"/>
      <c r="E21" s="15"/>
      <c r="F21" s="15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</row>
    <row r="22" spans="1:74" x14ac:dyDescent="0.2">
      <c r="A22" s="22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</row>
    <row r="23" spans="1:74" x14ac:dyDescent="0.2">
      <c r="A23" s="2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</row>
    <row r="24" spans="1:74" x14ac:dyDescent="0.2">
      <c r="A24" s="22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</row>
    <row r="25" spans="1:74" x14ac:dyDescent="0.2">
      <c r="A25" s="22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</row>
    <row r="26" spans="1:74" x14ac:dyDescent="0.2">
      <c r="A26" s="22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</row>
    <row r="27" spans="1:74" x14ac:dyDescent="0.2">
      <c r="A27" s="22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</row>
    <row r="28" spans="1:74" x14ac:dyDescent="0.2">
      <c r="A28" s="22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</row>
    <row r="29" spans="1:74" x14ac:dyDescent="0.2">
      <c r="A29" s="22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</row>
    <row r="30" spans="1:74" x14ac:dyDescent="0.2">
      <c r="A30" s="22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</row>
    <row r="31" spans="1:74" x14ac:dyDescent="0.2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</row>
    <row r="32" spans="1:74" x14ac:dyDescent="0.2">
      <c r="A32" s="22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</row>
    <row r="33" spans="1:74" x14ac:dyDescent="0.2">
      <c r="A33" s="22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</row>
    <row r="34" spans="1:74" x14ac:dyDescent="0.2">
      <c r="A34" s="22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</row>
    <row r="35" spans="1:74" x14ac:dyDescent="0.2">
      <c r="A35" s="22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</row>
    <row r="36" spans="1:74" x14ac:dyDescent="0.2">
      <c r="A36" s="22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</row>
    <row r="37" spans="1:74" x14ac:dyDescent="0.2">
      <c r="A37" s="22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</row>
    <row r="38" spans="1:74" x14ac:dyDescent="0.2">
      <c r="A38" s="22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</row>
    <row r="39" spans="1:74" x14ac:dyDescent="0.2">
      <c r="A39" s="22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</row>
    <row r="40" spans="1:74" x14ac:dyDescent="0.2">
      <c r="A40" s="22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</row>
    <row r="41" spans="1:74" x14ac:dyDescent="0.2">
      <c r="A41" s="22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</row>
    <row r="42" spans="1:74" x14ac:dyDescent="0.2">
      <c r="A42" s="22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</row>
    <row r="43" spans="1:74" x14ac:dyDescent="0.2">
      <c r="A43" s="22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</row>
    <row r="44" spans="1:74" x14ac:dyDescent="0.2">
      <c r="A44" s="22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</row>
    <row r="45" spans="1:74" x14ac:dyDescent="0.2">
      <c r="A45" s="22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</row>
    <row r="46" spans="1:74" x14ac:dyDescent="0.2">
      <c r="A46" s="22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</row>
    <row r="47" spans="1:74" x14ac:dyDescent="0.2">
      <c r="A47" s="22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</row>
    <row r="48" spans="1:74" x14ac:dyDescent="0.2">
      <c r="A48" s="22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</row>
    <row r="49" spans="1:74" x14ac:dyDescent="0.2">
      <c r="A49" s="22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</row>
    <row r="50" spans="1:74" x14ac:dyDescent="0.2">
      <c r="A50" s="22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</row>
    <row r="51" spans="1:74" x14ac:dyDescent="0.2">
      <c r="A51" s="22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</row>
    <row r="52" spans="1:74" x14ac:dyDescent="0.2">
      <c r="A52" s="22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</row>
    <row r="53" spans="1:74" x14ac:dyDescent="0.2">
      <c r="A53" s="22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</row>
    <row r="54" spans="1:74" x14ac:dyDescent="0.2">
      <c r="A54" s="22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</row>
    <row r="55" spans="1:74" x14ac:dyDescent="0.2">
      <c r="A55" s="22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</row>
    <row r="56" spans="1:74" x14ac:dyDescent="0.2">
      <c r="A56" s="22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</row>
    <row r="57" spans="1:74" x14ac:dyDescent="0.2">
      <c r="A57" s="22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</row>
    <row r="58" spans="1:74" x14ac:dyDescent="0.2">
      <c r="A58" s="22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</row>
    <row r="59" spans="1:74" x14ac:dyDescent="0.2">
      <c r="A59" s="22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</row>
    <row r="60" spans="1:74" x14ac:dyDescent="0.2">
      <c r="A60" s="22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</row>
    <row r="61" spans="1:74" x14ac:dyDescent="0.2">
      <c r="A61" s="22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</row>
    <row r="62" spans="1:74" x14ac:dyDescent="0.2">
      <c r="A62" s="22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</row>
    <row r="63" spans="1:74" x14ac:dyDescent="0.2">
      <c r="A63" s="22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</row>
    <row r="64" spans="1:74" x14ac:dyDescent="0.2">
      <c r="A64" s="22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</row>
    <row r="65" spans="1:74" x14ac:dyDescent="0.2">
      <c r="A65" s="22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</row>
    <row r="66" spans="1:74" x14ac:dyDescent="0.2">
      <c r="A66" s="22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</row>
    <row r="67" spans="1:74" x14ac:dyDescent="0.2">
      <c r="A67" s="22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</row>
    <row r="68" spans="1:74" x14ac:dyDescent="0.2">
      <c r="A68" s="22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</row>
    <row r="69" spans="1:74" x14ac:dyDescent="0.2">
      <c r="A69" s="22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</row>
    <row r="70" spans="1:74" x14ac:dyDescent="0.2">
      <c r="A70" s="22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</row>
    <row r="71" spans="1:74" x14ac:dyDescent="0.2">
      <c r="A71" s="22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</row>
    <row r="72" spans="1:74" x14ac:dyDescent="0.2">
      <c r="A72" s="22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</row>
    <row r="73" spans="1:74" x14ac:dyDescent="0.2">
      <c r="A73" s="22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</row>
    <row r="74" spans="1:74" x14ac:dyDescent="0.2">
      <c r="A74" s="22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</row>
    <row r="75" spans="1:74" x14ac:dyDescent="0.2">
      <c r="A75" s="22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</row>
    <row r="76" spans="1:74" x14ac:dyDescent="0.2">
      <c r="A76" s="22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</row>
    <row r="77" spans="1:74" x14ac:dyDescent="0.2">
      <c r="A77" s="22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</row>
    <row r="78" spans="1:74" x14ac:dyDescent="0.2">
      <c r="A78" s="22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</row>
    <row r="79" spans="1:74" x14ac:dyDescent="0.2">
      <c r="A79" s="22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</row>
    <row r="80" spans="1:74" x14ac:dyDescent="0.2">
      <c r="A80" s="22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</row>
    <row r="81" spans="1:74" x14ac:dyDescent="0.2">
      <c r="A81" s="22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</row>
    <row r="82" spans="1:74" x14ac:dyDescent="0.2">
      <c r="A82" s="22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</row>
    <row r="83" spans="1:74" x14ac:dyDescent="0.2">
      <c r="A83" s="22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</row>
    <row r="84" spans="1:74" x14ac:dyDescent="0.2">
      <c r="A84" s="22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</row>
    <row r="85" spans="1:74" x14ac:dyDescent="0.2">
      <c r="A85" s="22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</row>
    <row r="86" spans="1:74" x14ac:dyDescent="0.2">
      <c r="A86" s="22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</row>
    <row r="87" spans="1:74" x14ac:dyDescent="0.2">
      <c r="A87" s="22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</row>
    <row r="88" spans="1:74" x14ac:dyDescent="0.2">
      <c r="A88" s="22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</row>
    <row r="89" spans="1:74" x14ac:dyDescent="0.2">
      <c r="A89" s="22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</row>
    <row r="90" spans="1:74" x14ac:dyDescent="0.2">
      <c r="A90" s="22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</row>
    <row r="91" spans="1:74" x14ac:dyDescent="0.2">
      <c r="A91" s="22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</row>
    <row r="92" spans="1:74" x14ac:dyDescent="0.2">
      <c r="A92" s="22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</row>
    <row r="93" spans="1:74" x14ac:dyDescent="0.2">
      <c r="A93" s="22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</row>
    <row r="94" spans="1:74" x14ac:dyDescent="0.2">
      <c r="A94" s="22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</row>
    <row r="95" spans="1:74" x14ac:dyDescent="0.2">
      <c r="A95" s="22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</row>
    <row r="96" spans="1:74" x14ac:dyDescent="0.2">
      <c r="A96" s="22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</row>
    <row r="97" spans="1:74" x14ac:dyDescent="0.2">
      <c r="A97" s="22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</row>
    <row r="98" spans="1:74" x14ac:dyDescent="0.2">
      <c r="A98" s="22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</row>
    <row r="99" spans="1:74" x14ac:dyDescent="0.2">
      <c r="A99" s="22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</row>
    <row r="100" spans="1:74" x14ac:dyDescent="0.2">
      <c r="A100" s="22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</row>
    <row r="101" spans="1:74" x14ac:dyDescent="0.2">
      <c r="A101" s="22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</row>
    <row r="102" spans="1:74" x14ac:dyDescent="0.2">
      <c r="A102" s="22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</row>
    <row r="103" spans="1:74" x14ac:dyDescent="0.2">
      <c r="A103" s="22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</row>
    <row r="104" spans="1:74" x14ac:dyDescent="0.2">
      <c r="A104" s="22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</row>
    <row r="105" spans="1:74" x14ac:dyDescent="0.2">
      <c r="A105" s="22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</row>
    <row r="106" spans="1:74" x14ac:dyDescent="0.2">
      <c r="A106" s="22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</row>
    <row r="107" spans="1:74" x14ac:dyDescent="0.2">
      <c r="A107" s="22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</row>
    <row r="108" spans="1:74" x14ac:dyDescent="0.2">
      <c r="A108" s="22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</row>
    <row r="109" spans="1:74" x14ac:dyDescent="0.2">
      <c r="A109" s="22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</row>
    <row r="110" spans="1:74" x14ac:dyDescent="0.2">
      <c r="A110" s="22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</row>
    <row r="111" spans="1:74" x14ac:dyDescent="0.2">
      <c r="A111" s="22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</row>
    <row r="112" spans="1:74" x14ac:dyDescent="0.2">
      <c r="A112" s="22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</row>
    <row r="113" spans="1:74" x14ac:dyDescent="0.2">
      <c r="A113" s="22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</row>
    <row r="114" spans="1:74" x14ac:dyDescent="0.2">
      <c r="A114" s="22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</row>
    <row r="115" spans="1:74" x14ac:dyDescent="0.2">
      <c r="A115" s="22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</row>
    <row r="116" spans="1:74" x14ac:dyDescent="0.2">
      <c r="A116" s="22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</row>
    <row r="117" spans="1:74" x14ac:dyDescent="0.2">
      <c r="A117" s="22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</row>
    <row r="118" spans="1:74" x14ac:dyDescent="0.2">
      <c r="A118" s="22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</row>
    <row r="119" spans="1:74" x14ac:dyDescent="0.2">
      <c r="A119" s="22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</row>
    <row r="120" spans="1:74" x14ac:dyDescent="0.2">
      <c r="A120" s="22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</row>
    <row r="121" spans="1:74" x14ac:dyDescent="0.2">
      <c r="A121" s="22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</row>
    <row r="122" spans="1:74" x14ac:dyDescent="0.2">
      <c r="A122" s="22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</row>
    <row r="123" spans="1:74" x14ac:dyDescent="0.2">
      <c r="A123" s="22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</row>
    <row r="124" spans="1:74" x14ac:dyDescent="0.2">
      <c r="A124" s="22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</row>
    <row r="125" spans="1:74" x14ac:dyDescent="0.2">
      <c r="A125" s="22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</row>
    <row r="126" spans="1:74" x14ac:dyDescent="0.2">
      <c r="A126" s="22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</row>
    <row r="127" spans="1:74" x14ac:dyDescent="0.2">
      <c r="A127" s="22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</row>
    <row r="128" spans="1:74" x14ac:dyDescent="0.2">
      <c r="A128" s="22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</row>
    <row r="129" spans="1:74" x14ac:dyDescent="0.2">
      <c r="A129" s="22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</row>
    <row r="130" spans="1:74" x14ac:dyDescent="0.2">
      <c r="A130" s="22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</row>
    <row r="131" spans="1:74" x14ac:dyDescent="0.2">
      <c r="A131" s="22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</row>
    <row r="132" spans="1:74" x14ac:dyDescent="0.2">
      <c r="A132" s="22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</row>
    <row r="133" spans="1:74" x14ac:dyDescent="0.2">
      <c r="A133" s="22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</row>
    <row r="134" spans="1:74" x14ac:dyDescent="0.2">
      <c r="A134" s="22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</row>
    <row r="135" spans="1:74" x14ac:dyDescent="0.2">
      <c r="A135" s="22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</row>
    <row r="136" spans="1:74" x14ac:dyDescent="0.2">
      <c r="A136" s="22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</row>
    <row r="137" spans="1:74" x14ac:dyDescent="0.2">
      <c r="A137" s="22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</row>
    <row r="138" spans="1:74" x14ac:dyDescent="0.2">
      <c r="A138" s="22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</row>
    <row r="139" spans="1:74" x14ac:dyDescent="0.2">
      <c r="A139" s="22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</row>
    <row r="140" spans="1:74" x14ac:dyDescent="0.2">
      <c r="A140" s="22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</row>
    <row r="141" spans="1:74" x14ac:dyDescent="0.2">
      <c r="A141" s="22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</row>
    <row r="142" spans="1:74" x14ac:dyDescent="0.2">
      <c r="A142" s="22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</row>
    <row r="143" spans="1:74" x14ac:dyDescent="0.2">
      <c r="A143" s="22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</row>
  </sheetData>
  <mergeCells count="9">
    <mergeCell ref="AY3:BE3"/>
    <mergeCell ref="BF3:BK3"/>
    <mergeCell ref="BL3:BV3"/>
    <mergeCell ref="A1:C3"/>
    <mergeCell ref="D1:F2"/>
    <mergeCell ref="G3:T3"/>
    <mergeCell ref="U3:AH3"/>
    <mergeCell ref="AI3:AP3"/>
    <mergeCell ref="AQ3:AX3"/>
  </mergeCells>
  <dataValidations count="1">
    <dataValidation type="list" allowBlank="1" showInputMessage="1" showErrorMessage="1" sqref="A5:A143">
      <formula1>"P1, P2, P6, P12, SHAP, AUTRES"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A143"/>
  <sheetViews>
    <sheetView showGridLines="0" showRowColHeaders="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A5" sqref="A5"/>
    </sheetView>
  </sheetViews>
  <sheetFormatPr baseColWidth="10" defaultColWidth="11.5703125" defaultRowHeight="14.25" x14ac:dyDescent="0.2"/>
  <cols>
    <col min="1" max="2" width="10.7109375" style="2" customWidth="1"/>
    <col min="3" max="3" width="15.7109375" style="2" customWidth="1"/>
    <col min="4" max="5" width="24.7109375" style="2" customWidth="1"/>
    <col min="6" max="6" width="15.7109375" style="2" customWidth="1"/>
    <col min="7" max="13" width="5.7109375" style="2" customWidth="1"/>
    <col min="14" max="21" width="6.7109375" style="2" customWidth="1"/>
    <col min="22" max="53" width="5.7109375" style="2" customWidth="1"/>
    <col min="54" max="16384" width="11.5703125" style="2"/>
  </cols>
  <sheetData>
    <row r="1" spans="1:53" ht="42.6" customHeight="1" x14ac:dyDescent="0.2">
      <c r="A1" s="111"/>
      <c r="B1" s="111"/>
      <c r="C1" s="111"/>
      <c r="D1" s="112" t="s">
        <v>348</v>
      </c>
      <c r="E1" s="112"/>
      <c r="F1" s="112"/>
      <c r="G1" s="16"/>
      <c r="H1" s="16"/>
      <c r="I1" s="16"/>
      <c r="K1" s="6"/>
      <c r="L1" s="6"/>
    </row>
    <row r="2" spans="1:53" ht="24.6" customHeight="1" x14ac:dyDescent="0.2">
      <c r="A2" s="111"/>
      <c r="B2" s="111"/>
      <c r="C2" s="111"/>
      <c r="D2" s="112"/>
      <c r="E2" s="112"/>
      <c r="F2" s="112"/>
      <c r="G2" s="16"/>
      <c r="H2" s="16"/>
      <c r="I2" s="16"/>
      <c r="K2" s="6"/>
      <c r="L2" s="6"/>
    </row>
    <row r="3" spans="1:53" ht="13.9" customHeight="1" x14ac:dyDescent="0.2">
      <c r="A3" s="111"/>
      <c r="B3" s="111"/>
      <c r="C3" s="111"/>
      <c r="D3" s="17"/>
      <c r="E3" s="25" t="s">
        <v>328</v>
      </c>
      <c r="F3" s="26">
        <f ca="1">TODAY()</f>
        <v>44585</v>
      </c>
      <c r="G3" s="125" t="s">
        <v>356</v>
      </c>
      <c r="H3" s="125"/>
      <c r="I3" s="125"/>
      <c r="J3" s="125"/>
      <c r="K3" s="125"/>
      <c r="L3" s="125"/>
      <c r="M3" s="125"/>
      <c r="N3" s="124" t="s">
        <v>352</v>
      </c>
      <c r="O3" s="124"/>
      <c r="P3" s="124"/>
      <c r="Q3" s="124"/>
      <c r="R3" s="124"/>
      <c r="S3" s="124"/>
      <c r="T3" s="124"/>
      <c r="U3" s="124"/>
      <c r="V3" s="123" t="s">
        <v>357</v>
      </c>
      <c r="W3" s="123"/>
      <c r="X3" s="123"/>
      <c r="Y3" s="123"/>
      <c r="Z3" s="123"/>
      <c r="AA3" s="123"/>
      <c r="AB3" s="123"/>
      <c r="AC3" s="123"/>
      <c r="AD3" s="124" t="s">
        <v>358</v>
      </c>
      <c r="AE3" s="124"/>
      <c r="AF3" s="124"/>
      <c r="AG3" s="124"/>
      <c r="AH3" s="124"/>
      <c r="AI3" s="124"/>
      <c r="AJ3" s="123" t="s">
        <v>359</v>
      </c>
      <c r="AK3" s="123"/>
      <c r="AL3" s="123"/>
      <c r="AM3" s="123"/>
      <c r="AN3" s="123"/>
      <c r="AO3" s="124" t="s">
        <v>360</v>
      </c>
      <c r="AP3" s="124"/>
      <c r="AQ3" s="124"/>
      <c r="AR3" s="124"/>
      <c r="AS3" s="124"/>
      <c r="AT3" s="124"/>
      <c r="AU3" s="124"/>
      <c r="AV3" s="124"/>
      <c r="AW3" s="124"/>
      <c r="AX3" s="124"/>
      <c r="AY3" s="124"/>
      <c r="AZ3" s="123" t="s">
        <v>361</v>
      </c>
      <c r="BA3" s="123"/>
    </row>
    <row r="4" spans="1:53" ht="66" customHeight="1" x14ac:dyDescent="0.2">
      <c r="A4" s="18" t="s">
        <v>337</v>
      </c>
      <c r="B4" s="18" t="s">
        <v>378</v>
      </c>
      <c r="C4" s="19" t="s">
        <v>338</v>
      </c>
      <c r="D4" s="18" t="s">
        <v>339</v>
      </c>
      <c r="E4" s="18" t="s">
        <v>340</v>
      </c>
      <c r="F4" s="18" t="s">
        <v>341</v>
      </c>
      <c r="G4" s="20" t="s">
        <v>165</v>
      </c>
      <c r="H4" s="20" t="s">
        <v>166</v>
      </c>
      <c r="I4" s="20" t="s">
        <v>167</v>
      </c>
      <c r="J4" s="20" t="s">
        <v>168</v>
      </c>
      <c r="K4" s="20" t="s">
        <v>169</v>
      </c>
      <c r="L4" s="20" t="s">
        <v>170</v>
      </c>
      <c r="M4" s="20" t="s">
        <v>171</v>
      </c>
      <c r="N4" s="21" t="s">
        <v>172</v>
      </c>
      <c r="O4" s="21" t="s">
        <v>173</v>
      </c>
      <c r="P4" s="21" t="s">
        <v>174</v>
      </c>
      <c r="Q4" s="21" t="s">
        <v>175</v>
      </c>
      <c r="R4" s="21" t="s">
        <v>176</v>
      </c>
      <c r="S4" s="21" t="s">
        <v>177</v>
      </c>
      <c r="T4" s="21" t="s">
        <v>178</v>
      </c>
      <c r="U4" s="21" t="s">
        <v>179</v>
      </c>
      <c r="V4" s="20" t="s">
        <v>180</v>
      </c>
      <c r="W4" s="20" t="s">
        <v>181</v>
      </c>
      <c r="X4" s="20" t="s">
        <v>182</v>
      </c>
      <c r="Y4" s="20" t="s">
        <v>183</v>
      </c>
      <c r="Z4" s="20" t="s">
        <v>184</v>
      </c>
      <c r="AA4" s="20" t="s">
        <v>185</v>
      </c>
      <c r="AB4" s="20" t="s">
        <v>186</v>
      </c>
      <c r="AC4" s="20" t="s">
        <v>187</v>
      </c>
      <c r="AD4" s="21" t="s">
        <v>188</v>
      </c>
      <c r="AE4" s="21" t="s">
        <v>189</v>
      </c>
      <c r="AF4" s="21" t="s">
        <v>190</v>
      </c>
      <c r="AG4" s="21" t="s">
        <v>191</v>
      </c>
      <c r="AH4" s="21" t="s">
        <v>192</v>
      </c>
      <c r="AI4" s="21" t="s">
        <v>193</v>
      </c>
      <c r="AJ4" s="20" t="s">
        <v>194</v>
      </c>
      <c r="AK4" s="20" t="s">
        <v>195</v>
      </c>
      <c r="AL4" s="20" t="s">
        <v>196</v>
      </c>
      <c r="AM4" s="20" t="s">
        <v>197</v>
      </c>
      <c r="AN4" s="20" t="s">
        <v>198</v>
      </c>
      <c r="AO4" s="21" t="s">
        <v>199</v>
      </c>
      <c r="AP4" s="21" t="s">
        <v>200</v>
      </c>
      <c r="AQ4" s="21" t="s">
        <v>201</v>
      </c>
      <c r="AR4" s="21" t="s">
        <v>202</v>
      </c>
      <c r="AS4" s="21" t="s">
        <v>203</v>
      </c>
      <c r="AT4" s="21" t="s">
        <v>204</v>
      </c>
      <c r="AU4" s="21" t="s">
        <v>205</v>
      </c>
      <c r="AV4" s="21" t="s">
        <v>206</v>
      </c>
      <c r="AW4" s="21" t="s">
        <v>207</v>
      </c>
      <c r="AX4" s="21" t="s">
        <v>208</v>
      </c>
      <c r="AY4" s="21" t="s">
        <v>209</v>
      </c>
      <c r="AZ4" s="20" t="s">
        <v>210</v>
      </c>
      <c r="BA4" s="20" t="s">
        <v>211</v>
      </c>
    </row>
    <row r="5" spans="1:53" x14ac:dyDescent="0.2">
      <c r="A5" s="22"/>
      <c r="B5" s="22"/>
      <c r="C5" s="22">
        <v>369921</v>
      </c>
      <c r="D5" s="22" t="s">
        <v>342</v>
      </c>
      <c r="E5" s="22" t="s">
        <v>343</v>
      </c>
      <c r="F5" s="23">
        <v>44580</v>
      </c>
      <c r="G5" s="32"/>
      <c r="H5" s="32"/>
      <c r="I5" s="32"/>
      <c r="J5" s="32"/>
      <c r="K5" s="32"/>
      <c r="L5" s="32"/>
      <c r="M5" s="32"/>
      <c r="N5" s="32"/>
      <c r="O5" s="32"/>
      <c r="P5" s="33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</row>
    <row r="6" spans="1:53" x14ac:dyDescent="0.2">
      <c r="A6" s="15"/>
      <c r="B6" s="15"/>
      <c r="C6" s="15"/>
      <c r="D6" s="15"/>
      <c r="E6" s="15"/>
      <c r="F6" s="24"/>
      <c r="G6" s="32"/>
      <c r="H6" s="32"/>
      <c r="I6" s="32"/>
      <c r="J6" s="32"/>
      <c r="K6" s="32"/>
      <c r="L6" s="32"/>
      <c r="M6" s="32"/>
      <c r="N6" s="32"/>
      <c r="O6" s="32"/>
      <c r="P6" s="33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</row>
    <row r="7" spans="1:53" x14ac:dyDescent="0.2">
      <c r="A7" s="15"/>
      <c r="B7" s="15"/>
      <c r="C7" s="15"/>
      <c r="D7" s="15"/>
      <c r="E7" s="15"/>
      <c r="F7" s="24"/>
      <c r="G7" s="32"/>
      <c r="H7" s="32"/>
      <c r="I7" s="32"/>
      <c r="J7" s="32"/>
      <c r="K7" s="32"/>
      <c r="L7" s="32"/>
      <c r="M7" s="32"/>
      <c r="N7" s="32"/>
      <c r="O7" s="32"/>
      <c r="P7" s="33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</row>
    <row r="8" spans="1:53" x14ac:dyDescent="0.2">
      <c r="A8" s="15"/>
      <c r="B8" s="15"/>
      <c r="C8" s="15"/>
      <c r="D8" s="15"/>
      <c r="E8" s="15"/>
      <c r="F8" s="15"/>
      <c r="G8" s="32"/>
      <c r="H8" s="32"/>
      <c r="I8" s="32"/>
      <c r="J8" s="32"/>
      <c r="K8" s="32"/>
      <c r="L8" s="32"/>
      <c r="M8" s="32"/>
      <c r="N8" s="32"/>
      <c r="O8" s="32"/>
      <c r="P8" s="33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</row>
    <row r="9" spans="1:53" x14ac:dyDescent="0.2">
      <c r="A9" s="15"/>
      <c r="B9" s="15"/>
      <c r="C9" s="15"/>
      <c r="D9" s="15"/>
      <c r="E9" s="15"/>
      <c r="F9" s="15"/>
      <c r="G9" s="32"/>
      <c r="H9" s="32"/>
      <c r="I9" s="32"/>
      <c r="J9" s="32"/>
      <c r="K9" s="32"/>
      <c r="L9" s="32"/>
      <c r="M9" s="32"/>
      <c r="N9" s="32"/>
      <c r="O9" s="32"/>
      <c r="P9" s="33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</row>
    <row r="10" spans="1:53" x14ac:dyDescent="0.2">
      <c r="A10" s="15"/>
      <c r="B10" s="15"/>
      <c r="C10" s="15"/>
      <c r="D10" s="15"/>
      <c r="E10" s="15"/>
      <c r="F10" s="15"/>
      <c r="G10" s="32"/>
      <c r="H10" s="32"/>
      <c r="I10" s="32"/>
      <c r="J10" s="32"/>
      <c r="K10" s="32"/>
      <c r="L10" s="32"/>
      <c r="M10" s="32"/>
      <c r="N10" s="32"/>
      <c r="O10" s="32"/>
      <c r="P10" s="33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</row>
    <row r="11" spans="1:53" x14ac:dyDescent="0.2">
      <c r="A11" s="15"/>
      <c r="B11" s="15"/>
      <c r="C11" s="15"/>
      <c r="D11" s="15"/>
      <c r="E11" s="15"/>
      <c r="F11" s="15"/>
      <c r="G11" s="32"/>
      <c r="H11" s="32"/>
      <c r="I11" s="32"/>
      <c r="J11" s="32"/>
      <c r="K11" s="32"/>
      <c r="L11" s="32"/>
      <c r="M11" s="32"/>
      <c r="N11" s="32"/>
      <c r="O11" s="32"/>
      <c r="P11" s="33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</row>
    <row r="12" spans="1:53" x14ac:dyDescent="0.2">
      <c r="A12" s="15"/>
      <c r="B12" s="15"/>
      <c r="C12" s="15"/>
      <c r="D12" s="15"/>
      <c r="E12" s="15"/>
      <c r="F12" s="15"/>
      <c r="G12" s="32"/>
      <c r="H12" s="32"/>
      <c r="I12" s="32"/>
      <c r="J12" s="32"/>
      <c r="K12" s="32"/>
      <c r="L12" s="32"/>
      <c r="M12" s="32"/>
      <c r="N12" s="32"/>
      <c r="O12" s="32"/>
      <c r="P12" s="33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</row>
    <row r="13" spans="1:53" x14ac:dyDescent="0.2">
      <c r="A13" s="15"/>
      <c r="B13" s="15"/>
      <c r="C13" s="15"/>
      <c r="D13" s="15"/>
      <c r="E13" s="15"/>
      <c r="F13" s="15"/>
      <c r="G13" s="32"/>
      <c r="H13" s="32"/>
      <c r="I13" s="32"/>
      <c r="J13" s="32"/>
      <c r="K13" s="32"/>
      <c r="L13" s="32"/>
      <c r="M13" s="32"/>
      <c r="N13" s="32"/>
      <c r="O13" s="32"/>
      <c r="P13" s="33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</row>
    <row r="14" spans="1:53" x14ac:dyDescent="0.2">
      <c r="A14" s="15"/>
      <c r="B14" s="15"/>
      <c r="C14" s="15"/>
      <c r="D14" s="15"/>
      <c r="E14" s="15"/>
      <c r="F14" s="15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</row>
    <row r="15" spans="1:53" x14ac:dyDescent="0.2">
      <c r="A15" s="15"/>
      <c r="B15" s="15"/>
      <c r="C15" s="15"/>
      <c r="D15" s="15"/>
      <c r="E15" s="15"/>
      <c r="F15" s="15"/>
      <c r="G15" s="32"/>
      <c r="H15" s="32"/>
      <c r="I15" s="32"/>
      <c r="J15" s="32"/>
      <c r="K15" s="32"/>
      <c r="L15" s="32"/>
      <c r="M15" s="32"/>
      <c r="N15" s="32"/>
      <c r="O15" s="32"/>
      <c r="P15" s="33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</row>
    <row r="16" spans="1:53" x14ac:dyDescent="0.2">
      <c r="A16" s="15"/>
      <c r="B16" s="15"/>
      <c r="C16" s="15"/>
      <c r="D16" s="15"/>
      <c r="E16" s="15"/>
      <c r="F16" s="15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</row>
    <row r="17" spans="1:53" x14ac:dyDescent="0.2">
      <c r="A17" s="15"/>
      <c r="B17" s="15"/>
      <c r="C17" s="15"/>
      <c r="D17" s="15"/>
      <c r="E17" s="15"/>
      <c r="F17" s="15"/>
      <c r="G17" s="32"/>
      <c r="H17" s="32"/>
      <c r="I17" s="32"/>
      <c r="J17" s="32"/>
      <c r="K17" s="32"/>
      <c r="L17" s="32"/>
      <c r="M17" s="32"/>
      <c r="N17" s="32"/>
      <c r="O17" s="32"/>
      <c r="P17" s="33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</row>
    <row r="18" spans="1:53" x14ac:dyDescent="0.2">
      <c r="A18" s="15"/>
      <c r="B18" s="15"/>
      <c r="C18" s="15"/>
      <c r="D18" s="15"/>
      <c r="E18" s="15"/>
      <c r="F18" s="15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</row>
    <row r="19" spans="1:53" x14ac:dyDescent="0.2">
      <c r="A19" s="15"/>
      <c r="B19" s="15"/>
      <c r="C19" s="15"/>
      <c r="D19" s="15"/>
      <c r="E19" s="15"/>
      <c r="F19" s="15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</row>
    <row r="20" spans="1:53" x14ac:dyDescent="0.2">
      <c r="A20" s="15"/>
      <c r="B20" s="15"/>
      <c r="C20" s="15"/>
      <c r="D20" s="15"/>
      <c r="E20" s="15"/>
      <c r="F20" s="15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</row>
    <row r="21" spans="1:53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</row>
    <row r="22" spans="1:53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</row>
    <row r="23" spans="1:53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</row>
    <row r="24" spans="1:53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</row>
    <row r="25" spans="1:53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</row>
    <row r="26" spans="1:53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</row>
    <row r="27" spans="1:53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</row>
    <row r="28" spans="1:53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</row>
    <row r="29" spans="1:53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</row>
    <row r="30" spans="1:53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</row>
    <row r="31" spans="1:53" x14ac:dyDescent="0.2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</row>
    <row r="32" spans="1:53" x14ac:dyDescent="0.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</row>
    <row r="33" spans="1:53" x14ac:dyDescent="0.2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</row>
    <row r="34" spans="1:53" x14ac:dyDescent="0.2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</row>
    <row r="35" spans="1:53" x14ac:dyDescent="0.2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</row>
    <row r="36" spans="1:53" x14ac:dyDescent="0.2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</row>
    <row r="37" spans="1:53" x14ac:dyDescent="0.2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</row>
    <row r="38" spans="1:53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</row>
    <row r="39" spans="1:53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</row>
    <row r="40" spans="1:53" x14ac:dyDescent="0.2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</row>
    <row r="41" spans="1:53" x14ac:dyDescent="0.2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</row>
    <row r="42" spans="1:53" x14ac:dyDescent="0.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</row>
    <row r="43" spans="1:53" x14ac:dyDescent="0.2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</row>
    <row r="44" spans="1:53" x14ac:dyDescent="0.2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</row>
    <row r="45" spans="1:53" x14ac:dyDescent="0.2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</row>
    <row r="46" spans="1:53" x14ac:dyDescent="0.2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</row>
    <row r="47" spans="1:53" x14ac:dyDescent="0.2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</row>
    <row r="48" spans="1:53" x14ac:dyDescent="0.2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</row>
    <row r="49" spans="1:53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</row>
    <row r="50" spans="1:53" x14ac:dyDescent="0.2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</row>
    <row r="51" spans="1:53" x14ac:dyDescent="0.2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</row>
    <row r="52" spans="1:53" x14ac:dyDescent="0.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</row>
    <row r="53" spans="1:53" x14ac:dyDescent="0.2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</row>
    <row r="54" spans="1:53" x14ac:dyDescent="0.2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</row>
    <row r="55" spans="1:53" x14ac:dyDescent="0.2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</row>
    <row r="56" spans="1:53" x14ac:dyDescent="0.2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</row>
    <row r="57" spans="1:53" x14ac:dyDescent="0.2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</row>
    <row r="58" spans="1:53" x14ac:dyDescent="0.2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</row>
    <row r="59" spans="1:53" x14ac:dyDescent="0.2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</row>
    <row r="60" spans="1:53" x14ac:dyDescent="0.2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</row>
    <row r="61" spans="1:53" x14ac:dyDescent="0.2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</row>
    <row r="62" spans="1:53" x14ac:dyDescent="0.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</row>
    <row r="63" spans="1:53" x14ac:dyDescent="0.2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</row>
    <row r="64" spans="1:53" x14ac:dyDescent="0.2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</row>
    <row r="65" spans="1:53" x14ac:dyDescent="0.2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</row>
    <row r="66" spans="1:53" x14ac:dyDescent="0.2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</row>
    <row r="67" spans="1:53" x14ac:dyDescent="0.2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</row>
    <row r="68" spans="1:53" x14ac:dyDescent="0.2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</row>
    <row r="69" spans="1:53" x14ac:dyDescent="0.2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</row>
    <row r="70" spans="1:53" x14ac:dyDescent="0.2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</row>
    <row r="71" spans="1:53" x14ac:dyDescent="0.2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</row>
    <row r="72" spans="1:53" x14ac:dyDescent="0.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</row>
    <row r="73" spans="1:53" x14ac:dyDescent="0.2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</row>
    <row r="74" spans="1:53" x14ac:dyDescent="0.2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</row>
    <row r="75" spans="1:53" x14ac:dyDescent="0.2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</row>
    <row r="76" spans="1:53" x14ac:dyDescent="0.2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</row>
    <row r="77" spans="1:53" x14ac:dyDescent="0.2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</row>
    <row r="78" spans="1:53" x14ac:dyDescent="0.2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</row>
    <row r="79" spans="1:53" x14ac:dyDescent="0.2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</row>
    <row r="80" spans="1:53" x14ac:dyDescent="0.2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</row>
    <row r="81" spans="1:53" x14ac:dyDescent="0.2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</row>
    <row r="82" spans="1:53" x14ac:dyDescent="0.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</row>
    <row r="83" spans="1:53" x14ac:dyDescent="0.2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</row>
    <row r="84" spans="1:53" x14ac:dyDescent="0.2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</row>
    <row r="85" spans="1:53" x14ac:dyDescent="0.2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</row>
    <row r="86" spans="1:53" x14ac:dyDescent="0.2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</row>
    <row r="87" spans="1:53" x14ac:dyDescent="0.2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</row>
    <row r="88" spans="1:53" x14ac:dyDescent="0.2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</row>
    <row r="89" spans="1:53" x14ac:dyDescent="0.2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</row>
    <row r="90" spans="1:53" x14ac:dyDescent="0.2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</row>
    <row r="91" spans="1:53" x14ac:dyDescent="0.2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</row>
    <row r="92" spans="1:53" x14ac:dyDescent="0.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</row>
    <row r="93" spans="1:53" x14ac:dyDescent="0.2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</row>
    <row r="94" spans="1:53" x14ac:dyDescent="0.2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</row>
    <row r="95" spans="1:53" x14ac:dyDescent="0.2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</row>
    <row r="96" spans="1:53" x14ac:dyDescent="0.2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</row>
    <row r="97" spans="1:53" x14ac:dyDescent="0.2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</row>
    <row r="98" spans="1:53" x14ac:dyDescent="0.2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</row>
    <row r="99" spans="1:53" x14ac:dyDescent="0.2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</row>
    <row r="100" spans="1:53" x14ac:dyDescent="0.2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</row>
    <row r="101" spans="1:53" x14ac:dyDescent="0.2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</row>
    <row r="102" spans="1:53" x14ac:dyDescent="0.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</row>
    <row r="103" spans="1:53" x14ac:dyDescent="0.2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</row>
    <row r="104" spans="1:53" x14ac:dyDescent="0.2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</row>
    <row r="105" spans="1:53" x14ac:dyDescent="0.2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</row>
    <row r="106" spans="1:53" x14ac:dyDescent="0.2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</row>
    <row r="107" spans="1:53" x14ac:dyDescent="0.2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</row>
    <row r="108" spans="1:53" x14ac:dyDescent="0.2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</row>
    <row r="109" spans="1:53" x14ac:dyDescent="0.2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</row>
    <row r="110" spans="1:53" x14ac:dyDescent="0.2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</row>
    <row r="111" spans="1:53" x14ac:dyDescent="0.2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</row>
    <row r="112" spans="1:53" x14ac:dyDescent="0.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</row>
    <row r="113" spans="1:53" x14ac:dyDescent="0.2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</row>
    <row r="114" spans="1:53" x14ac:dyDescent="0.2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</row>
    <row r="115" spans="1:53" x14ac:dyDescent="0.2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</row>
    <row r="116" spans="1:53" x14ac:dyDescent="0.2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</row>
    <row r="117" spans="1:53" x14ac:dyDescent="0.2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</row>
    <row r="118" spans="1:53" x14ac:dyDescent="0.2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</row>
    <row r="119" spans="1:53" x14ac:dyDescent="0.2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</row>
    <row r="120" spans="1:53" x14ac:dyDescent="0.2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</row>
    <row r="121" spans="1:53" x14ac:dyDescent="0.2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</row>
    <row r="122" spans="1:53" x14ac:dyDescent="0.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</row>
    <row r="123" spans="1:53" x14ac:dyDescent="0.2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</row>
    <row r="124" spans="1:53" x14ac:dyDescent="0.2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</row>
    <row r="125" spans="1:53" x14ac:dyDescent="0.2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</row>
    <row r="126" spans="1:53" x14ac:dyDescent="0.2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</row>
    <row r="127" spans="1:53" x14ac:dyDescent="0.2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</row>
    <row r="128" spans="1:53" x14ac:dyDescent="0.2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</row>
    <row r="129" spans="1:53" x14ac:dyDescent="0.2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</row>
    <row r="130" spans="1:53" x14ac:dyDescent="0.2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</row>
    <row r="131" spans="1:53" x14ac:dyDescent="0.2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</row>
    <row r="132" spans="1:53" x14ac:dyDescent="0.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</row>
    <row r="133" spans="1:53" x14ac:dyDescent="0.2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</row>
    <row r="134" spans="1:53" x14ac:dyDescent="0.2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</row>
    <row r="135" spans="1:53" x14ac:dyDescent="0.2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</row>
    <row r="136" spans="1:53" x14ac:dyDescent="0.2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</row>
    <row r="137" spans="1:53" x14ac:dyDescent="0.2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</row>
    <row r="138" spans="1:53" x14ac:dyDescent="0.2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</row>
    <row r="139" spans="1:53" x14ac:dyDescent="0.2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</row>
    <row r="140" spans="1:53" x14ac:dyDescent="0.2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</row>
    <row r="141" spans="1:53" x14ac:dyDescent="0.2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</row>
    <row r="142" spans="1:53" x14ac:dyDescent="0.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</row>
    <row r="143" spans="1:53" x14ac:dyDescent="0.2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</row>
  </sheetData>
  <mergeCells count="9">
    <mergeCell ref="A1:C3"/>
    <mergeCell ref="D1:F2"/>
    <mergeCell ref="AZ3:BA3"/>
    <mergeCell ref="G3:M3"/>
    <mergeCell ref="N3:U3"/>
    <mergeCell ref="V3:AC3"/>
    <mergeCell ref="AD3:AI3"/>
    <mergeCell ref="AJ3:AN3"/>
    <mergeCell ref="AO3:AY3"/>
  </mergeCells>
  <dataValidations count="1">
    <dataValidation type="list" allowBlank="1" showInputMessage="1" showErrorMessage="1" sqref="A5">
      <formula1>"P1, P2, P6, P12, SHAP, AUTRES"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P143"/>
  <sheetViews>
    <sheetView showGridLines="0" showRowColHeaders="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A5" sqref="A5"/>
    </sheetView>
  </sheetViews>
  <sheetFormatPr baseColWidth="10" defaultColWidth="11.5703125" defaultRowHeight="14.25" x14ac:dyDescent="0.2"/>
  <cols>
    <col min="1" max="2" width="10.7109375" style="2" customWidth="1"/>
    <col min="3" max="3" width="15.7109375" style="2" customWidth="1"/>
    <col min="4" max="5" width="24.7109375" style="2" customWidth="1"/>
    <col min="6" max="6" width="15.7109375" style="2" customWidth="1"/>
    <col min="7" max="94" width="5.7109375" style="2" customWidth="1"/>
    <col min="95" max="16384" width="11.5703125" style="2"/>
  </cols>
  <sheetData>
    <row r="1" spans="1:94" ht="42.6" customHeight="1" x14ac:dyDescent="0.2">
      <c r="A1" s="111"/>
      <c r="B1" s="111"/>
      <c r="C1" s="111"/>
      <c r="D1" s="112" t="s">
        <v>347</v>
      </c>
      <c r="E1" s="112"/>
      <c r="F1" s="112"/>
      <c r="G1" s="16"/>
      <c r="H1" s="16"/>
      <c r="I1" s="16"/>
      <c r="K1" s="6"/>
      <c r="L1" s="6"/>
    </row>
    <row r="2" spans="1:94" ht="24.6" customHeight="1" x14ac:dyDescent="0.2">
      <c r="A2" s="111"/>
      <c r="B2" s="111"/>
      <c r="C2" s="111"/>
      <c r="D2" s="112"/>
      <c r="E2" s="112"/>
      <c r="F2" s="112"/>
      <c r="G2" s="16"/>
      <c r="H2" s="16"/>
      <c r="I2" s="16"/>
      <c r="K2" s="6"/>
      <c r="L2" s="6"/>
    </row>
    <row r="3" spans="1:94" ht="13.9" customHeight="1" x14ac:dyDescent="0.2">
      <c r="A3" s="111"/>
      <c r="B3" s="111"/>
      <c r="C3" s="111"/>
      <c r="D3" s="17"/>
      <c r="E3" s="25" t="s">
        <v>328</v>
      </c>
      <c r="F3" s="26">
        <f ca="1">TODAY()</f>
        <v>44585</v>
      </c>
      <c r="G3" s="113" t="s">
        <v>362</v>
      </c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24" t="s">
        <v>363</v>
      </c>
      <c r="V3" s="124"/>
      <c r="W3" s="124"/>
      <c r="X3" s="124"/>
      <c r="Y3" s="124"/>
      <c r="Z3" s="124"/>
      <c r="AA3" s="124"/>
      <c r="AB3" s="123" t="s">
        <v>364</v>
      </c>
      <c r="AC3" s="123"/>
      <c r="AD3" s="123"/>
      <c r="AE3" s="123"/>
      <c r="AF3" s="123"/>
      <c r="AG3" s="123"/>
      <c r="AH3" s="123"/>
      <c r="AI3" s="123"/>
      <c r="AJ3" s="124" t="s">
        <v>365</v>
      </c>
      <c r="AK3" s="124"/>
      <c r="AL3" s="124"/>
      <c r="AM3" s="124"/>
      <c r="AN3" s="124"/>
      <c r="AO3" s="124"/>
      <c r="AP3" s="124"/>
      <c r="AQ3" s="124"/>
      <c r="AR3" s="123" t="s">
        <v>366</v>
      </c>
      <c r="AS3" s="123"/>
      <c r="AT3" s="123"/>
      <c r="AU3" s="123"/>
      <c r="AV3" s="123"/>
      <c r="AW3" s="123"/>
      <c r="AX3" s="123"/>
      <c r="AY3" s="123"/>
      <c r="AZ3" s="124" t="s">
        <v>367</v>
      </c>
      <c r="BA3" s="124"/>
      <c r="BB3" s="124"/>
      <c r="BC3" s="124"/>
      <c r="BD3" s="124"/>
      <c r="BE3" s="124"/>
      <c r="BF3" s="124"/>
      <c r="BG3" s="124"/>
      <c r="BH3" s="123" t="s">
        <v>368</v>
      </c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4" t="s">
        <v>369</v>
      </c>
      <c r="BT3" s="124"/>
      <c r="BU3" s="124"/>
      <c r="BV3" s="124"/>
      <c r="BW3" s="124"/>
      <c r="BX3" s="124"/>
      <c r="BY3" s="124"/>
      <c r="BZ3" s="123" t="s">
        <v>370</v>
      </c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4" t="s">
        <v>371</v>
      </c>
      <c r="CM3" s="124"/>
      <c r="CN3" s="124"/>
      <c r="CO3" s="124"/>
      <c r="CP3" s="124"/>
    </row>
    <row r="4" spans="1:94" ht="66" customHeight="1" x14ac:dyDescent="0.2">
      <c r="A4" s="18" t="s">
        <v>337</v>
      </c>
      <c r="B4" s="18" t="s">
        <v>378</v>
      </c>
      <c r="C4" s="19" t="s">
        <v>338</v>
      </c>
      <c r="D4" s="18" t="s">
        <v>339</v>
      </c>
      <c r="E4" s="18" t="s">
        <v>340</v>
      </c>
      <c r="F4" s="18" t="s">
        <v>341</v>
      </c>
      <c r="G4" s="20" t="s">
        <v>212</v>
      </c>
      <c r="H4" s="20" t="s">
        <v>213</v>
      </c>
      <c r="I4" s="20" t="s">
        <v>214</v>
      </c>
      <c r="J4" s="20" t="s">
        <v>215</v>
      </c>
      <c r="K4" s="20" t="s">
        <v>216</v>
      </c>
      <c r="L4" s="20" t="s">
        <v>217</v>
      </c>
      <c r="M4" s="20" t="s">
        <v>218</v>
      </c>
      <c r="N4" s="20" t="s">
        <v>219</v>
      </c>
      <c r="O4" s="20" t="s">
        <v>220</v>
      </c>
      <c r="P4" s="20" t="s">
        <v>221</v>
      </c>
      <c r="Q4" s="20" t="s">
        <v>222</v>
      </c>
      <c r="R4" s="20" t="s">
        <v>223</v>
      </c>
      <c r="S4" s="20" t="s">
        <v>224</v>
      </c>
      <c r="T4" s="20" t="s">
        <v>225</v>
      </c>
      <c r="U4" s="21" t="s">
        <v>226</v>
      </c>
      <c r="V4" s="21" t="s">
        <v>227</v>
      </c>
      <c r="W4" s="21" t="s">
        <v>228</v>
      </c>
      <c r="X4" s="21" t="s">
        <v>229</v>
      </c>
      <c r="Y4" s="21" t="s">
        <v>230</v>
      </c>
      <c r="Z4" s="21" t="s">
        <v>231</v>
      </c>
      <c r="AA4" s="21" t="s">
        <v>232</v>
      </c>
      <c r="AB4" s="20" t="s">
        <v>233</v>
      </c>
      <c r="AC4" s="20" t="s">
        <v>234</v>
      </c>
      <c r="AD4" s="20" t="s">
        <v>235</v>
      </c>
      <c r="AE4" s="20" t="s">
        <v>236</v>
      </c>
      <c r="AF4" s="20" t="s">
        <v>237</v>
      </c>
      <c r="AG4" s="20" t="s">
        <v>238</v>
      </c>
      <c r="AH4" s="20" t="s">
        <v>239</v>
      </c>
      <c r="AI4" s="20" t="s">
        <v>240</v>
      </c>
      <c r="AJ4" s="21" t="s">
        <v>241</v>
      </c>
      <c r="AK4" s="21" t="s">
        <v>242</v>
      </c>
      <c r="AL4" s="21" t="s">
        <v>243</v>
      </c>
      <c r="AM4" s="21" t="s">
        <v>244</v>
      </c>
      <c r="AN4" s="21" t="s">
        <v>245</v>
      </c>
      <c r="AO4" s="21" t="s">
        <v>246</v>
      </c>
      <c r="AP4" s="21" t="s">
        <v>247</v>
      </c>
      <c r="AQ4" s="21" t="s">
        <v>248</v>
      </c>
      <c r="AR4" s="20" t="s">
        <v>249</v>
      </c>
      <c r="AS4" s="20" t="s">
        <v>250</v>
      </c>
      <c r="AT4" s="20" t="s">
        <v>251</v>
      </c>
      <c r="AU4" s="20" t="s">
        <v>252</v>
      </c>
      <c r="AV4" s="20" t="s">
        <v>253</v>
      </c>
      <c r="AW4" s="20" t="s">
        <v>254</v>
      </c>
      <c r="AX4" s="20" t="s">
        <v>255</v>
      </c>
      <c r="AY4" s="20" t="s">
        <v>256</v>
      </c>
      <c r="AZ4" s="21" t="s">
        <v>257</v>
      </c>
      <c r="BA4" s="21" t="s">
        <v>258</v>
      </c>
      <c r="BB4" s="21" t="s">
        <v>259</v>
      </c>
      <c r="BC4" s="21" t="s">
        <v>260</v>
      </c>
      <c r="BD4" s="21" t="s">
        <v>261</v>
      </c>
      <c r="BE4" s="21" t="s">
        <v>262</v>
      </c>
      <c r="BF4" s="21" t="s">
        <v>263</v>
      </c>
      <c r="BG4" s="21" t="s">
        <v>264</v>
      </c>
      <c r="BH4" s="20" t="s">
        <v>265</v>
      </c>
      <c r="BI4" s="20" t="s">
        <v>266</v>
      </c>
      <c r="BJ4" s="20" t="s">
        <v>267</v>
      </c>
      <c r="BK4" s="20" t="s">
        <v>268</v>
      </c>
      <c r="BL4" s="20" t="s">
        <v>269</v>
      </c>
      <c r="BM4" s="20" t="s">
        <v>270</v>
      </c>
      <c r="BN4" s="20" t="s">
        <v>271</v>
      </c>
      <c r="BO4" s="20" t="s">
        <v>272</v>
      </c>
      <c r="BP4" s="20" t="s">
        <v>273</v>
      </c>
      <c r="BQ4" s="20" t="s">
        <v>274</v>
      </c>
      <c r="BR4" s="20" t="s">
        <v>275</v>
      </c>
      <c r="BS4" s="21" t="s">
        <v>276</v>
      </c>
      <c r="BT4" s="21" t="s">
        <v>277</v>
      </c>
      <c r="BU4" s="21" t="s">
        <v>278</v>
      </c>
      <c r="BV4" s="21" t="s">
        <v>279</v>
      </c>
      <c r="BW4" s="21" t="s">
        <v>280</v>
      </c>
      <c r="BX4" s="21" t="s">
        <v>281</v>
      </c>
      <c r="BY4" s="21" t="s">
        <v>282</v>
      </c>
      <c r="BZ4" s="20" t="s">
        <v>283</v>
      </c>
      <c r="CA4" s="20" t="s">
        <v>284</v>
      </c>
      <c r="CB4" s="20" t="s">
        <v>285</v>
      </c>
      <c r="CC4" s="20" t="s">
        <v>286</v>
      </c>
      <c r="CD4" s="20" t="s">
        <v>287</v>
      </c>
      <c r="CE4" s="20" t="s">
        <v>288</v>
      </c>
      <c r="CF4" s="20" t="s">
        <v>289</v>
      </c>
      <c r="CG4" s="20" t="s">
        <v>290</v>
      </c>
      <c r="CH4" s="20" t="s">
        <v>291</v>
      </c>
      <c r="CI4" s="20" t="s">
        <v>292</v>
      </c>
      <c r="CJ4" s="20" t="s">
        <v>293</v>
      </c>
      <c r="CK4" s="20" t="s">
        <v>294</v>
      </c>
      <c r="CL4" s="21" t="s">
        <v>295</v>
      </c>
      <c r="CM4" s="21" t="s">
        <v>296</v>
      </c>
      <c r="CN4" s="21" t="s">
        <v>297</v>
      </c>
      <c r="CO4" s="21" t="s">
        <v>298</v>
      </c>
      <c r="CP4" s="21" t="s">
        <v>299</v>
      </c>
    </row>
    <row r="5" spans="1:94" x14ac:dyDescent="0.2">
      <c r="A5" s="22"/>
      <c r="B5" s="22"/>
      <c r="C5" s="22">
        <v>369921</v>
      </c>
      <c r="D5" s="22" t="s">
        <v>342</v>
      </c>
      <c r="E5" s="22" t="s">
        <v>343</v>
      </c>
      <c r="F5" s="23">
        <v>44580</v>
      </c>
      <c r="G5" s="32"/>
      <c r="H5" s="32"/>
      <c r="I5" s="32"/>
      <c r="J5" s="32"/>
      <c r="K5" s="32"/>
      <c r="L5" s="32"/>
      <c r="M5" s="32"/>
      <c r="N5" s="32"/>
      <c r="O5" s="32"/>
      <c r="P5" s="33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</row>
    <row r="6" spans="1:94" x14ac:dyDescent="0.2">
      <c r="A6" s="22"/>
      <c r="B6" s="15"/>
      <c r="C6" s="15"/>
      <c r="D6" s="15"/>
      <c r="E6" s="15"/>
      <c r="F6" s="24"/>
      <c r="G6" s="32"/>
      <c r="H6" s="32"/>
      <c r="I6" s="32"/>
      <c r="J6" s="32"/>
      <c r="K6" s="32"/>
      <c r="L6" s="32"/>
      <c r="M6" s="32"/>
      <c r="N6" s="32"/>
      <c r="O6" s="32"/>
      <c r="P6" s="33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</row>
    <row r="7" spans="1:94" x14ac:dyDescent="0.2">
      <c r="A7" s="22"/>
      <c r="B7" s="15"/>
      <c r="C7" s="15"/>
      <c r="D7" s="15"/>
      <c r="E7" s="15"/>
      <c r="F7" s="24"/>
      <c r="G7" s="32"/>
      <c r="H7" s="32"/>
      <c r="I7" s="32"/>
      <c r="J7" s="32"/>
      <c r="K7" s="32"/>
      <c r="L7" s="32"/>
      <c r="M7" s="32"/>
      <c r="N7" s="32"/>
      <c r="O7" s="32"/>
      <c r="P7" s="33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</row>
    <row r="8" spans="1:94" x14ac:dyDescent="0.2">
      <c r="A8" s="22"/>
      <c r="B8" s="15"/>
      <c r="C8" s="15"/>
      <c r="D8" s="15"/>
      <c r="E8" s="15"/>
      <c r="F8" s="15"/>
      <c r="G8" s="32"/>
      <c r="H8" s="32"/>
      <c r="I8" s="32"/>
      <c r="J8" s="32"/>
      <c r="K8" s="32"/>
      <c r="L8" s="32"/>
      <c r="M8" s="32"/>
      <c r="N8" s="32"/>
      <c r="O8" s="32"/>
      <c r="P8" s="33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</row>
    <row r="9" spans="1:94" x14ac:dyDescent="0.2">
      <c r="A9" s="22"/>
      <c r="B9" s="15"/>
      <c r="C9" s="15"/>
      <c r="D9" s="15"/>
      <c r="E9" s="15"/>
      <c r="F9" s="15"/>
      <c r="G9" s="32"/>
      <c r="H9" s="32"/>
      <c r="I9" s="32"/>
      <c r="J9" s="32"/>
      <c r="K9" s="32"/>
      <c r="L9" s="32"/>
      <c r="M9" s="32"/>
      <c r="N9" s="32"/>
      <c r="O9" s="32"/>
      <c r="P9" s="33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</row>
    <row r="10" spans="1:94" x14ac:dyDescent="0.2">
      <c r="A10" s="22"/>
      <c r="B10" s="15"/>
      <c r="C10" s="15"/>
      <c r="D10" s="15"/>
      <c r="E10" s="15"/>
      <c r="F10" s="15"/>
      <c r="G10" s="32"/>
      <c r="H10" s="32"/>
      <c r="I10" s="32"/>
      <c r="J10" s="32"/>
      <c r="K10" s="32"/>
      <c r="L10" s="32"/>
      <c r="M10" s="32"/>
      <c r="N10" s="32"/>
      <c r="O10" s="32"/>
      <c r="P10" s="33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</row>
    <row r="11" spans="1:94" x14ac:dyDescent="0.2">
      <c r="A11" s="22"/>
      <c r="B11" s="15"/>
      <c r="C11" s="15"/>
      <c r="D11" s="15"/>
      <c r="E11" s="15"/>
      <c r="F11" s="15"/>
      <c r="G11" s="32"/>
      <c r="H11" s="32"/>
      <c r="I11" s="32"/>
      <c r="J11" s="32"/>
      <c r="K11" s="32"/>
      <c r="L11" s="32"/>
      <c r="M11" s="32"/>
      <c r="N11" s="32"/>
      <c r="O11" s="32"/>
      <c r="P11" s="33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</row>
    <row r="12" spans="1:94" x14ac:dyDescent="0.2">
      <c r="A12" s="22"/>
      <c r="B12" s="15"/>
      <c r="C12" s="15"/>
      <c r="D12" s="15"/>
      <c r="E12" s="15"/>
      <c r="F12" s="15"/>
      <c r="G12" s="32"/>
      <c r="H12" s="32"/>
      <c r="I12" s="32"/>
      <c r="J12" s="32"/>
      <c r="K12" s="32"/>
      <c r="L12" s="32"/>
      <c r="M12" s="32"/>
      <c r="N12" s="32"/>
      <c r="O12" s="32"/>
      <c r="P12" s="33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</row>
    <row r="13" spans="1:94" x14ac:dyDescent="0.2">
      <c r="A13" s="22"/>
      <c r="B13" s="15"/>
      <c r="C13" s="15"/>
      <c r="D13" s="15"/>
      <c r="E13" s="15"/>
      <c r="F13" s="15"/>
      <c r="G13" s="32"/>
      <c r="H13" s="32"/>
      <c r="I13" s="32"/>
      <c r="J13" s="32"/>
      <c r="K13" s="32"/>
      <c r="L13" s="32"/>
      <c r="M13" s="32"/>
      <c r="N13" s="32"/>
      <c r="O13" s="32"/>
      <c r="P13" s="33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</row>
    <row r="14" spans="1:94" x14ac:dyDescent="0.2">
      <c r="A14" s="22"/>
      <c r="B14" s="15"/>
      <c r="C14" s="15"/>
      <c r="D14" s="15"/>
      <c r="E14" s="15"/>
      <c r="F14" s="15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</row>
    <row r="15" spans="1:94" x14ac:dyDescent="0.2">
      <c r="A15" s="22"/>
      <c r="B15" s="15"/>
      <c r="C15" s="15"/>
      <c r="D15" s="15"/>
      <c r="E15" s="15"/>
      <c r="F15" s="15"/>
      <c r="G15" s="32"/>
      <c r="H15" s="32"/>
      <c r="I15" s="32"/>
      <c r="J15" s="32"/>
      <c r="K15" s="32"/>
      <c r="L15" s="32"/>
      <c r="M15" s="32"/>
      <c r="N15" s="32"/>
      <c r="O15" s="32"/>
      <c r="P15" s="33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</row>
    <row r="16" spans="1:94" x14ac:dyDescent="0.2">
      <c r="A16" s="22"/>
      <c r="B16" s="15"/>
      <c r="C16" s="15"/>
      <c r="D16" s="15"/>
      <c r="E16" s="15"/>
      <c r="F16" s="15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</row>
    <row r="17" spans="1:94" x14ac:dyDescent="0.2">
      <c r="A17" s="22"/>
      <c r="B17" s="15"/>
      <c r="C17" s="15"/>
      <c r="D17" s="15"/>
      <c r="E17" s="15"/>
      <c r="F17" s="15"/>
      <c r="G17" s="32"/>
      <c r="H17" s="32"/>
      <c r="I17" s="32"/>
      <c r="J17" s="32"/>
      <c r="K17" s="32"/>
      <c r="L17" s="32"/>
      <c r="M17" s="32"/>
      <c r="N17" s="32"/>
      <c r="O17" s="32"/>
      <c r="P17" s="33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</row>
    <row r="18" spans="1:94" x14ac:dyDescent="0.2">
      <c r="A18" s="22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</row>
    <row r="19" spans="1:94" x14ac:dyDescent="0.2">
      <c r="A19" s="22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</row>
    <row r="20" spans="1:94" x14ac:dyDescent="0.2">
      <c r="A20" s="22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</row>
    <row r="21" spans="1:94" x14ac:dyDescent="0.2">
      <c r="A21" s="22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</row>
    <row r="22" spans="1:94" x14ac:dyDescent="0.2">
      <c r="A22" s="22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</row>
    <row r="23" spans="1:94" x14ac:dyDescent="0.2">
      <c r="A23" s="2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</row>
    <row r="24" spans="1:94" x14ac:dyDescent="0.2">
      <c r="A24" s="22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</row>
    <row r="25" spans="1:94" x14ac:dyDescent="0.2">
      <c r="A25" s="22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</row>
    <row r="26" spans="1:94" x14ac:dyDescent="0.2">
      <c r="A26" s="22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</row>
    <row r="27" spans="1:94" x14ac:dyDescent="0.2">
      <c r="A27" s="22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</row>
    <row r="28" spans="1:94" x14ac:dyDescent="0.2">
      <c r="A28" s="22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</row>
    <row r="29" spans="1:94" x14ac:dyDescent="0.2">
      <c r="A29" s="22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</row>
    <row r="30" spans="1:94" x14ac:dyDescent="0.2">
      <c r="A30" s="22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</row>
    <row r="31" spans="1:94" x14ac:dyDescent="0.2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</row>
    <row r="32" spans="1:94" x14ac:dyDescent="0.2">
      <c r="A32" s="22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</row>
    <row r="33" spans="1:94" x14ac:dyDescent="0.2">
      <c r="A33" s="22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</row>
    <row r="34" spans="1:94" x14ac:dyDescent="0.2">
      <c r="A34" s="22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</row>
    <row r="35" spans="1:94" x14ac:dyDescent="0.2">
      <c r="A35" s="22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</row>
    <row r="36" spans="1:94" x14ac:dyDescent="0.2">
      <c r="A36" s="22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</row>
    <row r="37" spans="1:94" x14ac:dyDescent="0.2">
      <c r="A37" s="22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</row>
    <row r="38" spans="1:94" x14ac:dyDescent="0.2">
      <c r="A38" s="22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</row>
    <row r="39" spans="1:94" x14ac:dyDescent="0.2">
      <c r="A39" s="22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</row>
    <row r="40" spans="1:94" x14ac:dyDescent="0.2">
      <c r="A40" s="22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</row>
    <row r="41" spans="1:94" x14ac:dyDescent="0.2">
      <c r="A41" s="22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</row>
    <row r="42" spans="1:94" x14ac:dyDescent="0.2">
      <c r="A42" s="22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</row>
    <row r="43" spans="1:94" x14ac:dyDescent="0.2">
      <c r="A43" s="22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</row>
    <row r="44" spans="1:94" x14ac:dyDescent="0.2">
      <c r="A44" s="22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</row>
    <row r="45" spans="1:94" x14ac:dyDescent="0.2">
      <c r="A45" s="22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</row>
    <row r="46" spans="1:94" x14ac:dyDescent="0.2">
      <c r="A46" s="22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</row>
    <row r="47" spans="1:94" x14ac:dyDescent="0.2">
      <c r="A47" s="22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</row>
    <row r="48" spans="1:94" x14ac:dyDescent="0.2">
      <c r="A48" s="22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</row>
    <row r="49" spans="1:94" x14ac:dyDescent="0.2">
      <c r="A49" s="22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</row>
    <row r="50" spans="1:94" x14ac:dyDescent="0.2">
      <c r="A50" s="22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</row>
    <row r="51" spans="1:94" x14ac:dyDescent="0.2">
      <c r="A51" s="22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</row>
    <row r="52" spans="1:94" x14ac:dyDescent="0.2">
      <c r="A52" s="22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</row>
    <row r="53" spans="1:94" x14ac:dyDescent="0.2">
      <c r="A53" s="22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</row>
    <row r="54" spans="1:94" x14ac:dyDescent="0.2">
      <c r="A54" s="22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</row>
    <row r="55" spans="1:94" x14ac:dyDescent="0.2">
      <c r="A55" s="22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</row>
    <row r="56" spans="1:94" x14ac:dyDescent="0.2">
      <c r="A56" s="22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</row>
    <row r="57" spans="1:94" x14ac:dyDescent="0.2">
      <c r="A57" s="22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</row>
    <row r="58" spans="1:94" x14ac:dyDescent="0.2">
      <c r="A58" s="22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</row>
    <row r="59" spans="1:94" x14ac:dyDescent="0.2">
      <c r="A59" s="22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</row>
    <row r="60" spans="1:94" x14ac:dyDescent="0.2">
      <c r="A60" s="22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</row>
    <row r="61" spans="1:94" x14ac:dyDescent="0.2">
      <c r="A61" s="22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</row>
    <row r="62" spans="1:94" x14ac:dyDescent="0.2">
      <c r="A62" s="22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</row>
    <row r="63" spans="1:94" x14ac:dyDescent="0.2">
      <c r="A63" s="22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</row>
    <row r="64" spans="1:94" x14ac:dyDescent="0.2">
      <c r="A64" s="22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</row>
    <row r="65" spans="1:94" x14ac:dyDescent="0.2">
      <c r="A65" s="22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</row>
    <row r="66" spans="1:94" x14ac:dyDescent="0.2">
      <c r="A66" s="22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</row>
    <row r="67" spans="1:94" x14ac:dyDescent="0.2">
      <c r="A67" s="22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</row>
    <row r="68" spans="1:94" x14ac:dyDescent="0.2">
      <c r="A68" s="22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</row>
    <row r="69" spans="1:94" x14ac:dyDescent="0.2">
      <c r="A69" s="22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</row>
    <row r="70" spans="1:94" x14ac:dyDescent="0.2">
      <c r="A70" s="22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</row>
    <row r="71" spans="1:94" x14ac:dyDescent="0.2">
      <c r="A71" s="22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</row>
    <row r="72" spans="1:94" x14ac:dyDescent="0.2">
      <c r="A72" s="22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</row>
    <row r="73" spans="1:94" x14ac:dyDescent="0.2">
      <c r="A73" s="22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</row>
    <row r="74" spans="1:94" x14ac:dyDescent="0.2">
      <c r="A74" s="22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</row>
    <row r="75" spans="1:94" x14ac:dyDescent="0.2">
      <c r="A75" s="22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</row>
    <row r="76" spans="1:94" x14ac:dyDescent="0.2">
      <c r="A76" s="22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</row>
    <row r="77" spans="1:94" x14ac:dyDescent="0.2">
      <c r="A77" s="22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</row>
    <row r="78" spans="1:94" x14ac:dyDescent="0.2">
      <c r="A78" s="22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</row>
    <row r="79" spans="1:94" x14ac:dyDescent="0.2">
      <c r="A79" s="22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</row>
    <row r="80" spans="1:94" x14ac:dyDescent="0.2">
      <c r="A80" s="22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</row>
    <row r="81" spans="1:94" x14ac:dyDescent="0.2">
      <c r="A81" s="22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</row>
    <row r="82" spans="1:94" x14ac:dyDescent="0.2">
      <c r="A82" s="22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</row>
    <row r="83" spans="1:94" x14ac:dyDescent="0.2">
      <c r="A83" s="22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</row>
    <row r="84" spans="1:94" x14ac:dyDescent="0.2">
      <c r="A84" s="22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</row>
    <row r="85" spans="1:94" x14ac:dyDescent="0.2">
      <c r="A85" s="22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</row>
    <row r="86" spans="1:94" x14ac:dyDescent="0.2">
      <c r="A86" s="22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</row>
    <row r="87" spans="1:94" x14ac:dyDescent="0.2">
      <c r="A87" s="22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</row>
    <row r="88" spans="1:94" x14ac:dyDescent="0.2">
      <c r="A88" s="22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</row>
    <row r="89" spans="1:94" x14ac:dyDescent="0.2">
      <c r="A89" s="22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</row>
    <row r="90" spans="1:94" x14ac:dyDescent="0.2">
      <c r="A90" s="22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</row>
    <row r="91" spans="1:94" x14ac:dyDescent="0.2">
      <c r="A91" s="22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</row>
    <row r="92" spans="1:94" x14ac:dyDescent="0.2">
      <c r="A92" s="22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</row>
    <row r="93" spans="1:94" x14ac:dyDescent="0.2">
      <c r="A93" s="22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</row>
    <row r="94" spans="1:94" x14ac:dyDescent="0.2">
      <c r="A94" s="22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</row>
    <row r="95" spans="1:94" x14ac:dyDescent="0.2">
      <c r="A95" s="22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</row>
    <row r="96" spans="1:94" x14ac:dyDescent="0.2">
      <c r="A96" s="22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</row>
    <row r="97" spans="1:94" x14ac:dyDescent="0.2">
      <c r="A97" s="22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</row>
    <row r="98" spans="1:94" x14ac:dyDescent="0.2">
      <c r="A98" s="22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</row>
    <row r="99" spans="1:94" x14ac:dyDescent="0.2">
      <c r="A99" s="22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</row>
    <row r="100" spans="1:94" x14ac:dyDescent="0.2">
      <c r="A100" s="22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</row>
    <row r="101" spans="1:94" x14ac:dyDescent="0.2">
      <c r="A101" s="22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</row>
    <row r="102" spans="1:94" x14ac:dyDescent="0.2">
      <c r="A102" s="22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</row>
    <row r="103" spans="1:94" x14ac:dyDescent="0.2">
      <c r="A103" s="22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</row>
    <row r="104" spans="1:94" x14ac:dyDescent="0.2">
      <c r="A104" s="22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</row>
    <row r="105" spans="1:94" x14ac:dyDescent="0.2">
      <c r="A105" s="22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</row>
    <row r="106" spans="1:94" x14ac:dyDescent="0.2">
      <c r="A106" s="22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</row>
    <row r="107" spans="1:94" x14ac:dyDescent="0.2">
      <c r="A107" s="22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</row>
    <row r="108" spans="1:94" x14ac:dyDescent="0.2">
      <c r="A108" s="22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</row>
    <row r="109" spans="1:94" x14ac:dyDescent="0.2">
      <c r="A109" s="22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</row>
    <row r="110" spans="1:94" x14ac:dyDescent="0.2">
      <c r="A110" s="22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</row>
    <row r="111" spans="1:94" x14ac:dyDescent="0.2">
      <c r="A111" s="22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</row>
    <row r="112" spans="1:94" x14ac:dyDescent="0.2">
      <c r="A112" s="22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</row>
    <row r="113" spans="1:94" x14ac:dyDescent="0.2">
      <c r="A113" s="22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</row>
    <row r="114" spans="1:94" x14ac:dyDescent="0.2">
      <c r="A114" s="22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</row>
    <row r="115" spans="1:94" x14ac:dyDescent="0.2">
      <c r="A115" s="22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</row>
    <row r="116" spans="1:94" x14ac:dyDescent="0.2">
      <c r="A116" s="22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</row>
    <row r="117" spans="1:94" x14ac:dyDescent="0.2">
      <c r="A117" s="22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</row>
    <row r="118" spans="1:94" x14ac:dyDescent="0.2">
      <c r="A118" s="22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</row>
    <row r="119" spans="1:94" x14ac:dyDescent="0.2">
      <c r="A119" s="22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</row>
    <row r="120" spans="1:94" x14ac:dyDescent="0.2">
      <c r="A120" s="22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</row>
    <row r="121" spans="1:94" x14ac:dyDescent="0.2">
      <c r="A121" s="22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</row>
    <row r="122" spans="1:94" x14ac:dyDescent="0.2">
      <c r="A122" s="22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</row>
    <row r="123" spans="1:94" x14ac:dyDescent="0.2">
      <c r="A123" s="22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</row>
    <row r="124" spans="1:94" x14ac:dyDescent="0.2">
      <c r="A124" s="22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</row>
    <row r="125" spans="1:94" x14ac:dyDescent="0.2">
      <c r="A125" s="22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</row>
    <row r="126" spans="1:94" x14ac:dyDescent="0.2">
      <c r="A126" s="22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</row>
    <row r="127" spans="1:94" x14ac:dyDescent="0.2">
      <c r="A127" s="22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</row>
    <row r="128" spans="1:94" x14ac:dyDescent="0.2">
      <c r="A128" s="22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</row>
    <row r="129" spans="1:94" x14ac:dyDescent="0.2">
      <c r="A129" s="22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</row>
    <row r="130" spans="1:94" x14ac:dyDescent="0.2">
      <c r="A130" s="22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</row>
    <row r="131" spans="1:94" x14ac:dyDescent="0.2">
      <c r="A131" s="22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</row>
    <row r="132" spans="1:94" x14ac:dyDescent="0.2">
      <c r="A132" s="22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</row>
    <row r="133" spans="1:94" x14ac:dyDescent="0.2">
      <c r="A133" s="22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</row>
    <row r="134" spans="1:94" x14ac:dyDescent="0.2">
      <c r="A134" s="22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</row>
    <row r="135" spans="1:94" x14ac:dyDescent="0.2">
      <c r="A135" s="22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</row>
    <row r="136" spans="1:94" x14ac:dyDescent="0.2">
      <c r="A136" s="22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</row>
    <row r="137" spans="1:94" x14ac:dyDescent="0.2">
      <c r="A137" s="22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</row>
    <row r="138" spans="1:94" x14ac:dyDescent="0.2">
      <c r="A138" s="22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</row>
    <row r="139" spans="1:94" x14ac:dyDescent="0.2">
      <c r="A139" s="22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</row>
    <row r="140" spans="1:94" x14ac:dyDescent="0.2">
      <c r="A140" s="22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</row>
    <row r="141" spans="1:94" x14ac:dyDescent="0.2">
      <c r="A141" s="22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</row>
    <row r="142" spans="1:94" x14ac:dyDescent="0.2">
      <c r="A142" s="22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</row>
    <row r="143" spans="1:94" x14ac:dyDescent="0.2">
      <c r="A143" s="22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</row>
  </sheetData>
  <mergeCells count="12">
    <mergeCell ref="A1:C3"/>
    <mergeCell ref="D1:F2"/>
    <mergeCell ref="G3:T3"/>
    <mergeCell ref="BS3:BY3"/>
    <mergeCell ref="BZ3:CK3"/>
    <mergeCell ref="CL3:CP3"/>
    <mergeCell ref="U3:AA3"/>
    <mergeCell ref="AB3:AI3"/>
    <mergeCell ref="AJ3:AQ3"/>
    <mergeCell ref="AR3:AY3"/>
    <mergeCell ref="AZ3:BG3"/>
    <mergeCell ref="BH3:BR3"/>
  </mergeCells>
  <dataValidations count="1">
    <dataValidation type="list" allowBlank="1" showInputMessage="1" showErrorMessage="1" sqref="A5:A143">
      <formula1>"P1, P2, P6, P12, SHAP, AUTRES"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A143"/>
  <sheetViews>
    <sheetView showGridLines="0" showRowColHeaders="0" workbookViewId="0">
      <pane xSplit="6" ySplit="4" topLeftCell="G111" activePane="bottomRight" state="frozen"/>
      <selection pane="topRight" activeCell="G1" sqref="G1"/>
      <selection pane="bottomLeft" activeCell="A5" sqref="A5"/>
      <selection pane="bottomRight" activeCell="AB111" sqref="AB111"/>
    </sheetView>
  </sheetViews>
  <sheetFormatPr baseColWidth="10" defaultColWidth="11.5703125" defaultRowHeight="14.25" x14ac:dyDescent="0.2"/>
  <cols>
    <col min="1" max="2" width="10.7109375" style="2" customWidth="1"/>
    <col min="3" max="3" width="15.7109375" style="2" customWidth="1"/>
    <col min="4" max="5" width="24.7109375" style="2" customWidth="1"/>
    <col min="6" max="6" width="15.7109375" style="2" customWidth="1"/>
    <col min="7" max="27" width="5.7109375" style="2" customWidth="1"/>
    <col min="28" max="16384" width="11.5703125" style="2"/>
  </cols>
  <sheetData>
    <row r="1" spans="1:27" ht="42.6" customHeight="1" x14ac:dyDescent="0.2">
      <c r="A1" s="111"/>
      <c r="B1" s="111"/>
      <c r="C1" s="111"/>
      <c r="D1" s="112" t="s">
        <v>375</v>
      </c>
      <c r="E1" s="112"/>
      <c r="F1" s="112"/>
    </row>
    <row r="2" spans="1:27" ht="24.6" customHeight="1" x14ac:dyDescent="0.2">
      <c r="A2" s="111"/>
      <c r="B2" s="111"/>
      <c r="C2" s="111"/>
      <c r="D2" s="112"/>
      <c r="E2" s="112"/>
      <c r="F2" s="112"/>
    </row>
    <row r="3" spans="1:27" ht="13.9" customHeight="1" x14ac:dyDescent="0.2">
      <c r="A3" s="111"/>
      <c r="B3" s="111"/>
      <c r="C3" s="111"/>
      <c r="D3" s="17"/>
      <c r="E3" s="25" t="s">
        <v>328</v>
      </c>
      <c r="F3" s="26">
        <f ca="1">TODAY()</f>
        <v>44585</v>
      </c>
      <c r="G3" s="123" t="s">
        <v>372</v>
      </c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</row>
    <row r="4" spans="1:27" ht="60" customHeight="1" x14ac:dyDescent="0.2">
      <c r="A4" s="18" t="s">
        <v>337</v>
      </c>
      <c r="B4" s="18" t="s">
        <v>378</v>
      </c>
      <c r="C4" s="19" t="s">
        <v>338</v>
      </c>
      <c r="D4" s="18" t="s">
        <v>339</v>
      </c>
      <c r="E4" s="18" t="s">
        <v>340</v>
      </c>
      <c r="F4" s="18" t="s">
        <v>341</v>
      </c>
      <c r="G4" s="29" t="s">
        <v>300</v>
      </c>
      <c r="H4" s="29" t="s">
        <v>301</v>
      </c>
      <c r="I4" s="27" t="s">
        <v>302</v>
      </c>
      <c r="J4" s="29" t="s">
        <v>303</v>
      </c>
      <c r="K4" s="29" t="s">
        <v>304</v>
      </c>
      <c r="L4" s="29" t="s">
        <v>305</v>
      </c>
      <c r="M4" s="29" t="s">
        <v>306</v>
      </c>
      <c r="N4" s="29" t="s">
        <v>307</v>
      </c>
      <c r="O4" s="29" t="s">
        <v>308</v>
      </c>
      <c r="P4" s="27" t="s">
        <v>309</v>
      </c>
      <c r="Q4" s="27" t="s">
        <v>310</v>
      </c>
      <c r="R4" s="27" t="s">
        <v>311</v>
      </c>
      <c r="S4" s="27" t="s">
        <v>312</v>
      </c>
      <c r="T4" s="27" t="s">
        <v>313</v>
      </c>
      <c r="U4" s="29" t="s">
        <v>314</v>
      </c>
      <c r="V4" s="27" t="s">
        <v>315</v>
      </c>
      <c r="W4" s="29" t="s">
        <v>316</v>
      </c>
      <c r="X4" s="29" t="s">
        <v>317</v>
      </c>
      <c r="Y4" s="27" t="s">
        <v>318</v>
      </c>
      <c r="Z4" s="29" t="s">
        <v>319</v>
      </c>
      <c r="AA4" s="29" t="s">
        <v>320</v>
      </c>
    </row>
    <row r="5" spans="1:27" x14ac:dyDescent="0.2">
      <c r="A5" s="22"/>
      <c r="B5" s="22"/>
      <c r="C5" s="22">
        <v>369921</v>
      </c>
      <c r="D5" s="22" t="s">
        <v>342</v>
      </c>
      <c r="E5" s="22" t="s">
        <v>343</v>
      </c>
      <c r="F5" s="23">
        <v>44580</v>
      </c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15"/>
      <c r="U5" s="15"/>
      <c r="V5" s="15"/>
      <c r="W5" s="15"/>
      <c r="X5" s="15"/>
      <c r="Y5" s="15"/>
      <c r="Z5" s="15"/>
      <c r="AA5" s="15"/>
    </row>
    <row r="6" spans="1:27" x14ac:dyDescent="0.2">
      <c r="A6" s="22"/>
      <c r="B6" s="15"/>
      <c r="C6" s="15"/>
      <c r="D6" s="15"/>
      <c r="E6" s="15"/>
      <c r="F6" s="24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15"/>
      <c r="U6" s="15"/>
      <c r="V6" s="15"/>
      <c r="W6" s="15"/>
      <c r="X6" s="15"/>
      <c r="Y6" s="15"/>
      <c r="Z6" s="15"/>
      <c r="AA6" s="15"/>
    </row>
    <row r="7" spans="1:27" x14ac:dyDescent="0.2">
      <c r="A7" s="22"/>
      <c r="B7" s="15"/>
      <c r="C7" s="15"/>
      <c r="D7" s="15"/>
      <c r="E7" s="15"/>
      <c r="F7" s="2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15"/>
      <c r="U7" s="15"/>
      <c r="V7" s="15"/>
      <c r="W7" s="15"/>
      <c r="X7" s="15"/>
      <c r="Y7" s="15"/>
      <c r="Z7" s="15"/>
      <c r="AA7" s="15"/>
    </row>
    <row r="8" spans="1:27" x14ac:dyDescent="0.2">
      <c r="A8" s="22"/>
      <c r="B8" s="15"/>
      <c r="C8" s="15"/>
      <c r="D8" s="15"/>
      <c r="E8" s="15"/>
      <c r="F8" s="15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15"/>
      <c r="U8" s="15"/>
      <c r="V8" s="15"/>
      <c r="W8" s="15"/>
      <c r="X8" s="15"/>
      <c r="Y8" s="15"/>
      <c r="Z8" s="15"/>
      <c r="AA8" s="15"/>
    </row>
    <row r="9" spans="1:27" x14ac:dyDescent="0.2">
      <c r="A9" s="22"/>
      <c r="B9" s="15"/>
      <c r="C9" s="15"/>
      <c r="D9" s="15"/>
      <c r="E9" s="15"/>
      <c r="F9" s="15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15"/>
      <c r="U9" s="15"/>
      <c r="V9" s="15"/>
      <c r="W9" s="15"/>
      <c r="X9" s="15"/>
      <c r="Y9" s="15"/>
      <c r="Z9" s="15"/>
      <c r="AA9" s="15"/>
    </row>
    <row r="10" spans="1:27" x14ac:dyDescent="0.2">
      <c r="A10" s="22"/>
      <c r="B10" s="15"/>
      <c r="C10" s="15"/>
      <c r="D10" s="15"/>
      <c r="E10" s="15"/>
      <c r="F10" s="15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15"/>
      <c r="U10" s="15"/>
      <c r="V10" s="15"/>
      <c r="W10" s="15"/>
      <c r="X10" s="15"/>
      <c r="Y10" s="15"/>
      <c r="Z10" s="15"/>
      <c r="AA10" s="15"/>
    </row>
    <row r="11" spans="1:27" x14ac:dyDescent="0.2">
      <c r="A11" s="22"/>
      <c r="B11" s="15"/>
      <c r="C11" s="15"/>
      <c r="D11" s="15"/>
      <c r="E11" s="15"/>
      <c r="F11" s="15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15"/>
      <c r="U11" s="15"/>
      <c r="V11" s="15"/>
      <c r="W11" s="15"/>
      <c r="X11" s="15"/>
      <c r="Y11" s="15"/>
      <c r="Z11" s="15"/>
      <c r="AA11" s="15"/>
    </row>
    <row r="12" spans="1:27" x14ac:dyDescent="0.2">
      <c r="A12" s="22"/>
      <c r="B12" s="15"/>
      <c r="C12" s="15"/>
      <c r="D12" s="15"/>
      <c r="E12" s="15"/>
      <c r="F12" s="15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15"/>
      <c r="U12" s="15"/>
      <c r="V12" s="15"/>
      <c r="W12" s="15"/>
      <c r="X12" s="15"/>
      <c r="Y12" s="15"/>
      <c r="Z12" s="15"/>
      <c r="AA12" s="15"/>
    </row>
    <row r="13" spans="1:27" x14ac:dyDescent="0.2">
      <c r="A13" s="22"/>
      <c r="B13" s="15"/>
      <c r="C13" s="15"/>
      <c r="D13" s="15"/>
      <c r="E13" s="15"/>
      <c r="F13" s="15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15"/>
      <c r="U13" s="15"/>
      <c r="V13" s="15"/>
      <c r="W13" s="15"/>
      <c r="X13" s="15"/>
      <c r="Y13" s="15"/>
      <c r="Z13" s="15"/>
      <c r="AA13" s="15"/>
    </row>
    <row r="14" spans="1:27" x14ac:dyDescent="0.2">
      <c r="A14" s="22"/>
      <c r="B14" s="15"/>
      <c r="C14" s="15"/>
      <c r="D14" s="15"/>
      <c r="E14" s="15"/>
      <c r="F14" s="15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15"/>
      <c r="U14" s="15"/>
      <c r="V14" s="15"/>
      <c r="W14" s="15"/>
      <c r="X14" s="15"/>
      <c r="Y14" s="15"/>
      <c r="Z14" s="15"/>
      <c r="AA14" s="15"/>
    </row>
    <row r="15" spans="1:27" x14ac:dyDescent="0.2">
      <c r="A15" s="22"/>
      <c r="B15" s="15"/>
      <c r="C15" s="15"/>
      <c r="D15" s="15"/>
      <c r="E15" s="15"/>
      <c r="F15" s="15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15"/>
      <c r="U15" s="15"/>
      <c r="V15" s="15"/>
      <c r="W15" s="15"/>
      <c r="X15" s="15"/>
      <c r="Y15" s="15"/>
      <c r="Z15" s="15"/>
      <c r="AA15" s="15"/>
    </row>
    <row r="16" spans="1:27" x14ac:dyDescent="0.2">
      <c r="A16" s="22"/>
      <c r="B16" s="15"/>
      <c r="C16" s="15"/>
      <c r="D16" s="15"/>
      <c r="E16" s="15"/>
      <c r="F16" s="15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15"/>
      <c r="U16" s="15"/>
      <c r="V16" s="15"/>
      <c r="W16" s="15"/>
      <c r="X16" s="15"/>
      <c r="Y16" s="15"/>
      <c r="Z16" s="15"/>
      <c r="AA16" s="15"/>
    </row>
    <row r="17" spans="1:27" x14ac:dyDescent="0.2">
      <c r="A17" s="22"/>
      <c r="B17" s="15"/>
      <c r="C17" s="15"/>
      <c r="D17" s="15"/>
      <c r="E17" s="15"/>
      <c r="F17" s="15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15"/>
      <c r="U17" s="15"/>
      <c r="V17" s="15"/>
      <c r="W17" s="15"/>
      <c r="X17" s="15"/>
      <c r="Y17" s="15"/>
      <c r="Z17" s="15"/>
      <c r="AA17" s="15"/>
    </row>
    <row r="18" spans="1:27" x14ac:dyDescent="0.2">
      <c r="A18" s="22"/>
      <c r="B18" s="15"/>
      <c r="C18" s="15"/>
      <c r="D18" s="15"/>
      <c r="E18" s="15"/>
      <c r="F18" s="15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15"/>
      <c r="U18" s="15"/>
      <c r="V18" s="15"/>
      <c r="W18" s="15"/>
      <c r="X18" s="15"/>
      <c r="Y18" s="15"/>
      <c r="Z18" s="15"/>
      <c r="AA18" s="15"/>
    </row>
    <row r="19" spans="1:27" x14ac:dyDescent="0.2">
      <c r="A19" s="22"/>
      <c r="B19" s="15"/>
      <c r="C19" s="15"/>
      <c r="D19" s="15"/>
      <c r="E19" s="15"/>
      <c r="F19" s="15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15"/>
      <c r="U19" s="15"/>
      <c r="V19" s="15"/>
      <c r="W19" s="15"/>
      <c r="X19" s="15"/>
      <c r="Y19" s="15"/>
      <c r="Z19" s="15"/>
      <c r="AA19" s="15"/>
    </row>
    <row r="20" spans="1:27" x14ac:dyDescent="0.2">
      <c r="A20" s="22"/>
      <c r="B20" s="15"/>
      <c r="C20" s="15"/>
      <c r="D20" s="15"/>
      <c r="E20" s="15"/>
      <c r="F20" s="15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15"/>
      <c r="U20" s="15"/>
      <c r="V20" s="15"/>
      <c r="W20" s="15"/>
      <c r="X20" s="15"/>
      <c r="Y20" s="15"/>
      <c r="Z20" s="15"/>
      <c r="AA20" s="15"/>
    </row>
    <row r="21" spans="1:27" x14ac:dyDescent="0.2">
      <c r="A21" s="22"/>
      <c r="B21" s="15"/>
      <c r="C21" s="15"/>
      <c r="D21" s="15"/>
      <c r="E21" s="15"/>
      <c r="F21" s="15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15"/>
      <c r="U21" s="15"/>
      <c r="V21" s="15"/>
      <c r="W21" s="15"/>
      <c r="X21" s="15"/>
      <c r="Y21" s="15"/>
      <c r="Z21" s="15"/>
      <c r="AA21" s="15"/>
    </row>
    <row r="22" spans="1:27" x14ac:dyDescent="0.2">
      <c r="A22" s="22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x14ac:dyDescent="0.2">
      <c r="A23" s="2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x14ac:dyDescent="0.2">
      <c r="A24" s="22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x14ac:dyDescent="0.2">
      <c r="A25" s="22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x14ac:dyDescent="0.2">
      <c r="A26" s="22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x14ac:dyDescent="0.2">
      <c r="A27" s="22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x14ac:dyDescent="0.2">
      <c r="A28" s="22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x14ac:dyDescent="0.2">
      <c r="A29" s="22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1:27" x14ac:dyDescent="0.2">
      <c r="A30" s="22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1:27" x14ac:dyDescent="0.2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x14ac:dyDescent="0.2">
      <c r="A32" s="22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1:27" x14ac:dyDescent="0.2">
      <c r="A33" s="22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</row>
    <row r="34" spans="1:27" x14ac:dyDescent="0.2">
      <c r="A34" s="22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</row>
    <row r="35" spans="1:27" x14ac:dyDescent="0.2">
      <c r="A35" s="22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</row>
    <row r="36" spans="1:27" x14ac:dyDescent="0.2">
      <c r="A36" s="22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1:27" x14ac:dyDescent="0.2">
      <c r="A37" s="22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</row>
    <row r="38" spans="1:27" x14ac:dyDescent="0.2">
      <c r="A38" s="22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</row>
    <row r="39" spans="1:27" x14ac:dyDescent="0.2">
      <c r="A39" s="22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</row>
    <row r="40" spans="1:27" x14ac:dyDescent="0.2">
      <c r="A40" s="22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</row>
    <row r="41" spans="1:27" x14ac:dyDescent="0.2">
      <c r="A41" s="22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</row>
    <row r="42" spans="1:27" x14ac:dyDescent="0.2">
      <c r="A42" s="22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1:27" x14ac:dyDescent="0.2">
      <c r="A43" s="22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1:27" x14ac:dyDescent="0.2">
      <c r="A44" s="22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</row>
    <row r="45" spans="1:27" x14ac:dyDescent="0.2">
      <c r="A45" s="22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</row>
    <row r="46" spans="1:27" x14ac:dyDescent="0.2">
      <c r="A46" s="22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</row>
    <row r="47" spans="1:27" x14ac:dyDescent="0.2">
      <c r="A47" s="22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</row>
    <row r="48" spans="1:27" x14ac:dyDescent="0.2">
      <c r="A48" s="22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</row>
    <row r="49" spans="1:27" x14ac:dyDescent="0.2">
      <c r="A49" s="22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</row>
    <row r="50" spans="1:27" x14ac:dyDescent="0.2">
      <c r="A50" s="22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</row>
    <row r="51" spans="1:27" x14ac:dyDescent="0.2">
      <c r="A51" s="22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</row>
    <row r="52" spans="1:27" x14ac:dyDescent="0.2">
      <c r="A52" s="22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</row>
    <row r="53" spans="1:27" x14ac:dyDescent="0.2">
      <c r="A53" s="22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</row>
    <row r="54" spans="1:27" x14ac:dyDescent="0.2">
      <c r="A54" s="22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1:27" x14ac:dyDescent="0.2">
      <c r="A55" s="22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1:27" x14ac:dyDescent="0.2">
      <c r="A56" s="22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</row>
    <row r="57" spans="1:27" x14ac:dyDescent="0.2">
      <c r="A57" s="22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</row>
    <row r="58" spans="1:27" x14ac:dyDescent="0.2">
      <c r="A58" s="22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</row>
    <row r="59" spans="1:27" x14ac:dyDescent="0.2">
      <c r="A59" s="22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</row>
    <row r="60" spans="1:27" x14ac:dyDescent="0.2">
      <c r="A60" s="22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</row>
    <row r="61" spans="1:27" x14ac:dyDescent="0.2">
      <c r="A61" s="22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</row>
    <row r="62" spans="1:27" x14ac:dyDescent="0.2">
      <c r="A62" s="22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</row>
    <row r="63" spans="1:27" x14ac:dyDescent="0.2">
      <c r="A63" s="22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</row>
    <row r="64" spans="1:27" x14ac:dyDescent="0.2">
      <c r="A64" s="22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</row>
    <row r="65" spans="1:27" x14ac:dyDescent="0.2">
      <c r="A65" s="22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1:27" x14ac:dyDescent="0.2">
      <c r="A66" s="22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</row>
    <row r="67" spans="1:27" x14ac:dyDescent="0.2">
      <c r="A67" s="22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</row>
    <row r="68" spans="1:27" x14ac:dyDescent="0.2">
      <c r="A68" s="22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</row>
    <row r="69" spans="1:27" x14ac:dyDescent="0.2">
      <c r="A69" s="22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</row>
    <row r="70" spans="1:27" x14ac:dyDescent="0.2">
      <c r="A70" s="22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</row>
    <row r="71" spans="1:27" x14ac:dyDescent="0.2">
      <c r="A71" s="22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</row>
    <row r="72" spans="1:27" x14ac:dyDescent="0.2">
      <c r="A72" s="22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1:27" x14ac:dyDescent="0.2">
      <c r="A73" s="22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</row>
    <row r="74" spans="1:27" x14ac:dyDescent="0.2">
      <c r="A74" s="22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</row>
    <row r="75" spans="1:27" x14ac:dyDescent="0.2">
      <c r="A75" s="22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1:27" x14ac:dyDescent="0.2">
      <c r="A76" s="22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1:27" x14ac:dyDescent="0.2">
      <c r="A77" s="22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1:27" x14ac:dyDescent="0.2">
      <c r="A78" s="22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1:27" x14ac:dyDescent="0.2">
      <c r="A79" s="22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1:27" x14ac:dyDescent="0.2">
      <c r="A80" s="22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1:27" x14ac:dyDescent="0.2">
      <c r="A81" s="22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</row>
    <row r="82" spans="1:27" x14ac:dyDescent="0.2">
      <c r="A82" s="22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</row>
    <row r="83" spans="1:27" x14ac:dyDescent="0.2">
      <c r="A83" s="22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</row>
    <row r="84" spans="1:27" x14ac:dyDescent="0.2">
      <c r="A84" s="22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1:27" x14ac:dyDescent="0.2">
      <c r="A85" s="22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</row>
    <row r="86" spans="1:27" x14ac:dyDescent="0.2">
      <c r="A86" s="22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</row>
    <row r="87" spans="1:27" x14ac:dyDescent="0.2">
      <c r="A87" s="22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</row>
    <row r="88" spans="1:27" x14ac:dyDescent="0.2">
      <c r="A88" s="22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</row>
    <row r="89" spans="1:27" x14ac:dyDescent="0.2">
      <c r="A89" s="22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</row>
    <row r="90" spans="1:27" x14ac:dyDescent="0.2">
      <c r="A90" s="22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</row>
    <row r="91" spans="1:27" x14ac:dyDescent="0.2">
      <c r="A91" s="22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</row>
    <row r="92" spans="1:27" x14ac:dyDescent="0.2">
      <c r="A92" s="22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</row>
    <row r="93" spans="1:27" x14ac:dyDescent="0.2">
      <c r="A93" s="22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</row>
    <row r="94" spans="1:27" x14ac:dyDescent="0.2">
      <c r="A94" s="22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</row>
    <row r="95" spans="1:27" x14ac:dyDescent="0.2">
      <c r="A95" s="22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</row>
    <row r="96" spans="1:27" x14ac:dyDescent="0.2">
      <c r="A96" s="22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</row>
    <row r="97" spans="1:27" x14ac:dyDescent="0.2">
      <c r="A97" s="22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1:27" x14ac:dyDescent="0.2">
      <c r="A98" s="22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1:27" x14ac:dyDescent="0.2">
      <c r="A99" s="22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1:27" x14ac:dyDescent="0.2">
      <c r="A100" s="22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</row>
    <row r="101" spans="1:27" x14ac:dyDescent="0.2">
      <c r="A101" s="22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</row>
    <row r="102" spans="1:27" x14ac:dyDescent="0.2">
      <c r="A102" s="22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</row>
    <row r="103" spans="1:27" x14ac:dyDescent="0.2">
      <c r="A103" s="22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</row>
    <row r="104" spans="1:27" x14ac:dyDescent="0.2">
      <c r="A104" s="22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</row>
    <row r="105" spans="1:27" x14ac:dyDescent="0.2">
      <c r="A105" s="22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</row>
    <row r="106" spans="1:27" x14ac:dyDescent="0.2">
      <c r="A106" s="22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</row>
    <row r="107" spans="1:27" x14ac:dyDescent="0.2">
      <c r="A107" s="22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</row>
    <row r="108" spans="1:27" x14ac:dyDescent="0.2">
      <c r="A108" s="22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</row>
    <row r="109" spans="1:27" x14ac:dyDescent="0.2">
      <c r="A109" s="22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</row>
    <row r="110" spans="1:27" x14ac:dyDescent="0.2">
      <c r="A110" s="22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</row>
    <row r="111" spans="1:27" x14ac:dyDescent="0.2">
      <c r="A111" s="22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</row>
    <row r="112" spans="1:27" x14ac:dyDescent="0.2">
      <c r="A112" s="22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</row>
    <row r="113" spans="1:27" x14ac:dyDescent="0.2">
      <c r="A113" s="22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</row>
    <row r="114" spans="1:27" x14ac:dyDescent="0.2">
      <c r="A114" s="22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</row>
    <row r="115" spans="1:27" x14ac:dyDescent="0.2">
      <c r="A115" s="22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</row>
    <row r="116" spans="1:27" x14ac:dyDescent="0.2">
      <c r="A116" s="22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</row>
    <row r="117" spans="1:27" x14ac:dyDescent="0.2">
      <c r="A117" s="22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</row>
    <row r="118" spans="1:27" x14ac:dyDescent="0.2">
      <c r="A118" s="22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</row>
    <row r="119" spans="1:27" x14ac:dyDescent="0.2">
      <c r="A119" s="22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</row>
    <row r="120" spans="1:27" x14ac:dyDescent="0.2">
      <c r="A120" s="22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</row>
    <row r="121" spans="1:27" x14ac:dyDescent="0.2">
      <c r="A121" s="22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</row>
    <row r="122" spans="1:27" x14ac:dyDescent="0.2">
      <c r="A122" s="22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</row>
    <row r="123" spans="1:27" x14ac:dyDescent="0.2">
      <c r="A123" s="22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1:27" x14ac:dyDescent="0.2">
      <c r="A124" s="22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1:27" x14ac:dyDescent="0.2">
      <c r="A125" s="22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</row>
    <row r="126" spans="1:27" x14ac:dyDescent="0.2">
      <c r="A126" s="22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</row>
    <row r="127" spans="1:27" x14ac:dyDescent="0.2">
      <c r="A127" s="22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</row>
    <row r="128" spans="1:27" x14ac:dyDescent="0.2">
      <c r="A128" s="22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</row>
    <row r="129" spans="1:27" x14ac:dyDescent="0.2">
      <c r="A129" s="22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</row>
    <row r="130" spans="1:27" x14ac:dyDescent="0.2">
      <c r="A130" s="22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</row>
    <row r="131" spans="1:27" x14ac:dyDescent="0.2">
      <c r="A131" s="22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</row>
    <row r="132" spans="1:27" x14ac:dyDescent="0.2">
      <c r="A132" s="22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1:27" x14ac:dyDescent="0.2">
      <c r="A133" s="22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</row>
    <row r="134" spans="1:27" x14ac:dyDescent="0.2">
      <c r="A134" s="22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</row>
    <row r="135" spans="1:27" x14ac:dyDescent="0.2">
      <c r="A135" s="22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</row>
    <row r="136" spans="1:27" x14ac:dyDescent="0.2">
      <c r="A136" s="22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</row>
    <row r="137" spans="1:27" x14ac:dyDescent="0.2">
      <c r="A137" s="22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</row>
    <row r="138" spans="1:27" x14ac:dyDescent="0.2">
      <c r="A138" s="22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</row>
    <row r="139" spans="1:27" x14ac:dyDescent="0.2">
      <c r="A139" s="22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</row>
    <row r="140" spans="1:27" x14ac:dyDescent="0.2">
      <c r="A140" s="22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</row>
    <row r="141" spans="1:27" x14ac:dyDescent="0.2">
      <c r="A141" s="22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</row>
    <row r="142" spans="1:27" x14ac:dyDescent="0.2">
      <c r="A142" s="22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</row>
    <row r="143" spans="1:27" x14ac:dyDescent="0.2">
      <c r="A143" s="22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</row>
  </sheetData>
  <mergeCells count="3">
    <mergeCell ref="G3:AA3"/>
    <mergeCell ref="A1:C3"/>
    <mergeCell ref="D1:F2"/>
  </mergeCells>
  <dataValidations count="1">
    <dataValidation type="list" allowBlank="1" showInputMessage="1" showErrorMessage="1" sqref="A5:A143">
      <formula1>"P1, P2, P6, P12, SHAP, AUTRES"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G143"/>
  <sheetViews>
    <sheetView showGridLines="0" showRowColHeaders="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I5" sqref="I5"/>
    </sheetView>
  </sheetViews>
  <sheetFormatPr baseColWidth="10" defaultColWidth="11.5703125" defaultRowHeight="14.25" x14ac:dyDescent="0.2"/>
  <cols>
    <col min="1" max="1" width="10.7109375" style="2" customWidth="1"/>
    <col min="2" max="2" width="15.7109375" style="2" customWidth="1"/>
    <col min="3" max="4" width="24.7109375" style="2" customWidth="1"/>
    <col min="5" max="5" width="15.7109375" style="2" customWidth="1"/>
    <col min="6" max="19" width="5.7109375" style="2" customWidth="1"/>
    <col min="20" max="33" width="7.7109375" style="2" customWidth="1"/>
    <col min="34" max="16384" width="11.5703125" style="2"/>
  </cols>
  <sheetData>
    <row r="1" spans="1:33" ht="42.6" customHeight="1" x14ac:dyDescent="0.2">
      <c r="A1" s="111"/>
      <c r="B1" s="111"/>
      <c r="C1" s="112" t="s">
        <v>377</v>
      </c>
      <c r="D1" s="112"/>
      <c r="E1" s="112"/>
      <c r="F1" s="16"/>
      <c r="G1" s="16"/>
      <c r="H1" s="16"/>
      <c r="J1" s="6"/>
      <c r="K1" s="6"/>
    </row>
    <row r="2" spans="1:33" ht="24.6" customHeight="1" x14ac:dyDescent="0.2">
      <c r="A2" s="111"/>
      <c r="B2" s="111"/>
      <c r="C2" s="112"/>
      <c r="D2" s="112"/>
      <c r="E2" s="112"/>
      <c r="F2" s="16"/>
      <c r="G2" s="16"/>
      <c r="H2" s="16"/>
      <c r="J2" s="6"/>
      <c r="K2" s="6"/>
    </row>
    <row r="3" spans="1:33" ht="13.9" customHeight="1" x14ac:dyDescent="0.2">
      <c r="A3" s="111"/>
      <c r="B3" s="111"/>
      <c r="C3" s="17"/>
      <c r="D3" s="25" t="s">
        <v>328</v>
      </c>
      <c r="E3" s="26">
        <f ca="1">TODAY()</f>
        <v>44585</v>
      </c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</row>
    <row r="4" spans="1:33" ht="60" customHeight="1" x14ac:dyDescent="0.2">
      <c r="A4" s="18" t="s">
        <v>337</v>
      </c>
      <c r="B4" s="19" t="s">
        <v>378</v>
      </c>
      <c r="C4" s="18" t="s">
        <v>381</v>
      </c>
      <c r="D4" s="18" t="s">
        <v>379</v>
      </c>
      <c r="E4" s="18" t="s">
        <v>341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1:33" x14ac:dyDescent="0.2">
      <c r="A5" s="22"/>
      <c r="B5" s="22"/>
      <c r="C5" s="22"/>
      <c r="D5" s="22"/>
      <c r="E5" s="23"/>
      <c r="F5" s="32"/>
      <c r="G5" s="32"/>
      <c r="H5" s="32"/>
      <c r="I5" s="32"/>
      <c r="J5" s="32"/>
      <c r="K5" s="32"/>
      <c r="L5" s="32"/>
      <c r="M5" s="32"/>
      <c r="N5" s="32"/>
      <c r="O5" s="33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</row>
    <row r="6" spans="1:33" x14ac:dyDescent="0.2">
      <c r="A6" s="22"/>
      <c r="B6" s="15"/>
      <c r="C6" s="15"/>
      <c r="D6" s="15"/>
      <c r="E6" s="24"/>
      <c r="F6" s="32"/>
      <c r="G6" s="32"/>
      <c r="H6" s="32"/>
      <c r="I6" s="32"/>
      <c r="J6" s="32"/>
      <c r="K6" s="32"/>
      <c r="L6" s="32"/>
      <c r="M6" s="32"/>
      <c r="N6" s="32"/>
      <c r="O6" s="33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x14ac:dyDescent="0.2">
      <c r="A7" s="22"/>
      <c r="B7" s="15"/>
      <c r="C7" s="15"/>
      <c r="D7" s="15"/>
      <c r="E7" s="24"/>
      <c r="F7" s="32"/>
      <c r="G7" s="32"/>
      <c r="H7" s="32"/>
      <c r="I7" s="32"/>
      <c r="J7" s="32"/>
      <c r="K7" s="32"/>
      <c r="L7" s="32"/>
      <c r="M7" s="32"/>
      <c r="N7" s="32"/>
      <c r="O7" s="33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x14ac:dyDescent="0.2">
      <c r="A8" s="22"/>
      <c r="B8" s="15"/>
      <c r="C8" s="15"/>
      <c r="D8" s="15"/>
      <c r="E8" s="15"/>
      <c r="F8" s="32"/>
      <c r="G8" s="32"/>
      <c r="H8" s="32"/>
      <c r="I8" s="32"/>
      <c r="J8" s="32"/>
      <c r="K8" s="32"/>
      <c r="L8" s="32"/>
      <c r="M8" s="32"/>
      <c r="N8" s="32"/>
      <c r="O8" s="33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2">
      <c r="A9" s="22"/>
      <c r="B9" s="15"/>
      <c r="C9" s="15"/>
      <c r="D9" s="15"/>
      <c r="E9" s="15"/>
      <c r="F9" s="32"/>
      <c r="G9" s="32"/>
      <c r="H9" s="32"/>
      <c r="I9" s="32"/>
      <c r="J9" s="32"/>
      <c r="K9" s="32"/>
      <c r="L9" s="32"/>
      <c r="M9" s="32"/>
      <c r="N9" s="32"/>
      <c r="O9" s="33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3" x14ac:dyDescent="0.2">
      <c r="A10" s="22"/>
      <c r="B10" s="15"/>
      <c r="C10" s="15"/>
      <c r="D10" s="15"/>
      <c r="E10" s="15"/>
      <c r="F10" s="32"/>
      <c r="G10" s="32"/>
      <c r="H10" s="32"/>
      <c r="I10" s="32"/>
      <c r="J10" s="32"/>
      <c r="K10" s="32"/>
      <c r="L10" s="32"/>
      <c r="M10" s="32"/>
      <c r="N10" s="32"/>
      <c r="O10" s="33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</row>
    <row r="11" spans="1:33" x14ac:dyDescent="0.2">
      <c r="A11" s="22"/>
      <c r="B11" s="15"/>
      <c r="C11" s="15"/>
      <c r="D11" s="15"/>
      <c r="E11" s="15"/>
      <c r="F11" s="32"/>
      <c r="G11" s="32"/>
      <c r="H11" s="32"/>
      <c r="I11" s="32"/>
      <c r="J11" s="32"/>
      <c r="K11" s="32"/>
      <c r="L11" s="32"/>
      <c r="M11" s="32"/>
      <c r="N11" s="32"/>
      <c r="O11" s="33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</row>
    <row r="12" spans="1:33" x14ac:dyDescent="0.2">
      <c r="A12" s="22"/>
      <c r="B12" s="15"/>
      <c r="C12" s="15"/>
      <c r="D12" s="15"/>
      <c r="E12" s="15"/>
      <c r="F12" s="32"/>
      <c r="G12" s="32"/>
      <c r="H12" s="32"/>
      <c r="I12" s="32"/>
      <c r="J12" s="32"/>
      <c r="K12" s="32"/>
      <c r="L12" s="32"/>
      <c r="M12" s="32"/>
      <c r="N12" s="32"/>
      <c r="O12" s="33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1:33" x14ac:dyDescent="0.2">
      <c r="A13" s="22"/>
      <c r="B13" s="15"/>
      <c r="C13" s="15"/>
      <c r="D13" s="15"/>
      <c r="E13" s="15"/>
      <c r="F13" s="32"/>
      <c r="G13" s="32"/>
      <c r="H13" s="32"/>
      <c r="I13" s="32"/>
      <c r="J13" s="32"/>
      <c r="K13" s="32"/>
      <c r="L13" s="32"/>
      <c r="M13" s="32"/>
      <c r="N13" s="32"/>
      <c r="O13" s="33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x14ac:dyDescent="0.2">
      <c r="A14" s="22"/>
      <c r="B14" s="15"/>
      <c r="C14" s="15"/>
      <c r="D14" s="15"/>
      <c r="E14" s="15"/>
      <c r="F14" s="32"/>
      <c r="G14" s="32"/>
      <c r="H14" s="32"/>
      <c r="I14" s="32"/>
      <c r="J14" s="32"/>
      <c r="K14" s="32"/>
      <c r="L14" s="32"/>
      <c r="M14" s="32"/>
      <c r="N14" s="32"/>
      <c r="O14" s="33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x14ac:dyDescent="0.2">
      <c r="A15" s="22"/>
      <c r="B15" s="15"/>
      <c r="C15" s="15"/>
      <c r="D15" s="15"/>
      <c r="E15" s="15"/>
      <c r="F15" s="32"/>
      <c r="G15" s="32"/>
      <c r="H15" s="32"/>
      <c r="I15" s="32"/>
      <c r="J15" s="32"/>
      <c r="K15" s="32"/>
      <c r="L15" s="32"/>
      <c r="M15" s="32"/>
      <c r="N15" s="32"/>
      <c r="O15" s="33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x14ac:dyDescent="0.2">
      <c r="A16" s="22"/>
      <c r="B16" s="15"/>
      <c r="C16" s="15"/>
      <c r="D16" s="15"/>
      <c r="E16" s="15"/>
      <c r="F16" s="32"/>
      <c r="G16" s="32"/>
      <c r="H16" s="32"/>
      <c r="I16" s="32"/>
      <c r="J16" s="32"/>
      <c r="K16" s="32"/>
      <c r="L16" s="32"/>
      <c r="M16" s="32"/>
      <c r="N16" s="32"/>
      <c r="O16" s="33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x14ac:dyDescent="0.2">
      <c r="A17" s="22"/>
      <c r="B17" s="15"/>
      <c r="C17" s="15"/>
      <c r="D17" s="15"/>
      <c r="E17" s="15"/>
      <c r="F17" s="32"/>
      <c r="G17" s="32"/>
      <c r="H17" s="32"/>
      <c r="I17" s="32"/>
      <c r="J17" s="32"/>
      <c r="K17" s="32"/>
      <c r="L17" s="32"/>
      <c r="M17" s="32"/>
      <c r="N17" s="32"/>
      <c r="O17" s="33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x14ac:dyDescent="0.2">
      <c r="A18" s="22"/>
      <c r="B18" s="15"/>
      <c r="C18" s="15"/>
      <c r="D18" s="15"/>
      <c r="E18" s="15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 x14ac:dyDescent="0.2">
      <c r="A19" s="22"/>
      <c r="B19" s="15"/>
      <c r="C19" s="15"/>
      <c r="D19" s="15"/>
      <c r="E19" s="15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 x14ac:dyDescent="0.2">
      <c r="A20" s="22"/>
      <c r="B20" s="15"/>
      <c r="C20" s="15"/>
      <c r="D20" s="15"/>
      <c r="E20" s="15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  <row r="21" spans="1:33" x14ac:dyDescent="0.2">
      <c r="A21" s="22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</row>
    <row r="22" spans="1:33" x14ac:dyDescent="0.2">
      <c r="A22" s="22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</row>
    <row r="23" spans="1:33" x14ac:dyDescent="0.2">
      <c r="A23" s="2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</row>
    <row r="24" spans="1:33" x14ac:dyDescent="0.2">
      <c r="A24" s="22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</row>
    <row r="25" spans="1:33" x14ac:dyDescent="0.2">
      <c r="A25" s="22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</row>
    <row r="26" spans="1:33" x14ac:dyDescent="0.2">
      <c r="A26" s="22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</row>
    <row r="27" spans="1:33" x14ac:dyDescent="0.2">
      <c r="A27" s="22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</row>
    <row r="28" spans="1:33" x14ac:dyDescent="0.2">
      <c r="A28" s="22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</row>
    <row r="29" spans="1:33" x14ac:dyDescent="0.2">
      <c r="A29" s="22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</row>
    <row r="30" spans="1:33" x14ac:dyDescent="0.2">
      <c r="A30" s="22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</row>
    <row r="31" spans="1:33" x14ac:dyDescent="0.2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</row>
    <row r="32" spans="1:33" x14ac:dyDescent="0.2">
      <c r="A32" s="22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</row>
    <row r="33" spans="1:33" x14ac:dyDescent="0.2">
      <c r="A33" s="22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</row>
    <row r="34" spans="1:33" x14ac:dyDescent="0.2">
      <c r="A34" s="22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</row>
    <row r="35" spans="1:33" x14ac:dyDescent="0.2">
      <c r="A35" s="22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</row>
    <row r="36" spans="1:33" x14ac:dyDescent="0.2">
      <c r="A36" s="22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</row>
    <row r="37" spans="1:33" x14ac:dyDescent="0.2">
      <c r="A37" s="22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</row>
    <row r="38" spans="1:33" x14ac:dyDescent="0.2">
      <c r="A38" s="22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</row>
    <row r="39" spans="1:33" x14ac:dyDescent="0.2">
      <c r="A39" s="22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</row>
    <row r="40" spans="1:33" x14ac:dyDescent="0.2">
      <c r="A40" s="22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</row>
    <row r="41" spans="1:33" x14ac:dyDescent="0.2">
      <c r="A41" s="22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</row>
    <row r="42" spans="1:33" x14ac:dyDescent="0.2">
      <c r="A42" s="22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</row>
    <row r="43" spans="1:33" x14ac:dyDescent="0.2">
      <c r="A43" s="22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</row>
    <row r="44" spans="1:33" x14ac:dyDescent="0.2">
      <c r="A44" s="22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</row>
    <row r="45" spans="1:33" x14ac:dyDescent="0.2">
      <c r="A45" s="22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</row>
    <row r="46" spans="1:33" x14ac:dyDescent="0.2">
      <c r="A46" s="22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</row>
    <row r="47" spans="1:33" x14ac:dyDescent="0.2">
      <c r="A47" s="22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</row>
    <row r="48" spans="1:33" x14ac:dyDescent="0.2">
      <c r="A48" s="22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</row>
    <row r="49" spans="1:33" x14ac:dyDescent="0.2">
      <c r="A49" s="22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</row>
    <row r="50" spans="1:33" x14ac:dyDescent="0.2">
      <c r="A50" s="22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</row>
    <row r="51" spans="1:33" x14ac:dyDescent="0.2">
      <c r="A51" s="22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</row>
    <row r="52" spans="1:33" x14ac:dyDescent="0.2">
      <c r="A52" s="22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</row>
    <row r="53" spans="1:33" x14ac:dyDescent="0.2">
      <c r="A53" s="22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</row>
    <row r="54" spans="1:33" x14ac:dyDescent="0.2">
      <c r="A54" s="22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</row>
    <row r="55" spans="1:33" x14ac:dyDescent="0.2">
      <c r="A55" s="22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</row>
    <row r="56" spans="1:33" x14ac:dyDescent="0.2">
      <c r="A56" s="22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</row>
    <row r="57" spans="1:33" x14ac:dyDescent="0.2">
      <c r="A57" s="22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</row>
    <row r="58" spans="1:33" x14ac:dyDescent="0.2">
      <c r="A58" s="22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</row>
    <row r="59" spans="1:33" x14ac:dyDescent="0.2">
      <c r="A59" s="22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</row>
    <row r="60" spans="1:33" x14ac:dyDescent="0.2">
      <c r="A60" s="22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</row>
    <row r="61" spans="1:33" x14ac:dyDescent="0.2">
      <c r="A61" s="22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</row>
    <row r="62" spans="1:33" x14ac:dyDescent="0.2">
      <c r="A62" s="22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</row>
    <row r="63" spans="1:33" x14ac:dyDescent="0.2">
      <c r="A63" s="22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</row>
    <row r="64" spans="1:33" x14ac:dyDescent="0.2">
      <c r="A64" s="22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</row>
    <row r="65" spans="1:33" x14ac:dyDescent="0.2">
      <c r="A65" s="22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</row>
    <row r="66" spans="1:33" x14ac:dyDescent="0.2">
      <c r="A66" s="22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</row>
    <row r="67" spans="1:33" x14ac:dyDescent="0.2">
      <c r="A67" s="22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</row>
    <row r="68" spans="1:33" x14ac:dyDescent="0.2">
      <c r="A68" s="22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</row>
    <row r="69" spans="1:33" x14ac:dyDescent="0.2">
      <c r="A69" s="22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</row>
    <row r="70" spans="1:33" x14ac:dyDescent="0.2">
      <c r="A70" s="22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</row>
    <row r="71" spans="1:33" x14ac:dyDescent="0.2">
      <c r="A71" s="22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</row>
    <row r="72" spans="1:33" x14ac:dyDescent="0.2">
      <c r="A72" s="22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</row>
    <row r="73" spans="1:33" x14ac:dyDescent="0.2">
      <c r="A73" s="22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</row>
    <row r="74" spans="1:33" x14ac:dyDescent="0.2">
      <c r="A74" s="22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</row>
    <row r="75" spans="1:33" x14ac:dyDescent="0.2">
      <c r="A75" s="22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</row>
    <row r="76" spans="1:33" x14ac:dyDescent="0.2">
      <c r="A76" s="22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</row>
    <row r="77" spans="1:33" x14ac:dyDescent="0.2">
      <c r="A77" s="22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</row>
    <row r="78" spans="1:33" x14ac:dyDescent="0.2">
      <c r="A78" s="22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</row>
    <row r="79" spans="1:33" x14ac:dyDescent="0.2">
      <c r="A79" s="22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</row>
    <row r="80" spans="1:33" x14ac:dyDescent="0.2">
      <c r="A80" s="22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</row>
    <row r="81" spans="1:33" x14ac:dyDescent="0.2">
      <c r="A81" s="22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</row>
    <row r="82" spans="1:33" x14ac:dyDescent="0.2">
      <c r="A82" s="22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</row>
    <row r="83" spans="1:33" x14ac:dyDescent="0.2">
      <c r="A83" s="22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</row>
    <row r="84" spans="1:33" x14ac:dyDescent="0.2">
      <c r="A84" s="22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</row>
    <row r="85" spans="1:33" x14ac:dyDescent="0.2">
      <c r="A85" s="22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</row>
    <row r="86" spans="1:33" x14ac:dyDescent="0.2">
      <c r="A86" s="22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</row>
    <row r="87" spans="1:33" x14ac:dyDescent="0.2">
      <c r="A87" s="22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</row>
    <row r="88" spans="1:33" x14ac:dyDescent="0.2">
      <c r="A88" s="22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</row>
    <row r="89" spans="1:33" x14ac:dyDescent="0.2">
      <c r="A89" s="22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</row>
    <row r="90" spans="1:33" x14ac:dyDescent="0.2">
      <c r="A90" s="22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</row>
    <row r="91" spans="1:33" x14ac:dyDescent="0.2">
      <c r="A91" s="22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</row>
    <row r="92" spans="1:33" x14ac:dyDescent="0.2">
      <c r="A92" s="22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</row>
    <row r="93" spans="1:33" x14ac:dyDescent="0.2">
      <c r="A93" s="22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</row>
    <row r="94" spans="1:33" x14ac:dyDescent="0.2">
      <c r="A94" s="22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</row>
    <row r="95" spans="1:33" x14ac:dyDescent="0.2">
      <c r="A95" s="22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</row>
    <row r="96" spans="1:33" x14ac:dyDescent="0.2">
      <c r="A96" s="22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</row>
    <row r="97" spans="1:33" x14ac:dyDescent="0.2">
      <c r="A97" s="22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</row>
    <row r="98" spans="1:33" x14ac:dyDescent="0.2">
      <c r="A98" s="22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</row>
    <row r="99" spans="1:33" x14ac:dyDescent="0.2">
      <c r="A99" s="22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</row>
    <row r="100" spans="1:33" x14ac:dyDescent="0.2">
      <c r="A100" s="22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</row>
    <row r="101" spans="1:33" x14ac:dyDescent="0.2">
      <c r="A101" s="22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</row>
    <row r="102" spans="1:33" x14ac:dyDescent="0.2">
      <c r="A102" s="22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</row>
    <row r="103" spans="1:33" x14ac:dyDescent="0.2">
      <c r="A103" s="22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</row>
    <row r="104" spans="1:33" x14ac:dyDescent="0.2">
      <c r="A104" s="22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</row>
    <row r="105" spans="1:33" x14ac:dyDescent="0.2">
      <c r="A105" s="22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</row>
    <row r="106" spans="1:33" x14ac:dyDescent="0.2">
      <c r="A106" s="22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</row>
    <row r="107" spans="1:33" x14ac:dyDescent="0.2">
      <c r="A107" s="22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</row>
    <row r="108" spans="1:33" x14ac:dyDescent="0.2">
      <c r="A108" s="22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</row>
    <row r="109" spans="1:33" x14ac:dyDescent="0.2">
      <c r="A109" s="22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</row>
    <row r="110" spans="1:33" x14ac:dyDescent="0.2">
      <c r="A110" s="22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</row>
    <row r="111" spans="1:33" x14ac:dyDescent="0.2">
      <c r="A111" s="22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</row>
    <row r="112" spans="1:33" x14ac:dyDescent="0.2">
      <c r="A112" s="22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</row>
    <row r="113" spans="1:33" x14ac:dyDescent="0.2">
      <c r="A113" s="22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</row>
    <row r="114" spans="1:33" x14ac:dyDescent="0.2">
      <c r="A114" s="22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</row>
    <row r="115" spans="1:33" x14ac:dyDescent="0.2">
      <c r="A115" s="22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</row>
    <row r="116" spans="1:33" x14ac:dyDescent="0.2">
      <c r="A116" s="22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</row>
    <row r="117" spans="1:33" x14ac:dyDescent="0.2">
      <c r="A117" s="22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</row>
    <row r="118" spans="1:33" x14ac:dyDescent="0.2">
      <c r="A118" s="22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</row>
    <row r="119" spans="1:33" x14ac:dyDescent="0.2">
      <c r="A119" s="22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</row>
    <row r="120" spans="1:33" x14ac:dyDescent="0.2">
      <c r="A120" s="22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</row>
    <row r="121" spans="1:33" x14ac:dyDescent="0.2">
      <c r="A121" s="22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</row>
    <row r="122" spans="1:33" x14ac:dyDescent="0.2">
      <c r="A122" s="22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</row>
    <row r="123" spans="1:33" x14ac:dyDescent="0.2">
      <c r="A123" s="22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</row>
    <row r="124" spans="1:33" x14ac:dyDescent="0.2">
      <c r="A124" s="22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</row>
    <row r="125" spans="1:33" x14ac:dyDescent="0.2">
      <c r="A125" s="22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</row>
    <row r="126" spans="1:33" x14ac:dyDescent="0.2">
      <c r="A126" s="22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</row>
    <row r="127" spans="1:33" x14ac:dyDescent="0.2">
      <c r="A127" s="22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</row>
    <row r="128" spans="1:33" x14ac:dyDescent="0.2">
      <c r="A128" s="22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</row>
    <row r="129" spans="1:33" x14ac:dyDescent="0.2">
      <c r="A129" s="22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</row>
    <row r="130" spans="1:33" x14ac:dyDescent="0.2">
      <c r="A130" s="22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</row>
    <row r="131" spans="1:33" x14ac:dyDescent="0.2">
      <c r="A131" s="22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</row>
    <row r="132" spans="1:33" x14ac:dyDescent="0.2">
      <c r="A132" s="22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</row>
    <row r="133" spans="1:33" x14ac:dyDescent="0.2">
      <c r="A133" s="22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</row>
    <row r="134" spans="1:33" x14ac:dyDescent="0.2">
      <c r="A134" s="22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</row>
    <row r="135" spans="1:33" x14ac:dyDescent="0.2">
      <c r="A135" s="22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</row>
    <row r="136" spans="1:33" x14ac:dyDescent="0.2">
      <c r="A136" s="22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</row>
    <row r="137" spans="1:33" x14ac:dyDescent="0.2">
      <c r="A137" s="22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</row>
    <row r="138" spans="1:33" x14ac:dyDescent="0.2">
      <c r="A138" s="22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</row>
    <row r="139" spans="1:33" x14ac:dyDescent="0.2">
      <c r="A139" s="22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</row>
    <row r="140" spans="1:33" x14ac:dyDescent="0.2">
      <c r="A140" s="22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</row>
    <row r="141" spans="1:33" x14ac:dyDescent="0.2">
      <c r="A141" s="22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</row>
    <row r="142" spans="1:33" x14ac:dyDescent="0.2">
      <c r="A142" s="22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</row>
    <row r="143" spans="1:33" x14ac:dyDescent="0.2">
      <c r="A143" s="22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</row>
  </sheetData>
  <mergeCells count="4">
    <mergeCell ref="A1:B3"/>
    <mergeCell ref="C1:E2"/>
    <mergeCell ref="F3:S3"/>
    <mergeCell ref="T3:AG3"/>
  </mergeCells>
  <dataValidations count="1">
    <dataValidation type="list" allowBlank="1" showInputMessage="1" showErrorMessage="1" sqref="A5:A143">
      <formula1>"P1, P2, P6, P12, SHAP, AUTRES"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K128"/>
  <sheetViews>
    <sheetView showGridLines="0" showRowColHeaders="0" zoomScale="110" zoomScaleNormal="110" workbookViewId="0">
      <selection activeCell="F24" sqref="F24"/>
    </sheetView>
  </sheetViews>
  <sheetFormatPr baseColWidth="10" defaultColWidth="11.42578125" defaultRowHeight="14.25" x14ac:dyDescent="0.2"/>
  <cols>
    <col min="1" max="1" width="2.140625" style="2" customWidth="1"/>
    <col min="2" max="2" width="5.7109375" style="72" customWidth="1"/>
    <col min="3" max="3" width="29" style="9" hidden="1" customWidth="1"/>
    <col min="4" max="4" width="29" style="9" customWidth="1"/>
    <col min="5" max="5" width="50.7109375" style="8" customWidth="1"/>
    <col min="6" max="6" width="28.42578125" style="2" customWidth="1"/>
    <col min="7" max="7" width="11.42578125" style="2"/>
    <col min="8" max="8" width="1.5703125" style="2" customWidth="1"/>
    <col min="9" max="9" width="28.42578125" style="2" customWidth="1"/>
    <col min="10" max="16384" width="11.42578125" style="2"/>
  </cols>
  <sheetData>
    <row r="1" spans="1:11" ht="30" x14ac:dyDescent="0.4">
      <c r="A1" s="1"/>
      <c r="D1" s="128"/>
      <c r="E1" s="126" t="s">
        <v>373</v>
      </c>
    </row>
    <row r="2" spans="1:11" x14ac:dyDescent="0.2">
      <c r="B2" s="73"/>
      <c r="D2" s="128"/>
      <c r="E2" s="127"/>
    </row>
    <row r="3" spans="1:11" x14ac:dyDescent="0.2">
      <c r="B3" s="73"/>
      <c r="D3" s="128"/>
      <c r="E3" s="127"/>
    </row>
    <row r="4" spans="1:11" ht="15.6" customHeight="1" x14ac:dyDescent="0.2">
      <c r="D4" s="128"/>
      <c r="E4" s="127"/>
      <c r="G4" s="4"/>
      <c r="H4" s="4"/>
      <c r="K4" s="4"/>
    </row>
    <row r="5" spans="1:11" ht="20.25" customHeight="1" x14ac:dyDescent="0.2">
      <c r="D5" s="128"/>
      <c r="E5" s="127"/>
      <c r="G5" s="4"/>
      <c r="H5" s="4"/>
      <c r="K5" s="4"/>
    </row>
    <row r="6" spans="1:11" x14ac:dyDescent="0.2">
      <c r="B6" s="73"/>
      <c r="D6" s="128"/>
      <c r="E6" s="127"/>
      <c r="G6" s="4"/>
      <c r="H6" s="4"/>
      <c r="K6" s="4"/>
    </row>
    <row r="7" spans="1:11" ht="25.5" customHeight="1" x14ac:dyDescent="0.2">
      <c r="B7" s="73"/>
      <c r="C7" s="13"/>
      <c r="D7" s="93" t="s">
        <v>382</v>
      </c>
      <c r="E7" s="75"/>
      <c r="G7" s="4"/>
      <c r="H7" s="4"/>
      <c r="K7" s="4"/>
    </row>
    <row r="8" spans="1:11" ht="4.1500000000000004" customHeight="1" x14ac:dyDescent="0.2">
      <c r="B8" s="76"/>
      <c r="C8" s="77"/>
      <c r="D8" s="77"/>
      <c r="E8" s="78"/>
      <c r="G8" s="4"/>
      <c r="H8" s="4"/>
      <c r="K8" s="4"/>
    </row>
    <row r="9" spans="1:11" s="6" customFormat="1" ht="12.75" x14ac:dyDescent="0.2">
      <c r="B9" s="89">
        <v>1</v>
      </c>
      <c r="C9" s="87" t="str">
        <f>IF(ISERROR(VLOOKUP(B9,'gestion stock fournitures'!$M$6:$O$379,2,0)),"",VLOOKUP(B9,'gestion stock fournitures'!$M$6:$O$379,2,0))</f>
        <v/>
      </c>
      <c r="D9" s="79" t="str">
        <f>C9</f>
        <v/>
      </c>
      <c r="E9" s="80" t="str">
        <f>IF(ISERROR(VLOOKUP(B9,'gestion stock fournitures'!$M$6:$O$379,3,0)),"",VLOOKUP(B9,'gestion stock fournitures'!$M$6:$O$379,3,0))</f>
        <v/>
      </c>
      <c r="G9" s="10"/>
      <c r="H9" s="10"/>
      <c r="K9" s="10"/>
    </row>
    <row r="10" spans="1:11" s="6" customFormat="1" ht="12.75" x14ac:dyDescent="0.2">
      <c r="B10" s="90">
        <v>2</v>
      </c>
      <c r="C10" s="88" t="str">
        <f>IF(ISERROR(VLOOKUP(B10,'gestion stock fournitures'!$M$6:$O$379,2,0)),"",VLOOKUP(B10,'gestion stock fournitures'!$M$6:$O$379,2,0))</f>
        <v/>
      </c>
      <c r="D10" s="81" t="str">
        <f t="shared" ref="D10:D73" si="0">C10</f>
        <v/>
      </c>
      <c r="E10" s="82" t="str">
        <f>IF(ISERROR(VLOOKUP(B10,'gestion stock fournitures'!$M$6:$O$379,3,0)),"",VLOOKUP(B10,'gestion stock fournitures'!$M$6:$O$379,3,0))</f>
        <v/>
      </c>
      <c r="G10" s="10"/>
      <c r="H10" s="10"/>
      <c r="K10" s="10"/>
    </row>
    <row r="11" spans="1:11" s="6" customFormat="1" ht="12.75" x14ac:dyDescent="0.2">
      <c r="B11" s="91">
        <v>3</v>
      </c>
      <c r="C11" s="87" t="str">
        <f>IF(ISERROR(VLOOKUP(B11,'gestion stock fournitures'!$M$6:$O$379,2,0)),"",VLOOKUP(B11,'gestion stock fournitures'!$M$6:$O$379,2,0))</f>
        <v/>
      </c>
      <c r="D11" s="83" t="str">
        <f t="shared" si="0"/>
        <v/>
      </c>
      <c r="E11" s="84" t="str">
        <f>IF(ISERROR(VLOOKUP(B11,'gestion stock fournitures'!$M$6:$O$379,3,0)),"",VLOOKUP(B11,'gestion stock fournitures'!$M$6:$O$379,3,0))</f>
        <v/>
      </c>
      <c r="G11" s="10"/>
      <c r="H11" s="10"/>
      <c r="K11" s="10"/>
    </row>
    <row r="12" spans="1:11" s="6" customFormat="1" ht="12.75" x14ac:dyDescent="0.2">
      <c r="B12" s="90">
        <v>4</v>
      </c>
      <c r="C12" s="88" t="str">
        <f>IF(ISERROR(VLOOKUP(B12,'gestion stock fournitures'!$M$6:$O$379,2,0)),"",VLOOKUP(B12,'gestion stock fournitures'!$M$6:$O$379,2,0))</f>
        <v/>
      </c>
      <c r="D12" s="81" t="str">
        <f t="shared" si="0"/>
        <v/>
      </c>
      <c r="E12" s="82" t="str">
        <f>IF(ISERROR(VLOOKUP(B12,'gestion stock fournitures'!$M$6:$O$379,3,0)),"",VLOOKUP(B12,'gestion stock fournitures'!$M$6:$O$379,3,0))</f>
        <v/>
      </c>
      <c r="G12" s="10"/>
      <c r="H12" s="10"/>
      <c r="K12" s="10"/>
    </row>
    <row r="13" spans="1:11" s="6" customFormat="1" ht="12.75" x14ac:dyDescent="0.2">
      <c r="B13" s="91">
        <v>5</v>
      </c>
      <c r="C13" s="87" t="str">
        <f>IF(ISERROR(VLOOKUP(B13,'gestion stock fournitures'!$M$6:$O$379,2,0)),"",VLOOKUP(B13,'gestion stock fournitures'!$M$6:$O$379,2,0))</f>
        <v/>
      </c>
      <c r="D13" s="83" t="str">
        <f t="shared" si="0"/>
        <v/>
      </c>
      <c r="E13" s="84" t="str">
        <f>IF(ISERROR(VLOOKUP(B13,'gestion stock fournitures'!$M$6:$O$379,3,0)),"",VLOOKUP(B13,'gestion stock fournitures'!$M$6:$O$379,3,0))</f>
        <v/>
      </c>
      <c r="G13" s="10"/>
      <c r="H13" s="10"/>
      <c r="K13" s="10"/>
    </row>
    <row r="14" spans="1:11" s="6" customFormat="1" ht="12.75" x14ac:dyDescent="0.2">
      <c r="B14" s="90">
        <v>6</v>
      </c>
      <c r="C14" s="88" t="str">
        <f>IF(ISERROR(VLOOKUP(B14,'gestion stock fournitures'!$M$6:$O$379,2,0)),"",VLOOKUP(B14,'gestion stock fournitures'!$M$6:$O$379,2,0))</f>
        <v/>
      </c>
      <c r="D14" s="81" t="str">
        <f t="shared" si="0"/>
        <v/>
      </c>
      <c r="E14" s="82" t="str">
        <f>IF(ISERROR(VLOOKUP(B14,'gestion stock fournitures'!$M$6:$O$379,3,0)),"",VLOOKUP(B14,'gestion stock fournitures'!$M$6:$O$379,3,0))</f>
        <v/>
      </c>
      <c r="G14" s="10"/>
      <c r="H14" s="10"/>
      <c r="K14" s="10"/>
    </row>
    <row r="15" spans="1:11" s="6" customFormat="1" ht="12.75" x14ac:dyDescent="0.2">
      <c r="B15" s="91">
        <v>7</v>
      </c>
      <c r="C15" s="87" t="str">
        <f>IF(ISERROR(VLOOKUP(B15,'gestion stock fournitures'!$M$6:$O$379,2,0)),"",VLOOKUP(B15,'gestion stock fournitures'!$M$6:$O$379,2,0))</f>
        <v/>
      </c>
      <c r="D15" s="83" t="str">
        <f t="shared" si="0"/>
        <v/>
      </c>
      <c r="E15" s="84" t="str">
        <f>IF(ISERROR(VLOOKUP(B15,'gestion stock fournitures'!$M$6:$O$379,3,0)),"",VLOOKUP(B15,'gestion stock fournitures'!$M$6:$O$379,3,0))</f>
        <v/>
      </c>
      <c r="G15" s="10"/>
      <c r="H15" s="10"/>
      <c r="K15" s="10"/>
    </row>
    <row r="16" spans="1:11" s="6" customFormat="1" ht="12.75" x14ac:dyDescent="0.2">
      <c r="B16" s="90">
        <v>8</v>
      </c>
      <c r="C16" s="88" t="str">
        <f>IF(ISERROR(VLOOKUP(B16,'gestion stock fournitures'!$M$6:$O$379,2,0)),"",VLOOKUP(B16,'gestion stock fournitures'!$M$6:$O$379,2,0))</f>
        <v/>
      </c>
      <c r="D16" s="81" t="str">
        <f t="shared" si="0"/>
        <v/>
      </c>
      <c r="E16" s="82" t="str">
        <f>IF(ISERROR(VLOOKUP(B16,'gestion stock fournitures'!$M$6:$O$379,3,0)),"",VLOOKUP(B16,'gestion stock fournitures'!$M$6:$O$379,3,0))</f>
        <v/>
      </c>
      <c r="G16" s="10"/>
      <c r="H16" s="10"/>
      <c r="K16" s="10"/>
    </row>
    <row r="17" spans="2:11" s="6" customFormat="1" ht="12.75" x14ac:dyDescent="0.2">
      <c r="B17" s="91">
        <v>9</v>
      </c>
      <c r="C17" s="87" t="str">
        <f>IF(ISERROR(VLOOKUP(B17,'gestion stock fournitures'!$M$6:$O$379,2,0)),"",VLOOKUP(B17,'gestion stock fournitures'!$M$6:$O$379,2,0))</f>
        <v/>
      </c>
      <c r="D17" s="83" t="str">
        <f t="shared" si="0"/>
        <v/>
      </c>
      <c r="E17" s="84" t="str">
        <f>IF(ISERROR(VLOOKUP(B17,'gestion stock fournitures'!$M$6:$O$379,3,0)),"",VLOOKUP(B17,'gestion stock fournitures'!$M$6:$O$379,3,0))</f>
        <v/>
      </c>
      <c r="G17" s="10"/>
      <c r="H17" s="10"/>
      <c r="K17" s="10"/>
    </row>
    <row r="18" spans="2:11" s="6" customFormat="1" ht="12.75" x14ac:dyDescent="0.2">
      <c r="B18" s="90">
        <v>10</v>
      </c>
      <c r="C18" s="88" t="str">
        <f>IF(ISERROR(VLOOKUP(B18,'gestion stock fournitures'!$M$6:$O$379,2,0)),"",VLOOKUP(B18,'gestion stock fournitures'!$M$6:$O$379,2,0))</f>
        <v/>
      </c>
      <c r="D18" s="81" t="str">
        <f t="shared" si="0"/>
        <v/>
      </c>
      <c r="E18" s="82" t="str">
        <f>IF(ISERROR(VLOOKUP(B18,'gestion stock fournitures'!$M$6:$O$379,3,0)),"",VLOOKUP(B18,'gestion stock fournitures'!$M$6:$O$379,3,0))</f>
        <v/>
      </c>
      <c r="G18" s="10"/>
      <c r="H18" s="10"/>
      <c r="K18" s="10"/>
    </row>
    <row r="19" spans="2:11" s="6" customFormat="1" ht="12.75" x14ac:dyDescent="0.2">
      <c r="B19" s="91">
        <v>11</v>
      </c>
      <c r="C19" s="87" t="str">
        <f>IF(ISERROR(VLOOKUP(B19,'gestion stock fournitures'!$M$6:$O$379,2,0)),"",VLOOKUP(B19,'gestion stock fournitures'!$M$6:$O$379,2,0))</f>
        <v/>
      </c>
      <c r="D19" s="83" t="str">
        <f t="shared" si="0"/>
        <v/>
      </c>
      <c r="E19" s="84" t="str">
        <f>IF(ISERROR(VLOOKUP(B19,'gestion stock fournitures'!$M$6:$O$379,3,0)),"",VLOOKUP(B19,'gestion stock fournitures'!$M$6:$O$379,3,0))</f>
        <v/>
      </c>
      <c r="G19" s="10"/>
      <c r="H19" s="10"/>
      <c r="K19" s="10"/>
    </row>
    <row r="20" spans="2:11" s="6" customFormat="1" ht="12.75" x14ac:dyDescent="0.2">
      <c r="B20" s="90">
        <v>12</v>
      </c>
      <c r="C20" s="88" t="str">
        <f>IF(ISERROR(VLOOKUP(B20,'gestion stock fournitures'!$M$6:$O$379,2,0)),"",VLOOKUP(B20,'gestion stock fournitures'!$M$6:$O$379,2,0))</f>
        <v/>
      </c>
      <c r="D20" s="81" t="str">
        <f t="shared" si="0"/>
        <v/>
      </c>
      <c r="E20" s="82" t="str">
        <f>IF(ISERROR(VLOOKUP(B20,'gestion stock fournitures'!$M$6:$O$379,3,0)),"",VLOOKUP(B20,'gestion stock fournitures'!$M$6:$O$379,3,0))</f>
        <v/>
      </c>
      <c r="G20" s="10"/>
      <c r="H20" s="10"/>
      <c r="K20" s="10"/>
    </row>
    <row r="21" spans="2:11" s="6" customFormat="1" ht="12.75" x14ac:dyDescent="0.2">
      <c r="B21" s="91">
        <v>13</v>
      </c>
      <c r="C21" s="87" t="str">
        <f>IF(ISERROR(VLOOKUP(B21,'gestion stock fournitures'!$M$6:$O$379,2,0)),"",VLOOKUP(B21,'gestion stock fournitures'!$M$6:$O$379,2,0))</f>
        <v/>
      </c>
      <c r="D21" s="83" t="str">
        <f t="shared" si="0"/>
        <v/>
      </c>
      <c r="E21" s="84" t="str">
        <f>IF(ISERROR(VLOOKUP(B21,'gestion stock fournitures'!$M$6:$O$379,3,0)),"",VLOOKUP(B21,'gestion stock fournitures'!$M$6:$O$379,3,0))</f>
        <v/>
      </c>
      <c r="G21" s="10"/>
      <c r="H21" s="10"/>
      <c r="K21" s="10"/>
    </row>
    <row r="22" spans="2:11" s="6" customFormat="1" ht="12.75" x14ac:dyDescent="0.2">
      <c r="B22" s="90">
        <v>14</v>
      </c>
      <c r="C22" s="88" t="str">
        <f>IF(ISERROR(VLOOKUP(B22,'gestion stock fournitures'!$M$6:$O$379,2,0)),"",VLOOKUP(B22,'gestion stock fournitures'!$M$6:$O$379,2,0))</f>
        <v/>
      </c>
      <c r="D22" s="81" t="str">
        <f t="shared" si="0"/>
        <v/>
      </c>
      <c r="E22" s="82" t="str">
        <f>IF(ISERROR(VLOOKUP(B22,'gestion stock fournitures'!$M$6:$O$379,3,0)),"",VLOOKUP(B22,'gestion stock fournitures'!$M$6:$O$379,3,0))</f>
        <v/>
      </c>
      <c r="G22" s="10"/>
      <c r="H22" s="10"/>
      <c r="K22" s="10"/>
    </row>
    <row r="23" spans="2:11" s="6" customFormat="1" ht="12.75" x14ac:dyDescent="0.2">
      <c r="B23" s="91">
        <v>15</v>
      </c>
      <c r="C23" s="87" t="str">
        <f>IF(ISERROR(VLOOKUP(B23,'gestion stock fournitures'!$M$6:$O$379,2,0)),"",VLOOKUP(B23,'gestion stock fournitures'!$M$6:$O$379,2,0))</f>
        <v/>
      </c>
      <c r="D23" s="83" t="str">
        <f t="shared" si="0"/>
        <v/>
      </c>
      <c r="E23" s="84" t="str">
        <f>IF(ISERROR(VLOOKUP(B23,'gestion stock fournitures'!$M$6:$O$379,3,0)),"",VLOOKUP(B23,'gestion stock fournitures'!$M$6:$O$379,3,0))</f>
        <v/>
      </c>
    </row>
    <row r="24" spans="2:11" s="6" customFormat="1" ht="12.75" x14ac:dyDescent="0.2">
      <c r="B24" s="90">
        <v>16</v>
      </c>
      <c r="C24" s="88" t="str">
        <f>IF(ISERROR(VLOOKUP(B24,'gestion stock fournitures'!$M$6:$O$379,2,0)),"",VLOOKUP(B24,'gestion stock fournitures'!$M$6:$O$379,2,0))</f>
        <v/>
      </c>
      <c r="D24" s="81" t="str">
        <f t="shared" si="0"/>
        <v/>
      </c>
      <c r="E24" s="82" t="str">
        <f>IF(ISERROR(VLOOKUP(B24,'gestion stock fournitures'!$M$6:$O$379,3,0)),"",VLOOKUP(B24,'gestion stock fournitures'!$M$6:$O$379,3,0))</f>
        <v/>
      </c>
    </row>
    <row r="25" spans="2:11" s="6" customFormat="1" ht="12.75" x14ac:dyDescent="0.2">
      <c r="B25" s="91">
        <v>17</v>
      </c>
      <c r="C25" s="87" t="str">
        <f>IF(ISERROR(VLOOKUP(B25,'gestion stock fournitures'!$M$6:$O$379,2,0)),"",VLOOKUP(B25,'gestion stock fournitures'!$M$6:$O$379,2,0))</f>
        <v/>
      </c>
      <c r="D25" s="83" t="str">
        <f t="shared" si="0"/>
        <v/>
      </c>
      <c r="E25" s="84" t="str">
        <f>IF(ISERROR(VLOOKUP(B25,'gestion stock fournitures'!$M$6:$O$379,3,0)),"",VLOOKUP(B25,'gestion stock fournitures'!$M$6:$O$379,3,0))</f>
        <v/>
      </c>
    </row>
    <row r="26" spans="2:11" s="6" customFormat="1" ht="12.75" x14ac:dyDescent="0.2">
      <c r="B26" s="90">
        <v>18</v>
      </c>
      <c r="C26" s="88" t="str">
        <f>IF(ISERROR(VLOOKUP(B26,'gestion stock fournitures'!$M$6:$O$379,2,0)),"",VLOOKUP(B26,'gestion stock fournitures'!$M$6:$O$379,2,0))</f>
        <v/>
      </c>
      <c r="D26" s="81" t="str">
        <f t="shared" si="0"/>
        <v/>
      </c>
      <c r="E26" s="82" t="str">
        <f>IF(ISERROR(VLOOKUP(B26,'gestion stock fournitures'!$M$6:$O$379,3,0)),"",VLOOKUP(B26,'gestion stock fournitures'!$M$6:$O$379,3,0))</f>
        <v/>
      </c>
    </row>
    <row r="27" spans="2:11" s="6" customFormat="1" ht="12.75" x14ac:dyDescent="0.2">
      <c r="B27" s="91">
        <v>19</v>
      </c>
      <c r="C27" s="87" t="str">
        <f>IF(ISERROR(VLOOKUP(B27,'gestion stock fournitures'!$M$6:$O$379,2,0)),"",VLOOKUP(B27,'gestion stock fournitures'!$M$6:$O$379,2,0))</f>
        <v/>
      </c>
      <c r="D27" s="83" t="str">
        <f t="shared" si="0"/>
        <v/>
      </c>
      <c r="E27" s="84" t="str">
        <f>IF(ISERROR(VLOOKUP(B27,'gestion stock fournitures'!$M$6:$O$379,3,0)),"",VLOOKUP(B27,'gestion stock fournitures'!$M$6:$O$379,3,0))</f>
        <v/>
      </c>
    </row>
    <row r="28" spans="2:11" s="6" customFormat="1" ht="12.75" x14ac:dyDescent="0.2">
      <c r="B28" s="90">
        <v>20</v>
      </c>
      <c r="C28" s="88" t="str">
        <f>IF(ISERROR(VLOOKUP(B28,'gestion stock fournitures'!$M$6:$O$379,2,0)),"",VLOOKUP(B28,'gestion stock fournitures'!$M$6:$O$379,2,0))</f>
        <v/>
      </c>
      <c r="D28" s="81" t="str">
        <f t="shared" si="0"/>
        <v/>
      </c>
      <c r="E28" s="82" t="str">
        <f>IF(ISERROR(VLOOKUP(B28,'gestion stock fournitures'!$M$6:$O$379,3,0)),"",VLOOKUP(B28,'gestion stock fournitures'!$M$6:$O$379,3,0))</f>
        <v/>
      </c>
    </row>
    <row r="29" spans="2:11" s="6" customFormat="1" ht="12.75" x14ac:dyDescent="0.2">
      <c r="B29" s="91">
        <v>21</v>
      </c>
      <c r="C29" s="87" t="str">
        <f>IF(ISERROR(VLOOKUP(B29,'gestion stock fournitures'!$M$6:$O$379,2,0)),"",VLOOKUP(B29,'gestion stock fournitures'!$M$6:$O$379,2,0))</f>
        <v/>
      </c>
      <c r="D29" s="83" t="str">
        <f t="shared" si="0"/>
        <v/>
      </c>
      <c r="E29" s="84" t="str">
        <f>IF(ISERROR(VLOOKUP(B29,'gestion stock fournitures'!$M$6:$O$379,3,0)),"",VLOOKUP(B29,'gestion stock fournitures'!$M$6:$O$379,3,0))</f>
        <v/>
      </c>
    </row>
    <row r="30" spans="2:11" s="6" customFormat="1" ht="12.75" x14ac:dyDescent="0.2">
      <c r="B30" s="90">
        <v>22</v>
      </c>
      <c r="C30" s="88" t="str">
        <f>IF(ISERROR(VLOOKUP(B30,'gestion stock fournitures'!$M$6:$O$379,2,0)),"",VLOOKUP(B30,'gestion stock fournitures'!$M$6:$O$379,2,0))</f>
        <v/>
      </c>
      <c r="D30" s="81" t="str">
        <f t="shared" si="0"/>
        <v/>
      </c>
      <c r="E30" s="82" t="str">
        <f>IF(ISERROR(VLOOKUP(B30,'gestion stock fournitures'!$M$6:$O$379,3,0)),"",VLOOKUP(B30,'gestion stock fournitures'!$M$6:$O$379,3,0))</f>
        <v/>
      </c>
    </row>
    <row r="31" spans="2:11" s="6" customFormat="1" ht="12.75" x14ac:dyDescent="0.2">
      <c r="B31" s="91">
        <v>23</v>
      </c>
      <c r="C31" s="87" t="str">
        <f>IF(ISERROR(VLOOKUP(B31,'gestion stock fournitures'!$M$6:$O$379,2,0)),"",VLOOKUP(B31,'gestion stock fournitures'!$M$6:$O$379,2,0))</f>
        <v/>
      </c>
      <c r="D31" s="83" t="str">
        <f t="shared" si="0"/>
        <v/>
      </c>
      <c r="E31" s="84" t="str">
        <f>IF(ISERROR(VLOOKUP(B31,'gestion stock fournitures'!$M$6:$O$379,3,0)),"",VLOOKUP(B31,'gestion stock fournitures'!$M$6:$O$379,3,0))</f>
        <v/>
      </c>
    </row>
    <row r="32" spans="2:11" s="6" customFormat="1" ht="12.75" x14ac:dyDescent="0.2">
      <c r="B32" s="90">
        <v>24</v>
      </c>
      <c r="C32" s="88" t="str">
        <f>IF(ISERROR(VLOOKUP(B32,'gestion stock fournitures'!$M$6:$O$379,2,0)),"",VLOOKUP(B32,'gestion stock fournitures'!$M$6:$O$379,2,0))</f>
        <v/>
      </c>
      <c r="D32" s="81" t="str">
        <f t="shared" si="0"/>
        <v/>
      </c>
      <c r="E32" s="82" t="str">
        <f>IF(ISERROR(VLOOKUP(B32,'gestion stock fournitures'!$M$6:$O$379,3,0)),"",VLOOKUP(B32,'gestion stock fournitures'!$M$6:$O$379,3,0))</f>
        <v/>
      </c>
    </row>
    <row r="33" spans="2:5" s="6" customFormat="1" ht="12.75" x14ac:dyDescent="0.2">
      <c r="B33" s="91">
        <v>25</v>
      </c>
      <c r="C33" s="87" t="str">
        <f>IF(ISERROR(VLOOKUP(B33,'gestion stock fournitures'!$M$6:$O$379,2,0)),"",VLOOKUP(B33,'gestion stock fournitures'!$M$6:$O$379,2,0))</f>
        <v/>
      </c>
      <c r="D33" s="83" t="str">
        <f t="shared" si="0"/>
        <v/>
      </c>
      <c r="E33" s="84" t="str">
        <f>IF(ISERROR(VLOOKUP(B33,'gestion stock fournitures'!$M$6:$O$379,3,0)),"",VLOOKUP(B33,'gestion stock fournitures'!$M$6:$O$379,3,0))</f>
        <v/>
      </c>
    </row>
    <row r="34" spans="2:5" s="6" customFormat="1" ht="12.75" x14ac:dyDescent="0.2">
      <c r="B34" s="90">
        <v>26</v>
      </c>
      <c r="C34" s="88" t="str">
        <f>IF(ISERROR(VLOOKUP(B34,'gestion stock fournitures'!$M$6:$O$379,2,0)),"",VLOOKUP(B34,'gestion stock fournitures'!$M$6:$O$379,2,0))</f>
        <v/>
      </c>
      <c r="D34" s="81" t="str">
        <f t="shared" si="0"/>
        <v/>
      </c>
      <c r="E34" s="82" t="str">
        <f>IF(ISERROR(VLOOKUP(B34,'gestion stock fournitures'!$M$6:$O$379,3,0)),"",VLOOKUP(B34,'gestion stock fournitures'!$M$6:$O$379,3,0))</f>
        <v/>
      </c>
    </row>
    <row r="35" spans="2:5" s="6" customFormat="1" ht="12.75" x14ac:dyDescent="0.2">
      <c r="B35" s="91">
        <v>27</v>
      </c>
      <c r="C35" s="87" t="str">
        <f>IF(ISERROR(VLOOKUP(B35,'gestion stock fournitures'!$M$6:$O$379,2,0)),"",VLOOKUP(B35,'gestion stock fournitures'!$M$6:$O$379,2,0))</f>
        <v/>
      </c>
      <c r="D35" s="83" t="str">
        <f t="shared" si="0"/>
        <v/>
      </c>
      <c r="E35" s="84" t="str">
        <f>IF(ISERROR(VLOOKUP(B35,'gestion stock fournitures'!$M$6:$O$379,3,0)),"",VLOOKUP(B35,'gestion stock fournitures'!$M$6:$O$379,3,0))</f>
        <v/>
      </c>
    </row>
    <row r="36" spans="2:5" s="6" customFormat="1" ht="12.75" x14ac:dyDescent="0.2">
      <c r="B36" s="90">
        <v>28</v>
      </c>
      <c r="C36" s="88" t="str">
        <f>IF(ISERROR(VLOOKUP(B36,'gestion stock fournitures'!$M$6:$O$379,2,0)),"",VLOOKUP(B36,'gestion stock fournitures'!$M$6:$O$379,2,0))</f>
        <v/>
      </c>
      <c r="D36" s="81" t="str">
        <f t="shared" si="0"/>
        <v/>
      </c>
      <c r="E36" s="82" t="str">
        <f>IF(ISERROR(VLOOKUP(B36,'gestion stock fournitures'!$M$6:$O$379,3,0)),"",VLOOKUP(B36,'gestion stock fournitures'!$M$6:$O$379,3,0))</f>
        <v/>
      </c>
    </row>
    <row r="37" spans="2:5" s="6" customFormat="1" ht="12.75" x14ac:dyDescent="0.2">
      <c r="B37" s="91">
        <v>29</v>
      </c>
      <c r="C37" s="87" t="str">
        <f>IF(ISERROR(VLOOKUP(B37,'gestion stock fournitures'!$M$6:$O$379,2,0)),"",VLOOKUP(B37,'gestion stock fournitures'!$M$6:$O$379,2,0))</f>
        <v/>
      </c>
      <c r="D37" s="83" t="str">
        <f t="shared" si="0"/>
        <v/>
      </c>
      <c r="E37" s="84" t="str">
        <f>IF(ISERROR(VLOOKUP(B37,'gestion stock fournitures'!$M$6:$O$379,3,0)),"",VLOOKUP(B37,'gestion stock fournitures'!$M$6:$O$379,3,0))</f>
        <v/>
      </c>
    </row>
    <row r="38" spans="2:5" s="6" customFormat="1" ht="12.75" x14ac:dyDescent="0.2">
      <c r="B38" s="90">
        <v>30</v>
      </c>
      <c r="C38" s="88" t="str">
        <f>IF(ISERROR(VLOOKUP(B38,'gestion stock fournitures'!$M$6:$O$379,2,0)),"",VLOOKUP(B38,'gestion stock fournitures'!$M$6:$O$379,2,0))</f>
        <v/>
      </c>
      <c r="D38" s="81" t="str">
        <f t="shared" si="0"/>
        <v/>
      </c>
      <c r="E38" s="82" t="str">
        <f>IF(ISERROR(VLOOKUP(B38,'gestion stock fournitures'!$M$6:$O$379,3,0)),"",VLOOKUP(B38,'gestion stock fournitures'!$M$6:$O$379,3,0))</f>
        <v/>
      </c>
    </row>
    <row r="39" spans="2:5" s="6" customFormat="1" ht="12.75" x14ac:dyDescent="0.2">
      <c r="B39" s="91">
        <v>31</v>
      </c>
      <c r="C39" s="87" t="str">
        <f>IF(ISERROR(VLOOKUP(B39,'gestion stock fournitures'!$M$6:$O$379,2,0)),"",VLOOKUP(B39,'gestion stock fournitures'!$M$6:$O$379,2,0))</f>
        <v/>
      </c>
      <c r="D39" s="83" t="str">
        <f t="shared" si="0"/>
        <v/>
      </c>
      <c r="E39" s="84" t="str">
        <f>IF(ISERROR(VLOOKUP(B39,'gestion stock fournitures'!$M$6:$O$379,3,0)),"",VLOOKUP(B39,'gestion stock fournitures'!$M$6:$O$379,3,0))</f>
        <v/>
      </c>
    </row>
    <row r="40" spans="2:5" s="6" customFormat="1" ht="12.75" x14ac:dyDescent="0.2">
      <c r="B40" s="90">
        <v>32</v>
      </c>
      <c r="C40" s="88" t="str">
        <f>IF(ISERROR(VLOOKUP(B40,'gestion stock fournitures'!$M$6:$O$379,2,0)),"",VLOOKUP(B40,'gestion stock fournitures'!$M$6:$O$379,2,0))</f>
        <v/>
      </c>
      <c r="D40" s="81" t="str">
        <f t="shared" si="0"/>
        <v/>
      </c>
      <c r="E40" s="82" t="str">
        <f>IF(ISERROR(VLOOKUP(B40,'gestion stock fournitures'!$M$6:$O$379,3,0)),"",VLOOKUP(B40,'gestion stock fournitures'!$M$6:$O$379,3,0))</f>
        <v/>
      </c>
    </row>
    <row r="41" spans="2:5" s="6" customFormat="1" ht="12.75" x14ac:dyDescent="0.2">
      <c r="B41" s="91">
        <v>33</v>
      </c>
      <c r="C41" s="87" t="str">
        <f>IF(ISERROR(VLOOKUP(B41,'gestion stock fournitures'!$M$6:$O$379,2,0)),"",VLOOKUP(B41,'gestion stock fournitures'!$M$6:$O$379,2,0))</f>
        <v/>
      </c>
      <c r="D41" s="83" t="str">
        <f t="shared" si="0"/>
        <v/>
      </c>
      <c r="E41" s="84" t="str">
        <f>IF(ISERROR(VLOOKUP(B41,'gestion stock fournitures'!$M$6:$O$379,3,0)),"",VLOOKUP(B41,'gestion stock fournitures'!$M$6:$O$379,3,0))</f>
        <v/>
      </c>
    </row>
    <row r="42" spans="2:5" s="6" customFormat="1" ht="12.75" x14ac:dyDescent="0.2">
      <c r="B42" s="90">
        <v>34</v>
      </c>
      <c r="C42" s="88" t="str">
        <f>IF(ISERROR(VLOOKUP(B42,'gestion stock fournitures'!$M$6:$O$379,2,0)),"",VLOOKUP(B42,'gestion stock fournitures'!$M$6:$O$379,2,0))</f>
        <v/>
      </c>
      <c r="D42" s="81" t="str">
        <f t="shared" si="0"/>
        <v/>
      </c>
      <c r="E42" s="82" t="str">
        <f>IF(ISERROR(VLOOKUP(B42,'gestion stock fournitures'!$M$6:$O$379,3,0)),"",VLOOKUP(B42,'gestion stock fournitures'!$M$6:$O$379,3,0))</f>
        <v/>
      </c>
    </row>
    <row r="43" spans="2:5" s="6" customFormat="1" ht="12.75" x14ac:dyDescent="0.2">
      <c r="B43" s="91">
        <v>35</v>
      </c>
      <c r="C43" s="87" t="str">
        <f>IF(ISERROR(VLOOKUP(B43,'gestion stock fournitures'!$M$6:$O$379,2,0)),"",VLOOKUP(B43,'gestion stock fournitures'!$M$6:$O$379,2,0))</f>
        <v/>
      </c>
      <c r="D43" s="83" t="str">
        <f t="shared" si="0"/>
        <v/>
      </c>
      <c r="E43" s="84" t="str">
        <f>IF(ISERROR(VLOOKUP(B43,'gestion stock fournitures'!$M$6:$O$379,3,0)),"",VLOOKUP(B43,'gestion stock fournitures'!$M$6:$O$379,3,0))</f>
        <v/>
      </c>
    </row>
    <row r="44" spans="2:5" s="6" customFormat="1" ht="12.75" x14ac:dyDescent="0.2">
      <c r="B44" s="90">
        <v>36</v>
      </c>
      <c r="C44" s="88" t="str">
        <f>IF(ISERROR(VLOOKUP(B44,'gestion stock fournitures'!$M$6:$O$379,2,0)),"",VLOOKUP(B44,'gestion stock fournitures'!$M$6:$O$379,2,0))</f>
        <v/>
      </c>
      <c r="D44" s="81" t="str">
        <f t="shared" si="0"/>
        <v/>
      </c>
      <c r="E44" s="82" t="str">
        <f>IF(ISERROR(VLOOKUP(B44,'gestion stock fournitures'!$M$6:$O$379,3,0)),"",VLOOKUP(B44,'gestion stock fournitures'!$M$6:$O$379,3,0))</f>
        <v/>
      </c>
    </row>
    <row r="45" spans="2:5" s="6" customFormat="1" ht="12.75" x14ac:dyDescent="0.2">
      <c r="B45" s="91">
        <v>37</v>
      </c>
      <c r="C45" s="87" t="str">
        <f>IF(ISERROR(VLOOKUP(B45,'gestion stock fournitures'!$M$6:$O$379,2,0)),"",VLOOKUP(B45,'gestion stock fournitures'!$M$6:$O$379,2,0))</f>
        <v/>
      </c>
      <c r="D45" s="83" t="str">
        <f t="shared" si="0"/>
        <v/>
      </c>
      <c r="E45" s="84" t="str">
        <f>IF(ISERROR(VLOOKUP(B45,'gestion stock fournitures'!$M$6:$O$379,3,0)),"",VLOOKUP(B45,'gestion stock fournitures'!$M$6:$O$379,3,0))</f>
        <v/>
      </c>
    </row>
    <row r="46" spans="2:5" s="6" customFormat="1" ht="12.75" x14ac:dyDescent="0.2">
      <c r="B46" s="90">
        <v>38</v>
      </c>
      <c r="C46" s="88" t="str">
        <f>IF(ISERROR(VLOOKUP(B46,'gestion stock fournitures'!$M$6:$O$379,2,0)),"",VLOOKUP(B46,'gestion stock fournitures'!$M$6:$O$379,2,0))</f>
        <v/>
      </c>
      <c r="D46" s="81" t="str">
        <f t="shared" si="0"/>
        <v/>
      </c>
      <c r="E46" s="82" t="str">
        <f>IF(ISERROR(VLOOKUP(B46,'gestion stock fournitures'!$M$6:$O$379,3,0)),"",VLOOKUP(B46,'gestion stock fournitures'!$M$6:$O$379,3,0))</f>
        <v/>
      </c>
    </row>
    <row r="47" spans="2:5" s="6" customFormat="1" ht="12.75" x14ac:dyDescent="0.2">
      <c r="B47" s="91">
        <v>39</v>
      </c>
      <c r="C47" s="87" t="str">
        <f>IF(ISERROR(VLOOKUP(B47,'gestion stock fournitures'!$M$6:$O$379,2,0)),"",VLOOKUP(B47,'gestion stock fournitures'!$M$6:$O$379,2,0))</f>
        <v/>
      </c>
      <c r="D47" s="83" t="str">
        <f t="shared" si="0"/>
        <v/>
      </c>
      <c r="E47" s="84" t="str">
        <f>IF(ISERROR(VLOOKUP(B47,'gestion stock fournitures'!$M$6:$O$379,3,0)),"",VLOOKUP(B47,'gestion stock fournitures'!$M$6:$O$379,3,0))</f>
        <v/>
      </c>
    </row>
    <row r="48" spans="2:5" s="6" customFormat="1" ht="12.75" x14ac:dyDescent="0.2">
      <c r="B48" s="90">
        <v>40</v>
      </c>
      <c r="C48" s="88" t="str">
        <f>IF(ISERROR(VLOOKUP(B48,'gestion stock fournitures'!$M$6:$O$379,2,0)),"",VLOOKUP(B48,'gestion stock fournitures'!$M$6:$O$379,2,0))</f>
        <v/>
      </c>
      <c r="D48" s="81" t="str">
        <f t="shared" si="0"/>
        <v/>
      </c>
      <c r="E48" s="82" t="str">
        <f>IF(ISERROR(VLOOKUP(B48,'gestion stock fournitures'!$M$6:$O$379,3,0)),"",VLOOKUP(B48,'gestion stock fournitures'!$M$6:$O$379,3,0))</f>
        <v/>
      </c>
    </row>
    <row r="49" spans="2:5" s="6" customFormat="1" ht="12.75" x14ac:dyDescent="0.2">
      <c r="B49" s="91">
        <v>41</v>
      </c>
      <c r="C49" s="87" t="str">
        <f>IF(ISERROR(VLOOKUP(B49,'gestion stock fournitures'!$M$6:$O$379,2,0)),"",VLOOKUP(B49,'gestion stock fournitures'!$M$6:$O$379,2,0))</f>
        <v/>
      </c>
      <c r="D49" s="83" t="str">
        <f t="shared" si="0"/>
        <v/>
      </c>
      <c r="E49" s="84" t="str">
        <f>IF(ISERROR(VLOOKUP(B49,'gestion stock fournitures'!$M$6:$O$379,3,0)),"",VLOOKUP(B49,'gestion stock fournitures'!$M$6:$O$379,3,0))</f>
        <v/>
      </c>
    </row>
    <row r="50" spans="2:5" s="6" customFormat="1" ht="12.75" x14ac:dyDescent="0.2">
      <c r="B50" s="90">
        <v>42</v>
      </c>
      <c r="C50" s="88" t="str">
        <f>IF(ISERROR(VLOOKUP(B50,'gestion stock fournitures'!$M$6:$O$379,2,0)),"",VLOOKUP(B50,'gestion stock fournitures'!$M$6:$O$379,2,0))</f>
        <v/>
      </c>
      <c r="D50" s="81" t="str">
        <f t="shared" si="0"/>
        <v/>
      </c>
      <c r="E50" s="82" t="str">
        <f>IF(ISERROR(VLOOKUP(B50,'gestion stock fournitures'!$M$6:$O$379,3,0)),"",VLOOKUP(B50,'gestion stock fournitures'!$M$6:$O$379,3,0))</f>
        <v/>
      </c>
    </row>
    <row r="51" spans="2:5" s="6" customFormat="1" ht="12.75" x14ac:dyDescent="0.2">
      <c r="B51" s="91">
        <v>43</v>
      </c>
      <c r="C51" s="87" t="str">
        <f>IF(ISERROR(VLOOKUP(B51,'gestion stock fournitures'!$M$6:$O$379,2,0)),"",VLOOKUP(B51,'gestion stock fournitures'!$M$6:$O$379,2,0))</f>
        <v/>
      </c>
      <c r="D51" s="83" t="str">
        <f t="shared" si="0"/>
        <v/>
      </c>
      <c r="E51" s="84" t="str">
        <f>IF(ISERROR(VLOOKUP(B51,'gestion stock fournitures'!$M$6:$O$379,3,0)),"",VLOOKUP(B51,'gestion stock fournitures'!$M$6:$O$379,3,0))</f>
        <v/>
      </c>
    </row>
    <row r="52" spans="2:5" s="6" customFormat="1" ht="12.75" x14ac:dyDescent="0.2">
      <c r="B52" s="90">
        <v>44</v>
      </c>
      <c r="C52" s="88" t="str">
        <f>IF(ISERROR(VLOOKUP(B52,'gestion stock fournitures'!$M$6:$O$379,2,0)),"",VLOOKUP(B52,'gestion stock fournitures'!$M$6:$O$379,2,0))</f>
        <v/>
      </c>
      <c r="D52" s="81" t="str">
        <f t="shared" si="0"/>
        <v/>
      </c>
      <c r="E52" s="82" t="str">
        <f>IF(ISERROR(VLOOKUP(B52,'gestion stock fournitures'!$M$6:$O$379,3,0)),"",VLOOKUP(B52,'gestion stock fournitures'!$M$6:$O$379,3,0))</f>
        <v/>
      </c>
    </row>
    <row r="53" spans="2:5" s="6" customFormat="1" ht="12.75" x14ac:dyDescent="0.2">
      <c r="B53" s="91">
        <v>45</v>
      </c>
      <c r="C53" s="87" t="str">
        <f>IF(ISERROR(VLOOKUP(B53,'gestion stock fournitures'!$M$6:$O$379,2,0)),"",VLOOKUP(B53,'gestion stock fournitures'!$M$6:$O$379,2,0))</f>
        <v/>
      </c>
      <c r="D53" s="83" t="str">
        <f t="shared" si="0"/>
        <v/>
      </c>
      <c r="E53" s="84" t="str">
        <f>IF(ISERROR(VLOOKUP(B53,'gestion stock fournitures'!$M$6:$O$379,3,0)),"",VLOOKUP(B53,'gestion stock fournitures'!$M$6:$O$379,3,0))</f>
        <v/>
      </c>
    </row>
    <row r="54" spans="2:5" s="6" customFormat="1" ht="12.75" x14ac:dyDescent="0.2">
      <c r="B54" s="90">
        <v>46</v>
      </c>
      <c r="C54" s="88" t="str">
        <f>IF(ISERROR(VLOOKUP(B54,'gestion stock fournitures'!$M$6:$O$379,2,0)),"",VLOOKUP(B54,'gestion stock fournitures'!$M$6:$O$379,2,0))</f>
        <v/>
      </c>
      <c r="D54" s="81" t="str">
        <f t="shared" si="0"/>
        <v/>
      </c>
      <c r="E54" s="82" t="str">
        <f>IF(ISERROR(VLOOKUP(B54,'gestion stock fournitures'!$M$6:$O$379,3,0)),"",VLOOKUP(B54,'gestion stock fournitures'!$M$6:$O$379,3,0))</f>
        <v/>
      </c>
    </row>
    <row r="55" spans="2:5" s="6" customFormat="1" ht="12.75" x14ac:dyDescent="0.2">
      <c r="B55" s="91">
        <v>47</v>
      </c>
      <c r="C55" s="87" t="str">
        <f>IF(ISERROR(VLOOKUP(B55,'gestion stock fournitures'!$M$6:$O$379,2,0)),"",VLOOKUP(B55,'gestion stock fournitures'!$M$6:$O$379,2,0))</f>
        <v/>
      </c>
      <c r="D55" s="83" t="str">
        <f t="shared" si="0"/>
        <v/>
      </c>
      <c r="E55" s="84" t="str">
        <f>IF(ISERROR(VLOOKUP(B55,'gestion stock fournitures'!$M$6:$O$379,3,0)),"",VLOOKUP(B55,'gestion stock fournitures'!$M$6:$O$379,3,0))</f>
        <v/>
      </c>
    </row>
    <row r="56" spans="2:5" s="6" customFormat="1" ht="12.75" x14ac:dyDescent="0.2">
      <c r="B56" s="90">
        <v>48</v>
      </c>
      <c r="C56" s="88" t="str">
        <f>IF(ISERROR(VLOOKUP(B56,'gestion stock fournitures'!$M$6:$O$379,2,0)),"",VLOOKUP(B56,'gestion stock fournitures'!$M$6:$O$379,2,0))</f>
        <v/>
      </c>
      <c r="D56" s="81" t="str">
        <f t="shared" si="0"/>
        <v/>
      </c>
      <c r="E56" s="82" t="str">
        <f>IF(ISERROR(VLOOKUP(B56,'gestion stock fournitures'!$M$6:$O$379,3,0)),"",VLOOKUP(B56,'gestion stock fournitures'!$M$6:$O$379,3,0))</f>
        <v/>
      </c>
    </row>
    <row r="57" spans="2:5" s="6" customFormat="1" ht="12.75" x14ac:dyDescent="0.2">
      <c r="B57" s="91">
        <v>49</v>
      </c>
      <c r="C57" s="87" t="str">
        <f>IF(ISERROR(VLOOKUP(B57,'gestion stock fournitures'!$M$6:$O$379,2,0)),"",VLOOKUP(B57,'gestion stock fournitures'!$M$6:$O$379,2,0))</f>
        <v/>
      </c>
      <c r="D57" s="83" t="str">
        <f t="shared" si="0"/>
        <v/>
      </c>
      <c r="E57" s="84" t="str">
        <f>IF(ISERROR(VLOOKUP(B57,'gestion stock fournitures'!$M$6:$O$379,3,0)),"",VLOOKUP(B57,'gestion stock fournitures'!$M$6:$O$379,3,0))</f>
        <v/>
      </c>
    </row>
    <row r="58" spans="2:5" s="6" customFormat="1" ht="12.75" x14ac:dyDescent="0.2">
      <c r="B58" s="90">
        <v>50</v>
      </c>
      <c r="C58" s="88" t="str">
        <f>IF(ISERROR(VLOOKUP(B58,'gestion stock fournitures'!$M$6:$O$379,2,0)),"",VLOOKUP(B58,'gestion stock fournitures'!$M$6:$O$379,2,0))</f>
        <v/>
      </c>
      <c r="D58" s="81" t="str">
        <f t="shared" si="0"/>
        <v/>
      </c>
      <c r="E58" s="82" t="str">
        <f>IF(ISERROR(VLOOKUP(B58,'gestion stock fournitures'!$M$6:$O$379,3,0)),"",VLOOKUP(B58,'gestion stock fournitures'!$M$6:$O$379,3,0))</f>
        <v/>
      </c>
    </row>
    <row r="59" spans="2:5" s="6" customFormat="1" ht="12.75" x14ac:dyDescent="0.2">
      <c r="B59" s="91">
        <v>51</v>
      </c>
      <c r="C59" s="87" t="str">
        <f>IF(ISERROR(VLOOKUP(B59,'gestion stock fournitures'!$M$6:$O$379,2,0)),"",VLOOKUP(B59,'gestion stock fournitures'!$M$6:$O$379,2,0))</f>
        <v/>
      </c>
      <c r="D59" s="83" t="str">
        <f t="shared" si="0"/>
        <v/>
      </c>
      <c r="E59" s="84" t="str">
        <f>IF(ISERROR(VLOOKUP(B59,'gestion stock fournitures'!$M$6:$O$379,3,0)),"",VLOOKUP(B59,'gestion stock fournitures'!$M$6:$O$379,3,0))</f>
        <v/>
      </c>
    </row>
    <row r="60" spans="2:5" s="6" customFormat="1" ht="12.75" x14ac:dyDescent="0.2">
      <c r="B60" s="90">
        <v>52</v>
      </c>
      <c r="C60" s="88" t="str">
        <f>IF(ISERROR(VLOOKUP(B60,'gestion stock fournitures'!$M$6:$O$379,2,0)),"",VLOOKUP(B60,'gestion stock fournitures'!$M$6:$O$379,2,0))</f>
        <v/>
      </c>
      <c r="D60" s="81" t="str">
        <f t="shared" si="0"/>
        <v/>
      </c>
      <c r="E60" s="82" t="str">
        <f>IF(ISERROR(VLOOKUP(B60,'gestion stock fournitures'!$M$6:$O$379,3,0)),"",VLOOKUP(B60,'gestion stock fournitures'!$M$6:$O$379,3,0))</f>
        <v/>
      </c>
    </row>
    <row r="61" spans="2:5" s="6" customFormat="1" ht="12.75" x14ac:dyDescent="0.2">
      <c r="B61" s="91">
        <v>53</v>
      </c>
      <c r="C61" s="87" t="str">
        <f>IF(ISERROR(VLOOKUP(B61,'gestion stock fournitures'!$M$6:$O$379,2,0)),"",VLOOKUP(B61,'gestion stock fournitures'!$M$6:$O$379,2,0))</f>
        <v/>
      </c>
      <c r="D61" s="83" t="str">
        <f t="shared" si="0"/>
        <v/>
      </c>
      <c r="E61" s="84" t="str">
        <f>IF(ISERROR(VLOOKUP(B61,'gestion stock fournitures'!$M$6:$O$379,3,0)),"",VLOOKUP(B61,'gestion stock fournitures'!$M$6:$O$379,3,0))</f>
        <v/>
      </c>
    </row>
    <row r="62" spans="2:5" s="6" customFormat="1" ht="12.75" x14ac:dyDescent="0.2">
      <c r="B62" s="90">
        <v>54</v>
      </c>
      <c r="C62" s="88" t="str">
        <f>IF(ISERROR(VLOOKUP(B62,'gestion stock fournitures'!$M$6:$O$379,2,0)),"",VLOOKUP(B62,'gestion stock fournitures'!$M$6:$O$379,2,0))</f>
        <v/>
      </c>
      <c r="D62" s="81" t="str">
        <f t="shared" si="0"/>
        <v/>
      </c>
      <c r="E62" s="82" t="str">
        <f>IF(ISERROR(VLOOKUP(B62,'gestion stock fournitures'!$M$6:$O$379,3,0)),"",VLOOKUP(B62,'gestion stock fournitures'!$M$6:$O$379,3,0))</f>
        <v/>
      </c>
    </row>
    <row r="63" spans="2:5" s="6" customFormat="1" ht="12.75" x14ac:dyDescent="0.2">
      <c r="B63" s="91">
        <v>55</v>
      </c>
      <c r="C63" s="87" t="str">
        <f>IF(ISERROR(VLOOKUP(B63,'gestion stock fournitures'!$M$6:$O$379,2,0)),"",VLOOKUP(B63,'gestion stock fournitures'!$M$6:$O$379,2,0))</f>
        <v/>
      </c>
      <c r="D63" s="83" t="str">
        <f t="shared" si="0"/>
        <v/>
      </c>
      <c r="E63" s="84" t="str">
        <f>IF(ISERROR(VLOOKUP(B63,'gestion stock fournitures'!$M$6:$O$379,3,0)),"",VLOOKUP(B63,'gestion stock fournitures'!$M$6:$O$379,3,0))</f>
        <v/>
      </c>
    </row>
    <row r="64" spans="2:5" s="6" customFormat="1" ht="12.75" x14ac:dyDescent="0.2">
      <c r="B64" s="90">
        <v>56</v>
      </c>
      <c r="C64" s="88" t="str">
        <f>IF(ISERROR(VLOOKUP(B64,'gestion stock fournitures'!$M$6:$O$379,2,0)),"",VLOOKUP(B64,'gestion stock fournitures'!$M$6:$O$379,2,0))</f>
        <v/>
      </c>
      <c r="D64" s="81" t="str">
        <f t="shared" si="0"/>
        <v/>
      </c>
      <c r="E64" s="82" t="str">
        <f>IF(ISERROR(VLOOKUP(B64,'gestion stock fournitures'!$M$6:$O$379,3,0)),"",VLOOKUP(B64,'gestion stock fournitures'!$M$6:$O$379,3,0))</f>
        <v/>
      </c>
    </row>
    <row r="65" spans="2:5" s="6" customFormat="1" ht="12.75" x14ac:dyDescent="0.2">
      <c r="B65" s="91">
        <v>57</v>
      </c>
      <c r="C65" s="87" t="str">
        <f>IF(ISERROR(VLOOKUP(B65,'gestion stock fournitures'!$M$6:$O$379,2,0)),"",VLOOKUP(B65,'gestion stock fournitures'!$M$6:$O$379,2,0))</f>
        <v/>
      </c>
      <c r="D65" s="83" t="str">
        <f t="shared" si="0"/>
        <v/>
      </c>
      <c r="E65" s="84" t="str">
        <f>IF(ISERROR(VLOOKUP(B65,'gestion stock fournitures'!$M$6:$O$379,3,0)),"",VLOOKUP(B65,'gestion stock fournitures'!$M$6:$O$379,3,0))</f>
        <v/>
      </c>
    </row>
    <row r="66" spans="2:5" s="6" customFormat="1" ht="12.75" x14ac:dyDescent="0.2">
      <c r="B66" s="90">
        <v>58</v>
      </c>
      <c r="C66" s="88" t="str">
        <f>IF(ISERROR(VLOOKUP(B66,'gestion stock fournitures'!$M$6:$O$379,2,0)),"",VLOOKUP(B66,'gestion stock fournitures'!$M$6:$O$379,2,0))</f>
        <v/>
      </c>
      <c r="D66" s="81" t="str">
        <f t="shared" si="0"/>
        <v/>
      </c>
      <c r="E66" s="82" t="str">
        <f>IF(ISERROR(VLOOKUP(B66,'gestion stock fournitures'!$M$6:$O$379,3,0)),"",VLOOKUP(B66,'gestion stock fournitures'!$M$6:$O$379,3,0))</f>
        <v/>
      </c>
    </row>
    <row r="67" spans="2:5" s="6" customFormat="1" ht="12.75" x14ac:dyDescent="0.2">
      <c r="B67" s="91">
        <v>59</v>
      </c>
      <c r="C67" s="87" t="str">
        <f>IF(ISERROR(VLOOKUP(B67,'gestion stock fournitures'!$M$6:$O$379,2,0)),"",VLOOKUP(B67,'gestion stock fournitures'!$M$6:$O$379,2,0))</f>
        <v/>
      </c>
      <c r="D67" s="83" t="str">
        <f t="shared" si="0"/>
        <v/>
      </c>
      <c r="E67" s="84" t="str">
        <f>IF(ISERROR(VLOOKUP(B67,'gestion stock fournitures'!$M$6:$O$379,3,0)),"",VLOOKUP(B67,'gestion stock fournitures'!$M$6:$O$379,3,0))</f>
        <v/>
      </c>
    </row>
    <row r="68" spans="2:5" s="6" customFormat="1" ht="12.75" x14ac:dyDescent="0.2">
      <c r="B68" s="90">
        <v>60</v>
      </c>
      <c r="C68" s="88" t="str">
        <f>IF(ISERROR(VLOOKUP(B68,'gestion stock fournitures'!$M$6:$O$379,2,0)),"",VLOOKUP(B68,'gestion stock fournitures'!$M$6:$O$379,2,0))</f>
        <v/>
      </c>
      <c r="D68" s="81" t="str">
        <f t="shared" si="0"/>
        <v/>
      </c>
      <c r="E68" s="82" t="str">
        <f>IF(ISERROR(VLOOKUP(B68,'gestion stock fournitures'!$M$6:$O$379,3,0)),"",VLOOKUP(B68,'gestion stock fournitures'!$M$6:$O$379,3,0))</f>
        <v/>
      </c>
    </row>
    <row r="69" spans="2:5" s="6" customFormat="1" ht="12.75" x14ac:dyDescent="0.2">
      <c r="B69" s="91">
        <v>61</v>
      </c>
      <c r="C69" s="87" t="str">
        <f>IF(ISERROR(VLOOKUP(B69,'gestion stock fournitures'!$M$6:$O$379,2,0)),"",VLOOKUP(B69,'gestion stock fournitures'!$M$6:$O$379,2,0))</f>
        <v/>
      </c>
      <c r="D69" s="83" t="str">
        <f t="shared" si="0"/>
        <v/>
      </c>
      <c r="E69" s="84" t="str">
        <f>IF(ISERROR(VLOOKUP(B69,'gestion stock fournitures'!$M$6:$O$379,3,0)),"",VLOOKUP(B69,'gestion stock fournitures'!$M$6:$O$379,3,0))</f>
        <v/>
      </c>
    </row>
    <row r="70" spans="2:5" s="6" customFormat="1" ht="12.75" x14ac:dyDescent="0.2">
      <c r="B70" s="90">
        <v>62</v>
      </c>
      <c r="C70" s="88" t="str">
        <f>IF(ISERROR(VLOOKUP(B70,'gestion stock fournitures'!$M$6:$O$379,2,0)),"",VLOOKUP(B70,'gestion stock fournitures'!$M$6:$O$379,2,0))</f>
        <v/>
      </c>
      <c r="D70" s="81" t="str">
        <f t="shared" si="0"/>
        <v/>
      </c>
      <c r="E70" s="82" t="str">
        <f>IF(ISERROR(VLOOKUP(B70,'gestion stock fournitures'!$M$6:$O$379,3,0)),"",VLOOKUP(B70,'gestion stock fournitures'!$M$6:$O$379,3,0))</f>
        <v/>
      </c>
    </row>
    <row r="71" spans="2:5" s="6" customFormat="1" ht="12.75" x14ac:dyDescent="0.2">
      <c r="B71" s="91">
        <v>63</v>
      </c>
      <c r="C71" s="87" t="str">
        <f>IF(ISERROR(VLOOKUP(B71,'gestion stock fournitures'!$M$6:$O$379,2,0)),"",VLOOKUP(B71,'gestion stock fournitures'!$M$6:$O$379,2,0))</f>
        <v/>
      </c>
      <c r="D71" s="83" t="str">
        <f t="shared" si="0"/>
        <v/>
      </c>
      <c r="E71" s="84" t="str">
        <f>IF(ISERROR(VLOOKUP(B71,'gestion stock fournitures'!$M$6:$O$379,3,0)),"",VLOOKUP(B71,'gestion stock fournitures'!$M$6:$O$379,3,0))</f>
        <v/>
      </c>
    </row>
    <row r="72" spans="2:5" s="6" customFormat="1" ht="12.75" x14ac:dyDescent="0.2">
      <c r="B72" s="90">
        <v>64</v>
      </c>
      <c r="C72" s="88" t="str">
        <f>IF(ISERROR(VLOOKUP(B72,'gestion stock fournitures'!$M$6:$O$379,2,0)),"",VLOOKUP(B72,'gestion stock fournitures'!$M$6:$O$379,2,0))</f>
        <v/>
      </c>
      <c r="D72" s="81" t="str">
        <f t="shared" si="0"/>
        <v/>
      </c>
      <c r="E72" s="82" t="str">
        <f>IF(ISERROR(VLOOKUP(B72,'gestion stock fournitures'!$M$6:$O$379,3,0)),"",VLOOKUP(B72,'gestion stock fournitures'!$M$6:$O$379,3,0))</f>
        <v/>
      </c>
    </row>
    <row r="73" spans="2:5" s="6" customFormat="1" ht="12.75" x14ac:dyDescent="0.2">
      <c r="B73" s="91">
        <v>65</v>
      </c>
      <c r="C73" s="87" t="str">
        <f>IF(ISERROR(VLOOKUP(B73,'gestion stock fournitures'!$M$6:$O$379,2,0)),"",VLOOKUP(B73,'gestion stock fournitures'!$M$6:$O$379,2,0))</f>
        <v/>
      </c>
      <c r="D73" s="83" t="str">
        <f t="shared" si="0"/>
        <v/>
      </c>
      <c r="E73" s="84" t="str">
        <f>IF(ISERROR(VLOOKUP(B73,'gestion stock fournitures'!$M$6:$O$379,3,0)),"",VLOOKUP(B73,'gestion stock fournitures'!$M$6:$O$379,3,0))</f>
        <v/>
      </c>
    </row>
    <row r="74" spans="2:5" s="6" customFormat="1" ht="12.75" x14ac:dyDescent="0.2">
      <c r="B74" s="90">
        <v>66</v>
      </c>
      <c r="C74" s="88" t="str">
        <f>IF(ISERROR(VLOOKUP(B74,'gestion stock fournitures'!$M$6:$O$379,2,0)),"",VLOOKUP(B74,'gestion stock fournitures'!$M$6:$O$379,2,0))</f>
        <v/>
      </c>
      <c r="D74" s="81" t="str">
        <f t="shared" ref="D74:D121" si="1">C74</f>
        <v/>
      </c>
      <c r="E74" s="82" t="str">
        <f>IF(ISERROR(VLOOKUP(B74,'gestion stock fournitures'!$M$6:$O$379,3,0)),"",VLOOKUP(B74,'gestion stock fournitures'!$M$6:$O$379,3,0))</f>
        <v/>
      </c>
    </row>
    <row r="75" spans="2:5" s="6" customFormat="1" ht="12.75" x14ac:dyDescent="0.2">
      <c r="B75" s="91">
        <v>67</v>
      </c>
      <c r="C75" s="87" t="str">
        <f>IF(ISERROR(VLOOKUP(B75,'gestion stock fournitures'!$M$6:$O$379,2,0)),"",VLOOKUP(B75,'gestion stock fournitures'!$M$6:$O$379,2,0))</f>
        <v/>
      </c>
      <c r="D75" s="83" t="str">
        <f t="shared" si="1"/>
        <v/>
      </c>
      <c r="E75" s="84" t="str">
        <f>IF(ISERROR(VLOOKUP(B75,'gestion stock fournitures'!$M$6:$O$379,3,0)),"",VLOOKUP(B75,'gestion stock fournitures'!$M$6:$O$379,3,0))</f>
        <v/>
      </c>
    </row>
    <row r="76" spans="2:5" s="6" customFormat="1" ht="12.75" x14ac:dyDescent="0.2">
      <c r="B76" s="90">
        <v>68</v>
      </c>
      <c r="C76" s="88" t="str">
        <f>IF(ISERROR(VLOOKUP(B76,'gestion stock fournitures'!$M$6:$O$379,2,0)),"",VLOOKUP(B76,'gestion stock fournitures'!$M$6:$O$379,2,0))</f>
        <v/>
      </c>
      <c r="D76" s="81" t="str">
        <f t="shared" si="1"/>
        <v/>
      </c>
      <c r="E76" s="82" t="str">
        <f>IF(ISERROR(VLOOKUP(B76,'gestion stock fournitures'!$M$6:$O$379,3,0)),"",VLOOKUP(B76,'gestion stock fournitures'!$M$6:$O$379,3,0))</f>
        <v/>
      </c>
    </row>
    <row r="77" spans="2:5" s="6" customFormat="1" ht="12.75" x14ac:dyDescent="0.2">
      <c r="B77" s="91">
        <v>69</v>
      </c>
      <c r="C77" s="87" t="str">
        <f>IF(ISERROR(VLOOKUP(B77,'gestion stock fournitures'!$M$6:$O$379,2,0)),"",VLOOKUP(B77,'gestion stock fournitures'!$M$6:$O$379,2,0))</f>
        <v/>
      </c>
      <c r="D77" s="83" t="str">
        <f t="shared" si="1"/>
        <v/>
      </c>
      <c r="E77" s="84" t="str">
        <f>IF(ISERROR(VLOOKUP(B77,'gestion stock fournitures'!$M$6:$O$379,3,0)),"",VLOOKUP(B77,'gestion stock fournitures'!$M$6:$O$379,3,0))</f>
        <v/>
      </c>
    </row>
    <row r="78" spans="2:5" s="6" customFormat="1" ht="12.75" x14ac:dyDescent="0.2">
      <c r="B78" s="90">
        <v>70</v>
      </c>
      <c r="C78" s="88" t="str">
        <f>IF(ISERROR(VLOOKUP(B78,'gestion stock fournitures'!$M$6:$O$379,2,0)),"",VLOOKUP(B78,'gestion stock fournitures'!$M$6:$O$379,2,0))</f>
        <v/>
      </c>
      <c r="D78" s="81" t="str">
        <f t="shared" si="1"/>
        <v/>
      </c>
      <c r="E78" s="82" t="str">
        <f>IF(ISERROR(VLOOKUP(B78,'gestion stock fournitures'!$M$6:$O$379,3,0)),"",VLOOKUP(B78,'gestion stock fournitures'!$M$6:$O$379,3,0))</f>
        <v/>
      </c>
    </row>
    <row r="79" spans="2:5" s="6" customFormat="1" ht="12.75" x14ac:dyDescent="0.2">
      <c r="B79" s="91">
        <v>71</v>
      </c>
      <c r="C79" s="87" t="str">
        <f>IF(ISERROR(VLOOKUP(B79,'gestion stock fournitures'!$M$6:$O$379,2,0)),"",VLOOKUP(B79,'gestion stock fournitures'!$M$6:$O$379,2,0))</f>
        <v/>
      </c>
      <c r="D79" s="83" t="str">
        <f t="shared" si="1"/>
        <v/>
      </c>
      <c r="E79" s="84" t="str">
        <f>IF(ISERROR(VLOOKUP(B79,'gestion stock fournitures'!$M$6:$O$379,3,0)),"",VLOOKUP(B79,'gestion stock fournitures'!$M$6:$O$379,3,0))</f>
        <v/>
      </c>
    </row>
    <row r="80" spans="2:5" s="6" customFormat="1" ht="12.75" x14ac:dyDescent="0.2">
      <c r="B80" s="90">
        <v>72</v>
      </c>
      <c r="C80" s="88" t="str">
        <f>IF(ISERROR(VLOOKUP(B80,'gestion stock fournitures'!$M$6:$O$379,2,0)),"",VLOOKUP(B80,'gestion stock fournitures'!$M$6:$O$379,2,0))</f>
        <v/>
      </c>
      <c r="D80" s="81" t="str">
        <f t="shared" si="1"/>
        <v/>
      </c>
      <c r="E80" s="82" t="str">
        <f>IF(ISERROR(VLOOKUP(B80,'gestion stock fournitures'!$M$6:$O$379,3,0)),"",VLOOKUP(B80,'gestion stock fournitures'!$M$6:$O$379,3,0))</f>
        <v/>
      </c>
    </row>
    <row r="81" spans="2:5" s="6" customFormat="1" ht="12.75" x14ac:dyDescent="0.2">
      <c r="B81" s="91">
        <v>73</v>
      </c>
      <c r="C81" s="87" t="str">
        <f>IF(ISERROR(VLOOKUP(B81,'gestion stock fournitures'!$M$6:$O$379,2,0)),"",VLOOKUP(B81,'gestion stock fournitures'!$M$6:$O$379,2,0))</f>
        <v/>
      </c>
      <c r="D81" s="83" t="str">
        <f t="shared" si="1"/>
        <v/>
      </c>
      <c r="E81" s="84" t="str">
        <f>IF(ISERROR(VLOOKUP(B81,'gestion stock fournitures'!$M$6:$O$379,3,0)),"",VLOOKUP(B81,'gestion stock fournitures'!$M$6:$O$379,3,0))</f>
        <v/>
      </c>
    </row>
    <row r="82" spans="2:5" s="6" customFormat="1" ht="12.75" x14ac:dyDescent="0.2">
      <c r="B82" s="90">
        <v>74</v>
      </c>
      <c r="C82" s="88" t="str">
        <f>IF(ISERROR(VLOOKUP(B82,'gestion stock fournitures'!$M$6:$O$379,2,0)),"",VLOOKUP(B82,'gestion stock fournitures'!$M$6:$O$379,2,0))</f>
        <v/>
      </c>
      <c r="D82" s="81" t="str">
        <f t="shared" si="1"/>
        <v/>
      </c>
      <c r="E82" s="82" t="str">
        <f>IF(ISERROR(VLOOKUP(B82,'gestion stock fournitures'!$M$6:$O$379,3,0)),"",VLOOKUP(B82,'gestion stock fournitures'!$M$6:$O$379,3,0))</f>
        <v/>
      </c>
    </row>
    <row r="83" spans="2:5" s="6" customFormat="1" ht="12.75" x14ac:dyDescent="0.2">
      <c r="B83" s="91">
        <v>75</v>
      </c>
      <c r="C83" s="87" t="str">
        <f>IF(ISERROR(VLOOKUP(B83,'gestion stock fournitures'!$M$6:$O$379,2,0)),"",VLOOKUP(B83,'gestion stock fournitures'!$M$6:$O$379,2,0))</f>
        <v/>
      </c>
      <c r="D83" s="83" t="str">
        <f t="shared" si="1"/>
        <v/>
      </c>
      <c r="E83" s="84" t="str">
        <f>IF(ISERROR(VLOOKUP(B83,'gestion stock fournitures'!$M$6:$O$379,3,0)),"",VLOOKUP(B83,'gestion stock fournitures'!$M$6:$O$379,3,0))</f>
        <v/>
      </c>
    </row>
    <row r="84" spans="2:5" s="6" customFormat="1" ht="12.75" x14ac:dyDescent="0.2">
      <c r="B84" s="90">
        <v>76</v>
      </c>
      <c r="C84" s="88" t="str">
        <f>IF(ISERROR(VLOOKUP(B84,'gestion stock fournitures'!$M$6:$O$379,2,0)),"",VLOOKUP(B84,'gestion stock fournitures'!$M$6:$O$379,2,0))</f>
        <v/>
      </c>
      <c r="D84" s="81" t="str">
        <f t="shared" si="1"/>
        <v/>
      </c>
      <c r="E84" s="82" t="str">
        <f>IF(ISERROR(VLOOKUP(B84,'gestion stock fournitures'!$M$6:$O$379,3,0)),"",VLOOKUP(B84,'gestion stock fournitures'!$M$6:$O$379,3,0))</f>
        <v/>
      </c>
    </row>
    <row r="85" spans="2:5" s="6" customFormat="1" ht="12.75" x14ac:dyDescent="0.2">
      <c r="B85" s="91">
        <v>77</v>
      </c>
      <c r="C85" s="87" t="str">
        <f>IF(ISERROR(VLOOKUP(B85,'gestion stock fournitures'!$M$6:$O$379,2,0)),"",VLOOKUP(B85,'gestion stock fournitures'!$M$6:$O$379,2,0))</f>
        <v/>
      </c>
      <c r="D85" s="83" t="str">
        <f t="shared" si="1"/>
        <v/>
      </c>
      <c r="E85" s="84" t="str">
        <f>IF(ISERROR(VLOOKUP(B85,'gestion stock fournitures'!$M$6:$O$379,3,0)),"",VLOOKUP(B85,'gestion stock fournitures'!$M$6:$O$379,3,0))</f>
        <v/>
      </c>
    </row>
    <row r="86" spans="2:5" s="6" customFormat="1" ht="12.75" x14ac:dyDescent="0.2">
      <c r="B86" s="90">
        <v>78</v>
      </c>
      <c r="C86" s="88" t="str">
        <f>IF(ISERROR(VLOOKUP(B86,'gestion stock fournitures'!$M$6:$O$379,2,0)),"",VLOOKUP(B86,'gestion stock fournitures'!$M$6:$O$379,2,0))</f>
        <v/>
      </c>
      <c r="D86" s="81" t="str">
        <f t="shared" si="1"/>
        <v/>
      </c>
      <c r="E86" s="82" t="str">
        <f>IF(ISERROR(VLOOKUP(B86,'gestion stock fournitures'!$M$6:$O$379,3,0)),"",VLOOKUP(B86,'gestion stock fournitures'!$M$6:$O$379,3,0))</f>
        <v/>
      </c>
    </row>
    <row r="87" spans="2:5" s="6" customFormat="1" ht="12.75" x14ac:dyDescent="0.2">
      <c r="B87" s="91">
        <v>79</v>
      </c>
      <c r="C87" s="87" t="str">
        <f>IF(ISERROR(VLOOKUP(B87,'gestion stock fournitures'!$M$6:$O$379,2,0)),"",VLOOKUP(B87,'gestion stock fournitures'!$M$6:$O$379,2,0))</f>
        <v/>
      </c>
      <c r="D87" s="83" t="str">
        <f t="shared" si="1"/>
        <v/>
      </c>
      <c r="E87" s="84" t="str">
        <f>IF(ISERROR(VLOOKUP(B87,'gestion stock fournitures'!$M$6:$O$379,3,0)),"",VLOOKUP(B87,'gestion stock fournitures'!$M$6:$O$379,3,0))</f>
        <v/>
      </c>
    </row>
    <row r="88" spans="2:5" s="6" customFormat="1" ht="12.75" x14ac:dyDescent="0.2">
      <c r="B88" s="90">
        <v>80</v>
      </c>
      <c r="C88" s="88" t="str">
        <f>IF(ISERROR(VLOOKUP(B88,'gestion stock fournitures'!$M$6:$O$379,2,0)),"",VLOOKUP(B88,'gestion stock fournitures'!$M$6:$O$379,2,0))</f>
        <v/>
      </c>
      <c r="D88" s="81" t="str">
        <f t="shared" si="1"/>
        <v/>
      </c>
      <c r="E88" s="82" t="str">
        <f>IF(ISERROR(VLOOKUP(B88,'gestion stock fournitures'!$M$6:$O$379,3,0)),"",VLOOKUP(B88,'gestion stock fournitures'!$M$6:$O$379,3,0))</f>
        <v/>
      </c>
    </row>
    <row r="89" spans="2:5" s="6" customFormat="1" ht="12.75" x14ac:dyDescent="0.2">
      <c r="B89" s="91">
        <v>81</v>
      </c>
      <c r="C89" s="87" t="str">
        <f>IF(ISERROR(VLOOKUP(B89,'gestion stock fournitures'!$M$6:$O$379,2,0)),"",VLOOKUP(B89,'gestion stock fournitures'!$M$6:$O$379,2,0))</f>
        <v/>
      </c>
      <c r="D89" s="83" t="str">
        <f t="shared" si="1"/>
        <v/>
      </c>
      <c r="E89" s="84" t="str">
        <f>IF(ISERROR(VLOOKUP(B89,'gestion stock fournitures'!$M$6:$O$379,3,0)),"",VLOOKUP(B89,'gestion stock fournitures'!$M$6:$O$379,3,0))</f>
        <v/>
      </c>
    </row>
    <row r="90" spans="2:5" s="6" customFormat="1" ht="12.75" x14ac:dyDescent="0.2">
      <c r="B90" s="90">
        <v>82</v>
      </c>
      <c r="C90" s="88" t="str">
        <f>IF(ISERROR(VLOOKUP(B90,'gestion stock fournitures'!$M$6:$O$379,2,0)),"",VLOOKUP(B90,'gestion stock fournitures'!$M$6:$O$379,2,0))</f>
        <v/>
      </c>
      <c r="D90" s="81" t="str">
        <f t="shared" si="1"/>
        <v/>
      </c>
      <c r="E90" s="82" t="str">
        <f>IF(ISERROR(VLOOKUP(B90,'gestion stock fournitures'!$M$6:$O$379,3,0)),"",VLOOKUP(B90,'gestion stock fournitures'!$M$6:$O$379,3,0))</f>
        <v/>
      </c>
    </row>
    <row r="91" spans="2:5" s="6" customFormat="1" ht="12.75" x14ac:dyDescent="0.2">
      <c r="B91" s="91">
        <v>83</v>
      </c>
      <c r="C91" s="87" t="str">
        <f>IF(ISERROR(VLOOKUP(B91,'gestion stock fournitures'!$M$6:$O$379,2,0)),"",VLOOKUP(B91,'gestion stock fournitures'!$M$6:$O$379,2,0))</f>
        <v/>
      </c>
      <c r="D91" s="83" t="str">
        <f t="shared" si="1"/>
        <v/>
      </c>
      <c r="E91" s="84" t="str">
        <f>IF(ISERROR(VLOOKUP(B91,'gestion stock fournitures'!$M$6:$O$379,3,0)),"",VLOOKUP(B91,'gestion stock fournitures'!$M$6:$O$379,3,0))</f>
        <v/>
      </c>
    </row>
    <row r="92" spans="2:5" s="6" customFormat="1" ht="12.75" x14ac:dyDescent="0.2">
      <c r="B92" s="90">
        <v>84</v>
      </c>
      <c r="C92" s="88" t="str">
        <f>IF(ISERROR(VLOOKUP(B92,'gestion stock fournitures'!$M$6:$O$379,2,0)),"",VLOOKUP(B92,'gestion stock fournitures'!$M$6:$O$379,2,0))</f>
        <v/>
      </c>
      <c r="D92" s="81" t="str">
        <f t="shared" si="1"/>
        <v/>
      </c>
      <c r="E92" s="82" t="str">
        <f>IF(ISERROR(VLOOKUP(B92,'gestion stock fournitures'!$M$6:$O$379,3,0)),"",VLOOKUP(B92,'gestion stock fournitures'!$M$6:$O$379,3,0))</f>
        <v/>
      </c>
    </row>
    <row r="93" spans="2:5" s="6" customFormat="1" ht="12.75" x14ac:dyDescent="0.2">
      <c r="B93" s="91">
        <v>85</v>
      </c>
      <c r="C93" s="87" t="str">
        <f>IF(ISERROR(VLOOKUP(B93,'gestion stock fournitures'!$M$6:$O$379,2,0)),"",VLOOKUP(B93,'gestion stock fournitures'!$M$6:$O$379,2,0))</f>
        <v/>
      </c>
      <c r="D93" s="83" t="str">
        <f t="shared" si="1"/>
        <v/>
      </c>
      <c r="E93" s="84" t="str">
        <f>IF(ISERROR(VLOOKUP(B93,'gestion stock fournitures'!$M$6:$O$379,3,0)),"",VLOOKUP(B93,'gestion stock fournitures'!$M$6:$O$379,3,0))</f>
        <v/>
      </c>
    </row>
    <row r="94" spans="2:5" s="6" customFormat="1" ht="12.75" x14ac:dyDescent="0.2">
      <c r="B94" s="90">
        <v>86</v>
      </c>
      <c r="C94" s="88" t="str">
        <f>IF(ISERROR(VLOOKUP(B94,'gestion stock fournitures'!$M$6:$O$379,2,0)),"",VLOOKUP(B94,'gestion stock fournitures'!$M$6:$O$379,2,0))</f>
        <v/>
      </c>
      <c r="D94" s="81" t="str">
        <f t="shared" si="1"/>
        <v/>
      </c>
      <c r="E94" s="82" t="str">
        <f>IF(ISERROR(VLOOKUP(B94,'gestion stock fournitures'!$M$6:$O$379,3,0)),"",VLOOKUP(B94,'gestion stock fournitures'!$M$6:$O$379,3,0))</f>
        <v/>
      </c>
    </row>
    <row r="95" spans="2:5" s="6" customFormat="1" ht="12.75" x14ac:dyDescent="0.2">
      <c r="B95" s="91">
        <v>87</v>
      </c>
      <c r="C95" s="87" t="str">
        <f>IF(ISERROR(VLOOKUP(B95,'gestion stock fournitures'!$M$6:$O$379,2,0)),"",VLOOKUP(B95,'gestion stock fournitures'!$M$6:$O$379,2,0))</f>
        <v/>
      </c>
      <c r="D95" s="83" t="str">
        <f t="shared" si="1"/>
        <v/>
      </c>
      <c r="E95" s="84" t="str">
        <f>IF(ISERROR(VLOOKUP(B95,'gestion stock fournitures'!$M$6:$O$379,3,0)),"",VLOOKUP(B95,'gestion stock fournitures'!$M$6:$O$379,3,0))</f>
        <v/>
      </c>
    </row>
    <row r="96" spans="2:5" s="6" customFormat="1" ht="12.75" x14ac:dyDescent="0.2">
      <c r="B96" s="90">
        <v>88</v>
      </c>
      <c r="C96" s="88" t="str">
        <f>IF(ISERROR(VLOOKUP(B96,'gestion stock fournitures'!$M$6:$O$379,2,0)),"",VLOOKUP(B96,'gestion stock fournitures'!$M$6:$O$379,2,0))</f>
        <v/>
      </c>
      <c r="D96" s="81" t="str">
        <f t="shared" si="1"/>
        <v/>
      </c>
      <c r="E96" s="82" t="str">
        <f>IF(ISERROR(VLOOKUP(B96,'gestion stock fournitures'!$M$6:$O$379,3,0)),"",VLOOKUP(B96,'gestion stock fournitures'!$M$6:$O$379,3,0))</f>
        <v/>
      </c>
    </row>
    <row r="97" spans="2:5" s="6" customFormat="1" ht="12.75" x14ac:dyDescent="0.2">
      <c r="B97" s="91">
        <v>89</v>
      </c>
      <c r="C97" s="87" t="str">
        <f>IF(ISERROR(VLOOKUP(B97,'gestion stock fournitures'!$M$6:$O$379,2,0)),"",VLOOKUP(B97,'gestion stock fournitures'!$M$6:$O$379,2,0))</f>
        <v/>
      </c>
      <c r="D97" s="83" t="str">
        <f t="shared" si="1"/>
        <v/>
      </c>
      <c r="E97" s="84" t="str">
        <f>IF(ISERROR(VLOOKUP(B97,'gestion stock fournitures'!$M$6:$O$379,3,0)),"",VLOOKUP(B97,'gestion stock fournitures'!$M$6:$O$379,3,0))</f>
        <v/>
      </c>
    </row>
    <row r="98" spans="2:5" s="6" customFormat="1" ht="12.75" x14ac:dyDescent="0.2">
      <c r="B98" s="90">
        <v>90</v>
      </c>
      <c r="C98" s="88" t="str">
        <f>IF(ISERROR(VLOOKUP(B98,'gestion stock fournitures'!$M$6:$O$379,2,0)),"",VLOOKUP(B98,'gestion stock fournitures'!$M$6:$O$379,2,0))</f>
        <v/>
      </c>
      <c r="D98" s="81" t="str">
        <f t="shared" si="1"/>
        <v/>
      </c>
      <c r="E98" s="82" t="str">
        <f>IF(ISERROR(VLOOKUP(B98,'gestion stock fournitures'!$M$6:$O$379,3,0)),"",VLOOKUP(B98,'gestion stock fournitures'!$M$6:$O$379,3,0))</f>
        <v/>
      </c>
    </row>
    <row r="99" spans="2:5" s="6" customFormat="1" ht="12.75" x14ac:dyDescent="0.2">
      <c r="B99" s="91">
        <v>91</v>
      </c>
      <c r="C99" s="87" t="str">
        <f>IF(ISERROR(VLOOKUP(B99,'gestion stock fournitures'!$M$6:$O$379,2,0)),"",VLOOKUP(B99,'gestion stock fournitures'!$M$6:$O$379,2,0))</f>
        <v/>
      </c>
      <c r="D99" s="83" t="str">
        <f t="shared" si="1"/>
        <v/>
      </c>
      <c r="E99" s="84" t="str">
        <f>IF(ISERROR(VLOOKUP(B99,'gestion stock fournitures'!$M$6:$O$379,3,0)),"",VLOOKUP(B99,'gestion stock fournitures'!$M$6:$O$379,3,0))</f>
        <v/>
      </c>
    </row>
    <row r="100" spans="2:5" s="6" customFormat="1" ht="12.75" x14ac:dyDescent="0.2">
      <c r="B100" s="90">
        <v>92</v>
      </c>
      <c r="C100" s="88" t="str">
        <f>IF(ISERROR(VLOOKUP(B100,'gestion stock fournitures'!$M$6:$O$379,2,0)),"",VLOOKUP(B100,'gestion stock fournitures'!$M$6:$O$379,2,0))</f>
        <v/>
      </c>
      <c r="D100" s="81" t="str">
        <f t="shared" si="1"/>
        <v/>
      </c>
      <c r="E100" s="82" t="str">
        <f>IF(ISERROR(VLOOKUP(B100,'gestion stock fournitures'!$M$6:$O$379,3,0)),"",VLOOKUP(B100,'gestion stock fournitures'!$M$6:$O$379,3,0))</f>
        <v/>
      </c>
    </row>
    <row r="101" spans="2:5" s="6" customFormat="1" ht="12.75" x14ac:dyDescent="0.2">
      <c r="B101" s="91">
        <v>93</v>
      </c>
      <c r="C101" s="87" t="str">
        <f>IF(ISERROR(VLOOKUP(B101,'gestion stock fournitures'!$M$6:$O$379,2,0)),"",VLOOKUP(B101,'gestion stock fournitures'!$M$6:$O$379,2,0))</f>
        <v/>
      </c>
      <c r="D101" s="83" t="str">
        <f t="shared" si="1"/>
        <v/>
      </c>
      <c r="E101" s="84" t="str">
        <f>IF(ISERROR(VLOOKUP(B101,'gestion stock fournitures'!$M$6:$O$379,3,0)),"",VLOOKUP(B101,'gestion stock fournitures'!$M$6:$O$379,3,0))</f>
        <v/>
      </c>
    </row>
    <row r="102" spans="2:5" s="6" customFormat="1" ht="12.75" x14ac:dyDescent="0.2">
      <c r="B102" s="90">
        <v>94</v>
      </c>
      <c r="C102" s="88" t="str">
        <f>IF(ISERROR(VLOOKUP(B102,'gestion stock fournitures'!$M$6:$O$379,2,0)),"",VLOOKUP(B102,'gestion stock fournitures'!$M$6:$O$379,2,0))</f>
        <v/>
      </c>
      <c r="D102" s="81" t="str">
        <f t="shared" si="1"/>
        <v/>
      </c>
      <c r="E102" s="82" t="str">
        <f>IF(ISERROR(VLOOKUP(B102,'gestion stock fournitures'!$M$6:$O$379,3,0)),"",VLOOKUP(B102,'gestion stock fournitures'!$M$6:$O$379,3,0))</f>
        <v/>
      </c>
    </row>
    <row r="103" spans="2:5" s="6" customFormat="1" ht="12.75" x14ac:dyDescent="0.2">
      <c r="B103" s="91">
        <v>95</v>
      </c>
      <c r="C103" s="87" t="str">
        <f>IF(ISERROR(VLOOKUP(B103,'gestion stock fournitures'!$M$6:$O$379,2,0)),"",VLOOKUP(B103,'gestion stock fournitures'!$M$6:$O$379,2,0))</f>
        <v/>
      </c>
      <c r="D103" s="83" t="str">
        <f t="shared" si="1"/>
        <v/>
      </c>
      <c r="E103" s="84" t="str">
        <f>IF(ISERROR(VLOOKUP(B103,'gestion stock fournitures'!$M$6:$O$379,3,0)),"",VLOOKUP(B103,'gestion stock fournitures'!$M$6:$O$379,3,0))</f>
        <v/>
      </c>
    </row>
    <row r="104" spans="2:5" s="6" customFormat="1" ht="12.75" x14ac:dyDescent="0.2">
      <c r="B104" s="90">
        <v>96</v>
      </c>
      <c r="C104" s="88" t="str">
        <f>IF(ISERROR(VLOOKUP(B104,'gestion stock fournitures'!$M$6:$O$379,2,0)),"",VLOOKUP(B104,'gestion stock fournitures'!$M$6:$O$379,2,0))</f>
        <v/>
      </c>
      <c r="D104" s="81" t="str">
        <f t="shared" si="1"/>
        <v/>
      </c>
      <c r="E104" s="82" t="str">
        <f>IF(ISERROR(VLOOKUP(B104,'gestion stock fournitures'!$M$6:$O$379,3,0)),"",VLOOKUP(B104,'gestion stock fournitures'!$M$6:$O$379,3,0))</f>
        <v/>
      </c>
    </row>
    <row r="105" spans="2:5" s="6" customFormat="1" ht="12.75" x14ac:dyDescent="0.2">
      <c r="B105" s="91">
        <v>97</v>
      </c>
      <c r="C105" s="87" t="str">
        <f>IF(ISERROR(VLOOKUP(B105,'gestion stock fournitures'!$M$6:$O$379,2,0)),"",VLOOKUP(B105,'gestion stock fournitures'!$M$6:$O$379,2,0))</f>
        <v/>
      </c>
      <c r="D105" s="83" t="str">
        <f t="shared" si="1"/>
        <v/>
      </c>
      <c r="E105" s="84" t="str">
        <f>IF(ISERROR(VLOOKUP(B105,'gestion stock fournitures'!$M$6:$O$379,3,0)),"",VLOOKUP(B105,'gestion stock fournitures'!$M$6:$O$379,3,0))</f>
        <v/>
      </c>
    </row>
    <row r="106" spans="2:5" s="6" customFormat="1" ht="12.75" x14ac:dyDescent="0.2">
      <c r="B106" s="90">
        <v>98</v>
      </c>
      <c r="C106" s="88" t="str">
        <f>IF(ISERROR(VLOOKUP(B106,'gestion stock fournitures'!$M$6:$O$379,2,0)),"",VLOOKUP(B106,'gestion stock fournitures'!$M$6:$O$379,2,0))</f>
        <v/>
      </c>
      <c r="D106" s="81" t="str">
        <f t="shared" si="1"/>
        <v/>
      </c>
      <c r="E106" s="82" t="str">
        <f>IF(ISERROR(VLOOKUP(B106,'gestion stock fournitures'!$M$6:$O$379,3,0)),"",VLOOKUP(B106,'gestion stock fournitures'!$M$6:$O$379,3,0))</f>
        <v/>
      </c>
    </row>
    <row r="107" spans="2:5" s="6" customFormat="1" ht="12.75" x14ac:dyDescent="0.2">
      <c r="B107" s="91">
        <v>99</v>
      </c>
      <c r="C107" s="87" t="str">
        <f>IF(ISERROR(VLOOKUP(B107,'gestion stock fournitures'!$M$6:$O$379,2,0)),"",VLOOKUP(B107,'gestion stock fournitures'!$M$6:$O$379,2,0))</f>
        <v/>
      </c>
      <c r="D107" s="83" t="str">
        <f t="shared" si="1"/>
        <v/>
      </c>
      <c r="E107" s="84" t="str">
        <f>IF(ISERROR(VLOOKUP(B107,'gestion stock fournitures'!$M$6:$O$379,3,0)),"",VLOOKUP(B107,'gestion stock fournitures'!$M$6:$O$379,3,0))</f>
        <v/>
      </c>
    </row>
    <row r="108" spans="2:5" s="6" customFormat="1" ht="12.75" x14ac:dyDescent="0.2">
      <c r="B108" s="90">
        <v>100</v>
      </c>
      <c r="C108" s="88" t="str">
        <f>IF(ISERROR(VLOOKUP(B108,'gestion stock fournitures'!$M$6:$O$379,2,0)),"",VLOOKUP(B108,'gestion stock fournitures'!$M$6:$O$379,2,0))</f>
        <v/>
      </c>
      <c r="D108" s="81" t="str">
        <f t="shared" si="1"/>
        <v/>
      </c>
      <c r="E108" s="82" t="str">
        <f>IF(ISERROR(VLOOKUP(B108,'gestion stock fournitures'!$M$6:$O$379,3,0)),"",VLOOKUP(B108,'gestion stock fournitures'!$M$6:$O$379,3,0))</f>
        <v/>
      </c>
    </row>
    <row r="109" spans="2:5" s="6" customFormat="1" ht="12.75" x14ac:dyDescent="0.2">
      <c r="B109" s="91">
        <v>101</v>
      </c>
      <c r="C109" s="87" t="str">
        <f>IF(ISERROR(VLOOKUP(B109,'gestion stock fournitures'!$M$6:$O$379,2,0)),"",VLOOKUP(B109,'gestion stock fournitures'!$M$6:$O$379,2,0))</f>
        <v/>
      </c>
      <c r="D109" s="83" t="str">
        <f t="shared" si="1"/>
        <v/>
      </c>
      <c r="E109" s="84" t="str">
        <f>IF(ISERROR(VLOOKUP(B109,'gestion stock fournitures'!$M$6:$O$379,3,0)),"",VLOOKUP(B109,'gestion stock fournitures'!$M$6:$O$379,3,0))</f>
        <v/>
      </c>
    </row>
    <row r="110" spans="2:5" s="6" customFormat="1" ht="12.75" x14ac:dyDescent="0.2">
      <c r="B110" s="90">
        <v>102</v>
      </c>
      <c r="C110" s="88" t="str">
        <f>IF(ISERROR(VLOOKUP(B110,'gestion stock fournitures'!$M$6:$O$379,2,0)),"",VLOOKUP(B110,'gestion stock fournitures'!$M$6:$O$379,2,0))</f>
        <v/>
      </c>
      <c r="D110" s="81" t="str">
        <f t="shared" si="1"/>
        <v/>
      </c>
      <c r="E110" s="82" t="str">
        <f>IF(ISERROR(VLOOKUP(B110,'gestion stock fournitures'!$M$6:$O$379,3,0)),"",VLOOKUP(B110,'gestion stock fournitures'!$M$6:$O$379,3,0))</f>
        <v/>
      </c>
    </row>
    <row r="111" spans="2:5" s="6" customFormat="1" ht="12.75" x14ac:dyDescent="0.2">
      <c r="B111" s="91">
        <v>103</v>
      </c>
      <c r="C111" s="87" t="str">
        <f>IF(ISERROR(VLOOKUP(B111,'gestion stock fournitures'!$M$6:$O$379,2,0)),"",VLOOKUP(B111,'gestion stock fournitures'!$M$6:$O$379,2,0))</f>
        <v/>
      </c>
      <c r="D111" s="83" t="str">
        <f t="shared" si="1"/>
        <v/>
      </c>
      <c r="E111" s="84" t="str">
        <f>IF(ISERROR(VLOOKUP(B111,'gestion stock fournitures'!$M$6:$O$379,3,0)),"",VLOOKUP(B111,'gestion stock fournitures'!$M$6:$O$379,3,0))</f>
        <v/>
      </c>
    </row>
    <row r="112" spans="2:5" s="6" customFormat="1" ht="12.75" x14ac:dyDescent="0.2">
      <c r="B112" s="90">
        <v>104</v>
      </c>
      <c r="C112" s="88" t="str">
        <f>IF(ISERROR(VLOOKUP(B112,'gestion stock fournitures'!$M$6:$O$379,2,0)),"",VLOOKUP(B112,'gestion stock fournitures'!$M$6:$O$379,2,0))</f>
        <v/>
      </c>
      <c r="D112" s="81" t="str">
        <f t="shared" si="1"/>
        <v/>
      </c>
      <c r="E112" s="82" t="str">
        <f>IF(ISERROR(VLOOKUP(B112,'gestion stock fournitures'!$M$6:$O$379,3,0)),"",VLOOKUP(B112,'gestion stock fournitures'!$M$6:$O$379,3,0))</f>
        <v/>
      </c>
    </row>
    <row r="113" spans="2:5" s="6" customFormat="1" ht="12.75" x14ac:dyDescent="0.2">
      <c r="B113" s="91">
        <v>105</v>
      </c>
      <c r="C113" s="87" t="str">
        <f>IF(ISERROR(VLOOKUP(B113,'gestion stock fournitures'!$M$6:$O$379,2,0)),"",VLOOKUP(B113,'gestion stock fournitures'!$M$6:$O$379,2,0))</f>
        <v/>
      </c>
      <c r="D113" s="83" t="str">
        <f t="shared" si="1"/>
        <v/>
      </c>
      <c r="E113" s="84" t="str">
        <f>IF(ISERROR(VLOOKUP(B113,'gestion stock fournitures'!$M$6:$O$379,3,0)),"",VLOOKUP(B113,'gestion stock fournitures'!$M$6:$O$379,3,0))</f>
        <v/>
      </c>
    </row>
    <row r="114" spans="2:5" s="6" customFormat="1" ht="12.75" x14ac:dyDescent="0.2">
      <c r="B114" s="90">
        <v>106</v>
      </c>
      <c r="C114" s="88" t="str">
        <f>IF(ISERROR(VLOOKUP(B114,'gestion stock fournitures'!$M$6:$O$379,2,0)),"",VLOOKUP(B114,'gestion stock fournitures'!$M$6:$O$379,2,0))</f>
        <v/>
      </c>
      <c r="D114" s="81" t="str">
        <f t="shared" si="1"/>
        <v/>
      </c>
      <c r="E114" s="82" t="str">
        <f>IF(ISERROR(VLOOKUP(B114,'gestion stock fournitures'!$M$6:$O$379,3,0)),"",VLOOKUP(B114,'gestion stock fournitures'!$M$6:$O$379,3,0))</f>
        <v/>
      </c>
    </row>
    <row r="115" spans="2:5" s="6" customFormat="1" ht="12.75" x14ac:dyDescent="0.2">
      <c r="B115" s="91">
        <v>107</v>
      </c>
      <c r="C115" s="87" t="str">
        <f>IF(ISERROR(VLOOKUP(B115,'gestion stock fournitures'!$M$6:$O$379,2,0)),"",VLOOKUP(B115,'gestion stock fournitures'!$M$6:$O$379,2,0))</f>
        <v/>
      </c>
      <c r="D115" s="83" t="str">
        <f t="shared" si="1"/>
        <v/>
      </c>
      <c r="E115" s="84" t="str">
        <f>IF(ISERROR(VLOOKUP(B115,'gestion stock fournitures'!$M$6:$O$379,3,0)),"",VLOOKUP(B115,'gestion stock fournitures'!$M$6:$O$379,3,0))</f>
        <v/>
      </c>
    </row>
    <row r="116" spans="2:5" s="6" customFormat="1" ht="12.75" x14ac:dyDescent="0.2">
      <c r="B116" s="90">
        <v>108</v>
      </c>
      <c r="C116" s="88" t="str">
        <f>IF(ISERROR(VLOOKUP(B116,'gestion stock fournitures'!$M$6:$O$379,2,0)),"",VLOOKUP(B116,'gestion stock fournitures'!$M$6:$O$379,2,0))</f>
        <v/>
      </c>
      <c r="D116" s="81" t="str">
        <f t="shared" si="1"/>
        <v/>
      </c>
      <c r="E116" s="82" t="str">
        <f>IF(ISERROR(VLOOKUP(B116,'gestion stock fournitures'!$M$6:$O$379,3,0)),"",VLOOKUP(B116,'gestion stock fournitures'!$M$6:$O$379,3,0))</f>
        <v/>
      </c>
    </row>
    <row r="117" spans="2:5" s="6" customFormat="1" ht="12.75" x14ac:dyDescent="0.2">
      <c r="B117" s="91">
        <v>109</v>
      </c>
      <c r="C117" s="87" t="str">
        <f>IF(ISERROR(VLOOKUP(B117,'gestion stock fournitures'!$M$6:$O$379,2,0)),"",VLOOKUP(B117,'gestion stock fournitures'!$M$6:$O$379,2,0))</f>
        <v/>
      </c>
      <c r="D117" s="83" t="str">
        <f t="shared" si="1"/>
        <v/>
      </c>
      <c r="E117" s="84" t="str">
        <f>IF(ISERROR(VLOOKUP(B117,'gestion stock fournitures'!$M$6:$O$379,3,0)),"",VLOOKUP(B117,'gestion stock fournitures'!$M$6:$O$379,3,0))</f>
        <v/>
      </c>
    </row>
    <row r="118" spans="2:5" s="6" customFormat="1" ht="12.75" x14ac:dyDescent="0.2">
      <c r="B118" s="90">
        <v>110</v>
      </c>
      <c r="C118" s="88" t="str">
        <f>IF(ISERROR(VLOOKUP(B118,'gestion stock fournitures'!$M$6:$O$379,2,0)),"",VLOOKUP(B118,'gestion stock fournitures'!$M$6:$O$379,2,0))</f>
        <v/>
      </c>
      <c r="D118" s="81" t="str">
        <f t="shared" si="1"/>
        <v/>
      </c>
      <c r="E118" s="82" t="str">
        <f>IF(ISERROR(VLOOKUP(B118,'gestion stock fournitures'!$M$6:$O$379,3,0)),"",VLOOKUP(B118,'gestion stock fournitures'!$M$6:$O$379,3,0))</f>
        <v/>
      </c>
    </row>
    <row r="119" spans="2:5" s="6" customFormat="1" ht="12.75" x14ac:dyDescent="0.2">
      <c r="B119" s="91">
        <v>111</v>
      </c>
      <c r="C119" s="87" t="str">
        <f>IF(ISERROR(VLOOKUP(B119,'gestion stock fournitures'!$M$6:$O$379,2,0)),"",VLOOKUP(B119,'gestion stock fournitures'!$M$6:$O$379,2,0))</f>
        <v/>
      </c>
      <c r="D119" s="83" t="str">
        <f t="shared" si="1"/>
        <v/>
      </c>
      <c r="E119" s="84" t="str">
        <f>IF(ISERROR(VLOOKUP(B119,'gestion stock fournitures'!$M$6:$O$379,3,0)),"",VLOOKUP(B119,'gestion stock fournitures'!$M$6:$O$379,3,0))</f>
        <v/>
      </c>
    </row>
    <row r="120" spans="2:5" s="6" customFormat="1" ht="12.75" x14ac:dyDescent="0.2">
      <c r="B120" s="90">
        <v>112</v>
      </c>
      <c r="C120" s="88" t="str">
        <f>IF(ISERROR(VLOOKUP(B120,'gestion stock fournitures'!$M$6:$O$379,2,0)),"",VLOOKUP(B120,'gestion stock fournitures'!$M$6:$O$379,2,0))</f>
        <v/>
      </c>
      <c r="D120" s="81" t="str">
        <f t="shared" si="1"/>
        <v/>
      </c>
      <c r="E120" s="82" t="str">
        <f>IF(ISERROR(VLOOKUP(B120,'gestion stock fournitures'!$M$6:$O$379,3,0)),"",VLOOKUP(B120,'gestion stock fournitures'!$M$6:$O$379,3,0))</f>
        <v/>
      </c>
    </row>
    <row r="121" spans="2:5" s="6" customFormat="1" ht="12.75" x14ac:dyDescent="0.2">
      <c r="B121" s="92">
        <v>113</v>
      </c>
      <c r="C121" s="87" t="str">
        <f>IF(ISERROR(VLOOKUP(B121,'gestion stock fournitures'!$M$6:$O$379,2,0)),"",VLOOKUP(B121,'gestion stock fournitures'!$M$6:$O$379,2,0))</f>
        <v/>
      </c>
      <c r="D121" s="85" t="str">
        <f t="shared" si="1"/>
        <v/>
      </c>
      <c r="E121" s="86" t="str">
        <f>IF(ISERROR(VLOOKUP(B121,'gestion stock fournitures'!$M$6:$O$379,3,0)),"",VLOOKUP(B121,'gestion stock fournitures'!$M$6:$O$379,3,0))</f>
        <v/>
      </c>
    </row>
    <row r="122" spans="2:5" s="6" customFormat="1" ht="12.75" x14ac:dyDescent="0.2">
      <c r="B122" s="74">
        <v>114</v>
      </c>
      <c r="C122" s="12" t="str">
        <f>IF(ISERROR(VLOOKUP(B122,'gestion stock fournitures'!$M$6:$O$223,2,0)),"",VLOOKUP(B122,'gestion stock fournitures'!$M$6:$O$223,2,0))</f>
        <v/>
      </c>
      <c r="D122" s="12"/>
      <c r="E122" s="11" t="str">
        <f>IF(ISERROR(VLOOKUP(B122,'gestion stock fournitures'!$M$6:$O$223,3,0)),"",VLOOKUP(B122,'gestion stock fournitures'!$M$6:$O$223,3,0))</f>
        <v/>
      </c>
    </row>
    <row r="123" spans="2:5" s="6" customFormat="1" ht="12.75" x14ac:dyDescent="0.2">
      <c r="B123" s="74">
        <v>115</v>
      </c>
      <c r="C123" s="12" t="str">
        <f>IF(ISERROR(VLOOKUP(B123,'gestion stock fournitures'!$M$6:$O$223,2,0)),"",VLOOKUP(B123,'gestion stock fournitures'!$M$6:$O$223,2,0))</f>
        <v/>
      </c>
      <c r="D123" s="12"/>
      <c r="E123" s="11" t="str">
        <f>IF(ISERROR(VLOOKUP(B123,'gestion stock fournitures'!$M$6:$O$223,3,0)),"",VLOOKUP(B123,'gestion stock fournitures'!$M$6:$O$223,3,0))</f>
        <v/>
      </c>
    </row>
    <row r="124" spans="2:5" s="6" customFormat="1" ht="12.75" x14ac:dyDescent="0.2">
      <c r="B124" s="74">
        <v>116</v>
      </c>
      <c r="C124" s="12" t="str">
        <f>IF(ISERROR(VLOOKUP(B124,'gestion stock fournitures'!$M$6:$O$223,2,0)),"",VLOOKUP(B124,'gestion stock fournitures'!$M$6:$O$223,2,0))</f>
        <v/>
      </c>
      <c r="D124" s="12"/>
      <c r="E124" s="11" t="str">
        <f>IF(ISERROR(VLOOKUP(B124,'gestion stock fournitures'!$M$6:$O$223,3,0)),"",VLOOKUP(B124,'gestion stock fournitures'!$M$6:$O$223,3,0))</f>
        <v/>
      </c>
    </row>
    <row r="125" spans="2:5" s="6" customFormat="1" ht="12.75" x14ac:dyDescent="0.2">
      <c r="B125" s="74">
        <v>117</v>
      </c>
      <c r="C125" s="12" t="str">
        <f>IF(ISERROR(VLOOKUP(B125,'gestion stock fournitures'!$M$6:$O$223,2,0)),"",VLOOKUP(B125,'gestion stock fournitures'!$M$6:$O$223,2,0))</f>
        <v/>
      </c>
      <c r="D125" s="12"/>
      <c r="E125" s="11" t="str">
        <f>IF(ISERROR(VLOOKUP(B125,'gestion stock fournitures'!$M$6:$O$223,3,0)),"",VLOOKUP(B125,'gestion stock fournitures'!$M$6:$O$223,3,0))</f>
        <v/>
      </c>
    </row>
    <row r="126" spans="2:5" s="6" customFormat="1" ht="12.75" x14ac:dyDescent="0.2">
      <c r="B126" s="74">
        <v>118</v>
      </c>
      <c r="C126" s="12" t="str">
        <f>IF(ISERROR(VLOOKUP(B126,'gestion stock fournitures'!$M$6:$O$223,2,0)),"",VLOOKUP(B126,'gestion stock fournitures'!$M$6:$O$223,2,0))</f>
        <v/>
      </c>
      <c r="D126" s="12"/>
      <c r="E126" s="11" t="str">
        <f>IF(ISERROR(VLOOKUP(B126,'gestion stock fournitures'!$M$6:$O$223,3,0)),"",VLOOKUP(B126,'gestion stock fournitures'!$M$6:$O$223,3,0))</f>
        <v/>
      </c>
    </row>
    <row r="127" spans="2:5" s="6" customFormat="1" ht="12.75" x14ac:dyDescent="0.2">
      <c r="B127" s="74">
        <v>119</v>
      </c>
      <c r="C127" s="12" t="str">
        <f>IF(ISERROR(VLOOKUP(B127,'gestion stock fournitures'!$M$6:$O$223,2,0)),"",VLOOKUP(B127,'gestion stock fournitures'!$M$6:$O$223,2,0))</f>
        <v/>
      </c>
      <c r="D127" s="12"/>
      <c r="E127" s="11" t="str">
        <f>IF(ISERROR(VLOOKUP(B127,'gestion stock fournitures'!$M$6:$O$223,3,0)),"",VLOOKUP(B127,'gestion stock fournitures'!$M$6:$O$223,3,0))</f>
        <v/>
      </c>
    </row>
    <row r="128" spans="2:5" s="6" customFormat="1" ht="12.75" x14ac:dyDescent="0.2">
      <c r="B128" s="74">
        <v>120</v>
      </c>
      <c r="C128" s="12" t="str">
        <f>IF(ISERROR(VLOOKUP(B128,'gestion stock fournitures'!$M$6:$O$223,2,0)),"",VLOOKUP(B128,'gestion stock fournitures'!$M$6:$O$223,2,0))</f>
        <v/>
      </c>
      <c r="D128" s="12"/>
      <c r="E128" s="11" t="str">
        <f>IF(ISERROR(VLOOKUP(B128,'gestion stock fournitures'!$M$6:$O$223,3,0)),"",VLOOKUP(B128,'gestion stock fournitures'!$M$6:$O$223,3,0))</f>
        <v/>
      </c>
    </row>
  </sheetData>
  <mergeCells count="2">
    <mergeCell ref="E1:E6"/>
    <mergeCell ref="D1:D6"/>
  </mergeCells>
  <printOptions horizontalCentered="1" verticalCentered="1"/>
  <pageMargins left="0.43307086614173229" right="0.35433070866141736" top="0.43307086614173229" bottom="0.43307086614173229" header="0.31496062992125984" footer="0.31496062992125984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Page de garde</vt:lpstr>
      <vt:lpstr>Datas</vt:lpstr>
      <vt:lpstr>Dotation ADS</vt:lpstr>
      <vt:lpstr>gestion stock fournitures</vt:lpstr>
      <vt:lpstr>Dotation INTERVENANT</vt:lpstr>
      <vt:lpstr>Dotation SHAP</vt:lpstr>
      <vt:lpstr>Dotation SSIAP POMPIER</vt:lpstr>
      <vt:lpstr>Dotation ACCESSOIRES</vt:lpstr>
      <vt:lpstr>Dotation MATERIELS</vt:lpstr>
      <vt:lpstr>Liste articles à commander</vt:lpstr>
      <vt:lpstr>'gestion stock fournitures'!Zone_d_impression</vt:lpstr>
      <vt:lpstr>'Liste articles à commander'!Zone_d_impression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Guy Blancher</cp:lastModifiedBy>
  <cp:lastPrinted>2021-07-04T10:02:43Z</cp:lastPrinted>
  <dcterms:created xsi:type="dcterms:W3CDTF">2021-07-03T10:10:57Z</dcterms:created>
  <dcterms:modified xsi:type="dcterms:W3CDTF">2022-01-24T19:19:00Z</dcterms:modified>
</cp:coreProperties>
</file>