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25" windowHeight="10080"/>
  </bookViews>
  <sheets>
    <sheet name="EXP" sheetId="2" r:id="rId1"/>
    <sheet name="fériés" sheetId="4" r:id="rId2"/>
    <sheet name="EXP (2)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4" l="1"/>
  <c r="C12" i="4" s="1"/>
  <c r="C13" i="4" s="1"/>
  <c r="C10" i="4"/>
  <c r="C9" i="4"/>
  <c r="C8" i="4"/>
  <c r="C7" i="4"/>
  <c r="C6" i="4"/>
  <c r="C5" i="4"/>
  <c r="C4" i="4"/>
  <c r="C3" i="4"/>
  <c r="M3" i="3" l="1"/>
  <c r="L3" i="3"/>
  <c r="K3" i="3"/>
  <c r="J3" i="3"/>
  <c r="J5" i="3" s="1"/>
  <c r="M3" i="2" l="1"/>
  <c r="L3" i="2"/>
  <c r="K3" i="2"/>
  <c r="J3" i="2"/>
  <c r="J5" i="2" l="1"/>
</calcChain>
</file>

<file path=xl/sharedStrings.xml><?xml version="1.0" encoding="utf-8"?>
<sst xmlns="http://schemas.openxmlformats.org/spreadsheetml/2006/main" count="45" uniqueCount="26">
  <si>
    <t>DATE</t>
  </si>
  <si>
    <t>DEBUT</t>
  </si>
  <si>
    <t>FIN</t>
  </si>
  <si>
    <t>JOURNEE</t>
  </si>
  <si>
    <t>DIMANCHE</t>
  </si>
  <si>
    <t>SOIREE</t>
  </si>
  <si>
    <t>FERIE</t>
  </si>
  <si>
    <t>TX HORAIRE</t>
  </si>
  <si>
    <t>CA</t>
  </si>
  <si>
    <t>TOTAL HEURES</t>
  </si>
  <si>
    <t>RECAP</t>
  </si>
  <si>
    <t>Année :</t>
  </si>
  <si>
    <t>Date</t>
  </si>
  <si>
    <t>Motif</t>
  </si>
  <si>
    <t>Jour de l'an</t>
  </si>
  <si>
    <t>Fête du travail</t>
  </si>
  <si>
    <t>Victoire 1945</t>
  </si>
  <si>
    <t>Fête nationale</t>
  </si>
  <si>
    <t>Assomption</t>
  </si>
  <si>
    <t>Toussaint</t>
  </si>
  <si>
    <t>Armistice</t>
  </si>
  <si>
    <t>Noël</t>
  </si>
  <si>
    <t>Lundi de Pâques</t>
  </si>
  <si>
    <t>Ascension</t>
  </si>
  <si>
    <t>Lundi de Pentecote</t>
  </si>
  <si>
    <t>https://forum.excel-pratique.com/excel/calcul-ca-avec-taux-horaire-variable-163075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</si>
</sst>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h:mm;@"/>
    <numFmt numFmtId="165" formatCode="[$-F800]dddd\,\ mmmm\ dd\,\ yyyy"/>
    <numFmt numFmtId="167" formatCode="dddd\ dd\ mmmm"/>
  </numFmts>
  <fonts count="12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3FFDA"/>
        <bgColor indexed="64"/>
      </patternFill>
    </fill>
    <fill>
      <patternFill patternType="solid">
        <fgColor rgb="FFF2F2F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2"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5" fillId="0" borderId="13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 vertical="center"/>
    </xf>
    <xf numFmtId="164" fontId="1" fillId="0" borderId="18" xfId="0" applyNumberFormat="1" applyFont="1" applyBorder="1" applyAlignment="1">
      <alignment horizontal="center" vertical="center"/>
    </xf>
    <xf numFmtId="0" fontId="1" fillId="0" borderId="19" xfId="0" applyNumberFormat="1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0" fillId="2" borderId="7" xfId="0" applyFill="1" applyBorder="1"/>
    <xf numFmtId="0" fontId="5" fillId="0" borderId="0" xfId="0" applyNumberFormat="1" applyFont="1" applyBorder="1" applyAlignment="1">
      <alignment horizontal="center" vertical="center"/>
    </xf>
    <xf numFmtId="165" fontId="3" fillId="2" borderId="14" xfId="0" applyNumberFormat="1" applyFont="1" applyFill="1" applyBorder="1" applyAlignment="1">
      <alignment horizontal="center" vertical="center"/>
    </xf>
    <xf numFmtId="165" fontId="3" fillId="2" borderId="17" xfId="0" applyNumberFormat="1" applyFont="1" applyFill="1" applyBorder="1" applyAlignment="1">
      <alignment horizontal="center" vertical="center"/>
    </xf>
    <xf numFmtId="165" fontId="3" fillId="2" borderId="12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vertical="center"/>
    </xf>
    <xf numFmtId="0" fontId="4" fillId="4" borderId="10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4" borderId="0" xfId="0" applyFill="1" applyAlignment="1">
      <alignment horizontal="left"/>
    </xf>
    <xf numFmtId="167" fontId="0" fillId="0" borderId="0" xfId="0" applyNumberFormat="1" applyAlignment="1">
      <alignment horizontal="left"/>
    </xf>
    <xf numFmtId="167" fontId="0" fillId="7" borderId="0" xfId="0" applyNumberFormat="1" applyFill="1" applyAlignment="1">
      <alignment horizontal="left"/>
    </xf>
    <xf numFmtId="0" fontId="0" fillId="7" borderId="0" xfId="0" applyFill="1"/>
    <xf numFmtId="0" fontId="1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102577</xdr:colOff>
      <xdr:row>0</xdr:row>
      <xdr:rowOff>87923</xdr:rowOff>
    </xdr:from>
    <xdr:to>
      <xdr:col>7</xdr:col>
      <xdr:colOff>864577</xdr:colOff>
      <xdr:row>1</xdr:row>
      <xdr:rowOff>139211</xdr:rowOff>
    </xdr:to>
    <xdr:sp macro="[0]!répartir" textlink="">
      <xdr:nvSpPr>
        <xdr:cNvPr id="2" name="ZoneTexte 1"/>
        <xdr:cNvSpPr txBox="1"/>
      </xdr:nvSpPr>
      <xdr:spPr>
        <a:xfrm>
          <a:off x="5634404" y="87923"/>
          <a:ext cx="762000" cy="337038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Répartir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alcul-ca-avec-taux-horaire-variable-163075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9"/>
  <sheetViews>
    <sheetView tabSelected="1" zoomScale="130" zoomScaleNormal="130" workbookViewId="0">
      <selection activeCell="D11" sqref="D11"/>
    </sheetView>
  </sheetViews>
  <sheetFormatPr baseColWidth="10" defaultRowHeight="15" x14ac:dyDescent="0.25"/>
  <cols>
    <col min="1" max="1" width="22.42578125" customWidth="1"/>
    <col min="4" max="4" width="9.42578125" customWidth="1"/>
    <col min="5" max="5" width="9.140625" customWidth="1"/>
    <col min="6" max="6" width="10" customWidth="1"/>
    <col min="7" max="7" width="9.140625" customWidth="1"/>
    <col min="8" max="8" width="15.42578125" customWidth="1"/>
    <col min="9" max="9" width="12.7109375" customWidth="1"/>
  </cols>
  <sheetData>
    <row r="1" spans="1:13" ht="22.5" customHeight="1" x14ac:dyDescent="0.25">
      <c r="A1" s="27" t="s">
        <v>0</v>
      </c>
      <c r="B1" s="26" t="s">
        <v>1</v>
      </c>
      <c r="C1" s="26" t="s">
        <v>2</v>
      </c>
      <c r="D1" s="28" t="s">
        <v>3</v>
      </c>
      <c r="E1" s="28" t="s">
        <v>5</v>
      </c>
      <c r="F1" s="28" t="s">
        <v>4</v>
      </c>
      <c r="G1" s="29" t="s">
        <v>6</v>
      </c>
      <c r="I1" s="30" t="s">
        <v>10</v>
      </c>
      <c r="J1" s="31"/>
      <c r="K1" s="31"/>
      <c r="L1" s="31"/>
      <c r="M1" s="32"/>
    </row>
    <row r="2" spans="1:13" x14ac:dyDescent="0.25">
      <c r="A2" s="21">
        <v>44484</v>
      </c>
      <c r="B2" s="3">
        <v>0.41666666666666669</v>
      </c>
      <c r="C2" s="3">
        <v>0.5</v>
      </c>
      <c r="D2" s="4"/>
      <c r="E2" s="4"/>
      <c r="F2" s="4"/>
      <c r="G2" s="9"/>
      <c r="I2" s="17"/>
      <c r="J2" s="6" t="s">
        <v>3</v>
      </c>
      <c r="K2" s="6" t="s">
        <v>5</v>
      </c>
      <c r="L2" s="6" t="s">
        <v>4</v>
      </c>
      <c r="M2" s="8" t="s">
        <v>6</v>
      </c>
    </row>
    <row r="3" spans="1:13" ht="30" x14ac:dyDescent="0.25">
      <c r="A3" s="22"/>
      <c r="B3" s="3">
        <v>0.70833333333333337</v>
      </c>
      <c r="C3" s="3">
        <v>0.83333333333333337</v>
      </c>
      <c r="D3" s="4"/>
      <c r="E3" s="4"/>
      <c r="F3" s="4"/>
      <c r="G3" s="10"/>
      <c r="I3" s="16" t="s">
        <v>9</v>
      </c>
      <c r="J3" s="7">
        <f>SUM(D2:D6)</f>
        <v>0</v>
      </c>
      <c r="K3" s="7">
        <f>SUM(E2:E6)</f>
        <v>0</v>
      </c>
      <c r="L3" s="7">
        <f>SUM(F2:F6)</f>
        <v>0</v>
      </c>
      <c r="M3" s="9">
        <f>SUM(G2:G6)</f>
        <v>0</v>
      </c>
    </row>
    <row r="4" spans="1:13" x14ac:dyDescent="0.25">
      <c r="A4" s="19">
        <v>44485</v>
      </c>
      <c r="B4" s="1">
        <v>0.625</v>
      </c>
      <c r="C4" s="1">
        <v>0.83333333333333337</v>
      </c>
      <c r="D4" s="2"/>
      <c r="E4" s="2"/>
      <c r="F4" s="2"/>
      <c r="G4" s="11"/>
      <c r="I4" s="14" t="s">
        <v>7</v>
      </c>
      <c r="J4" s="5">
        <v>45</v>
      </c>
      <c r="K4" s="33">
        <v>55</v>
      </c>
      <c r="L4" s="35">
        <v>55</v>
      </c>
      <c r="M4" s="34">
        <v>55</v>
      </c>
    </row>
    <row r="5" spans="1:13" ht="15.75" thickBot="1" x14ac:dyDescent="0.3">
      <c r="A5" s="19">
        <v>44486</v>
      </c>
      <c r="B5" s="1">
        <v>0.41666666666666669</v>
      </c>
      <c r="C5" s="1">
        <v>0.625</v>
      </c>
      <c r="D5" s="2"/>
      <c r="E5" s="2"/>
      <c r="F5" s="2"/>
      <c r="G5" s="11"/>
      <c r="I5" s="15" t="s">
        <v>8</v>
      </c>
      <c r="J5" s="23">
        <f>(J3*J4)+(SUM(K3:M3)*K4)</f>
        <v>0</v>
      </c>
      <c r="K5" s="24"/>
      <c r="L5" s="24"/>
      <c r="M5" s="25"/>
    </row>
    <row r="6" spans="1:13" ht="15.75" thickBot="1" x14ac:dyDescent="0.3">
      <c r="A6" s="20">
        <v>44511</v>
      </c>
      <c r="B6" s="12">
        <v>0.41666666666666669</v>
      </c>
      <c r="C6" s="12">
        <v>0.66666666666666663</v>
      </c>
      <c r="D6" s="12"/>
      <c r="E6" s="12"/>
      <c r="F6" s="12"/>
      <c r="G6" s="13"/>
    </row>
    <row r="9" spans="1:13" x14ac:dyDescent="0.25">
      <c r="I9" s="41" t="s">
        <v>25</v>
      </c>
    </row>
  </sheetData>
  <mergeCells count="3">
    <mergeCell ref="A2:A3"/>
    <mergeCell ref="I1:M1"/>
    <mergeCell ref="J5:M5"/>
  </mergeCells>
  <hyperlinks>
    <hyperlink ref="I9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D13"/>
  <sheetViews>
    <sheetView workbookViewId="0">
      <selection activeCell="C22" sqref="C22"/>
    </sheetView>
  </sheetViews>
  <sheetFormatPr baseColWidth="10" defaultRowHeight="15" x14ac:dyDescent="0.25"/>
  <cols>
    <col min="3" max="3" width="22.140625" customWidth="1"/>
    <col min="4" max="5" width="29.5703125" customWidth="1"/>
  </cols>
  <sheetData>
    <row r="1" spans="3:4" x14ac:dyDescent="0.25">
      <c r="C1" s="36" t="s">
        <v>11</v>
      </c>
      <c r="D1" s="37">
        <v>2021</v>
      </c>
    </row>
    <row r="2" spans="3:4" x14ac:dyDescent="0.25">
      <c r="C2" s="36" t="s">
        <v>12</v>
      </c>
      <c r="D2" s="36" t="s">
        <v>13</v>
      </c>
    </row>
    <row r="3" spans="3:4" x14ac:dyDescent="0.25">
      <c r="C3" s="38">
        <f>DATEVALUE("1/1/"&amp;$D$1)</f>
        <v>44197</v>
      </c>
      <c r="D3" t="s">
        <v>14</v>
      </c>
    </row>
    <row r="4" spans="3:4" x14ac:dyDescent="0.25">
      <c r="C4" s="38">
        <f>DATEVALUE("1/5/"&amp;$D$1)</f>
        <v>44317</v>
      </c>
      <c r="D4" t="s">
        <v>15</v>
      </c>
    </row>
    <row r="5" spans="3:4" x14ac:dyDescent="0.25">
      <c r="C5" s="38">
        <f>DATEVALUE("8/5/"&amp;$D$1)</f>
        <v>44324</v>
      </c>
      <c r="D5" t="s">
        <v>16</v>
      </c>
    </row>
    <row r="6" spans="3:4" x14ac:dyDescent="0.25">
      <c r="C6" s="38">
        <f>DATEVALUE("14/7/"&amp;$D$1)</f>
        <v>44391</v>
      </c>
      <c r="D6" t="s">
        <v>17</v>
      </c>
    </row>
    <row r="7" spans="3:4" x14ac:dyDescent="0.25">
      <c r="C7" s="38">
        <f>DATEVALUE("15/8/"&amp;$D$1)</f>
        <v>44423</v>
      </c>
      <c r="D7" t="s">
        <v>18</v>
      </c>
    </row>
    <row r="8" spans="3:4" x14ac:dyDescent="0.25">
      <c r="C8" s="38">
        <f>DATEVALUE("1/11/"&amp;$D$1)</f>
        <v>44501</v>
      </c>
      <c r="D8" t="s">
        <v>19</v>
      </c>
    </row>
    <row r="9" spans="3:4" x14ac:dyDescent="0.25">
      <c r="C9" s="38">
        <f>DATEVALUE("11/11/"&amp;$D$1)</f>
        <v>44511</v>
      </c>
      <c r="D9" t="s">
        <v>20</v>
      </c>
    </row>
    <row r="10" spans="3:4" x14ac:dyDescent="0.25">
      <c r="C10" s="38">
        <f>DATEVALUE("25/12/"&amp;$D$1)</f>
        <v>44555</v>
      </c>
      <c r="D10" t="s">
        <v>21</v>
      </c>
    </row>
    <row r="11" spans="3:4" x14ac:dyDescent="0.25">
      <c r="C11" s="39">
        <f>FLOOR(DAY(MINUTE(D1/38)/2+56)&amp;"/5/"&amp;D1,7)-33</f>
        <v>44291</v>
      </c>
      <c r="D11" s="40" t="s">
        <v>22</v>
      </c>
    </row>
    <row r="12" spans="3:4" x14ac:dyDescent="0.25">
      <c r="C12" s="39">
        <f>C11+38</f>
        <v>44329</v>
      </c>
      <c r="D12" s="40" t="s">
        <v>23</v>
      </c>
    </row>
    <row r="13" spans="3:4" x14ac:dyDescent="0.25">
      <c r="C13" s="39">
        <f>C12+11</f>
        <v>44340</v>
      </c>
      <c r="D13" s="40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"/>
  <sheetViews>
    <sheetView zoomScale="130" zoomScaleNormal="130" workbookViewId="0">
      <selection activeCell="D1" sqref="D1"/>
    </sheetView>
  </sheetViews>
  <sheetFormatPr baseColWidth="10" defaultRowHeight="15" x14ac:dyDescent="0.25"/>
  <cols>
    <col min="1" max="1" width="22.42578125" customWidth="1"/>
    <col min="4" max="4" width="9.42578125" customWidth="1"/>
    <col min="5" max="5" width="9.140625" customWidth="1"/>
    <col min="6" max="6" width="10" customWidth="1"/>
    <col min="7" max="7" width="9.140625" customWidth="1"/>
    <col min="8" max="8" width="5.140625" customWidth="1"/>
    <col min="9" max="9" width="12.7109375" customWidth="1"/>
  </cols>
  <sheetData>
    <row r="1" spans="1:13" ht="22.5" customHeight="1" x14ac:dyDescent="0.25">
      <c r="A1" s="27" t="s">
        <v>0</v>
      </c>
      <c r="B1" s="26" t="s">
        <v>1</v>
      </c>
      <c r="C1" s="26" t="s">
        <v>2</v>
      </c>
      <c r="D1" s="28" t="s">
        <v>3</v>
      </c>
      <c r="E1" s="28" t="s">
        <v>5</v>
      </c>
      <c r="F1" s="28" t="s">
        <v>4</v>
      </c>
      <c r="G1" s="29" t="s">
        <v>6</v>
      </c>
      <c r="I1" s="30" t="s">
        <v>10</v>
      </c>
      <c r="J1" s="31"/>
      <c r="K1" s="31"/>
      <c r="L1" s="31"/>
      <c r="M1" s="32"/>
    </row>
    <row r="2" spans="1:13" x14ac:dyDescent="0.25">
      <c r="A2" s="21">
        <v>44484</v>
      </c>
      <c r="B2" s="3">
        <v>0.41666666666666669</v>
      </c>
      <c r="C2" s="3">
        <v>0.5</v>
      </c>
      <c r="D2" s="4">
        <v>2</v>
      </c>
      <c r="E2" s="4"/>
      <c r="F2" s="4"/>
      <c r="G2" s="9"/>
      <c r="I2" s="17"/>
      <c r="J2" s="6" t="s">
        <v>3</v>
      </c>
      <c r="K2" s="6" t="s">
        <v>5</v>
      </c>
      <c r="L2" s="6" t="s">
        <v>4</v>
      </c>
      <c r="M2" s="8" t="s">
        <v>6</v>
      </c>
    </row>
    <row r="3" spans="1:13" ht="30" x14ac:dyDescent="0.25">
      <c r="A3" s="22"/>
      <c r="B3" s="3">
        <v>0.70833333333333337</v>
      </c>
      <c r="C3" s="3">
        <v>0.83333333333333337</v>
      </c>
      <c r="D3" s="4">
        <v>2</v>
      </c>
      <c r="E3" s="4">
        <v>1</v>
      </c>
      <c r="F3" s="4"/>
      <c r="G3" s="10"/>
      <c r="I3" s="16" t="s">
        <v>9</v>
      </c>
      <c r="J3" s="7">
        <f>SUM(D2:D6)</f>
        <v>8</v>
      </c>
      <c r="K3" s="7">
        <f>SUM(E2:E6)</f>
        <v>2</v>
      </c>
      <c r="L3" s="7">
        <f>SUM(F2:F6)</f>
        <v>5</v>
      </c>
      <c r="M3" s="9">
        <f>SUM(G2:G6)</f>
        <v>6</v>
      </c>
    </row>
    <row r="4" spans="1:13" x14ac:dyDescent="0.25">
      <c r="A4" s="19">
        <v>44485</v>
      </c>
      <c r="B4" s="1">
        <v>0.625</v>
      </c>
      <c r="C4" s="1">
        <v>0.83333333333333337</v>
      </c>
      <c r="D4" s="2">
        <v>4</v>
      </c>
      <c r="E4" s="2">
        <v>1</v>
      </c>
      <c r="F4" s="2"/>
      <c r="G4" s="11"/>
      <c r="I4" s="14" t="s">
        <v>7</v>
      </c>
      <c r="J4" s="18">
        <v>45</v>
      </c>
      <c r="K4" s="33">
        <v>55</v>
      </c>
      <c r="L4" s="35">
        <v>55</v>
      </c>
      <c r="M4" s="34">
        <v>55</v>
      </c>
    </row>
    <row r="5" spans="1:13" ht="15.75" thickBot="1" x14ac:dyDescent="0.3">
      <c r="A5" s="19">
        <v>44486</v>
      </c>
      <c r="B5" s="1">
        <v>0.41666666666666669</v>
      </c>
      <c r="C5" s="1">
        <v>0.625</v>
      </c>
      <c r="D5" s="2"/>
      <c r="E5" s="2"/>
      <c r="F5" s="2">
        <v>5</v>
      </c>
      <c r="G5" s="11"/>
      <c r="I5" s="15" t="s">
        <v>8</v>
      </c>
      <c r="J5" s="23">
        <f>(J3*J4)+(SUM(K3:M3)*K4)</f>
        <v>1075</v>
      </c>
      <c r="K5" s="24"/>
      <c r="L5" s="24"/>
      <c r="M5" s="25"/>
    </row>
    <row r="6" spans="1:13" ht="15.75" thickBot="1" x14ac:dyDescent="0.3">
      <c r="A6" s="20">
        <v>44511</v>
      </c>
      <c r="B6" s="12">
        <v>0.41666666666666669</v>
      </c>
      <c r="C6" s="12">
        <v>0.66666666666666663</v>
      </c>
      <c r="D6" s="12"/>
      <c r="E6" s="12"/>
      <c r="F6" s="12"/>
      <c r="G6" s="13">
        <v>6</v>
      </c>
    </row>
  </sheetData>
  <mergeCells count="3">
    <mergeCell ref="I1:M1"/>
    <mergeCell ref="A2:A3"/>
    <mergeCell ref="J5:M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</vt:lpstr>
      <vt:lpstr>fériés</vt:lpstr>
      <vt:lpstr>EXP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Anaïs Collet</dc:creator>
  <cp:lastModifiedBy>Guy Blancher</cp:lastModifiedBy>
  <dcterms:created xsi:type="dcterms:W3CDTF">2021-09-24T20:32:12Z</dcterms:created>
  <dcterms:modified xsi:type="dcterms:W3CDTF">2021-10-12T20:23:43Z</dcterms:modified>
</cp:coreProperties>
</file>