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40" windowHeight="8355"/>
  </bookViews>
  <sheets>
    <sheet name="Relevé mensuel" sheetId="1" r:id="rId1"/>
    <sheet name="Total opérations" sheetId="3" r:id="rId2"/>
    <sheet name="Prix articles" sheetId="6" r:id="rId3"/>
    <sheet name="Codes articles " sheetId="7" r:id="rId4"/>
    <sheet name="Feuil6" sheetId="8" r:id="rId5"/>
  </sheets>
  <externalReferences>
    <externalReference r:id="rId6"/>
  </externalReferences>
  <definedNames>
    <definedName name="Code">'Codes articles '!$A$2:$C$113</definedName>
    <definedName name="Liste">[1]FichierClients!$A$2:$E$300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1" l="1"/>
  <c r="L13" i="1"/>
  <c r="D10" i="3"/>
  <c r="A7" i="3" l="1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6" i="3"/>
  <c r="A5" i="3"/>
  <c r="L9" i="1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" i="8"/>
  <c r="A21" i="1" l="1"/>
  <c r="A33" i="1"/>
  <c r="A25" i="1"/>
  <c r="A29" i="1"/>
  <c r="A30" i="1"/>
  <c r="A26" i="1"/>
  <c r="A22" i="1"/>
  <c r="A32" i="1"/>
  <c r="A28" i="1"/>
  <c r="A24" i="1"/>
  <c r="A20" i="1"/>
  <c r="A31" i="1"/>
  <c r="A27" i="1"/>
  <c r="A23" i="1"/>
  <c r="E33" i="1"/>
  <c r="E12" i="1"/>
  <c r="G7" i="3" l="1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F7" i="3"/>
  <c r="H7" i="3" s="1"/>
  <c r="F8" i="3"/>
  <c r="H8" i="3" s="1"/>
  <c r="F9" i="3"/>
  <c r="H9" i="3" s="1"/>
  <c r="F10" i="3"/>
  <c r="H10" i="3" s="1"/>
  <c r="F11" i="3"/>
  <c r="H11" i="3" s="1"/>
  <c r="F12" i="3"/>
  <c r="H12" i="3" s="1"/>
  <c r="F13" i="3"/>
  <c r="H13" i="3" s="1"/>
  <c r="F14" i="3"/>
  <c r="H14" i="3" s="1"/>
  <c r="F15" i="3"/>
  <c r="H15" i="3" s="1"/>
  <c r="F16" i="3"/>
  <c r="H16" i="3" s="1"/>
  <c r="F17" i="3"/>
  <c r="H17" i="3" s="1"/>
  <c r="F18" i="3"/>
  <c r="H18" i="3" s="1"/>
  <c r="F19" i="3"/>
  <c r="H19" i="3" s="1"/>
  <c r="F20" i="3"/>
  <c r="H20" i="3" s="1"/>
  <c r="F21" i="3"/>
  <c r="H21" i="3" s="1"/>
  <c r="F22" i="3"/>
  <c r="H22" i="3" s="1"/>
  <c r="F23" i="3"/>
  <c r="H23" i="3" s="1"/>
  <c r="F24" i="3"/>
  <c r="H24" i="3" s="1"/>
  <c r="F25" i="3"/>
  <c r="H25" i="3" s="1"/>
  <c r="F26" i="3"/>
  <c r="H26" i="3" s="1"/>
  <c r="G6" i="3"/>
  <c r="F6" i="3"/>
  <c r="H6" i="3" s="1"/>
  <c r="D7" i="3"/>
  <c r="D8" i="3"/>
  <c r="D9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6" i="3"/>
  <c r="F5" i="3"/>
  <c r="H5" i="3" s="1"/>
  <c r="G5" i="3"/>
  <c r="D5" i="3"/>
  <c r="D104" i="7"/>
  <c r="E104" i="7" s="1"/>
  <c r="D102" i="7"/>
  <c r="E102" i="7" s="1"/>
  <c r="D100" i="7"/>
  <c r="E100" i="7" s="1"/>
  <c r="D98" i="7"/>
  <c r="E98" i="7" s="1"/>
  <c r="D96" i="7"/>
  <c r="E96" i="7" s="1"/>
  <c r="D94" i="7"/>
  <c r="E94" i="7" s="1"/>
  <c r="D92" i="7"/>
  <c r="E92" i="7" s="1"/>
  <c r="D90" i="7"/>
  <c r="E90" i="7" s="1"/>
  <c r="D87" i="7"/>
  <c r="E87" i="7" s="1"/>
  <c r="D76" i="7"/>
  <c r="E76" i="7" s="1"/>
  <c r="D73" i="7"/>
  <c r="E73" i="7" s="1"/>
  <c r="D58" i="7"/>
  <c r="E58" i="7" s="1"/>
  <c r="D56" i="7"/>
  <c r="E56" i="7" s="1"/>
  <c r="D54" i="7"/>
  <c r="E54" i="7" s="1"/>
  <c r="D52" i="7"/>
  <c r="E52" i="7" s="1"/>
  <c r="D48" i="7"/>
  <c r="E48" i="7" s="1"/>
  <c r="D46" i="7"/>
  <c r="E46" i="7" s="1"/>
  <c r="D40" i="7"/>
  <c r="E40" i="7" s="1"/>
  <c r="D38" i="7"/>
  <c r="E38" i="7" s="1"/>
  <c r="D36" i="7"/>
  <c r="E36" i="7" s="1"/>
  <c r="D34" i="7"/>
  <c r="E34" i="7" s="1"/>
  <c r="D32" i="7"/>
  <c r="E32" i="7" s="1"/>
  <c r="D30" i="7"/>
  <c r="E30" i="7" s="1"/>
  <c r="D27" i="7"/>
  <c r="E27" i="7" s="1"/>
  <c r="D25" i="7"/>
  <c r="E25" i="7" s="1"/>
  <c r="D22" i="7"/>
  <c r="E22" i="7" s="1"/>
  <c r="D20" i="7"/>
  <c r="E20" i="7" s="1"/>
  <c r="D18" i="7"/>
  <c r="E18" i="7" s="1"/>
  <c r="D16" i="7"/>
  <c r="E16" i="7" s="1"/>
  <c r="D14" i="7"/>
  <c r="E14" i="7" s="1"/>
  <c r="D12" i="7"/>
  <c r="E12" i="7" s="1"/>
  <c r="D10" i="7"/>
  <c r="E10" i="7" s="1"/>
  <c r="D8" i="7"/>
  <c r="E8" i="7" s="1"/>
  <c r="D6" i="7"/>
  <c r="E6" i="7" s="1"/>
  <c r="D4" i="7"/>
  <c r="E4" i="7" s="1"/>
  <c r="D2" i="7"/>
  <c r="E2" i="7" s="1"/>
  <c r="I1" i="7"/>
  <c r="D105" i="7" s="1"/>
  <c r="E105" i="7" s="1"/>
  <c r="I5" i="3" l="1"/>
  <c r="I7" i="3"/>
  <c r="I6" i="3"/>
  <c r="I20" i="3"/>
  <c r="I16" i="3"/>
  <c r="I12" i="3"/>
  <c r="I8" i="3"/>
  <c r="I23" i="3"/>
  <c r="I19" i="3"/>
  <c r="I15" i="3"/>
  <c r="I11" i="3"/>
  <c r="I26" i="3"/>
  <c r="I22" i="3"/>
  <c r="I18" i="3"/>
  <c r="I14" i="3"/>
  <c r="I10" i="3"/>
  <c r="I25" i="3"/>
  <c r="I21" i="3"/>
  <c r="I17" i="3"/>
  <c r="I13" i="3"/>
  <c r="I9" i="3"/>
  <c r="I24" i="3"/>
  <c r="D3" i="7"/>
  <c r="E3" i="7" s="1"/>
  <c r="D5" i="7"/>
  <c r="E5" i="7" s="1"/>
  <c r="D7" i="7"/>
  <c r="E7" i="7" s="1"/>
  <c r="D9" i="7"/>
  <c r="E9" i="7" s="1"/>
  <c r="D11" i="7"/>
  <c r="E11" i="7" s="1"/>
  <c r="D13" i="7"/>
  <c r="E13" i="7" s="1"/>
  <c r="D15" i="7"/>
  <c r="E15" i="7" s="1"/>
  <c r="D17" i="7"/>
  <c r="E17" i="7" s="1"/>
  <c r="D19" i="7"/>
  <c r="E19" i="7" s="1"/>
  <c r="D21" i="7"/>
  <c r="E21" i="7" s="1"/>
  <c r="D24" i="7"/>
  <c r="E24" i="7" s="1"/>
  <c r="D26" i="7"/>
  <c r="E26" i="7" s="1"/>
  <c r="D28" i="7"/>
  <c r="E28" i="7" s="1"/>
  <c r="D31" i="7"/>
  <c r="E31" i="7" s="1"/>
  <c r="D33" i="7"/>
  <c r="E33" i="7" s="1"/>
  <c r="D35" i="7"/>
  <c r="E35" i="7" s="1"/>
  <c r="D37" i="7"/>
  <c r="E37" i="7" s="1"/>
  <c r="D39" i="7"/>
  <c r="E39" i="7" s="1"/>
  <c r="D41" i="7"/>
  <c r="E41" i="7" s="1"/>
  <c r="D47" i="7"/>
  <c r="E47" i="7" s="1"/>
  <c r="D51" i="7"/>
  <c r="E51" i="7" s="1"/>
  <c r="D53" i="7"/>
  <c r="E53" i="7" s="1"/>
  <c r="D55" i="7"/>
  <c r="E55" i="7" s="1"/>
  <c r="D57" i="7"/>
  <c r="E57" i="7" s="1"/>
  <c r="D59" i="7"/>
  <c r="E59" i="7" s="1"/>
  <c r="D74" i="7"/>
  <c r="E74" i="7" s="1"/>
  <c r="D77" i="7"/>
  <c r="E77" i="7" s="1"/>
  <c r="D88" i="7"/>
  <c r="E88" i="7" s="1"/>
  <c r="D91" i="7"/>
  <c r="E91" i="7" s="1"/>
  <c r="D93" i="7"/>
  <c r="E93" i="7" s="1"/>
  <c r="D95" i="7"/>
  <c r="E95" i="7" s="1"/>
  <c r="D97" i="7"/>
  <c r="E97" i="7" s="1"/>
  <c r="D99" i="7"/>
  <c r="E99" i="7" s="1"/>
  <c r="D101" i="7"/>
  <c r="E101" i="7" s="1"/>
  <c r="D103" i="7"/>
  <c r="E103" i="7" s="1"/>
  <c r="B105" i="6" l="1"/>
  <c r="C105" i="6" s="1"/>
  <c r="C104" i="6"/>
  <c r="B104" i="6"/>
  <c r="B103" i="6"/>
  <c r="C103" i="6" s="1"/>
  <c r="C102" i="6"/>
  <c r="B102" i="6"/>
  <c r="B101" i="6"/>
  <c r="C101" i="6" s="1"/>
  <c r="C100" i="6"/>
  <c r="B100" i="6"/>
  <c r="B99" i="6"/>
  <c r="C99" i="6" s="1"/>
  <c r="C98" i="6"/>
  <c r="B98" i="6"/>
  <c r="B97" i="6"/>
  <c r="C97" i="6" s="1"/>
  <c r="C96" i="6"/>
  <c r="B96" i="6"/>
  <c r="B95" i="6"/>
  <c r="C95" i="6" s="1"/>
  <c r="C94" i="6"/>
  <c r="B94" i="6"/>
  <c r="B93" i="6"/>
  <c r="C93" i="6" s="1"/>
  <c r="C92" i="6"/>
  <c r="B92" i="6"/>
  <c r="B91" i="6"/>
  <c r="C91" i="6" s="1"/>
  <c r="C90" i="6"/>
  <c r="B90" i="6"/>
  <c r="B88" i="6"/>
  <c r="C88" i="6" s="1"/>
  <c r="C87" i="6"/>
  <c r="B87" i="6"/>
  <c r="B77" i="6"/>
  <c r="C77" i="6" s="1"/>
  <c r="C76" i="6"/>
  <c r="B76" i="6"/>
  <c r="B74" i="6"/>
  <c r="C74" i="6" s="1"/>
  <c r="C73" i="6"/>
  <c r="B73" i="6"/>
  <c r="B59" i="6"/>
  <c r="C59" i="6" s="1"/>
  <c r="C58" i="6"/>
  <c r="B58" i="6"/>
  <c r="B57" i="6"/>
  <c r="C57" i="6" s="1"/>
  <c r="C56" i="6"/>
  <c r="B56" i="6"/>
  <c r="B55" i="6"/>
  <c r="C55" i="6" s="1"/>
  <c r="C54" i="6"/>
  <c r="B54" i="6"/>
  <c r="B53" i="6"/>
  <c r="C53" i="6" s="1"/>
  <c r="C52" i="6"/>
  <c r="B52" i="6"/>
  <c r="B51" i="6"/>
  <c r="C51" i="6" s="1"/>
  <c r="C48" i="6"/>
  <c r="B48" i="6"/>
  <c r="B47" i="6"/>
  <c r="C47" i="6" s="1"/>
  <c r="C46" i="6"/>
  <c r="B46" i="6"/>
  <c r="C45" i="6"/>
  <c r="D45" i="6" s="1"/>
  <c r="C41" i="6"/>
  <c r="B41" i="6"/>
  <c r="B40" i="6"/>
  <c r="C40" i="6" s="1"/>
  <c r="C39" i="6"/>
  <c r="B39" i="6"/>
  <c r="B38" i="6"/>
  <c r="C38" i="6" s="1"/>
  <c r="C37" i="6"/>
  <c r="B37" i="6"/>
  <c r="B36" i="6"/>
  <c r="C36" i="6" s="1"/>
  <c r="C35" i="6"/>
  <c r="B35" i="6"/>
  <c r="B34" i="6"/>
  <c r="C34" i="6" s="1"/>
  <c r="C33" i="6"/>
  <c r="B33" i="6"/>
  <c r="B32" i="6"/>
  <c r="C32" i="6" s="1"/>
  <c r="C31" i="6"/>
  <c r="B31" i="6"/>
  <c r="B30" i="6"/>
  <c r="C30" i="6" s="1"/>
  <c r="C28" i="6"/>
  <c r="B28" i="6"/>
  <c r="B27" i="6"/>
  <c r="C27" i="6" s="1"/>
  <c r="C26" i="6"/>
  <c r="B26" i="6"/>
  <c r="B25" i="6"/>
  <c r="C25" i="6" s="1"/>
  <c r="C24" i="6"/>
  <c r="B24" i="6"/>
  <c r="B22" i="6"/>
  <c r="C22" i="6" s="1"/>
  <c r="C21" i="6"/>
  <c r="B21" i="6"/>
  <c r="B20" i="6"/>
  <c r="C20" i="6" s="1"/>
  <c r="C19" i="6"/>
  <c r="B19" i="6"/>
  <c r="B18" i="6"/>
  <c r="C18" i="6" s="1"/>
  <c r="C17" i="6"/>
  <c r="B17" i="6"/>
  <c r="B16" i="6"/>
  <c r="C16" i="6" s="1"/>
  <c r="C15" i="6"/>
  <c r="B15" i="6"/>
  <c r="B14" i="6"/>
  <c r="C14" i="6" s="1"/>
  <c r="C13" i="6"/>
  <c r="B13" i="6"/>
  <c r="B12" i="6"/>
  <c r="C12" i="6" s="1"/>
  <c r="C11" i="6"/>
  <c r="B11" i="6"/>
  <c r="B10" i="6"/>
  <c r="C10" i="6" s="1"/>
  <c r="C9" i="6"/>
  <c r="B9" i="6"/>
  <c r="B8" i="6"/>
  <c r="C8" i="6" s="1"/>
  <c r="C7" i="6"/>
  <c r="B7" i="6"/>
  <c r="B6" i="6"/>
  <c r="C6" i="6" s="1"/>
  <c r="C5" i="6"/>
  <c r="B5" i="6"/>
  <c r="B4" i="6"/>
  <c r="C4" i="6" s="1"/>
  <c r="C3" i="6"/>
  <c r="B3" i="6"/>
  <c r="B2" i="6"/>
  <c r="C2" i="6" s="1"/>
  <c r="L1" i="1" l="1"/>
  <c r="K7" i="1"/>
</calcChain>
</file>

<file path=xl/sharedStrings.xml><?xml version="1.0" encoding="utf-8"?>
<sst xmlns="http://schemas.openxmlformats.org/spreadsheetml/2006/main" count="534" uniqueCount="251">
  <si>
    <t>N° Facture</t>
  </si>
  <si>
    <t>Téléphone :</t>
  </si>
  <si>
    <t>Niederanven</t>
  </si>
  <si>
    <t>Email :</t>
  </si>
  <si>
    <t>Conditions générales de vente :</t>
  </si>
  <si>
    <t>Nos factures sont payables au comptant net et sans escompte au siège social de Pierre Christophe Votre Conciergerie.</t>
  </si>
  <si>
    <t>Toute facture non contestée endéans huit jours de sa réception est considérée comme définitivement acceptée par le client.</t>
  </si>
  <si>
    <t xml:space="preserve">La marchandise reste la propriété de Pierre Christophe Votre Conciergerie jusqu'au paiement intégral de la facture. </t>
  </si>
  <si>
    <t>Les taux d'intérêts de retards sont applicables selon la loi du 18 avril 2004.</t>
  </si>
  <si>
    <t>Les conditions contractuelles (CGV) accessibles sur notre site internet sont réputées lues et acceptées.</t>
  </si>
  <si>
    <t>Prestations de services soumises à la TVA intracommunautaire sauf si un taux de TVA est libellé.</t>
  </si>
  <si>
    <t>PIERRE CHRISTOPHE - Votre Conciergerie</t>
  </si>
  <si>
    <t>55, rue Gabriel Lippmann · L-6947 Niederanven Grand-Duché de Luxembourg · Tel.: +352 27 76 81 40 · Mobil.: +352 671 560 450 · info@pierrechristophe.com · www.pierrechristophe.com</t>
  </si>
  <si>
    <t>N° TVA Intra. LU26323764 · RCS Luxembourg B179829 · Autorisation: 10040227/1-2-3 · Capital social 50 000 €</t>
  </si>
  <si>
    <t>Banque ING Luxembourg LU20 0141 3539 2100 3000 · BIC (SWIFT) CELLLULL</t>
  </si>
  <si>
    <t>Monsieur</t>
  </si>
  <si>
    <t>Numéro client</t>
  </si>
  <si>
    <t>Date</t>
  </si>
  <si>
    <t>Date opération</t>
  </si>
  <si>
    <t>Nature de l'opération</t>
  </si>
  <si>
    <t>Montant débit</t>
  </si>
  <si>
    <t>Montant crédit</t>
  </si>
  <si>
    <t>Ancien solde au</t>
  </si>
  <si>
    <t>Nouveau solde au</t>
  </si>
  <si>
    <t>Solde</t>
  </si>
  <si>
    <t>RELEVÉ MENSUEL COMPTE PRÉPAYÉ</t>
  </si>
  <si>
    <t>Période concernée</t>
  </si>
  <si>
    <t>Référence</t>
  </si>
  <si>
    <t>Code prestation</t>
  </si>
  <si>
    <t>Libellé prestation</t>
  </si>
  <si>
    <t>Quantité</t>
  </si>
  <si>
    <t>PU H.T.</t>
  </si>
  <si>
    <t>Montant TVA</t>
  </si>
  <si>
    <t>Montant Total H.T.</t>
  </si>
  <si>
    <t>Montant total T.T.C.</t>
  </si>
  <si>
    <t>Code</t>
  </si>
  <si>
    <t>Description</t>
  </si>
  <si>
    <t>Prix H.T.</t>
  </si>
  <si>
    <t>TVA</t>
  </si>
  <si>
    <t>PRIX T.T.C.</t>
  </si>
  <si>
    <t>Taux de T.V.A.</t>
  </si>
  <si>
    <t>A10101</t>
  </si>
  <si>
    <t>Programme cosmétique  Confort (catégorie A)</t>
  </si>
  <si>
    <t>A10102</t>
  </si>
  <si>
    <t>Programme cosmétique  Confort (catégorie B)</t>
  </si>
  <si>
    <t>A10103</t>
  </si>
  <si>
    <t>Programme cosmétique  Confort (catégorie C)</t>
  </si>
  <si>
    <t>A10104</t>
  </si>
  <si>
    <t>Programme cosmétique  Confort (catégorie D)</t>
  </si>
  <si>
    <t>A10105</t>
  </si>
  <si>
    <t>Programme cosmétique  Premium (catégorie A)</t>
  </si>
  <si>
    <t>A10106</t>
  </si>
  <si>
    <t>Programme cosmétique  Premium (catégorie B)</t>
  </si>
  <si>
    <t>A10107</t>
  </si>
  <si>
    <t>Programme cosmétique  Premium (catégorie C)</t>
  </si>
  <si>
    <t>A10108</t>
  </si>
  <si>
    <t>Programme cosmétique  Premium (catégorie D)</t>
  </si>
  <si>
    <t>A10109</t>
  </si>
  <si>
    <t>Programme cosmétique  Excellence (catégorie A)</t>
  </si>
  <si>
    <t>A10110</t>
  </si>
  <si>
    <t>Programme cosmétique  Excellence (catégorie B)</t>
  </si>
  <si>
    <t>A10111</t>
  </si>
  <si>
    <t>Programme cosmétique  Excellence (catégorie C)</t>
  </si>
  <si>
    <t>A10112</t>
  </si>
  <si>
    <t>Programme cosmétique  Excellence (catégorie D)</t>
  </si>
  <si>
    <t>A10113</t>
  </si>
  <si>
    <t>Programme cosmétique  Prestige (catégorie A)</t>
  </si>
  <si>
    <t>A10114</t>
  </si>
  <si>
    <t>Programme cosmétique  Prestige (catégorie B)</t>
  </si>
  <si>
    <t>A10115</t>
  </si>
  <si>
    <t>Programme cosmétique  Prestige (catégorie C)</t>
  </si>
  <si>
    <t>A10116</t>
  </si>
  <si>
    <t>Programme cosmétique  Prestige (catégorie D)</t>
  </si>
  <si>
    <t>A10117</t>
  </si>
  <si>
    <t>Préparation véhicule neuf</t>
  </si>
  <si>
    <t>A10118</t>
  </si>
  <si>
    <t>Préparation véhicule d'occasion</t>
  </si>
  <si>
    <t>A10119</t>
  </si>
  <si>
    <t>Programme Retour Leasing</t>
  </si>
  <si>
    <t>A10120</t>
  </si>
  <si>
    <t>Programme Revente</t>
  </si>
  <si>
    <t>A10121</t>
  </si>
  <si>
    <t>Programme Fin d'hiver</t>
  </si>
  <si>
    <t>A20101</t>
  </si>
  <si>
    <t>Cirage de la carrosserie express (Polymère &amp; Sealant)</t>
  </si>
  <si>
    <t>A20102</t>
  </si>
  <si>
    <t>Cire très haute qualité (Carnauba Grade One)</t>
  </si>
  <si>
    <t>A20103</t>
  </si>
  <si>
    <t>Cire des Jantes (Cire Autobahn)</t>
  </si>
  <si>
    <t>A20104</t>
  </si>
  <si>
    <t>Décontamination de la carrosserie</t>
  </si>
  <si>
    <t>A20105</t>
  </si>
  <si>
    <t>Lavage du compartiment (Dégraissage, lavage, protection plastique)</t>
  </si>
  <si>
    <t>A20106</t>
  </si>
  <si>
    <t>Correction rayures, petits impacts</t>
  </si>
  <si>
    <t>DEVIS</t>
  </si>
  <si>
    <t>A20107</t>
  </si>
  <si>
    <t>Goudron &amp; Résine</t>
  </si>
  <si>
    <t>A20108</t>
  </si>
  <si>
    <t>Traitement de l'habitacle anti-odeurs &amp; anti-bactériens</t>
  </si>
  <si>
    <t>A20109</t>
  </si>
  <si>
    <t>Passage de l'injecteur / extracteur sur tapis de sol &amp; moquettes intérieures</t>
  </si>
  <si>
    <t>A20110</t>
  </si>
  <si>
    <t>Rénovation Plastique</t>
  </si>
  <si>
    <t>A20111</t>
  </si>
  <si>
    <t>Entretien baume cuir</t>
  </si>
  <si>
    <t>A20112</t>
  </si>
  <si>
    <t>Rénovation et réparation des cuirs (éraflures, perforations, déchirures, tâches)</t>
  </si>
  <si>
    <t>A20113</t>
  </si>
  <si>
    <t>Boue et poils d'animaux</t>
  </si>
  <si>
    <t>A20114</t>
  </si>
  <si>
    <t>Réparation des vinyles (éraflures, perforations, déchirures, tâches)</t>
  </si>
  <si>
    <t>A20115</t>
  </si>
  <si>
    <t>Réparation des tissus (éraflures, perforations, déchirures, tâches)</t>
  </si>
  <si>
    <t>A20116</t>
  </si>
  <si>
    <t>Réparation et rénovation du volant</t>
  </si>
  <si>
    <t>A20117</t>
  </si>
  <si>
    <t>Réparation et rénovation du tableau de bord (abrasion, perforation)</t>
  </si>
  <si>
    <t>A20118</t>
  </si>
  <si>
    <t>Suppression tâche</t>
  </si>
  <si>
    <t>A30101</t>
  </si>
  <si>
    <t>Débosselage</t>
  </si>
  <si>
    <t>A30102</t>
  </si>
  <si>
    <t>Réparation impactes sur parebrise ou vitres</t>
  </si>
  <si>
    <t>A30103</t>
  </si>
  <si>
    <t>Changement parebrise ou vitres</t>
  </si>
  <si>
    <t>A30104</t>
  </si>
  <si>
    <t>Rénovation optique de phares</t>
  </si>
  <si>
    <t>A30105</t>
  </si>
  <si>
    <t>Smart repair (éraflures, rayures, etc…)</t>
  </si>
  <si>
    <t>A30106</t>
  </si>
  <si>
    <t>Rénovation (peinture) jantes</t>
  </si>
  <si>
    <t>A40101</t>
  </si>
  <si>
    <t>Carrosserie - Sur demande</t>
  </si>
  <si>
    <t>A40102</t>
  </si>
  <si>
    <t>Contrôle technique</t>
  </si>
  <si>
    <t>A40103</t>
  </si>
  <si>
    <t>Contre visite</t>
  </si>
  <si>
    <t>A40104</t>
  </si>
  <si>
    <t>Service immatriculation (remise en circulation)</t>
  </si>
  <si>
    <t>A40105</t>
  </si>
  <si>
    <t>Immatriculation véhicule étranger d'occasion</t>
  </si>
  <si>
    <t>A40106</t>
  </si>
  <si>
    <t>Inscription agréation</t>
  </si>
  <si>
    <t>A40107</t>
  </si>
  <si>
    <t>Plaque d'immatriculation avec support</t>
  </si>
  <si>
    <t>A40108</t>
  </si>
  <si>
    <t>Montage des plaques d'immatriculation</t>
  </si>
  <si>
    <t>A40109</t>
  </si>
  <si>
    <t>Frais de gestion de dossier</t>
  </si>
  <si>
    <t>A40110</t>
  </si>
  <si>
    <t>Timbre de chancellerie</t>
  </si>
  <si>
    <t>A50101</t>
  </si>
  <si>
    <t>Acheminement / rapatriement</t>
  </si>
  <si>
    <t>A60101</t>
  </si>
  <si>
    <t>Moteur</t>
  </si>
  <si>
    <t>A60102</t>
  </si>
  <si>
    <t>Freinage</t>
  </si>
  <si>
    <t>A60103</t>
  </si>
  <si>
    <t>Transmission</t>
  </si>
  <si>
    <t>A60104</t>
  </si>
  <si>
    <t>Trains roulants</t>
  </si>
  <si>
    <t>A60105</t>
  </si>
  <si>
    <t>Electricité</t>
  </si>
  <si>
    <t>A60106</t>
  </si>
  <si>
    <t>Liaison au sol</t>
  </si>
  <si>
    <t>A60107</t>
  </si>
  <si>
    <t>Climatisation</t>
  </si>
  <si>
    <t>A70101</t>
  </si>
  <si>
    <t>Gestion des pneumatiques (été-hiver) - (hiver-été)</t>
  </si>
  <si>
    <t>A70102</t>
  </si>
  <si>
    <t>Stockage de pneumatiques</t>
  </si>
  <si>
    <t>A70103</t>
  </si>
  <si>
    <t>1 aller et retour maximum 35 kms</t>
  </si>
  <si>
    <t>A70104</t>
  </si>
  <si>
    <t>Kilomètre supplémetaire</t>
  </si>
  <si>
    <t>A70105</t>
  </si>
  <si>
    <t>Retour constructeur</t>
  </si>
  <si>
    <t>A70106</t>
  </si>
  <si>
    <t>Véhicule de remplacement par jour</t>
  </si>
  <si>
    <t>A70107</t>
  </si>
  <si>
    <t>Véhicule de remplacement - kilomètre supplémentaire</t>
  </si>
  <si>
    <t>A70108</t>
  </si>
  <si>
    <t>Accompagnement à l'achat d'un véhicule</t>
  </si>
  <si>
    <t>A70109</t>
  </si>
  <si>
    <t>Accompagnement à la vente d'un véhicule</t>
  </si>
  <si>
    <t>A70110</t>
  </si>
  <si>
    <t>Gestion administrative à l'achat d'un véhicule</t>
  </si>
  <si>
    <t>A70111</t>
  </si>
  <si>
    <t>Gestion administrative à la vente d'un véhicule</t>
  </si>
  <si>
    <t>A70112</t>
  </si>
  <si>
    <t>Achat d'accessoires automobile</t>
  </si>
  <si>
    <t>A70113</t>
  </si>
  <si>
    <t>Courte durée</t>
  </si>
  <si>
    <t>A70114</t>
  </si>
  <si>
    <t>Longue durée</t>
  </si>
  <si>
    <t>A70115</t>
  </si>
  <si>
    <t>Sur demande</t>
  </si>
  <si>
    <t>A70116</t>
  </si>
  <si>
    <t>20% de réduction sur les services et options à la carte</t>
  </si>
  <si>
    <t>A70117</t>
  </si>
  <si>
    <t>Prise en charge pour un service hors abonnement</t>
  </si>
  <si>
    <t>A70118</t>
  </si>
  <si>
    <t>Taux horaire</t>
  </si>
  <si>
    <t>A80101</t>
  </si>
  <si>
    <t>Pack Confort Catégorie A</t>
  </si>
  <si>
    <t>A80102</t>
  </si>
  <si>
    <t>Pack Confort Catégorie B</t>
  </si>
  <si>
    <t>A80103</t>
  </si>
  <si>
    <t>Pack Confort Catégorie C</t>
  </si>
  <si>
    <t>A80104</t>
  </si>
  <si>
    <t>Pack Confort Catégorie D</t>
  </si>
  <si>
    <t>A80105</t>
  </si>
  <si>
    <t>Pack Premium Catégorie A</t>
  </si>
  <si>
    <t>A80106</t>
  </si>
  <si>
    <t>Pack Premium Catégorie B</t>
  </si>
  <si>
    <t>A80107</t>
  </si>
  <si>
    <t>Pack Premium Catégorie C</t>
  </si>
  <si>
    <t>A80108</t>
  </si>
  <si>
    <t>Pack Premium Catégorie D</t>
  </si>
  <si>
    <t>A80109</t>
  </si>
  <si>
    <t>Pack Excellence Catégorie A</t>
  </si>
  <si>
    <t>A80110</t>
  </si>
  <si>
    <t>Pack Excellence Catégorie B</t>
  </si>
  <si>
    <t>A80111</t>
  </si>
  <si>
    <t>Pack Excellence Catégorie C</t>
  </si>
  <si>
    <t>A80112</t>
  </si>
  <si>
    <t>Pack Excellence Catégorie D</t>
  </si>
  <si>
    <t>A80113</t>
  </si>
  <si>
    <t>Pack Prestige Catégorie A</t>
  </si>
  <si>
    <t>A80114</t>
  </si>
  <si>
    <t>Pack Prestige Catégorie B</t>
  </si>
  <si>
    <t>A80115</t>
  </si>
  <si>
    <t>Pack Prestige Catégorie C</t>
  </si>
  <si>
    <t>A80116</t>
  </si>
  <si>
    <t>Pack Prestige Catégorie D</t>
  </si>
  <si>
    <t>A90101</t>
  </si>
  <si>
    <t>Marquage publicitaire</t>
  </si>
  <si>
    <t>A90102</t>
  </si>
  <si>
    <t>Prestation de personnalisation</t>
  </si>
  <si>
    <t>A90103</t>
  </si>
  <si>
    <t>Service de Géolocalisation</t>
  </si>
  <si>
    <t>A90104</t>
  </si>
  <si>
    <t>Evénementiel Automobile</t>
  </si>
  <si>
    <t>A90105</t>
  </si>
  <si>
    <t>Produit ou et service non repertorié</t>
  </si>
  <si>
    <t>Taux de TVA</t>
  </si>
  <si>
    <t>-------</t>
  </si>
  <si>
    <t>A00000</t>
  </si>
  <si>
    <t>Approvisionnement compte prépayé</t>
  </si>
  <si>
    <t>Total des opérations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</si>
</sst>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&quot;€&quot;"/>
    <numFmt numFmtId="165" formatCode="dd/mm/yy;@"/>
    <numFmt numFmtId="166" formatCode="[$-F800]dddd\,\ mmmm\ dd\,\ yyyy"/>
    <numFmt numFmtId="167" formatCode="mmmm"/>
    <numFmt numFmtId="168" formatCode="0#&quot; &quot;##&quot; &quot;##&quot; &quot;##&quot; &quot;##"/>
    <numFmt numFmtId="169" formatCode="[$-40C]mmm\-yy;@"/>
  </numFmts>
  <fonts count="20">
    <font>
      <sz val="11"/>
      <color theme="1"/>
      <name val="Calibri"/>
      <family val="2"/>
      <scheme val="minor"/>
    </font>
    <font>
      <b/>
      <sz val="20"/>
      <color theme="1"/>
      <name val="Brandon Grotesque Bold"/>
      <family val="2"/>
    </font>
    <font>
      <sz val="9"/>
      <color theme="1"/>
      <name val="Brandon Grotesque Bold"/>
      <family val="2"/>
    </font>
    <font>
      <sz val="10"/>
      <color theme="1"/>
      <name val="Brandon Grotesque Bold"/>
      <family val="2"/>
    </font>
    <font>
      <b/>
      <sz val="9"/>
      <color theme="1"/>
      <name val="Brandon Grotesque Bold"/>
      <family val="2"/>
    </font>
    <font>
      <b/>
      <sz val="14"/>
      <color theme="1"/>
      <name val="Brandon Grotesque Bold"/>
      <family val="2"/>
    </font>
    <font>
      <b/>
      <sz val="9"/>
      <color theme="1"/>
      <name val="Brandon Grotesque Regular"/>
      <family val="2"/>
    </font>
    <font>
      <b/>
      <sz val="8"/>
      <color theme="1"/>
      <name val="Brandon Grotesque Regular"/>
      <family val="2"/>
    </font>
    <font>
      <b/>
      <i/>
      <u/>
      <sz val="7"/>
      <color theme="1"/>
      <name val="Brandon Grotesque Regular"/>
      <family val="2"/>
    </font>
    <font>
      <i/>
      <sz val="7"/>
      <color rgb="FF4D4D4D"/>
      <name val="Brandon Grotesque Regular"/>
      <family val="2"/>
    </font>
    <font>
      <b/>
      <sz val="8"/>
      <color rgb="FF4D4D4D"/>
      <name val="Brandon Grotesque Regular"/>
      <family val="2"/>
    </font>
    <font>
      <sz val="8"/>
      <color theme="1"/>
      <name val="Brandon Grotesque Regular"/>
      <family val="2"/>
    </font>
    <font>
      <sz val="6"/>
      <color theme="2" tint="-0.749992370372631"/>
      <name val="Brandon Grotesque Regular"/>
      <family val="2"/>
    </font>
    <font>
      <b/>
      <sz val="16"/>
      <color theme="1"/>
      <name val="Brandon Grotesque Bold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randon Grotesque Regular"/>
      <family val="2"/>
    </font>
    <font>
      <sz val="11"/>
      <color theme="1"/>
      <name val="Brandon Grotesque Regular"/>
      <family val="2"/>
    </font>
    <font>
      <sz val="11"/>
      <color theme="1"/>
      <name val="Brandon Grotesque Bold"/>
      <family val="2"/>
    </font>
    <font>
      <sz val="8"/>
      <color theme="1"/>
      <name val="Brandon Grotesque Regula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165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NumberFormat="1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NumberFormat="1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164" fontId="4" fillId="0" borderId="0" xfId="0" applyNumberFormat="1" applyFont="1" applyAlignment="1" applyProtection="1">
      <alignment horizontal="left" vertical="center"/>
      <protection locked="0"/>
    </xf>
    <xf numFmtId="167" fontId="4" fillId="0" borderId="0" xfId="0" applyNumberFormat="1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64" fontId="5" fillId="0" borderId="0" xfId="0" applyNumberFormat="1" applyFont="1" applyProtection="1">
      <protection locked="0"/>
    </xf>
    <xf numFmtId="0" fontId="8" fillId="0" borderId="0" xfId="0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vertical="center"/>
      <protection locked="0"/>
    </xf>
    <xf numFmtId="168" fontId="2" fillId="0" borderId="0" xfId="0" applyNumberFormat="1" applyFont="1" applyBorder="1" applyAlignment="1" applyProtection="1">
      <alignment horizontal="left" vertical="center"/>
      <protection locked="0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1" fontId="7" fillId="0" borderId="13" xfId="0" applyNumberFormat="1" applyFont="1" applyBorder="1" applyAlignment="1" applyProtection="1">
      <alignment vertical="center"/>
      <protection locked="0"/>
    </xf>
    <xf numFmtId="0" fontId="6" fillId="0" borderId="15" xfId="0" applyFont="1" applyBorder="1" applyAlignment="1" applyProtection="1">
      <alignment horizontal="center" vertical="center" wrapText="1"/>
    </xf>
    <xf numFmtId="1" fontId="7" fillId="0" borderId="9" xfId="0" applyNumberFormat="1" applyFont="1" applyBorder="1" applyAlignment="1" applyProtection="1">
      <alignment vertical="center"/>
      <protection locked="0"/>
    </xf>
    <xf numFmtId="1" fontId="7" fillId="0" borderId="1" xfId="0" applyNumberFormat="1" applyFont="1" applyBorder="1" applyAlignment="1" applyProtection="1">
      <alignment horizontal="right" vertical="center"/>
      <protection locked="0"/>
    </xf>
    <xf numFmtId="0" fontId="6" fillId="0" borderId="11" xfId="0" applyFont="1" applyBorder="1" applyAlignment="1" applyProtection="1">
      <alignment vertical="center" wrapText="1"/>
    </xf>
    <xf numFmtId="1" fontId="7" fillId="0" borderId="15" xfId="0" applyNumberFormat="1" applyFont="1" applyBorder="1" applyAlignment="1" applyProtection="1">
      <alignment vertical="center"/>
      <protection locked="0"/>
    </xf>
    <xf numFmtId="1" fontId="7" fillId="0" borderId="7" xfId="0" applyNumberFormat="1" applyFont="1" applyBorder="1" applyAlignment="1" applyProtection="1">
      <alignment vertical="center"/>
      <protection locked="0"/>
    </xf>
    <xf numFmtId="14" fontId="0" fillId="0" borderId="0" xfId="0" applyNumberFormat="1"/>
    <xf numFmtId="0" fontId="16" fillId="0" borderId="16" xfId="0" applyFont="1" applyBorder="1" applyAlignment="1">
      <alignment horizontal="center" vertical="center"/>
    </xf>
    <xf numFmtId="164" fontId="16" fillId="0" borderId="17" xfId="0" applyNumberFormat="1" applyFont="1" applyBorder="1" applyAlignment="1">
      <alignment horizontal="center" vertical="center"/>
    </xf>
    <xf numFmtId="164" fontId="16" fillId="0" borderId="18" xfId="0" applyNumberFormat="1" applyFont="1" applyBorder="1" applyAlignment="1">
      <alignment horizontal="center" vertical="center"/>
    </xf>
    <xf numFmtId="164" fontId="17" fillId="0" borderId="20" xfId="0" applyNumberFormat="1" applyFont="1" applyBorder="1"/>
    <xf numFmtId="164" fontId="17" fillId="0" borderId="4" xfId="0" applyNumberFormat="1" applyFont="1" applyBorder="1"/>
    <xf numFmtId="164" fontId="17" fillId="0" borderId="23" xfId="0" applyNumberFormat="1" applyFont="1" applyBorder="1"/>
    <xf numFmtId="164" fontId="17" fillId="0" borderId="24" xfId="0" applyNumberFormat="1" applyFont="1" applyBorder="1"/>
    <xf numFmtId="164" fontId="17" fillId="0" borderId="25" xfId="0" applyNumberFormat="1" applyFont="1" applyBorder="1"/>
    <xf numFmtId="164" fontId="17" fillId="0" borderId="26" xfId="0" applyNumberFormat="1" applyFont="1" applyBorder="1"/>
    <xf numFmtId="164" fontId="17" fillId="0" borderId="17" xfId="0" applyNumberFormat="1" applyFont="1" applyBorder="1"/>
    <xf numFmtId="164" fontId="17" fillId="0" borderId="18" xfId="0" applyNumberFormat="1" applyFont="1" applyBorder="1"/>
    <xf numFmtId="164" fontId="0" fillId="0" borderId="0" xfId="0" applyNumberFormat="1"/>
    <xf numFmtId="164" fontId="16" fillId="0" borderId="11" xfId="0" applyNumberFormat="1" applyFont="1" applyFill="1" applyBorder="1" applyAlignment="1">
      <alignment horizontal="center" vertical="center"/>
    </xf>
    <xf numFmtId="9" fontId="18" fillId="0" borderId="11" xfId="0" applyNumberFormat="1" applyFont="1" applyBorder="1"/>
    <xf numFmtId="0" fontId="17" fillId="0" borderId="19" xfId="0" applyFont="1" applyBorder="1"/>
    <xf numFmtId="0" fontId="17" fillId="0" borderId="21" xfId="0" applyFont="1" applyBorder="1"/>
    <xf numFmtId="0" fontId="17" fillId="0" borderId="22" xfId="0" applyFont="1" applyBorder="1"/>
    <xf numFmtId="0" fontId="17" fillId="0" borderId="16" xfId="0" applyFont="1" applyBorder="1"/>
    <xf numFmtId="0" fontId="15" fillId="0" borderId="0" xfId="0" applyFont="1" applyAlignment="1">
      <alignment horizontal="center" vertical="center"/>
    </xf>
    <xf numFmtId="0" fontId="15" fillId="0" borderId="0" xfId="0" quotePrefix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0" fontId="0" fillId="0" borderId="0" xfId="0" applyNumberFormat="1"/>
    <xf numFmtId="17" fontId="0" fillId="0" borderId="0" xfId="0" applyNumberFormat="1"/>
    <xf numFmtId="169" fontId="4" fillId="0" borderId="0" xfId="0" applyNumberFormat="1" applyFont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4" fillId="0" borderId="0" xfId="0" applyNumberFormat="1" applyFont="1" applyAlignment="1" applyProtection="1">
      <alignment horizontal="left" vertical="center"/>
      <protection locked="0"/>
    </xf>
    <xf numFmtId="14" fontId="7" fillId="0" borderId="15" xfId="0" applyNumberFormat="1" applyFont="1" applyBorder="1" applyAlignment="1" applyProtection="1">
      <alignment horizontal="center" vertical="center"/>
      <protection locked="0"/>
    </xf>
    <xf numFmtId="14" fontId="7" fillId="0" borderId="4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164" fontId="7" fillId="0" borderId="14" xfId="0" applyNumberFormat="1" applyFont="1" applyBorder="1" applyAlignment="1" applyProtection="1">
      <alignment horizontal="center" vertical="center"/>
      <protection locked="0"/>
    </xf>
    <xf numFmtId="164" fontId="7" fillId="0" borderId="13" xfId="0" applyNumberFormat="1" applyFont="1" applyBorder="1" applyAlignment="1" applyProtection="1">
      <alignment horizontal="center" vertical="center"/>
      <protection locked="0"/>
    </xf>
    <xf numFmtId="164" fontId="6" fillId="0" borderId="11" xfId="0" applyNumberFormat="1" applyFont="1" applyBorder="1" applyAlignment="1" applyProtection="1">
      <alignment horizontal="center" vertical="center" wrapText="1"/>
    </xf>
    <xf numFmtId="164" fontId="7" fillId="0" borderId="8" xfId="0" applyNumberFormat="1" applyFont="1" applyBorder="1" applyAlignment="1" applyProtection="1">
      <alignment horizontal="center" vertical="center"/>
      <protection locked="0"/>
    </xf>
    <xf numFmtId="164" fontId="7" fillId="0" borderId="10" xfId="0" applyNumberFormat="1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/>
      <protection locked="0"/>
    </xf>
    <xf numFmtId="164" fontId="7" fillId="0" borderId="14" xfId="0" applyNumberFormat="1" applyFont="1" applyBorder="1" applyAlignment="1" applyProtection="1">
      <alignment horizontal="center"/>
      <protection locked="0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14" fontId="7" fillId="0" borderId="3" xfId="0" applyNumberFormat="1" applyFont="1" applyBorder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 wrapText="1"/>
    </xf>
    <xf numFmtId="165" fontId="2" fillId="0" borderId="0" xfId="0" applyNumberFormat="1" applyFont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164" fontId="7" fillId="0" borderId="9" xfId="0" applyNumberFormat="1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left" vertical="center" wrapText="1"/>
    </xf>
    <xf numFmtId="0" fontId="12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0" fontId="2" fillId="0" borderId="0" xfId="0" applyFont="1"/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164" fontId="2" fillId="0" borderId="0" xfId="0" applyNumberFormat="1" applyFont="1" applyAlignment="1" applyProtection="1">
      <alignment horizontal="left" vertical="center"/>
    </xf>
    <xf numFmtId="164" fontId="4" fillId="0" borderId="0" xfId="0" applyNumberFormat="1" applyFont="1" applyAlignment="1" applyProtection="1">
      <alignment horizontal="left" vertical="center"/>
    </xf>
    <xf numFmtId="0" fontId="13" fillId="0" borderId="0" xfId="0" applyNumberFormat="1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4" fontId="19" fillId="0" borderId="4" xfId="0" applyNumberFormat="1" applyFont="1" applyBorder="1" applyAlignment="1" applyProtection="1">
      <alignment horizontal="center" vertical="center"/>
      <protection locked="0"/>
    </xf>
    <xf numFmtId="1" fontId="19" fillId="0" borderId="4" xfId="0" applyNumberFormat="1" applyFont="1" applyBorder="1" applyAlignment="1" applyProtection="1">
      <alignment vertical="center"/>
      <protection locked="0"/>
    </xf>
    <xf numFmtId="1" fontId="19" fillId="0" borderId="0" xfId="0" applyNumberFormat="1" applyFont="1" applyBorder="1" applyAlignment="1" applyProtection="1">
      <alignment horizontal="center" vertical="center"/>
      <protection locked="0"/>
    </xf>
    <xf numFmtId="1" fontId="19" fillId="0" borderId="6" xfId="0" applyNumberFormat="1" applyFont="1" applyBorder="1" applyAlignment="1" applyProtection="1">
      <alignment horizontal="center" vertical="center"/>
      <protection locked="0"/>
    </xf>
    <xf numFmtId="164" fontId="19" fillId="0" borderId="5" xfId="0" applyNumberFormat="1" applyFont="1" applyBorder="1" applyAlignment="1" applyProtection="1">
      <alignment horizontal="center" vertical="center"/>
      <protection locked="0"/>
    </xf>
    <xf numFmtId="164" fontId="19" fillId="0" borderId="0" xfId="0" applyNumberFormat="1" applyFont="1" applyBorder="1" applyAlignment="1" applyProtection="1">
      <alignment horizontal="center" vertical="center"/>
      <protection locked="0"/>
    </xf>
    <xf numFmtId="164" fontId="19" fillId="0" borderId="6" xfId="0" applyNumberFormat="1" applyFont="1" applyBorder="1" applyAlignment="1" applyProtection="1">
      <alignment horizontal="center" vertical="center"/>
      <protection locked="0"/>
    </xf>
    <xf numFmtId="164" fontId="19" fillId="0" borderId="5" xfId="0" applyNumberFormat="1" applyFont="1" applyBorder="1" applyAlignment="1" applyProtection="1">
      <alignment horizontal="center"/>
      <protection locked="0"/>
    </xf>
    <xf numFmtId="164" fontId="19" fillId="0" borderId="6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ropbox/Documents%20Conciergerie%20Pierre%20Christophe/Facturation/Mod&#232;le%20facture%20conciergerie%20automobi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 de facture"/>
      <sheetName val="FichierClients"/>
      <sheetName val="Codes articles"/>
      <sheetName val="Prix articles"/>
    </sheetNames>
    <sheetDataSet>
      <sheetData sheetId="0"/>
      <sheetData sheetId="1">
        <row r="2">
          <cell r="A2">
            <v>201322081</v>
          </cell>
          <cell r="B2" t="str">
            <v>Monsieur</v>
          </cell>
          <cell r="C2" t="str">
            <v>Benjamin</v>
          </cell>
          <cell r="D2" t="str">
            <v>Collette</v>
          </cell>
          <cell r="E2" t="str">
            <v>--------</v>
          </cell>
        </row>
        <row r="3">
          <cell r="A3">
            <v>201322082</v>
          </cell>
          <cell r="B3" t="str">
            <v>Monsieur</v>
          </cell>
          <cell r="C3" t="str">
            <v>Stéphane</v>
          </cell>
          <cell r="D3" t="str">
            <v>Corremans</v>
          </cell>
          <cell r="E3" t="str">
            <v>--------</v>
          </cell>
        </row>
        <row r="4">
          <cell r="A4">
            <v>201322083</v>
          </cell>
          <cell r="B4" t="str">
            <v>Assuré</v>
          </cell>
          <cell r="C4" t="str">
            <v>Benjamin</v>
          </cell>
          <cell r="D4" t="str">
            <v>Collette</v>
          </cell>
          <cell r="E4" t="str">
            <v>--------</v>
          </cell>
        </row>
        <row r="5">
          <cell r="A5">
            <v>201322084</v>
          </cell>
          <cell r="B5" t="str">
            <v>Monsieur</v>
          </cell>
          <cell r="C5" t="str">
            <v>Laurent</v>
          </cell>
          <cell r="D5" t="str">
            <v>THOLL</v>
          </cell>
          <cell r="E5" t="str">
            <v>--------</v>
          </cell>
        </row>
        <row r="6">
          <cell r="A6">
            <v>201322085</v>
          </cell>
          <cell r="B6" t="str">
            <v>jghj</v>
          </cell>
          <cell r="C6" t="str">
            <v>gfh</v>
          </cell>
          <cell r="D6" t="str">
            <v>hgjj</v>
          </cell>
          <cell r="E6" t="str">
            <v>--------</v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>--------</v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>--------</v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>--------</v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>--------</v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>--------</v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>--------</v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>--------</v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>--------</v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>--------</v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>--------</v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>--------</v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>--------</v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>--------</v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>--------</v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>--------</v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>--------</v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>--------</v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>--------</v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>--------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>--------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>--------</v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>--------</v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>--------</v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>--------</v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>--------</v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>--------</v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>--------</v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>--------</v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>--------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>--------</v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>--------</v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>--------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>--------</v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>--------</v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>--------</v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>--------</v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>--------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>--------</v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>--------</v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>--------</v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>--------</v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>--------</v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>--------</v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>--------</v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>--------</v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>--------</v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>--------</v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>--------</v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>--------</v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>--------</v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>--------</v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>--------</v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>--------</v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>--------</v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>--------</v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>--------</v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>--------</v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>--------</v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>--------</v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>--------</v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>--------</v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>--------</v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>--------</v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>--------</v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>--------</v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>--------</v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>--------</v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>--------</v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>--------</v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>--------</v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>--------</v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>--------</v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>--------</v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>--------</v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>--------</v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>--------</v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>--------</v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>--------</v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>--------</v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>--------</v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>--------</v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>--------</v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>--------</v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>--------</v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>--------</v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>--------</v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>--------</v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>--------</v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>--------</v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>--------</v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>--------</v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>--------</v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>--------</v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>--------</v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>--------</v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>--------</v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>--------</v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>--------</v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>--------</v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>--------</v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>--------</v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>--------</v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>--------</v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>--------</v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>--------</v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>--------</v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>--------</v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>--------</v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>--------</v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>--------</v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>--------</v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>--------</v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>--------</v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>--------</v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>--------</v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>--------</v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>--------</v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>--------</v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>--------</v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>--------</v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>--------</v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>--------</v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>--------</v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>--------</v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>--------</v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>--------</v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>--------</v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>--------</v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>--------</v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>--------</v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>--------</v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>--------</v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>--------</v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>--------</v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>--------</v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>--------</v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>--------</v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>--------</v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>--------</v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>--------</v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>--------</v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>--------</v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>--------</v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>--------</v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>--------</v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>--------</v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>--------</v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>--------</v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>--------</v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>--------</v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>--------</v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>--------</v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>--------</v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>--------</v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>--------</v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>--------</v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>--------</v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>--------</v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>--------</v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>--------</v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>--------</v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>--------</v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>--------</v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>--------</v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>--------</v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>--------</v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>--------</v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>--------</v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>--------</v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>--------</v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>--------</v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>--------</v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>--------</v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>--------</v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>--------</v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>--------</v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>--------</v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>--------</v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>--------</v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>--------</v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>--------</v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>--------</v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>--------</v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>--------</v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>--------</v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>--------</v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>--------</v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>--------</v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>--------</v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>--------</v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>--------</v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>--------</v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>--------</v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>--------</v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>--------</v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>--------</v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>--------</v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>--------</v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>--------</v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>--------</v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>--------</v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>--------</v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>--------</v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>--------</v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>--------</v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>--------</v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>--------</v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>--------</v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>--------</v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>--------</v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>--------</v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>--------</v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>--------</v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>--------</v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>--------</v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>--------</v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>--------</v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>--------</v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>--------</v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>--------</v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>--------</v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>--------</v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>--------</v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>--------</v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>--------</v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>--------</v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>--------</v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>--------</v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>--------</v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>--------</v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>--------</v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>--------</v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>--------</v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>--------</v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>--------</v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>--------</v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>--------</v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>--------</v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>--------</v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>--------</v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>--------</v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>--------</v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>--------</v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>--------</v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>--------</v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>--------</v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>--------</v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>--------</v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>--------</v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>--------</v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>--------</v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>--------</v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>--------</v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>--------</v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>--------</v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>--------</v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>--------</v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>--------</v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>--------</v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>--------</v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>--------</v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>--------</v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>--------</v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>--------</v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>--------</v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>--------</v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>--------</v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>--------</v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>--------</v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>--------</v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>--------</v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>--------</v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>--------</v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>--------</v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>--------</v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>--------</v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>--------</v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>--------</v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>--------</v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>--------</v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>--------</v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>--------</v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>--------</v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>--------</v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>--------</v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>--------</v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>--------</v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>--------</v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>--------</v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>--------</v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>--------</v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>--------</v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>--------</v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>--------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"/>
  <sheetViews>
    <sheetView tabSelected="1" zoomScale="130" zoomScaleNormal="130" workbookViewId="0">
      <selection activeCell="M8" sqref="M8"/>
    </sheetView>
  </sheetViews>
  <sheetFormatPr baseColWidth="10" defaultRowHeight="15"/>
  <cols>
    <col min="1" max="1" width="9.5703125" customWidth="1"/>
    <col min="2" max="2" width="9.7109375" customWidth="1"/>
    <col min="3" max="3" width="5.140625" customWidth="1"/>
    <col min="4" max="4" width="16.42578125" customWidth="1"/>
    <col min="5" max="5" width="11.5703125" customWidth="1"/>
    <col min="6" max="6" width="5.85546875" customWidth="1"/>
    <col min="7" max="7" width="2" customWidth="1"/>
    <col min="8" max="11" width="5.7109375" customWidth="1"/>
    <col min="12" max="12" width="5.85546875" customWidth="1"/>
    <col min="13" max="13" width="7.5703125" bestFit="1" customWidth="1"/>
  </cols>
  <sheetData>
    <row r="1" spans="1:16" ht="20.25">
      <c r="A1" s="87" t="s">
        <v>25</v>
      </c>
      <c r="B1" s="87"/>
      <c r="C1" s="87"/>
      <c r="D1" s="87"/>
      <c r="E1" s="87"/>
      <c r="F1" s="87"/>
      <c r="G1" s="87"/>
      <c r="H1" s="87"/>
      <c r="I1" s="68" t="s">
        <v>17</v>
      </c>
      <c r="J1" s="68"/>
      <c r="K1" s="68"/>
      <c r="L1" s="69">
        <f ca="1">NOW()</f>
        <v>42578.548389236108</v>
      </c>
      <c r="M1" s="69"/>
    </row>
    <row r="2" spans="1:16" ht="10.5" hidden="1" customHeight="1">
      <c r="A2" s="91"/>
      <c r="B2" s="91"/>
      <c r="C2" s="91"/>
      <c r="D2" s="2"/>
      <c r="E2" s="2"/>
      <c r="F2" s="2"/>
      <c r="G2" s="2"/>
      <c r="H2" s="2"/>
      <c r="I2" s="3"/>
      <c r="J2" s="3"/>
      <c r="K2" s="3"/>
      <c r="L2" s="3"/>
      <c r="M2" s="1"/>
    </row>
    <row r="3" spans="1:16" ht="4.5" customHeight="1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</row>
    <row r="4" spans="1:16" ht="12" customHeight="1">
      <c r="A4" s="89" t="s">
        <v>16</v>
      </c>
      <c r="B4" s="89"/>
      <c r="C4" s="89"/>
      <c r="D4" s="89"/>
      <c r="E4" s="4">
        <v>201322082</v>
      </c>
      <c r="F4" s="5"/>
      <c r="G4" s="5"/>
      <c r="H4" s="5"/>
      <c r="I4" s="6"/>
      <c r="J4" s="6"/>
      <c r="K4" s="6"/>
      <c r="L4" s="90"/>
      <c r="M4" s="90"/>
    </row>
    <row r="5" spans="1:16" ht="12" customHeight="1">
      <c r="A5" s="84" t="s">
        <v>15</v>
      </c>
      <c r="B5" s="84"/>
      <c r="C5" s="84"/>
      <c r="D5" s="7"/>
      <c r="E5" s="7"/>
      <c r="F5" s="5"/>
      <c r="G5" s="5"/>
      <c r="H5" s="5"/>
      <c r="I5" s="6" t="s">
        <v>0</v>
      </c>
      <c r="J5" s="6"/>
      <c r="K5" s="71">
        <v>20132208698</v>
      </c>
      <c r="L5" s="71"/>
      <c r="M5" s="71"/>
    </row>
    <row r="6" spans="1:16" ht="12" customHeight="1">
      <c r="A6" s="84"/>
      <c r="B6" s="84"/>
      <c r="C6" s="84"/>
      <c r="D6" s="7"/>
      <c r="E6" s="7"/>
      <c r="F6" s="5"/>
      <c r="G6" s="5"/>
      <c r="H6" s="5"/>
      <c r="I6" s="85"/>
      <c r="J6" s="85"/>
      <c r="K6" s="85"/>
      <c r="L6" s="85"/>
      <c r="M6" s="8"/>
    </row>
    <row r="7" spans="1:16" ht="12" customHeight="1">
      <c r="A7" s="84"/>
      <c r="B7" s="84"/>
      <c r="C7" s="84"/>
      <c r="D7" s="9" t="s">
        <v>1</v>
      </c>
      <c r="E7" s="17"/>
      <c r="F7" s="5"/>
      <c r="G7" s="5"/>
      <c r="H7" s="5"/>
      <c r="I7" s="10" t="s">
        <v>2</v>
      </c>
      <c r="J7" s="10"/>
      <c r="K7" s="70">
        <f ca="1">NOW()</f>
        <v>42578.548389236108</v>
      </c>
      <c r="L7" s="70"/>
      <c r="M7" s="70"/>
    </row>
    <row r="8" spans="1:16" ht="12" customHeight="1">
      <c r="A8" s="84"/>
      <c r="B8" s="84"/>
      <c r="C8" s="84"/>
      <c r="D8" s="9" t="s">
        <v>3</v>
      </c>
      <c r="E8" s="7"/>
      <c r="F8" s="5"/>
      <c r="G8" s="5"/>
      <c r="H8" s="5"/>
      <c r="I8" s="86" t="s">
        <v>26</v>
      </c>
      <c r="J8" s="86"/>
      <c r="K8" s="86"/>
      <c r="L8" s="86"/>
      <c r="M8" s="51">
        <v>42522</v>
      </c>
    </row>
    <row r="9" spans="1:16" ht="12" customHeight="1">
      <c r="A9" s="7"/>
      <c r="B9" s="7"/>
      <c r="C9" s="7"/>
      <c r="D9" s="82"/>
      <c r="E9" s="82"/>
      <c r="F9" s="4"/>
      <c r="G9" s="4"/>
      <c r="H9" s="4"/>
      <c r="I9" s="11"/>
      <c r="J9" s="11"/>
      <c r="K9" s="11"/>
      <c r="L9" s="53">
        <f>MONTH($M$8)</f>
        <v>6</v>
      </c>
      <c r="M9" s="12"/>
    </row>
    <row r="10" spans="1:16" ht="10.5" customHeight="1">
      <c r="A10" s="83"/>
      <c r="B10" s="83"/>
      <c r="C10" s="83"/>
      <c r="D10" s="13"/>
      <c r="E10" s="13"/>
      <c r="F10" s="83"/>
      <c r="G10" s="83"/>
      <c r="H10" s="83"/>
      <c r="I10" s="14"/>
      <c r="J10" s="14"/>
      <c r="K10" s="14"/>
      <c r="L10" s="14"/>
      <c r="M10" s="14"/>
    </row>
    <row r="11" spans="1:16" ht="25.5" customHeight="1">
      <c r="A11" s="21" t="s">
        <v>18</v>
      </c>
      <c r="B11" s="24" t="s">
        <v>27</v>
      </c>
      <c r="C11" s="56" t="s">
        <v>19</v>
      </c>
      <c r="D11" s="56"/>
      <c r="E11" s="56"/>
      <c r="F11" s="56"/>
      <c r="G11" s="57"/>
      <c r="H11" s="74" t="s">
        <v>20</v>
      </c>
      <c r="I11" s="56"/>
      <c r="J11" s="73" t="s">
        <v>21</v>
      </c>
      <c r="K11" s="73"/>
      <c r="L11" s="61" t="s">
        <v>24</v>
      </c>
      <c r="M11" s="61"/>
    </row>
    <row r="12" spans="1:16" ht="11.85" customHeight="1">
      <c r="A12" s="54"/>
      <c r="B12" s="25"/>
      <c r="C12" s="20"/>
      <c r="D12" s="23" t="s">
        <v>22</v>
      </c>
      <c r="E12" s="66">
        <f>M8</f>
        <v>42522</v>
      </c>
      <c r="F12" s="66"/>
      <c r="G12" s="67"/>
      <c r="H12" s="58"/>
      <c r="I12" s="60"/>
      <c r="J12" s="58"/>
      <c r="K12" s="59"/>
      <c r="L12" s="64"/>
      <c r="M12" s="65"/>
    </row>
    <row r="13" spans="1:16" ht="11.85" customHeight="1">
      <c r="A13" s="93">
        <v>42522</v>
      </c>
      <c r="B13" s="94" t="s">
        <v>85</v>
      </c>
      <c r="C13" s="95" t="s">
        <v>86</v>
      </c>
      <c r="D13" s="95"/>
      <c r="E13" s="95"/>
      <c r="F13" s="95"/>
      <c r="G13" s="96"/>
      <c r="H13" s="97">
        <v>139</v>
      </c>
      <c r="I13" s="98"/>
      <c r="J13" s="97"/>
      <c r="K13" s="99"/>
      <c r="L13" s="100">
        <f>L$12-SUM(H$13:H13)+SUM(J$13:J13)</f>
        <v>-139</v>
      </c>
      <c r="M13" s="101"/>
    </row>
    <row r="14" spans="1:16" ht="11.85" customHeight="1">
      <c r="A14" s="93">
        <v>42526</v>
      </c>
      <c r="B14" s="94" t="s">
        <v>85</v>
      </c>
      <c r="C14" s="95" t="s">
        <v>86</v>
      </c>
      <c r="D14" s="95"/>
      <c r="E14" s="95"/>
      <c r="F14" s="95"/>
      <c r="G14" s="96"/>
      <c r="H14" s="97">
        <v>257.8</v>
      </c>
      <c r="I14" s="98"/>
      <c r="J14" s="97"/>
      <c r="K14" s="99"/>
      <c r="L14" s="100">
        <f>L$12-SUM(H$13:H14)+SUM(J$13:J14)</f>
        <v>-396.8</v>
      </c>
      <c r="M14" s="101"/>
      <c r="P14" s="18"/>
    </row>
    <row r="15" spans="1:16" ht="11.85" customHeight="1">
      <c r="A15" s="93"/>
      <c r="B15" s="94"/>
      <c r="C15" s="95"/>
      <c r="D15" s="95"/>
      <c r="E15" s="95"/>
      <c r="F15" s="95"/>
      <c r="G15" s="96"/>
      <c r="H15" s="97"/>
      <c r="I15" s="98"/>
      <c r="J15" s="97"/>
      <c r="K15" s="99"/>
      <c r="L15" s="100"/>
      <c r="M15" s="101"/>
      <c r="P15" s="19"/>
    </row>
    <row r="16" spans="1:16" ht="11.85" customHeight="1">
      <c r="A16" s="93"/>
      <c r="B16" s="94"/>
      <c r="C16" s="95"/>
      <c r="D16" s="95"/>
      <c r="E16" s="95"/>
      <c r="F16" s="95"/>
      <c r="G16" s="96"/>
      <c r="H16" s="97"/>
      <c r="I16" s="98"/>
      <c r="J16" s="97"/>
      <c r="K16" s="99"/>
      <c r="L16" s="100"/>
      <c r="M16" s="101"/>
    </row>
    <row r="17" spans="1:13" ht="11.85" customHeight="1">
      <c r="A17" s="93"/>
      <c r="B17" s="94"/>
      <c r="C17" s="95"/>
      <c r="D17" s="95"/>
      <c r="E17" s="95"/>
      <c r="F17" s="95"/>
      <c r="G17" s="96"/>
      <c r="H17" s="97"/>
      <c r="I17" s="98"/>
      <c r="J17" s="97"/>
      <c r="K17" s="99"/>
      <c r="L17" s="97"/>
      <c r="M17" s="99"/>
    </row>
    <row r="18" spans="1:13" ht="11.85" customHeight="1">
      <c r="A18" s="93"/>
      <c r="B18" s="94"/>
      <c r="C18" s="95"/>
      <c r="D18" s="95"/>
      <c r="E18" s="95"/>
      <c r="F18" s="95"/>
      <c r="G18" s="96"/>
      <c r="H18" s="97"/>
      <c r="I18" s="98"/>
      <c r="J18" s="97"/>
      <c r="K18" s="99"/>
      <c r="L18" s="97"/>
      <c r="M18" s="99"/>
    </row>
    <row r="19" spans="1:13" ht="11.85" customHeight="1">
      <c r="A19" s="93"/>
      <c r="B19" s="94"/>
      <c r="C19" s="95"/>
      <c r="D19" s="95"/>
      <c r="E19" s="95"/>
      <c r="F19" s="95"/>
      <c r="G19" s="96"/>
      <c r="H19" s="97"/>
      <c r="I19" s="98"/>
      <c r="J19" s="97"/>
      <c r="K19" s="99"/>
      <c r="L19" s="97"/>
      <c r="M19" s="99"/>
    </row>
    <row r="20" spans="1:13" ht="11.85" customHeight="1">
      <c r="A20" s="93" t="str">
        <f>IFERROR(VLOOKUP($L$9,'Total opérations'!A11:I1006,2,0),"")</f>
        <v/>
      </c>
      <c r="B20" s="94"/>
      <c r="C20" s="95"/>
      <c r="D20" s="95"/>
      <c r="E20" s="95"/>
      <c r="F20" s="95"/>
      <c r="G20" s="96"/>
      <c r="H20" s="97"/>
      <c r="I20" s="98"/>
      <c r="J20" s="97"/>
      <c r="K20" s="99"/>
      <c r="L20" s="97"/>
      <c r="M20" s="99"/>
    </row>
    <row r="21" spans="1:13" ht="11.85" customHeight="1">
      <c r="A21" s="93" t="str">
        <f>IFERROR(VLOOKUP($L$9,'Total opérations'!A12:I1007,2,0),"")</f>
        <v/>
      </c>
      <c r="B21" s="94"/>
      <c r="C21" s="95"/>
      <c r="D21" s="95"/>
      <c r="E21" s="95"/>
      <c r="F21" s="95"/>
      <c r="G21" s="96"/>
      <c r="H21" s="97"/>
      <c r="I21" s="98"/>
      <c r="J21" s="97"/>
      <c r="K21" s="99"/>
      <c r="L21" s="97"/>
      <c r="M21" s="99"/>
    </row>
    <row r="22" spans="1:13" ht="11.85" customHeight="1">
      <c r="A22" s="93" t="str">
        <f>IFERROR(VLOOKUP($L$9,'Total opérations'!A13:I1008,2,0),"")</f>
        <v/>
      </c>
      <c r="B22" s="94"/>
      <c r="C22" s="95"/>
      <c r="D22" s="95"/>
      <c r="E22" s="95"/>
      <c r="F22" s="95"/>
      <c r="G22" s="96"/>
      <c r="H22" s="97"/>
      <c r="I22" s="98"/>
      <c r="J22" s="97"/>
      <c r="K22" s="99"/>
      <c r="L22" s="97"/>
      <c r="M22" s="99"/>
    </row>
    <row r="23" spans="1:13" ht="11.85" customHeight="1">
      <c r="A23" s="93" t="str">
        <f>IFERROR(VLOOKUP($L$9,'Total opérations'!A14:I1009,2,0),"")</f>
        <v/>
      </c>
      <c r="B23" s="94"/>
      <c r="C23" s="95"/>
      <c r="D23" s="95"/>
      <c r="E23" s="95"/>
      <c r="F23" s="95"/>
      <c r="G23" s="96"/>
      <c r="H23" s="97"/>
      <c r="I23" s="98"/>
      <c r="J23" s="97"/>
      <c r="K23" s="99"/>
      <c r="L23" s="97"/>
      <c r="M23" s="99"/>
    </row>
    <row r="24" spans="1:13" ht="11.85" customHeight="1">
      <c r="A24" s="93" t="str">
        <f>IFERROR(VLOOKUP($L$9,'Total opérations'!A15:I1010,2,0),"")</f>
        <v/>
      </c>
      <c r="B24" s="94"/>
      <c r="C24" s="95"/>
      <c r="D24" s="95"/>
      <c r="E24" s="95"/>
      <c r="F24" s="95"/>
      <c r="G24" s="96"/>
      <c r="H24" s="97"/>
      <c r="I24" s="98"/>
      <c r="J24" s="97"/>
      <c r="K24" s="99"/>
      <c r="L24" s="97"/>
      <c r="M24" s="99"/>
    </row>
    <row r="25" spans="1:13" ht="11.85" customHeight="1">
      <c r="A25" s="93" t="str">
        <f>IFERROR(VLOOKUP($L$9,'Total opérations'!A16:I1011,2,0),"")</f>
        <v/>
      </c>
      <c r="B25" s="94"/>
      <c r="C25" s="95"/>
      <c r="D25" s="95"/>
      <c r="E25" s="95"/>
      <c r="F25" s="95"/>
      <c r="G25" s="96"/>
      <c r="H25" s="97"/>
      <c r="I25" s="98"/>
      <c r="J25" s="97"/>
      <c r="K25" s="99"/>
      <c r="L25" s="97"/>
      <c r="M25" s="99"/>
    </row>
    <row r="26" spans="1:13" ht="11.85" customHeight="1">
      <c r="A26" s="93" t="str">
        <f>IFERROR(VLOOKUP($L$9,'Total opérations'!A17:I1012,2,0),"")</f>
        <v/>
      </c>
      <c r="B26" s="94"/>
      <c r="C26" s="95"/>
      <c r="D26" s="95"/>
      <c r="E26" s="95"/>
      <c r="F26" s="95"/>
      <c r="G26" s="96"/>
      <c r="H26" s="97"/>
      <c r="I26" s="98"/>
      <c r="J26" s="97"/>
      <c r="K26" s="99"/>
      <c r="L26" s="97"/>
      <c r="M26" s="99"/>
    </row>
    <row r="27" spans="1:13" ht="11.85" customHeight="1">
      <c r="A27" s="93" t="str">
        <f>IFERROR(VLOOKUP($L$9,'Total opérations'!A18:I1013,2,0),"")</f>
        <v/>
      </c>
      <c r="B27" s="94"/>
      <c r="C27" s="95"/>
      <c r="D27" s="95"/>
      <c r="E27" s="95"/>
      <c r="F27" s="95"/>
      <c r="G27" s="96"/>
      <c r="H27" s="97"/>
      <c r="I27" s="98"/>
      <c r="J27" s="97"/>
      <c r="K27" s="99"/>
      <c r="L27" s="97"/>
      <c r="M27" s="99"/>
    </row>
    <row r="28" spans="1:13" ht="11.85" customHeight="1">
      <c r="A28" s="93" t="str">
        <f>IFERROR(VLOOKUP($L$9,'Total opérations'!A19:I1014,2,0),"")</f>
        <v/>
      </c>
      <c r="B28" s="94"/>
      <c r="C28" s="95"/>
      <c r="D28" s="95"/>
      <c r="E28" s="95"/>
      <c r="F28" s="95"/>
      <c r="G28" s="96"/>
      <c r="H28" s="97"/>
      <c r="I28" s="98"/>
      <c r="J28" s="97"/>
      <c r="K28" s="99"/>
      <c r="L28" s="97"/>
      <c r="M28" s="99"/>
    </row>
    <row r="29" spans="1:13" ht="11.85" customHeight="1">
      <c r="A29" s="93" t="str">
        <f>IFERROR(VLOOKUP($L$9,'Total opérations'!A20:I1015,2,0),"")</f>
        <v/>
      </c>
      <c r="B29" s="94"/>
      <c r="C29" s="95"/>
      <c r="D29" s="95"/>
      <c r="E29" s="95"/>
      <c r="F29" s="95"/>
      <c r="G29" s="96"/>
      <c r="H29" s="97"/>
      <c r="I29" s="98"/>
      <c r="J29" s="97"/>
      <c r="K29" s="99"/>
      <c r="L29" s="97"/>
      <c r="M29" s="99"/>
    </row>
    <row r="30" spans="1:13" ht="11.85" customHeight="1">
      <c r="A30" s="93" t="str">
        <f>IFERROR(VLOOKUP($L$9,'Total opérations'!A21:I1016,2,0),"")</f>
        <v/>
      </c>
      <c r="B30" s="94"/>
      <c r="C30" s="95"/>
      <c r="D30" s="95"/>
      <c r="E30" s="95"/>
      <c r="F30" s="95"/>
      <c r="G30" s="96"/>
      <c r="H30" s="97"/>
      <c r="I30" s="98"/>
      <c r="J30" s="97"/>
      <c r="K30" s="99"/>
      <c r="L30" s="97"/>
      <c r="M30" s="99"/>
    </row>
    <row r="31" spans="1:13" ht="11.85" customHeight="1">
      <c r="A31" s="93" t="str">
        <f>IFERROR(VLOOKUP($L$9,'Total opérations'!A22:I1017,2,0),"")</f>
        <v/>
      </c>
      <c r="B31" s="94"/>
      <c r="C31" s="95"/>
      <c r="D31" s="95"/>
      <c r="E31" s="95"/>
      <c r="F31" s="95"/>
      <c r="G31" s="96"/>
      <c r="H31" s="97"/>
      <c r="I31" s="98"/>
      <c r="J31" s="97"/>
      <c r="K31" s="99"/>
      <c r="L31" s="97"/>
      <c r="M31" s="99"/>
    </row>
    <row r="32" spans="1:13" ht="11.85" customHeight="1">
      <c r="A32" s="93" t="str">
        <f>IFERROR(VLOOKUP($L$9,'Total opérations'!A23:I1018,2,0),"")</f>
        <v/>
      </c>
      <c r="B32" s="94"/>
      <c r="C32" s="95"/>
      <c r="D32" s="95"/>
      <c r="E32" s="95"/>
      <c r="F32" s="95"/>
      <c r="G32" s="96"/>
      <c r="H32" s="97"/>
      <c r="I32" s="98"/>
      <c r="J32" s="97"/>
      <c r="K32" s="99"/>
      <c r="L32" s="97"/>
      <c r="M32" s="99"/>
    </row>
    <row r="33" spans="1:13" ht="11.85" customHeight="1">
      <c r="A33" s="55" t="str">
        <f>IFERROR(VLOOKUP($L$9,'Total opérations'!A24:I1019,2,0),"")</f>
        <v/>
      </c>
      <c r="B33" s="26"/>
      <c r="C33" s="22"/>
      <c r="D33" s="23" t="s">
        <v>23</v>
      </c>
      <c r="E33" s="66">
        <f>EOMONTH(M8,0)</f>
        <v>42551</v>
      </c>
      <c r="F33" s="66"/>
      <c r="G33" s="67"/>
      <c r="H33" s="62"/>
      <c r="I33" s="72"/>
      <c r="J33" s="62"/>
      <c r="K33" s="63"/>
      <c r="L33" s="62"/>
      <c r="M33" s="63"/>
    </row>
    <row r="34" spans="1:13">
      <c r="A34" s="80" t="s">
        <v>4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</row>
    <row r="35" spans="1:1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>
      <c r="A36" s="81" t="s">
        <v>5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1:13">
      <c r="A37" s="81" t="s">
        <v>6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1:13">
      <c r="A38" s="81" t="s">
        <v>7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39" spans="1:13">
      <c r="A39" s="77" t="s">
        <v>8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</row>
    <row r="40" spans="1:13">
      <c r="A40" s="77" t="s">
        <v>9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</row>
    <row r="41" spans="1:13">
      <c r="A41" s="77" t="s">
        <v>10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</row>
    <row r="42" spans="1:1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</row>
    <row r="43" spans="1:13">
      <c r="A43" s="78" t="s">
        <v>11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</row>
    <row r="44" spans="1:13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</row>
    <row r="45" spans="1:13">
      <c r="A45" s="75" t="s">
        <v>12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3">
      <c r="A46" s="75" t="s">
        <v>13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</row>
    <row r="47" spans="1:13">
      <c r="A47" s="75" t="s">
        <v>14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</row>
  </sheetData>
  <mergeCells count="122">
    <mergeCell ref="D9:E9"/>
    <mergeCell ref="A10:C10"/>
    <mergeCell ref="F10:H10"/>
    <mergeCell ref="A6:C6"/>
    <mergeCell ref="I6:L6"/>
    <mergeCell ref="A7:C7"/>
    <mergeCell ref="A8:C8"/>
    <mergeCell ref="I8:L8"/>
    <mergeCell ref="A1:H1"/>
    <mergeCell ref="A3:M3"/>
    <mergeCell ref="A4:D4"/>
    <mergeCell ref="L4:M4"/>
    <mergeCell ref="A5:C5"/>
    <mergeCell ref="A2:C2"/>
    <mergeCell ref="A46:M46"/>
    <mergeCell ref="A47:M47"/>
    <mergeCell ref="A40:M40"/>
    <mergeCell ref="A41:M41"/>
    <mergeCell ref="A43:M43"/>
    <mergeCell ref="A44:M44"/>
    <mergeCell ref="A45:M45"/>
    <mergeCell ref="A34:M34"/>
    <mergeCell ref="A36:M36"/>
    <mergeCell ref="A37:M37"/>
    <mergeCell ref="A38:M38"/>
    <mergeCell ref="A39:M39"/>
    <mergeCell ref="H20:I20"/>
    <mergeCell ref="H19:I19"/>
    <mergeCell ref="L19:M19"/>
    <mergeCell ref="C21:G21"/>
    <mergeCell ref="C20:G20"/>
    <mergeCell ref="C19:G19"/>
    <mergeCell ref="J11:K11"/>
    <mergeCell ref="H23:I23"/>
    <mergeCell ref="L23:M23"/>
    <mergeCell ref="L22:M22"/>
    <mergeCell ref="H22:I22"/>
    <mergeCell ref="H21:I21"/>
    <mergeCell ref="H11:I11"/>
    <mergeCell ref="C23:G23"/>
    <mergeCell ref="C22:G22"/>
    <mergeCell ref="H15:I15"/>
    <mergeCell ref="L15:M15"/>
    <mergeCell ref="J15:K15"/>
    <mergeCell ref="C16:G16"/>
    <mergeCell ref="C15:G15"/>
    <mergeCell ref="L18:M18"/>
    <mergeCell ref="H18:I18"/>
    <mergeCell ref="H17:I17"/>
    <mergeCell ref="L17:M17"/>
    <mergeCell ref="C18:G18"/>
    <mergeCell ref="C17:G17"/>
    <mergeCell ref="E33:G33"/>
    <mergeCell ref="I1:K1"/>
    <mergeCell ref="L1:M1"/>
    <mergeCell ref="K7:M7"/>
    <mergeCell ref="K5:M5"/>
    <mergeCell ref="J17:K17"/>
    <mergeCell ref="J16:K16"/>
    <mergeCell ref="L33:M33"/>
    <mergeCell ref="H33:I33"/>
    <mergeCell ref="E12:G12"/>
    <mergeCell ref="L28:M28"/>
    <mergeCell ref="L27:M27"/>
    <mergeCell ref="H27:I27"/>
    <mergeCell ref="H32:I32"/>
    <mergeCell ref="L32:M32"/>
    <mergeCell ref="L31:M31"/>
    <mergeCell ref="H31:I31"/>
    <mergeCell ref="H30:I30"/>
    <mergeCell ref="L30:M30"/>
    <mergeCell ref="L29:M29"/>
    <mergeCell ref="H29:I29"/>
    <mergeCell ref="H28:I28"/>
    <mergeCell ref="H25:I25"/>
    <mergeCell ref="H24:I24"/>
    <mergeCell ref="L11:M11"/>
    <mergeCell ref="J33:K33"/>
    <mergeCell ref="J32:K32"/>
    <mergeCell ref="J31:K31"/>
    <mergeCell ref="J30:K30"/>
    <mergeCell ref="J29:K29"/>
    <mergeCell ref="J28:K28"/>
    <mergeCell ref="J27:K27"/>
    <mergeCell ref="J26:K26"/>
    <mergeCell ref="L24:M24"/>
    <mergeCell ref="J25:K25"/>
    <mergeCell ref="J24:K24"/>
    <mergeCell ref="L12:M12"/>
    <mergeCell ref="L26:M26"/>
    <mergeCell ref="L25:M25"/>
    <mergeCell ref="L14:M14"/>
    <mergeCell ref="L13:M13"/>
    <mergeCell ref="J14:K14"/>
    <mergeCell ref="J13:K13"/>
    <mergeCell ref="L16:M16"/>
    <mergeCell ref="L21:M21"/>
    <mergeCell ref="L20:M20"/>
    <mergeCell ref="C11:G11"/>
    <mergeCell ref="C32:G32"/>
    <mergeCell ref="C31:G31"/>
    <mergeCell ref="C30:G30"/>
    <mergeCell ref="C29:G29"/>
    <mergeCell ref="C28:G28"/>
    <mergeCell ref="C27:G27"/>
    <mergeCell ref="C26:G26"/>
    <mergeCell ref="J23:K23"/>
    <mergeCell ref="J22:K22"/>
    <mergeCell ref="J21:K21"/>
    <mergeCell ref="J20:K20"/>
    <mergeCell ref="J19:K19"/>
    <mergeCell ref="J18:K18"/>
    <mergeCell ref="J12:K12"/>
    <mergeCell ref="C25:G25"/>
    <mergeCell ref="C24:G24"/>
    <mergeCell ref="H12:I12"/>
    <mergeCell ref="H26:I26"/>
    <mergeCell ref="H14:I14"/>
    <mergeCell ref="H13:I13"/>
    <mergeCell ref="C14:G14"/>
    <mergeCell ref="C13:G13"/>
    <mergeCell ref="H16:I16"/>
  </mergeCells>
  <conditionalFormatting sqref="A13:A33">
    <cfRule type="expression" dxfId="0" priority="1">
      <formula>ISERROR($O$12)</formula>
    </cfRule>
  </conditionalFormatting>
  <dataValidations count="2">
    <dataValidation type="list" allowBlank="1" showInputMessage="1" showErrorMessage="1" sqref="L4:M4">
      <formula1>Liste</formula1>
    </dataValidation>
    <dataValidation type="list" allowBlank="1" showInputMessage="1" showErrorMessage="1" sqref="M9">
      <formula1>Numéro_prospects</formula1>
    </dataValidation>
  </dataValidations>
  <pageMargins left="0.39370078740157483" right="3.937007874015748E-2" top="2.2834645669291338" bottom="3.937007874015748E-2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Feuil6!$A$3:$A$38</xm:f>
          </x14:formula1>
          <xm:sqref>M8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1000"/>
  <sheetViews>
    <sheetView workbookViewId="0">
      <selection activeCell="D16" sqref="D16"/>
    </sheetView>
  </sheetViews>
  <sheetFormatPr baseColWidth="10" defaultRowHeight="15"/>
  <cols>
    <col min="1" max="1" width="8.28515625" customWidth="1"/>
    <col min="2" max="2" width="11.28515625" customWidth="1"/>
    <col min="3" max="3" width="15.140625" bestFit="1" customWidth="1"/>
    <col min="4" max="4" width="55.7109375" customWidth="1"/>
    <col min="5" max="5" width="9.140625" customWidth="1"/>
    <col min="7" max="7" width="12.5703125" bestFit="1" customWidth="1"/>
    <col min="8" max="8" width="17.42578125" bestFit="1" customWidth="1"/>
    <col min="9" max="9" width="18.5703125" bestFit="1" customWidth="1"/>
  </cols>
  <sheetData>
    <row r="3" spans="1:9">
      <c r="B3" s="92" t="s">
        <v>250</v>
      </c>
      <c r="C3" s="92"/>
      <c r="D3" s="92"/>
      <c r="E3" s="92"/>
      <c r="F3" s="92"/>
      <c r="G3" s="92"/>
      <c r="H3" s="92"/>
      <c r="I3" s="92"/>
    </row>
    <row r="4" spans="1:9">
      <c r="B4" s="52" t="s">
        <v>17</v>
      </c>
      <c r="C4" s="52" t="s">
        <v>28</v>
      </c>
      <c r="D4" s="52" t="s">
        <v>29</v>
      </c>
      <c r="E4" s="52" t="s">
        <v>30</v>
      </c>
      <c r="F4" s="52" t="s">
        <v>31</v>
      </c>
      <c r="G4" s="52" t="s">
        <v>32</v>
      </c>
      <c r="H4" s="52" t="s">
        <v>33</v>
      </c>
      <c r="I4" s="52" t="s">
        <v>34</v>
      </c>
    </row>
    <row r="5" spans="1:9">
      <c r="A5">
        <f>MONTH(B5)</f>
        <v>6</v>
      </c>
      <c r="B5" s="27">
        <v>42522</v>
      </c>
      <c r="C5" t="s">
        <v>85</v>
      </c>
      <c r="D5" t="str">
        <f>VLOOKUP(C5,'Codes articles '!A2:F111,2,0)</f>
        <v>Cire très haute qualité (Carnauba Grade One)</v>
      </c>
      <c r="E5">
        <v>1</v>
      </c>
      <c r="F5" s="39">
        <f>VLOOKUP(C5,'Codes articles '!A2:G111,4,0)</f>
        <v>118.80341880341881</v>
      </c>
      <c r="G5" s="39">
        <f>VLOOKUP(C5,'Codes articles '!A2:G111,5,0)</f>
        <v>20.196581196581199</v>
      </c>
      <c r="H5" s="39">
        <f>F5*E5</f>
        <v>118.80341880341881</v>
      </c>
      <c r="I5" s="39">
        <f>G5+H5</f>
        <v>139</v>
      </c>
    </row>
    <row r="6" spans="1:9">
      <c r="A6">
        <f>IF(B6=0,"",MONTH(B6))</f>
        <v>6</v>
      </c>
      <c r="B6" s="27">
        <v>42526</v>
      </c>
      <c r="C6" t="s">
        <v>85</v>
      </c>
      <c r="D6" t="str">
        <f>IF(C6=0,"",VLOOKUP(C6,'Codes articles '!A3:F112,2,0))</f>
        <v>Cire très haute qualité (Carnauba Grade One)</v>
      </c>
      <c r="E6">
        <v>2</v>
      </c>
      <c r="F6" s="39">
        <f>IF(C6=0,"",VLOOKUP(C6,'Codes articles '!A3:G112,4,0))</f>
        <v>118.80341880341881</v>
      </c>
      <c r="G6" s="39">
        <f>IF(C6=0,"",VLOOKUP(C6,'Codes articles '!A3:G112,5,0))</f>
        <v>20.196581196581199</v>
      </c>
      <c r="H6" s="39">
        <f>IF(C6=0,"",F6*E6)</f>
        <v>237.60683760683762</v>
      </c>
      <c r="I6" s="39">
        <f>IF(C6=0,"",G6+H6)</f>
        <v>257.80341880341882</v>
      </c>
    </row>
    <row r="7" spans="1:9">
      <c r="A7">
        <f t="shared" ref="A7:A70" si="0">IF(B7=0,"",MONTH(B7))</f>
        <v>8</v>
      </c>
      <c r="B7" s="27">
        <v>42583</v>
      </c>
      <c r="C7" t="s">
        <v>248</v>
      </c>
      <c r="D7" t="str">
        <f>IF(C7=0,"",VLOOKUP(C7,'Codes articles '!A4:F113,2,0))</f>
        <v>Approvisionnement compte prépayé</v>
      </c>
      <c r="E7">
        <v>3</v>
      </c>
      <c r="F7" s="39">
        <f>IF(C7=0,"",VLOOKUP(C7,'Codes articles '!A4:G113,4,0))</f>
        <v>0</v>
      </c>
      <c r="G7" s="39">
        <f>IF(C7=0,"",VLOOKUP(C7,'Codes articles '!A4:G113,5,0))</f>
        <v>0</v>
      </c>
      <c r="H7" s="39">
        <f t="shared" ref="H7:H26" si="1">IF(C7=0,"",F7*E7)</f>
        <v>0</v>
      </c>
      <c r="I7" s="39">
        <f t="shared" ref="I7:I26" si="2">IF(C7=0,"",G7+H7)</f>
        <v>0</v>
      </c>
    </row>
    <row r="8" spans="1:9">
      <c r="A8">
        <f t="shared" si="0"/>
        <v>8</v>
      </c>
      <c r="B8" s="27">
        <v>42589</v>
      </c>
      <c r="C8" t="s">
        <v>89</v>
      </c>
      <c r="D8" t="str">
        <f>IF(C8=0,"",VLOOKUP(C8,'Codes articles '!A5:F114,2,0))</f>
        <v>Décontamination de la carrosserie</v>
      </c>
      <c r="E8">
        <v>4</v>
      </c>
      <c r="F8" s="39">
        <f>IF(C8=0,"",VLOOKUP(C8,'Codes articles '!A5:G114,4,0))</f>
        <v>41.880341880341881</v>
      </c>
      <c r="G8" s="39">
        <f>IF(C8=0,"",VLOOKUP(C8,'Codes articles '!A5:G114,5,0))</f>
        <v>7.1196581196581201</v>
      </c>
      <c r="H8" s="39">
        <f t="shared" si="1"/>
        <v>167.52136752136752</v>
      </c>
      <c r="I8" s="39">
        <f t="shared" si="2"/>
        <v>174.64102564102564</v>
      </c>
    </row>
    <row r="9" spans="1:9">
      <c r="A9">
        <f t="shared" si="0"/>
        <v>9</v>
      </c>
      <c r="B9" s="27">
        <v>42618</v>
      </c>
      <c r="C9" t="s">
        <v>87</v>
      </c>
      <c r="D9" t="str">
        <f>IF(C9=0,"",VLOOKUP(C9,'Codes articles '!A6:F115,2,0))</f>
        <v>Cire des Jantes (Cire Autobahn)</v>
      </c>
      <c r="E9">
        <v>5</v>
      </c>
      <c r="F9" s="39">
        <f>IF(C9=0,"",VLOOKUP(C9,'Codes articles '!A6:G115,4,0))</f>
        <v>41.880341880341881</v>
      </c>
      <c r="G9" s="39">
        <f>IF(C9=0,"",VLOOKUP(C9,'Codes articles '!A6:G115,5,0))</f>
        <v>7.1196581196581201</v>
      </c>
      <c r="H9" s="39">
        <f t="shared" si="1"/>
        <v>209.40170940170941</v>
      </c>
      <c r="I9" s="39">
        <f t="shared" si="2"/>
        <v>216.52136752136752</v>
      </c>
    </row>
    <row r="10" spans="1:9">
      <c r="A10">
        <f t="shared" si="0"/>
        <v>9</v>
      </c>
      <c r="B10" s="27">
        <v>42643</v>
      </c>
      <c r="C10" t="s">
        <v>93</v>
      </c>
      <c r="D10" t="str">
        <f>IF(C10=0,"",VLOOKUP(C10,'Codes articles '!A7:F116,2,0))</f>
        <v>Correction rayures, petits impacts</v>
      </c>
      <c r="E10">
        <v>6</v>
      </c>
      <c r="F10" s="39">
        <f>IF(C10=0,"",VLOOKUP(C10,'Codes articles '!A7:G116,4,0))</f>
        <v>0</v>
      </c>
      <c r="G10" s="39">
        <f>IF(C10=0,"",VLOOKUP(C10,'Codes articles '!A7:G116,5,0))</f>
        <v>0</v>
      </c>
      <c r="H10" s="39">
        <f t="shared" si="1"/>
        <v>0</v>
      </c>
      <c r="I10" s="39">
        <f t="shared" si="2"/>
        <v>0</v>
      </c>
    </row>
    <row r="11" spans="1:9">
      <c r="A11" t="str">
        <f t="shared" si="0"/>
        <v/>
      </c>
      <c r="D11" t="str">
        <f>IF(C11=0,"",VLOOKUP(C11,'Codes articles '!A8:F117,2,0))</f>
        <v/>
      </c>
      <c r="F11" s="39" t="str">
        <f>IF(C11=0,"",VLOOKUP(C11,'Codes articles '!A8:G117,4,0))</f>
        <v/>
      </c>
      <c r="G11" s="39" t="str">
        <f>IF(C11=0,"",VLOOKUP(C11,'Codes articles '!A8:G117,5,0))</f>
        <v/>
      </c>
      <c r="H11" s="39" t="str">
        <f t="shared" si="1"/>
        <v/>
      </c>
      <c r="I11" s="39" t="str">
        <f t="shared" si="2"/>
        <v/>
      </c>
    </row>
    <row r="12" spans="1:9">
      <c r="A12" t="str">
        <f t="shared" si="0"/>
        <v/>
      </c>
      <c r="D12" t="str">
        <f>IF(C12=0,"",VLOOKUP(C12,'Codes articles '!A9:F118,2,0))</f>
        <v/>
      </c>
      <c r="F12" s="39" t="str">
        <f>IF(C12=0,"",VLOOKUP(C12,'Codes articles '!A9:G118,4,0))</f>
        <v/>
      </c>
      <c r="G12" s="39" t="str">
        <f>IF(C12=0,"",VLOOKUP(C12,'Codes articles '!A9:G118,5,0))</f>
        <v/>
      </c>
      <c r="H12" s="39" t="str">
        <f t="shared" si="1"/>
        <v/>
      </c>
      <c r="I12" s="39" t="str">
        <f t="shared" si="2"/>
        <v/>
      </c>
    </row>
    <row r="13" spans="1:9">
      <c r="A13" t="str">
        <f t="shared" si="0"/>
        <v/>
      </c>
      <c r="D13" t="str">
        <f>IF(C13=0,"",VLOOKUP(C13,'Codes articles '!A10:F119,2,0))</f>
        <v/>
      </c>
      <c r="F13" s="39" t="str">
        <f>IF(C13=0,"",VLOOKUP(C13,'Codes articles '!A10:G119,4,0))</f>
        <v/>
      </c>
      <c r="G13" s="39" t="str">
        <f>IF(C13=0,"",VLOOKUP(C13,'Codes articles '!A10:G119,5,0))</f>
        <v/>
      </c>
      <c r="H13" s="39" t="str">
        <f t="shared" si="1"/>
        <v/>
      </c>
      <c r="I13" s="39" t="str">
        <f t="shared" si="2"/>
        <v/>
      </c>
    </row>
    <row r="14" spans="1:9">
      <c r="A14" t="str">
        <f t="shared" si="0"/>
        <v/>
      </c>
      <c r="D14" t="str">
        <f>IF(C14=0,"",VLOOKUP(C14,'Codes articles '!A11:F120,2,0))</f>
        <v/>
      </c>
      <c r="F14" s="39" t="str">
        <f>IF(C14=0,"",VLOOKUP(C14,'Codes articles '!A11:G120,4,0))</f>
        <v/>
      </c>
      <c r="G14" s="39" t="str">
        <f>IF(C14=0,"",VLOOKUP(C14,'Codes articles '!A11:G120,5,0))</f>
        <v/>
      </c>
      <c r="H14" s="39" t="str">
        <f t="shared" si="1"/>
        <v/>
      </c>
      <c r="I14" s="39" t="str">
        <f t="shared" si="2"/>
        <v/>
      </c>
    </row>
    <row r="15" spans="1:9">
      <c r="A15" t="str">
        <f t="shared" si="0"/>
        <v/>
      </c>
      <c r="D15" t="str">
        <f>IF(C15=0,"",VLOOKUP(C15,'Codes articles '!A12:F121,2,0))</f>
        <v/>
      </c>
      <c r="F15" s="39" t="str">
        <f>IF(C15=0,"",VLOOKUP(C15,'Codes articles '!A12:G121,4,0))</f>
        <v/>
      </c>
      <c r="G15" s="39" t="str">
        <f>IF(C15=0,"",VLOOKUP(C15,'Codes articles '!A12:G121,5,0))</f>
        <v/>
      </c>
      <c r="H15" s="39" t="str">
        <f t="shared" si="1"/>
        <v/>
      </c>
      <c r="I15" s="39" t="str">
        <f t="shared" si="2"/>
        <v/>
      </c>
    </row>
    <row r="16" spans="1:9">
      <c r="A16" t="str">
        <f t="shared" si="0"/>
        <v/>
      </c>
      <c r="D16" t="str">
        <f>IF(C16=0,"",VLOOKUP(C16,'Codes articles '!A13:F122,2,0))</f>
        <v/>
      </c>
      <c r="F16" s="39" t="str">
        <f>IF(C16=0,"",VLOOKUP(C16,'Codes articles '!A13:G122,4,0))</f>
        <v/>
      </c>
      <c r="G16" s="39" t="str">
        <f>IF(C16=0,"",VLOOKUP(C16,'Codes articles '!A13:G122,5,0))</f>
        <v/>
      </c>
      <c r="H16" s="39" t="str">
        <f t="shared" si="1"/>
        <v/>
      </c>
      <c r="I16" s="39" t="str">
        <f t="shared" si="2"/>
        <v/>
      </c>
    </row>
    <row r="17" spans="1:9">
      <c r="A17" t="str">
        <f t="shared" si="0"/>
        <v/>
      </c>
      <c r="D17" t="str">
        <f>IF(C17=0,"",VLOOKUP(C17,'Codes articles '!A14:F123,2,0))</f>
        <v/>
      </c>
      <c r="F17" s="39" t="str">
        <f>IF(C17=0,"",VLOOKUP(C17,'Codes articles '!A14:G123,4,0))</f>
        <v/>
      </c>
      <c r="G17" s="39" t="str">
        <f>IF(C17=0,"",VLOOKUP(C17,'Codes articles '!A14:G123,5,0))</f>
        <v/>
      </c>
      <c r="H17" s="39" t="str">
        <f t="shared" si="1"/>
        <v/>
      </c>
      <c r="I17" s="39" t="str">
        <f t="shared" si="2"/>
        <v/>
      </c>
    </row>
    <row r="18" spans="1:9">
      <c r="A18" t="str">
        <f t="shared" si="0"/>
        <v/>
      </c>
      <c r="D18" t="str">
        <f>IF(C18=0,"",VLOOKUP(C18,'Codes articles '!A15:F124,2,0))</f>
        <v/>
      </c>
      <c r="F18" s="39" t="str">
        <f>IF(C18=0,"",VLOOKUP(C18,'Codes articles '!A15:G124,4,0))</f>
        <v/>
      </c>
      <c r="G18" s="39" t="str">
        <f>IF(C18=0,"",VLOOKUP(C18,'Codes articles '!A15:G124,5,0))</f>
        <v/>
      </c>
      <c r="H18" s="39" t="str">
        <f t="shared" si="1"/>
        <v/>
      </c>
      <c r="I18" s="39" t="str">
        <f t="shared" si="2"/>
        <v/>
      </c>
    </row>
    <row r="19" spans="1:9">
      <c r="A19" t="str">
        <f t="shared" si="0"/>
        <v/>
      </c>
      <c r="D19" t="str">
        <f>IF(C19=0,"",VLOOKUP(C19,'Codes articles '!A16:F125,2,0))</f>
        <v/>
      </c>
      <c r="F19" s="39" t="str">
        <f>IF(C19=0,"",VLOOKUP(C19,'Codes articles '!A16:G125,4,0))</f>
        <v/>
      </c>
      <c r="G19" s="39" t="str">
        <f>IF(C19=0,"",VLOOKUP(C19,'Codes articles '!A16:G125,5,0))</f>
        <v/>
      </c>
      <c r="H19" s="39" t="str">
        <f t="shared" si="1"/>
        <v/>
      </c>
      <c r="I19" s="39" t="str">
        <f t="shared" si="2"/>
        <v/>
      </c>
    </row>
    <row r="20" spans="1:9">
      <c r="A20" t="str">
        <f t="shared" si="0"/>
        <v/>
      </c>
      <c r="D20" t="str">
        <f>IF(C20=0,"",VLOOKUP(C20,'Codes articles '!A17:F126,2,0))</f>
        <v/>
      </c>
      <c r="F20" s="39" t="str">
        <f>IF(C20=0,"",VLOOKUP(C20,'Codes articles '!A17:G126,4,0))</f>
        <v/>
      </c>
      <c r="G20" s="39" t="str">
        <f>IF(C20=0,"",VLOOKUP(C20,'Codes articles '!A17:G126,5,0))</f>
        <v/>
      </c>
      <c r="H20" s="39" t="str">
        <f t="shared" si="1"/>
        <v/>
      </c>
      <c r="I20" s="39" t="str">
        <f t="shared" si="2"/>
        <v/>
      </c>
    </row>
    <row r="21" spans="1:9">
      <c r="A21" t="str">
        <f t="shared" si="0"/>
        <v/>
      </c>
      <c r="D21" t="str">
        <f>IF(C21=0,"",VLOOKUP(C21,'Codes articles '!A18:F127,2,0))</f>
        <v/>
      </c>
      <c r="F21" s="39" t="str">
        <f>IF(C21=0,"",VLOOKUP(C21,'Codes articles '!A18:G127,4,0))</f>
        <v/>
      </c>
      <c r="G21" s="39" t="str">
        <f>IF(C21=0,"",VLOOKUP(C21,'Codes articles '!A18:G127,5,0))</f>
        <v/>
      </c>
      <c r="H21" s="39" t="str">
        <f t="shared" si="1"/>
        <v/>
      </c>
      <c r="I21" s="39" t="str">
        <f t="shared" si="2"/>
        <v/>
      </c>
    </row>
    <row r="22" spans="1:9">
      <c r="A22" t="str">
        <f t="shared" si="0"/>
        <v/>
      </c>
      <c r="D22" t="str">
        <f>IF(C22=0,"",VLOOKUP(C22,'Codes articles '!A19:F128,2,0))</f>
        <v/>
      </c>
      <c r="F22" s="39" t="str">
        <f>IF(C22=0,"",VLOOKUP(C22,'Codes articles '!A19:G128,4,0))</f>
        <v/>
      </c>
      <c r="G22" s="39" t="str">
        <f>IF(C22=0,"",VLOOKUP(C22,'Codes articles '!A19:G128,5,0))</f>
        <v/>
      </c>
      <c r="H22" s="39" t="str">
        <f t="shared" si="1"/>
        <v/>
      </c>
      <c r="I22" s="39" t="str">
        <f t="shared" si="2"/>
        <v/>
      </c>
    </row>
    <row r="23" spans="1:9">
      <c r="A23" t="str">
        <f t="shared" si="0"/>
        <v/>
      </c>
      <c r="D23" t="str">
        <f>IF(C23=0,"",VLOOKUP(C23,'Codes articles '!A20:F129,2,0))</f>
        <v/>
      </c>
      <c r="F23" s="39" t="str">
        <f>IF(C23=0,"",VLOOKUP(C23,'Codes articles '!A20:G129,4,0))</f>
        <v/>
      </c>
      <c r="G23" s="39" t="str">
        <f>IF(C23=0,"",VLOOKUP(C23,'Codes articles '!A20:G129,5,0))</f>
        <v/>
      </c>
      <c r="H23" s="39" t="str">
        <f t="shared" si="1"/>
        <v/>
      </c>
      <c r="I23" s="39" t="str">
        <f t="shared" si="2"/>
        <v/>
      </c>
    </row>
    <row r="24" spans="1:9">
      <c r="A24" t="str">
        <f t="shared" si="0"/>
        <v/>
      </c>
      <c r="D24" t="str">
        <f>IF(C24=0,"",VLOOKUP(C24,'Codes articles '!A21:F130,2,0))</f>
        <v/>
      </c>
      <c r="F24" s="39" t="str">
        <f>IF(C24=0,"",VLOOKUP(C24,'Codes articles '!A21:G130,4,0))</f>
        <v/>
      </c>
      <c r="G24" s="39" t="str">
        <f>IF(C24=0,"",VLOOKUP(C24,'Codes articles '!A21:G130,5,0))</f>
        <v/>
      </c>
      <c r="H24" s="39" t="str">
        <f t="shared" si="1"/>
        <v/>
      </c>
      <c r="I24" s="39" t="str">
        <f t="shared" si="2"/>
        <v/>
      </c>
    </row>
    <row r="25" spans="1:9">
      <c r="A25" t="str">
        <f t="shared" si="0"/>
        <v/>
      </c>
      <c r="D25" t="str">
        <f>IF(C25=0,"",VLOOKUP(C25,'Codes articles '!A22:F131,2,0))</f>
        <v/>
      </c>
      <c r="F25" s="39" t="str">
        <f>IF(C25=0,"",VLOOKUP(C25,'Codes articles '!A22:G131,4,0))</f>
        <v/>
      </c>
      <c r="G25" s="39" t="str">
        <f>IF(C25=0,"",VLOOKUP(C25,'Codes articles '!A22:G131,5,0))</f>
        <v/>
      </c>
      <c r="H25" s="39" t="str">
        <f t="shared" si="1"/>
        <v/>
      </c>
      <c r="I25" s="39" t="str">
        <f t="shared" si="2"/>
        <v/>
      </c>
    </row>
    <row r="26" spans="1:9">
      <c r="A26" t="str">
        <f t="shared" si="0"/>
        <v/>
      </c>
      <c r="D26" t="str">
        <f>IF(C26=0,"",VLOOKUP(C26,'Codes articles '!A23:F132,2,0))</f>
        <v/>
      </c>
      <c r="F26" s="39" t="str">
        <f>IF(C26=0,"",VLOOKUP(C26,'Codes articles '!A23:G132,4,0))</f>
        <v/>
      </c>
      <c r="G26" s="39" t="str">
        <f>IF(C26=0,"",VLOOKUP(C26,'Codes articles '!A23:G132,5,0))</f>
        <v/>
      </c>
      <c r="H26" s="39" t="str">
        <f t="shared" si="1"/>
        <v/>
      </c>
      <c r="I26" s="39" t="str">
        <f t="shared" si="2"/>
        <v/>
      </c>
    </row>
    <row r="27" spans="1:9">
      <c r="A27" t="str">
        <f t="shared" si="0"/>
        <v/>
      </c>
      <c r="F27" s="39"/>
      <c r="G27" s="39"/>
      <c r="H27" s="39"/>
      <c r="I27" s="39"/>
    </row>
    <row r="28" spans="1:9">
      <c r="A28" t="str">
        <f t="shared" si="0"/>
        <v/>
      </c>
      <c r="F28" s="39"/>
      <c r="G28" s="39"/>
      <c r="H28" s="39"/>
      <c r="I28" s="39"/>
    </row>
    <row r="29" spans="1:9">
      <c r="A29" t="str">
        <f t="shared" si="0"/>
        <v/>
      </c>
      <c r="F29" s="39"/>
      <c r="G29" s="39"/>
      <c r="H29" s="39"/>
      <c r="I29" s="39"/>
    </row>
    <row r="30" spans="1:9">
      <c r="A30" t="str">
        <f t="shared" si="0"/>
        <v/>
      </c>
      <c r="F30" s="39"/>
      <c r="G30" s="39"/>
      <c r="H30" s="39"/>
      <c r="I30" s="39"/>
    </row>
    <row r="31" spans="1:9">
      <c r="A31" t="str">
        <f t="shared" si="0"/>
        <v/>
      </c>
      <c r="F31" s="39"/>
      <c r="G31" s="39"/>
      <c r="H31" s="39"/>
      <c r="I31" s="39"/>
    </row>
    <row r="32" spans="1:9">
      <c r="A32" t="str">
        <f t="shared" si="0"/>
        <v/>
      </c>
      <c r="F32" s="39"/>
      <c r="G32" s="39"/>
      <c r="H32" s="39"/>
      <c r="I32" s="39"/>
    </row>
    <row r="33" spans="1:9">
      <c r="A33" t="str">
        <f t="shared" si="0"/>
        <v/>
      </c>
      <c r="F33" s="39"/>
      <c r="G33" s="39"/>
      <c r="H33" s="39"/>
      <c r="I33" s="39"/>
    </row>
    <row r="34" spans="1:9">
      <c r="A34" t="str">
        <f t="shared" si="0"/>
        <v/>
      </c>
      <c r="F34" s="39"/>
      <c r="G34" s="39"/>
      <c r="H34" s="39"/>
      <c r="I34" s="39"/>
    </row>
    <row r="35" spans="1:9">
      <c r="A35" t="str">
        <f t="shared" si="0"/>
        <v/>
      </c>
      <c r="F35" s="39"/>
      <c r="G35" s="39"/>
      <c r="H35" s="39"/>
      <c r="I35" s="39"/>
    </row>
    <row r="36" spans="1:9">
      <c r="A36" t="str">
        <f t="shared" si="0"/>
        <v/>
      </c>
    </row>
    <row r="37" spans="1:9">
      <c r="A37" t="str">
        <f t="shared" si="0"/>
        <v/>
      </c>
    </row>
    <row r="38" spans="1:9">
      <c r="A38" t="str">
        <f t="shared" si="0"/>
        <v/>
      </c>
    </row>
    <row r="39" spans="1:9">
      <c r="A39" t="str">
        <f t="shared" si="0"/>
        <v/>
      </c>
    </row>
    <row r="40" spans="1:9">
      <c r="A40" t="str">
        <f t="shared" si="0"/>
        <v/>
      </c>
    </row>
    <row r="41" spans="1:9">
      <c r="A41" t="str">
        <f t="shared" si="0"/>
        <v/>
      </c>
    </row>
    <row r="42" spans="1:9">
      <c r="A42" t="str">
        <f t="shared" si="0"/>
        <v/>
      </c>
    </row>
    <row r="43" spans="1:9">
      <c r="A43" t="str">
        <f t="shared" si="0"/>
        <v/>
      </c>
    </row>
    <row r="44" spans="1:9">
      <c r="A44" t="str">
        <f t="shared" si="0"/>
        <v/>
      </c>
    </row>
    <row r="45" spans="1:9">
      <c r="A45" t="str">
        <f t="shared" si="0"/>
        <v/>
      </c>
    </row>
    <row r="46" spans="1:9">
      <c r="A46" t="str">
        <f t="shared" si="0"/>
        <v/>
      </c>
    </row>
    <row r="47" spans="1:9">
      <c r="A47" t="str">
        <f t="shared" si="0"/>
        <v/>
      </c>
    </row>
    <row r="48" spans="1:9">
      <c r="A48" t="str">
        <f t="shared" si="0"/>
        <v/>
      </c>
    </row>
    <row r="49" spans="1:1">
      <c r="A49" t="str">
        <f t="shared" si="0"/>
        <v/>
      </c>
    </row>
    <row r="50" spans="1:1">
      <c r="A50" t="str">
        <f t="shared" si="0"/>
        <v/>
      </c>
    </row>
    <row r="51" spans="1:1">
      <c r="A51" t="str">
        <f t="shared" si="0"/>
        <v/>
      </c>
    </row>
    <row r="52" spans="1:1">
      <c r="A52" t="str">
        <f t="shared" si="0"/>
        <v/>
      </c>
    </row>
    <row r="53" spans="1:1">
      <c r="A53" t="str">
        <f t="shared" si="0"/>
        <v/>
      </c>
    </row>
    <row r="54" spans="1:1">
      <c r="A54" t="str">
        <f t="shared" si="0"/>
        <v/>
      </c>
    </row>
    <row r="55" spans="1:1">
      <c r="A55" t="str">
        <f t="shared" si="0"/>
        <v/>
      </c>
    </row>
    <row r="56" spans="1:1">
      <c r="A56" t="str">
        <f t="shared" si="0"/>
        <v/>
      </c>
    </row>
    <row r="57" spans="1:1">
      <c r="A57" t="str">
        <f t="shared" si="0"/>
        <v/>
      </c>
    </row>
    <row r="58" spans="1:1">
      <c r="A58" t="str">
        <f t="shared" si="0"/>
        <v/>
      </c>
    </row>
    <row r="59" spans="1:1">
      <c r="A59" t="str">
        <f t="shared" si="0"/>
        <v/>
      </c>
    </row>
    <row r="60" spans="1:1">
      <c r="A60" t="str">
        <f t="shared" si="0"/>
        <v/>
      </c>
    </row>
    <row r="61" spans="1:1">
      <c r="A61" t="str">
        <f t="shared" si="0"/>
        <v/>
      </c>
    </row>
    <row r="62" spans="1:1">
      <c r="A62" t="str">
        <f t="shared" si="0"/>
        <v/>
      </c>
    </row>
    <row r="63" spans="1:1">
      <c r="A63" t="str">
        <f t="shared" si="0"/>
        <v/>
      </c>
    </row>
    <row r="64" spans="1:1">
      <c r="A64" t="str">
        <f t="shared" si="0"/>
        <v/>
      </c>
    </row>
    <row r="65" spans="1:1">
      <c r="A65" t="str">
        <f t="shared" si="0"/>
        <v/>
      </c>
    </row>
    <row r="66" spans="1:1">
      <c r="A66" t="str">
        <f t="shared" si="0"/>
        <v/>
      </c>
    </row>
    <row r="67" spans="1:1">
      <c r="A67" t="str">
        <f t="shared" si="0"/>
        <v/>
      </c>
    </row>
    <row r="68" spans="1:1">
      <c r="A68" t="str">
        <f t="shared" si="0"/>
        <v/>
      </c>
    </row>
    <row r="69" spans="1:1">
      <c r="A69" t="str">
        <f t="shared" si="0"/>
        <v/>
      </c>
    </row>
    <row r="70" spans="1:1">
      <c r="A70" t="str">
        <f t="shared" si="0"/>
        <v/>
      </c>
    </row>
    <row r="71" spans="1:1">
      <c r="A71" t="str">
        <f t="shared" ref="A71:A134" si="3">IF(B71=0,"",MONTH(B71))</f>
        <v/>
      </c>
    </row>
    <row r="72" spans="1:1">
      <c r="A72" t="str">
        <f t="shared" si="3"/>
        <v/>
      </c>
    </row>
    <row r="73" spans="1:1">
      <c r="A73" t="str">
        <f t="shared" si="3"/>
        <v/>
      </c>
    </row>
    <row r="74" spans="1:1">
      <c r="A74" t="str">
        <f t="shared" si="3"/>
        <v/>
      </c>
    </row>
    <row r="75" spans="1:1">
      <c r="A75" t="str">
        <f t="shared" si="3"/>
        <v/>
      </c>
    </row>
    <row r="76" spans="1:1">
      <c r="A76" t="str">
        <f t="shared" si="3"/>
        <v/>
      </c>
    </row>
    <row r="77" spans="1:1">
      <c r="A77" t="str">
        <f t="shared" si="3"/>
        <v/>
      </c>
    </row>
    <row r="78" spans="1:1">
      <c r="A78" t="str">
        <f t="shared" si="3"/>
        <v/>
      </c>
    </row>
    <row r="79" spans="1:1">
      <c r="A79" t="str">
        <f t="shared" si="3"/>
        <v/>
      </c>
    </row>
    <row r="80" spans="1:1">
      <c r="A80" t="str">
        <f t="shared" si="3"/>
        <v/>
      </c>
    </row>
    <row r="81" spans="1:1">
      <c r="A81" t="str">
        <f t="shared" si="3"/>
        <v/>
      </c>
    </row>
    <row r="82" spans="1:1">
      <c r="A82" t="str">
        <f t="shared" si="3"/>
        <v/>
      </c>
    </row>
    <row r="83" spans="1:1">
      <c r="A83" t="str">
        <f t="shared" si="3"/>
        <v/>
      </c>
    </row>
    <row r="84" spans="1:1">
      <c r="A84" t="str">
        <f t="shared" si="3"/>
        <v/>
      </c>
    </row>
    <row r="85" spans="1:1">
      <c r="A85" t="str">
        <f t="shared" si="3"/>
        <v/>
      </c>
    </row>
    <row r="86" spans="1:1">
      <c r="A86" t="str">
        <f t="shared" si="3"/>
        <v/>
      </c>
    </row>
    <row r="87" spans="1:1">
      <c r="A87" t="str">
        <f t="shared" si="3"/>
        <v/>
      </c>
    </row>
    <row r="88" spans="1:1">
      <c r="A88" t="str">
        <f t="shared" si="3"/>
        <v/>
      </c>
    </row>
    <row r="89" spans="1:1">
      <c r="A89" t="str">
        <f t="shared" si="3"/>
        <v/>
      </c>
    </row>
    <row r="90" spans="1:1">
      <c r="A90" t="str">
        <f t="shared" si="3"/>
        <v/>
      </c>
    </row>
    <row r="91" spans="1:1">
      <c r="A91" t="str">
        <f t="shared" si="3"/>
        <v/>
      </c>
    </row>
    <row r="92" spans="1:1">
      <c r="A92" t="str">
        <f t="shared" si="3"/>
        <v/>
      </c>
    </row>
    <row r="93" spans="1:1">
      <c r="A93" t="str">
        <f t="shared" si="3"/>
        <v/>
      </c>
    </row>
    <row r="94" spans="1:1">
      <c r="A94" t="str">
        <f t="shared" si="3"/>
        <v/>
      </c>
    </row>
    <row r="95" spans="1:1">
      <c r="A95" t="str">
        <f t="shared" si="3"/>
        <v/>
      </c>
    </row>
    <row r="96" spans="1:1">
      <c r="A96" t="str">
        <f t="shared" si="3"/>
        <v/>
      </c>
    </row>
    <row r="97" spans="1:1">
      <c r="A97" t="str">
        <f t="shared" si="3"/>
        <v/>
      </c>
    </row>
    <row r="98" spans="1:1">
      <c r="A98" t="str">
        <f t="shared" si="3"/>
        <v/>
      </c>
    </row>
    <row r="99" spans="1:1">
      <c r="A99" t="str">
        <f t="shared" si="3"/>
        <v/>
      </c>
    </row>
    <row r="100" spans="1:1">
      <c r="A100" t="str">
        <f t="shared" si="3"/>
        <v/>
      </c>
    </row>
    <row r="101" spans="1:1">
      <c r="A101" t="str">
        <f t="shared" si="3"/>
        <v/>
      </c>
    </row>
    <row r="102" spans="1:1">
      <c r="A102" t="str">
        <f t="shared" si="3"/>
        <v/>
      </c>
    </row>
    <row r="103" spans="1:1">
      <c r="A103" t="str">
        <f t="shared" si="3"/>
        <v/>
      </c>
    </row>
    <row r="104" spans="1:1">
      <c r="A104" t="str">
        <f t="shared" si="3"/>
        <v/>
      </c>
    </row>
    <row r="105" spans="1:1">
      <c r="A105" t="str">
        <f t="shared" si="3"/>
        <v/>
      </c>
    </row>
    <row r="106" spans="1:1">
      <c r="A106" t="str">
        <f t="shared" si="3"/>
        <v/>
      </c>
    </row>
    <row r="107" spans="1:1">
      <c r="A107" t="str">
        <f t="shared" si="3"/>
        <v/>
      </c>
    </row>
    <row r="108" spans="1:1">
      <c r="A108" t="str">
        <f t="shared" si="3"/>
        <v/>
      </c>
    </row>
    <row r="109" spans="1:1">
      <c r="A109" t="str">
        <f t="shared" si="3"/>
        <v/>
      </c>
    </row>
    <row r="110" spans="1:1">
      <c r="A110" t="str">
        <f t="shared" si="3"/>
        <v/>
      </c>
    </row>
    <row r="111" spans="1:1">
      <c r="A111" t="str">
        <f t="shared" si="3"/>
        <v/>
      </c>
    </row>
    <row r="112" spans="1:1">
      <c r="A112" t="str">
        <f t="shared" si="3"/>
        <v/>
      </c>
    </row>
    <row r="113" spans="1:1">
      <c r="A113" t="str">
        <f t="shared" si="3"/>
        <v/>
      </c>
    </row>
    <row r="114" spans="1:1">
      <c r="A114" t="str">
        <f t="shared" si="3"/>
        <v/>
      </c>
    </row>
    <row r="115" spans="1:1">
      <c r="A115" t="str">
        <f t="shared" si="3"/>
        <v/>
      </c>
    </row>
    <row r="116" spans="1:1">
      <c r="A116" t="str">
        <f t="shared" si="3"/>
        <v/>
      </c>
    </row>
    <row r="117" spans="1:1">
      <c r="A117" t="str">
        <f t="shared" si="3"/>
        <v/>
      </c>
    </row>
    <row r="118" spans="1:1">
      <c r="A118" t="str">
        <f t="shared" si="3"/>
        <v/>
      </c>
    </row>
    <row r="119" spans="1:1">
      <c r="A119" t="str">
        <f t="shared" si="3"/>
        <v/>
      </c>
    </row>
    <row r="120" spans="1:1">
      <c r="A120" t="str">
        <f t="shared" si="3"/>
        <v/>
      </c>
    </row>
    <row r="121" spans="1:1">
      <c r="A121" t="str">
        <f t="shared" si="3"/>
        <v/>
      </c>
    </row>
    <row r="122" spans="1:1">
      <c r="A122" t="str">
        <f t="shared" si="3"/>
        <v/>
      </c>
    </row>
    <row r="123" spans="1:1">
      <c r="A123" t="str">
        <f t="shared" si="3"/>
        <v/>
      </c>
    </row>
    <row r="124" spans="1:1">
      <c r="A124" t="str">
        <f t="shared" si="3"/>
        <v/>
      </c>
    </row>
    <row r="125" spans="1:1">
      <c r="A125" t="str">
        <f t="shared" si="3"/>
        <v/>
      </c>
    </row>
    <row r="126" spans="1:1">
      <c r="A126" t="str">
        <f t="shared" si="3"/>
        <v/>
      </c>
    </row>
    <row r="127" spans="1:1">
      <c r="A127" t="str">
        <f t="shared" si="3"/>
        <v/>
      </c>
    </row>
    <row r="128" spans="1:1">
      <c r="A128" t="str">
        <f t="shared" si="3"/>
        <v/>
      </c>
    </row>
    <row r="129" spans="1:1">
      <c r="A129" t="str">
        <f t="shared" si="3"/>
        <v/>
      </c>
    </row>
    <row r="130" spans="1:1">
      <c r="A130" t="str">
        <f t="shared" si="3"/>
        <v/>
      </c>
    </row>
    <row r="131" spans="1:1">
      <c r="A131" t="str">
        <f t="shared" si="3"/>
        <v/>
      </c>
    </row>
    <row r="132" spans="1:1">
      <c r="A132" t="str">
        <f t="shared" si="3"/>
        <v/>
      </c>
    </row>
    <row r="133" spans="1:1">
      <c r="A133" t="str">
        <f t="shared" si="3"/>
        <v/>
      </c>
    </row>
    <row r="134" spans="1:1">
      <c r="A134" t="str">
        <f t="shared" si="3"/>
        <v/>
      </c>
    </row>
    <row r="135" spans="1:1">
      <c r="A135" t="str">
        <f t="shared" ref="A135:A198" si="4">IF(B135=0,"",MONTH(B135))</f>
        <v/>
      </c>
    </row>
    <row r="136" spans="1:1">
      <c r="A136" t="str">
        <f t="shared" si="4"/>
        <v/>
      </c>
    </row>
    <row r="137" spans="1:1">
      <c r="A137" t="str">
        <f t="shared" si="4"/>
        <v/>
      </c>
    </row>
    <row r="138" spans="1:1">
      <c r="A138" t="str">
        <f t="shared" si="4"/>
        <v/>
      </c>
    </row>
    <row r="139" spans="1:1">
      <c r="A139" t="str">
        <f t="shared" si="4"/>
        <v/>
      </c>
    </row>
    <row r="140" spans="1:1">
      <c r="A140" t="str">
        <f t="shared" si="4"/>
        <v/>
      </c>
    </row>
    <row r="141" spans="1:1">
      <c r="A141" t="str">
        <f t="shared" si="4"/>
        <v/>
      </c>
    </row>
    <row r="142" spans="1:1">
      <c r="A142" t="str">
        <f t="shared" si="4"/>
        <v/>
      </c>
    </row>
    <row r="143" spans="1:1">
      <c r="A143" t="str">
        <f t="shared" si="4"/>
        <v/>
      </c>
    </row>
    <row r="144" spans="1:1">
      <c r="A144" t="str">
        <f t="shared" si="4"/>
        <v/>
      </c>
    </row>
    <row r="145" spans="1:1">
      <c r="A145" t="str">
        <f t="shared" si="4"/>
        <v/>
      </c>
    </row>
    <row r="146" spans="1:1">
      <c r="A146" t="str">
        <f t="shared" si="4"/>
        <v/>
      </c>
    </row>
    <row r="147" spans="1:1">
      <c r="A147" t="str">
        <f t="shared" si="4"/>
        <v/>
      </c>
    </row>
    <row r="148" spans="1:1">
      <c r="A148" t="str">
        <f t="shared" si="4"/>
        <v/>
      </c>
    </row>
    <row r="149" spans="1:1">
      <c r="A149" t="str">
        <f t="shared" si="4"/>
        <v/>
      </c>
    </row>
    <row r="150" spans="1:1">
      <c r="A150" t="str">
        <f t="shared" si="4"/>
        <v/>
      </c>
    </row>
    <row r="151" spans="1:1">
      <c r="A151" t="str">
        <f t="shared" si="4"/>
        <v/>
      </c>
    </row>
    <row r="152" spans="1:1">
      <c r="A152" t="str">
        <f t="shared" si="4"/>
        <v/>
      </c>
    </row>
    <row r="153" spans="1:1">
      <c r="A153" t="str">
        <f t="shared" si="4"/>
        <v/>
      </c>
    </row>
    <row r="154" spans="1:1">
      <c r="A154" t="str">
        <f t="shared" si="4"/>
        <v/>
      </c>
    </row>
    <row r="155" spans="1:1">
      <c r="A155" t="str">
        <f t="shared" si="4"/>
        <v/>
      </c>
    </row>
    <row r="156" spans="1:1">
      <c r="A156" t="str">
        <f t="shared" si="4"/>
        <v/>
      </c>
    </row>
    <row r="157" spans="1:1">
      <c r="A157" t="str">
        <f t="shared" si="4"/>
        <v/>
      </c>
    </row>
    <row r="158" spans="1:1">
      <c r="A158" t="str">
        <f t="shared" si="4"/>
        <v/>
      </c>
    </row>
    <row r="159" spans="1:1">
      <c r="A159" t="str">
        <f t="shared" si="4"/>
        <v/>
      </c>
    </row>
    <row r="160" spans="1:1">
      <c r="A160" t="str">
        <f t="shared" si="4"/>
        <v/>
      </c>
    </row>
    <row r="161" spans="1:1">
      <c r="A161" t="str">
        <f t="shared" si="4"/>
        <v/>
      </c>
    </row>
    <row r="162" spans="1:1">
      <c r="A162" t="str">
        <f t="shared" si="4"/>
        <v/>
      </c>
    </row>
    <row r="163" spans="1:1">
      <c r="A163" t="str">
        <f t="shared" si="4"/>
        <v/>
      </c>
    </row>
    <row r="164" spans="1:1">
      <c r="A164" t="str">
        <f t="shared" si="4"/>
        <v/>
      </c>
    </row>
    <row r="165" spans="1:1">
      <c r="A165" t="str">
        <f t="shared" si="4"/>
        <v/>
      </c>
    </row>
    <row r="166" spans="1:1">
      <c r="A166" t="str">
        <f t="shared" si="4"/>
        <v/>
      </c>
    </row>
    <row r="167" spans="1:1">
      <c r="A167" t="str">
        <f t="shared" si="4"/>
        <v/>
      </c>
    </row>
    <row r="168" spans="1:1">
      <c r="A168" t="str">
        <f t="shared" si="4"/>
        <v/>
      </c>
    </row>
    <row r="169" spans="1:1">
      <c r="A169" t="str">
        <f t="shared" si="4"/>
        <v/>
      </c>
    </row>
    <row r="170" spans="1:1">
      <c r="A170" t="str">
        <f t="shared" si="4"/>
        <v/>
      </c>
    </row>
    <row r="171" spans="1:1">
      <c r="A171" t="str">
        <f t="shared" si="4"/>
        <v/>
      </c>
    </row>
    <row r="172" spans="1:1">
      <c r="A172" t="str">
        <f t="shared" si="4"/>
        <v/>
      </c>
    </row>
    <row r="173" spans="1:1">
      <c r="A173" t="str">
        <f t="shared" si="4"/>
        <v/>
      </c>
    </row>
    <row r="174" spans="1:1">
      <c r="A174" t="str">
        <f t="shared" si="4"/>
        <v/>
      </c>
    </row>
    <row r="175" spans="1:1">
      <c r="A175" t="str">
        <f t="shared" si="4"/>
        <v/>
      </c>
    </row>
    <row r="176" spans="1:1">
      <c r="A176" t="str">
        <f t="shared" si="4"/>
        <v/>
      </c>
    </row>
    <row r="177" spans="1:1">
      <c r="A177" t="str">
        <f t="shared" si="4"/>
        <v/>
      </c>
    </row>
    <row r="178" spans="1:1">
      <c r="A178" t="str">
        <f t="shared" si="4"/>
        <v/>
      </c>
    </row>
    <row r="179" spans="1:1">
      <c r="A179" t="str">
        <f t="shared" si="4"/>
        <v/>
      </c>
    </row>
    <row r="180" spans="1:1">
      <c r="A180" t="str">
        <f t="shared" si="4"/>
        <v/>
      </c>
    </row>
    <row r="181" spans="1:1">
      <c r="A181" t="str">
        <f t="shared" si="4"/>
        <v/>
      </c>
    </row>
    <row r="182" spans="1:1">
      <c r="A182" t="str">
        <f t="shared" si="4"/>
        <v/>
      </c>
    </row>
    <row r="183" spans="1:1">
      <c r="A183" t="str">
        <f t="shared" si="4"/>
        <v/>
      </c>
    </row>
    <row r="184" spans="1:1">
      <c r="A184" t="str">
        <f t="shared" si="4"/>
        <v/>
      </c>
    </row>
    <row r="185" spans="1:1">
      <c r="A185" t="str">
        <f t="shared" si="4"/>
        <v/>
      </c>
    </row>
    <row r="186" spans="1:1">
      <c r="A186" t="str">
        <f t="shared" si="4"/>
        <v/>
      </c>
    </row>
    <row r="187" spans="1:1">
      <c r="A187" t="str">
        <f t="shared" si="4"/>
        <v/>
      </c>
    </row>
    <row r="188" spans="1:1">
      <c r="A188" t="str">
        <f t="shared" si="4"/>
        <v/>
      </c>
    </row>
    <row r="189" spans="1:1">
      <c r="A189" t="str">
        <f t="shared" si="4"/>
        <v/>
      </c>
    </row>
    <row r="190" spans="1:1">
      <c r="A190" t="str">
        <f t="shared" si="4"/>
        <v/>
      </c>
    </row>
    <row r="191" spans="1:1">
      <c r="A191" t="str">
        <f t="shared" si="4"/>
        <v/>
      </c>
    </row>
    <row r="192" spans="1:1">
      <c r="A192" t="str">
        <f t="shared" si="4"/>
        <v/>
      </c>
    </row>
    <row r="193" spans="1:1">
      <c r="A193" t="str">
        <f t="shared" si="4"/>
        <v/>
      </c>
    </row>
    <row r="194" spans="1:1">
      <c r="A194" t="str">
        <f t="shared" si="4"/>
        <v/>
      </c>
    </row>
    <row r="195" spans="1:1">
      <c r="A195" t="str">
        <f t="shared" si="4"/>
        <v/>
      </c>
    </row>
    <row r="196" spans="1:1">
      <c r="A196" t="str">
        <f t="shared" si="4"/>
        <v/>
      </c>
    </row>
    <row r="197" spans="1:1">
      <c r="A197" t="str">
        <f t="shared" si="4"/>
        <v/>
      </c>
    </row>
    <row r="198" spans="1:1">
      <c r="A198" t="str">
        <f t="shared" si="4"/>
        <v/>
      </c>
    </row>
    <row r="199" spans="1:1">
      <c r="A199" t="str">
        <f t="shared" ref="A199:A262" si="5">IF(B199=0,"",MONTH(B199))</f>
        <v/>
      </c>
    </row>
    <row r="200" spans="1:1">
      <c r="A200" t="str">
        <f t="shared" si="5"/>
        <v/>
      </c>
    </row>
    <row r="201" spans="1:1">
      <c r="A201" t="str">
        <f t="shared" si="5"/>
        <v/>
      </c>
    </row>
    <row r="202" spans="1:1">
      <c r="A202" t="str">
        <f t="shared" si="5"/>
        <v/>
      </c>
    </row>
    <row r="203" spans="1:1">
      <c r="A203" t="str">
        <f t="shared" si="5"/>
        <v/>
      </c>
    </row>
    <row r="204" spans="1:1">
      <c r="A204" t="str">
        <f t="shared" si="5"/>
        <v/>
      </c>
    </row>
    <row r="205" spans="1:1">
      <c r="A205" t="str">
        <f t="shared" si="5"/>
        <v/>
      </c>
    </row>
    <row r="206" spans="1:1">
      <c r="A206" t="str">
        <f t="shared" si="5"/>
        <v/>
      </c>
    </row>
    <row r="207" spans="1:1">
      <c r="A207" t="str">
        <f t="shared" si="5"/>
        <v/>
      </c>
    </row>
    <row r="208" spans="1:1">
      <c r="A208" t="str">
        <f t="shared" si="5"/>
        <v/>
      </c>
    </row>
    <row r="209" spans="1:1">
      <c r="A209" t="str">
        <f t="shared" si="5"/>
        <v/>
      </c>
    </row>
    <row r="210" spans="1:1">
      <c r="A210" t="str">
        <f t="shared" si="5"/>
        <v/>
      </c>
    </row>
    <row r="211" spans="1:1">
      <c r="A211" t="str">
        <f t="shared" si="5"/>
        <v/>
      </c>
    </row>
    <row r="212" spans="1:1">
      <c r="A212" t="str">
        <f t="shared" si="5"/>
        <v/>
      </c>
    </row>
    <row r="213" spans="1:1">
      <c r="A213" t="str">
        <f t="shared" si="5"/>
        <v/>
      </c>
    </row>
    <row r="214" spans="1:1">
      <c r="A214" t="str">
        <f t="shared" si="5"/>
        <v/>
      </c>
    </row>
    <row r="215" spans="1:1">
      <c r="A215" t="str">
        <f t="shared" si="5"/>
        <v/>
      </c>
    </row>
    <row r="216" spans="1:1">
      <c r="A216" t="str">
        <f t="shared" si="5"/>
        <v/>
      </c>
    </row>
    <row r="217" spans="1:1">
      <c r="A217" t="str">
        <f t="shared" si="5"/>
        <v/>
      </c>
    </row>
    <row r="218" spans="1:1">
      <c r="A218" t="str">
        <f t="shared" si="5"/>
        <v/>
      </c>
    </row>
    <row r="219" spans="1:1">
      <c r="A219" t="str">
        <f t="shared" si="5"/>
        <v/>
      </c>
    </row>
    <row r="220" spans="1:1">
      <c r="A220" t="str">
        <f t="shared" si="5"/>
        <v/>
      </c>
    </row>
    <row r="221" spans="1:1">
      <c r="A221" t="str">
        <f t="shared" si="5"/>
        <v/>
      </c>
    </row>
    <row r="222" spans="1:1">
      <c r="A222" t="str">
        <f t="shared" si="5"/>
        <v/>
      </c>
    </row>
    <row r="223" spans="1:1">
      <c r="A223" t="str">
        <f t="shared" si="5"/>
        <v/>
      </c>
    </row>
    <row r="224" spans="1:1">
      <c r="A224" t="str">
        <f t="shared" si="5"/>
        <v/>
      </c>
    </row>
    <row r="225" spans="1:1">
      <c r="A225" t="str">
        <f t="shared" si="5"/>
        <v/>
      </c>
    </row>
    <row r="226" spans="1:1">
      <c r="A226" t="str">
        <f t="shared" si="5"/>
        <v/>
      </c>
    </row>
    <row r="227" spans="1:1">
      <c r="A227" t="str">
        <f t="shared" si="5"/>
        <v/>
      </c>
    </row>
    <row r="228" spans="1:1">
      <c r="A228" t="str">
        <f t="shared" si="5"/>
        <v/>
      </c>
    </row>
    <row r="229" spans="1:1">
      <c r="A229" t="str">
        <f t="shared" si="5"/>
        <v/>
      </c>
    </row>
    <row r="230" spans="1:1">
      <c r="A230" t="str">
        <f t="shared" si="5"/>
        <v/>
      </c>
    </row>
    <row r="231" spans="1:1">
      <c r="A231" t="str">
        <f t="shared" si="5"/>
        <v/>
      </c>
    </row>
    <row r="232" spans="1:1">
      <c r="A232" t="str">
        <f t="shared" si="5"/>
        <v/>
      </c>
    </row>
    <row r="233" spans="1:1">
      <c r="A233" t="str">
        <f t="shared" si="5"/>
        <v/>
      </c>
    </row>
    <row r="234" spans="1:1">
      <c r="A234" t="str">
        <f t="shared" si="5"/>
        <v/>
      </c>
    </row>
    <row r="235" spans="1:1">
      <c r="A235" t="str">
        <f t="shared" si="5"/>
        <v/>
      </c>
    </row>
    <row r="236" spans="1:1">
      <c r="A236" t="str">
        <f t="shared" si="5"/>
        <v/>
      </c>
    </row>
    <row r="237" spans="1:1">
      <c r="A237" t="str">
        <f t="shared" si="5"/>
        <v/>
      </c>
    </row>
    <row r="238" spans="1:1">
      <c r="A238" t="str">
        <f t="shared" si="5"/>
        <v/>
      </c>
    </row>
    <row r="239" spans="1:1">
      <c r="A239" t="str">
        <f t="shared" si="5"/>
        <v/>
      </c>
    </row>
    <row r="240" spans="1:1">
      <c r="A240" t="str">
        <f t="shared" si="5"/>
        <v/>
      </c>
    </row>
    <row r="241" spans="1:1">
      <c r="A241" t="str">
        <f t="shared" si="5"/>
        <v/>
      </c>
    </row>
    <row r="242" spans="1:1">
      <c r="A242" t="str">
        <f t="shared" si="5"/>
        <v/>
      </c>
    </row>
    <row r="243" spans="1:1">
      <c r="A243" t="str">
        <f t="shared" si="5"/>
        <v/>
      </c>
    </row>
    <row r="244" spans="1:1">
      <c r="A244" t="str">
        <f t="shared" si="5"/>
        <v/>
      </c>
    </row>
    <row r="245" spans="1:1">
      <c r="A245" t="str">
        <f t="shared" si="5"/>
        <v/>
      </c>
    </row>
    <row r="246" spans="1:1">
      <c r="A246" t="str">
        <f t="shared" si="5"/>
        <v/>
      </c>
    </row>
    <row r="247" spans="1:1">
      <c r="A247" t="str">
        <f t="shared" si="5"/>
        <v/>
      </c>
    </row>
    <row r="248" spans="1:1">
      <c r="A248" t="str">
        <f t="shared" si="5"/>
        <v/>
      </c>
    </row>
    <row r="249" spans="1:1">
      <c r="A249" t="str">
        <f t="shared" si="5"/>
        <v/>
      </c>
    </row>
    <row r="250" spans="1:1">
      <c r="A250" t="str">
        <f t="shared" si="5"/>
        <v/>
      </c>
    </row>
    <row r="251" spans="1:1">
      <c r="A251" t="str">
        <f t="shared" si="5"/>
        <v/>
      </c>
    </row>
    <row r="252" spans="1:1">
      <c r="A252" t="str">
        <f t="shared" si="5"/>
        <v/>
      </c>
    </row>
    <row r="253" spans="1:1">
      <c r="A253" t="str">
        <f t="shared" si="5"/>
        <v/>
      </c>
    </row>
    <row r="254" spans="1:1">
      <c r="A254" t="str">
        <f t="shared" si="5"/>
        <v/>
      </c>
    </row>
    <row r="255" spans="1:1">
      <c r="A255" t="str">
        <f t="shared" si="5"/>
        <v/>
      </c>
    </row>
    <row r="256" spans="1:1">
      <c r="A256" t="str">
        <f t="shared" si="5"/>
        <v/>
      </c>
    </row>
    <row r="257" spans="1:1">
      <c r="A257" t="str">
        <f t="shared" si="5"/>
        <v/>
      </c>
    </row>
    <row r="258" spans="1:1">
      <c r="A258" t="str">
        <f t="shared" si="5"/>
        <v/>
      </c>
    </row>
    <row r="259" spans="1:1">
      <c r="A259" t="str">
        <f t="shared" si="5"/>
        <v/>
      </c>
    </row>
    <row r="260" spans="1:1">
      <c r="A260" t="str">
        <f t="shared" si="5"/>
        <v/>
      </c>
    </row>
    <row r="261" spans="1:1">
      <c r="A261" t="str">
        <f t="shared" si="5"/>
        <v/>
      </c>
    </row>
    <row r="262" spans="1:1">
      <c r="A262" t="str">
        <f t="shared" si="5"/>
        <v/>
      </c>
    </row>
    <row r="263" spans="1:1">
      <c r="A263" t="str">
        <f t="shared" ref="A263:A326" si="6">IF(B263=0,"",MONTH(B263))</f>
        <v/>
      </c>
    </row>
    <row r="264" spans="1:1">
      <c r="A264" t="str">
        <f t="shared" si="6"/>
        <v/>
      </c>
    </row>
    <row r="265" spans="1:1">
      <c r="A265" t="str">
        <f t="shared" si="6"/>
        <v/>
      </c>
    </row>
    <row r="266" spans="1:1">
      <c r="A266" t="str">
        <f t="shared" si="6"/>
        <v/>
      </c>
    </row>
    <row r="267" spans="1:1">
      <c r="A267" t="str">
        <f t="shared" si="6"/>
        <v/>
      </c>
    </row>
    <row r="268" spans="1:1">
      <c r="A268" t="str">
        <f t="shared" si="6"/>
        <v/>
      </c>
    </row>
    <row r="269" spans="1:1">
      <c r="A269" t="str">
        <f t="shared" si="6"/>
        <v/>
      </c>
    </row>
    <row r="270" spans="1:1">
      <c r="A270" t="str">
        <f t="shared" si="6"/>
        <v/>
      </c>
    </row>
    <row r="271" spans="1:1">
      <c r="A271" t="str">
        <f t="shared" si="6"/>
        <v/>
      </c>
    </row>
    <row r="272" spans="1:1">
      <c r="A272" t="str">
        <f t="shared" si="6"/>
        <v/>
      </c>
    </row>
    <row r="273" spans="1:1">
      <c r="A273" t="str">
        <f t="shared" si="6"/>
        <v/>
      </c>
    </row>
    <row r="274" spans="1:1">
      <c r="A274" t="str">
        <f t="shared" si="6"/>
        <v/>
      </c>
    </row>
    <row r="275" spans="1:1">
      <c r="A275" t="str">
        <f t="shared" si="6"/>
        <v/>
      </c>
    </row>
    <row r="276" spans="1:1">
      <c r="A276" t="str">
        <f t="shared" si="6"/>
        <v/>
      </c>
    </row>
    <row r="277" spans="1:1">
      <c r="A277" t="str">
        <f t="shared" si="6"/>
        <v/>
      </c>
    </row>
    <row r="278" spans="1:1">
      <c r="A278" t="str">
        <f t="shared" si="6"/>
        <v/>
      </c>
    </row>
    <row r="279" spans="1:1">
      <c r="A279" t="str">
        <f t="shared" si="6"/>
        <v/>
      </c>
    </row>
    <row r="280" spans="1:1">
      <c r="A280" t="str">
        <f t="shared" si="6"/>
        <v/>
      </c>
    </row>
    <row r="281" spans="1:1">
      <c r="A281" t="str">
        <f t="shared" si="6"/>
        <v/>
      </c>
    </row>
    <row r="282" spans="1:1">
      <c r="A282" t="str">
        <f t="shared" si="6"/>
        <v/>
      </c>
    </row>
    <row r="283" spans="1:1">
      <c r="A283" t="str">
        <f t="shared" si="6"/>
        <v/>
      </c>
    </row>
    <row r="284" spans="1:1">
      <c r="A284" t="str">
        <f t="shared" si="6"/>
        <v/>
      </c>
    </row>
    <row r="285" spans="1:1">
      <c r="A285" t="str">
        <f t="shared" si="6"/>
        <v/>
      </c>
    </row>
    <row r="286" spans="1:1">
      <c r="A286" t="str">
        <f t="shared" si="6"/>
        <v/>
      </c>
    </row>
    <row r="287" spans="1:1">
      <c r="A287" t="str">
        <f t="shared" si="6"/>
        <v/>
      </c>
    </row>
    <row r="288" spans="1:1">
      <c r="A288" t="str">
        <f t="shared" si="6"/>
        <v/>
      </c>
    </row>
    <row r="289" spans="1:1">
      <c r="A289" t="str">
        <f t="shared" si="6"/>
        <v/>
      </c>
    </row>
    <row r="290" spans="1:1">
      <c r="A290" t="str">
        <f t="shared" si="6"/>
        <v/>
      </c>
    </row>
    <row r="291" spans="1:1">
      <c r="A291" t="str">
        <f t="shared" si="6"/>
        <v/>
      </c>
    </row>
    <row r="292" spans="1:1">
      <c r="A292" t="str">
        <f t="shared" si="6"/>
        <v/>
      </c>
    </row>
    <row r="293" spans="1:1">
      <c r="A293" t="str">
        <f t="shared" si="6"/>
        <v/>
      </c>
    </row>
    <row r="294" spans="1:1">
      <c r="A294" t="str">
        <f t="shared" si="6"/>
        <v/>
      </c>
    </row>
    <row r="295" spans="1:1">
      <c r="A295" t="str">
        <f t="shared" si="6"/>
        <v/>
      </c>
    </row>
    <row r="296" spans="1:1">
      <c r="A296" t="str">
        <f t="shared" si="6"/>
        <v/>
      </c>
    </row>
    <row r="297" spans="1:1">
      <c r="A297" t="str">
        <f t="shared" si="6"/>
        <v/>
      </c>
    </row>
    <row r="298" spans="1:1">
      <c r="A298" t="str">
        <f t="shared" si="6"/>
        <v/>
      </c>
    </row>
    <row r="299" spans="1:1">
      <c r="A299" t="str">
        <f t="shared" si="6"/>
        <v/>
      </c>
    </row>
    <row r="300" spans="1:1">
      <c r="A300" t="str">
        <f t="shared" si="6"/>
        <v/>
      </c>
    </row>
    <row r="301" spans="1:1">
      <c r="A301" t="str">
        <f t="shared" si="6"/>
        <v/>
      </c>
    </row>
    <row r="302" spans="1:1">
      <c r="A302" t="str">
        <f t="shared" si="6"/>
        <v/>
      </c>
    </row>
    <row r="303" spans="1:1">
      <c r="A303" t="str">
        <f t="shared" si="6"/>
        <v/>
      </c>
    </row>
    <row r="304" spans="1:1">
      <c r="A304" t="str">
        <f t="shared" si="6"/>
        <v/>
      </c>
    </row>
    <row r="305" spans="1:1">
      <c r="A305" t="str">
        <f t="shared" si="6"/>
        <v/>
      </c>
    </row>
    <row r="306" spans="1:1">
      <c r="A306" t="str">
        <f t="shared" si="6"/>
        <v/>
      </c>
    </row>
    <row r="307" spans="1:1">
      <c r="A307" t="str">
        <f t="shared" si="6"/>
        <v/>
      </c>
    </row>
    <row r="308" spans="1:1">
      <c r="A308" t="str">
        <f t="shared" si="6"/>
        <v/>
      </c>
    </row>
    <row r="309" spans="1:1">
      <c r="A309" t="str">
        <f t="shared" si="6"/>
        <v/>
      </c>
    </row>
    <row r="310" spans="1:1">
      <c r="A310" t="str">
        <f t="shared" si="6"/>
        <v/>
      </c>
    </row>
    <row r="311" spans="1:1">
      <c r="A311" t="str">
        <f t="shared" si="6"/>
        <v/>
      </c>
    </row>
    <row r="312" spans="1:1">
      <c r="A312" t="str">
        <f t="shared" si="6"/>
        <v/>
      </c>
    </row>
    <row r="313" spans="1:1">
      <c r="A313" t="str">
        <f t="shared" si="6"/>
        <v/>
      </c>
    </row>
    <row r="314" spans="1:1">
      <c r="A314" t="str">
        <f t="shared" si="6"/>
        <v/>
      </c>
    </row>
    <row r="315" spans="1:1">
      <c r="A315" t="str">
        <f t="shared" si="6"/>
        <v/>
      </c>
    </row>
    <row r="316" spans="1:1">
      <c r="A316" t="str">
        <f t="shared" si="6"/>
        <v/>
      </c>
    </row>
    <row r="317" spans="1:1">
      <c r="A317" t="str">
        <f t="shared" si="6"/>
        <v/>
      </c>
    </row>
    <row r="318" spans="1:1">
      <c r="A318" t="str">
        <f t="shared" si="6"/>
        <v/>
      </c>
    </row>
    <row r="319" spans="1:1">
      <c r="A319" t="str">
        <f t="shared" si="6"/>
        <v/>
      </c>
    </row>
    <row r="320" spans="1:1">
      <c r="A320" t="str">
        <f t="shared" si="6"/>
        <v/>
      </c>
    </row>
    <row r="321" spans="1:1">
      <c r="A321" t="str">
        <f t="shared" si="6"/>
        <v/>
      </c>
    </row>
    <row r="322" spans="1:1">
      <c r="A322" t="str">
        <f t="shared" si="6"/>
        <v/>
      </c>
    </row>
    <row r="323" spans="1:1">
      <c r="A323" t="str">
        <f t="shared" si="6"/>
        <v/>
      </c>
    </row>
    <row r="324" spans="1:1">
      <c r="A324" t="str">
        <f t="shared" si="6"/>
        <v/>
      </c>
    </row>
    <row r="325" spans="1:1">
      <c r="A325" t="str">
        <f t="shared" si="6"/>
        <v/>
      </c>
    </row>
    <row r="326" spans="1:1">
      <c r="A326" t="str">
        <f t="shared" si="6"/>
        <v/>
      </c>
    </row>
    <row r="327" spans="1:1">
      <c r="A327" t="str">
        <f t="shared" ref="A327:A390" si="7">IF(B327=0,"",MONTH(B327))</f>
        <v/>
      </c>
    </row>
    <row r="328" spans="1:1">
      <c r="A328" t="str">
        <f t="shared" si="7"/>
        <v/>
      </c>
    </row>
    <row r="329" spans="1:1">
      <c r="A329" t="str">
        <f t="shared" si="7"/>
        <v/>
      </c>
    </row>
    <row r="330" spans="1:1">
      <c r="A330" t="str">
        <f t="shared" si="7"/>
        <v/>
      </c>
    </row>
    <row r="331" spans="1:1">
      <c r="A331" t="str">
        <f t="shared" si="7"/>
        <v/>
      </c>
    </row>
    <row r="332" spans="1:1">
      <c r="A332" t="str">
        <f t="shared" si="7"/>
        <v/>
      </c>
    </row>
    <row r="333" spans="1:1">
      <c r="A333" t="str">
        <f t="shared" si="7"/>
        <v/>
      </c>
    </row>
    <row r="334" spans="1:1">
      <c r="A334" t="str">
        <f t="shared" si="7"/>
        <v/>
      </c>
    </row>
    <row r="335" spans="1:1">
      <c r="A335" t="str">
        <f t="shared" si="7"/>
        <v/>
      </c>
    </row>
    <row r="336" spans="1:1">
      <c r="A336" t="str">
        <f t="shared" si="7"/>
        <v/>
      </c>
    </row>
    <row r="337" spans="1:1">
      <c r="A337" t="str">
        <f t="shared" si="7"/>
        <v/>
      </c>
    </row>
    <row r="338" spans="1:1">
      <c r="A338" t="str">
        <f t="shared" si="7"/>
        <v/>
      </c>
    </row>
    <row r="339" spans="1:1">
      <c r="A339" t="str">
        <f t="shared" si="7"/>
        <v/>
      </c>
    </row>
    <row r="340" spans="1:1">
      <c r="A340" t="str">
        <f t="shared" si="7"/>
        <v/>
      </c>
    </row>
    <row r="341" spans="1:1">
      <c r="A341" t="str">
        <f t="shared" si="7"/>
        <v/>
      </c>
    </row>
    <row r="342" spans="1:1">
      <c r="A342" t="str">
        <f t="shared" si="7"/>
        <v/>
      </c>
    </row>
    <row r="343" spans="1:1">
      <c r="A343" t="str">
        <f t="shared" si="7"/>
        <v/>
      </c>
    </row>
    <row r="344" spans="1:1">
      <c r="A344" t="str">
        <f t="shared" si="7"/>
        <v/>
      </c>
    </row>
    <row r="345" spans="1:1">
      <c r="A345" t="str">
        <f t="shared" si="7"/>
        <v/>
      </c>
    </row>
    <row r="346" spans="1:1">
      <c r="A346" t="str">
        <f t="shared" si="7"/>
        <v/>
      </c>
    </row>
    <row r="347" spans="1:1">
      <c r="A347" t="str">
        <f t="shared" si="7"/>
        <v/>
      </c>
    </row>
    <row r="348" spans="1:1">
      <c r="A348" t="str">
        <f t="shared" si="7"/>
        <v/>
      </c>
    </row>
    <row r="349" spans="1:1">
      <c r="A349" t="str">
        <f t="shared" si="7"/>
        <v/>
      </c>
    </row>
    <row r="350" spans="1:1">
      <c r="A350" t="str">
        <f t="shared" si="7"/>
        <v/>
      </c>
    </row>
    <row r="351" spans="1:1">
      <c r="A351" t="str">
        <f t="shared" si="7"/>
        <v/>
      </c>
    </row>
    <row r="352" spans="1:1">
      <c r="A352" t="str">
        <f t="shared" si="7"/>
        <v/>
      </c>
    </row>
    <row r="353" spans="1:1">
      <c r="A353" t="str">
        <f t="shared" si="7"/>
        <v/>
      </c>
    </row>
    <row r="354" spans="1:1">
      <c r="A354" t="str">
        <f t="shared" si="7"/>
        <v/>
      </c>
    </row>
    <row r="355" spans="1:1">
      <c r="A355" t="str">
        <f t="shared" si="7"/>
        <v/>
      </c>
    </row>
    <row r="356" spans="1:1">
      <c r="A356" t="str">
        <f t="shared" si="7"/>
        <v/>
      </c>
    </row>
    <row r="357" spans="1:1">
      <c r="A357" t="str">
        <f t="shared" si="7"/>
        <v/>
      </c>
    </row>
    <row r="358" spans="1:1">
      <c r="A358" t="str">
        <f t="shared" si="7"/>
        <v/>
      </c>
    </row>
    <row r="359" spans="1:1">
      <c r="A359" t="str">
        <f t="shared" si="7"/>
        <v/>
      </c>
    </row>
    <row r="360" spans="1:1">
      <c r="A360" t="str">
        <f t="shared" si="7"/>
        <v/>
      </c>
    </row>
    <row r="361" spans="1:1">
      <c r="A361" t="str">
        <f t="shared" si="7"/>
        <v/>
      </c>
    </row>
    <row r="362" spans="1:1">
      <c r="A362" t="str">
        <f t="shared" si="7"/>
        <v/>
      </c>
    </row>
    <row r="363" spans="1:1">
      <c r="A363" t="str">
        <f t="shared" si="7"/>
        <v/>
      </c>
    </row>
    <row r="364" spans="1:1">
      <c r="A364" t="str">
        <f t="shared" si="7"/>
        <v/>
      </c>
    </row>
    <row r="365" spans="1:1">
      <c r="A365" t="str">
        <f t="shared" si="7"/>
        <v/>
      </c>
    </row>
    <row r="366" spans="1:1">
      <c r="A366" t="str">
        <f t="shared" si="7"/>
        <v/>
      </c>
    </row>
    <row r="367" spans="1:1">
      <c r="A367" t="str">
        <f t="shared" si="7"/>
        <v/>
      </c>
    </row>
    <row r="368" spans="1:1">
      <c r="A368" t="str">
        <f t="shared" si="7"/>
        <v/>
      </c>
    </row>
    <row r="369" spans="1:1">
      <c r="A369" t="str">
        <f t="shared" si="7"/>
        <v/>
      </c>
    </row>
    <row r="370" spans="1:1">
      <c r="A370" t="str">
        <f t="shared" si="7"/>
        <v/>
      </c>
    </row>
    <row r="371" spans="1:1">
      <c r="A371" t="str">
        <f t="shared" si="7"/>
        <v/>
      </c>
    </row>
    <row r="372" spans="1:1">
      <c r="A372" t="str">
        <f t="shared" si="7"/>
        <v/>
      </c>
    </row>
    <row r="373" spans="1:1">
      <c r="A373" t="str">
        <f t="shared" si="7"/>
        <v/>
      </c>
    </row>
    <row r="374" spans="1:1">
      <c r="A374" t="str">
        <f t="shared" si="7"/>
        <v/>
      </c>
    </row>
    <row r="375" spans="1:1">
      <c r="A375" t="str">
        <f t="shared" si="7"/>
        <v/>
      </c>
    </row>
    <row r="376" spans="1:1">
      <c r="A376" t="str">
        <f t="shared" si="7"/>
        <v/>
      </c>
    </row>
    <row r="377" spans="1:1">
      <c r="A377" t="str">
        <f t="shared" si="7"/>
        <v/>
      </c>
    </row>
    <row r="378" spans="1:1">
      <c r="A378" t="str">
        <f t="shared" si="7"/>
        <v/>
      </c>
    </row>
    <row r="379" spans="1:1">
      <c r="A379" t="str">
        <f t="shared" si="7"/>
        <v/>
      </c>
    </row>
    <row r="380" spans="1:1">
      <c r="A380" t="str">
        <f t="shared" si="7"/>
        <v/>
      </c>
    </row>
    <row r="381" spans="1:1">
      <c r="A381" t="str">
        <f t="shared" si="7"/>
        <v/>
      </c>
    </row>
    <row r="382" spans="1:1">
      <c r="A382" t="str">
        <f t="shared" si="7"/>
        <v/>
      </c>
    </row>
    <row r="383" spans="1:1">
      <c r="A383" t="str">
        <f t="shared" si="7"/>
        <v/>
      </c>
    </row>
    <row r="384" spans="1:1">
      <c r="A384" t="str">
        <f t="shared" si="7"/>
        <v/>
      </c>
    </row>
    <row r="385" spans="1:1">
      <c r="A385" t="str">
        <f t="shared" si="7"/>
        <v/>
      </c>
    </row>
    <row r="386" spans="1:1">
      <c r="A386" t="str">
        <f t="shared" si="7"/>
        <v/>
      </c>
    </row>
    <row r="387" spans="1:1">
      <c r="A387" t="str">
        <f t="shared" si="7"/>
        <v/>
      </c>
    </row>
    <row r="388" spans="1:1">
      <c r="A388" t="str">
        <f t="shared" si="7"/>
        <v/>
      </c>
    </row>
    <row r="389" spans="1:1">
      <c r="A389" t="str">
        <f t="shared" si="7"/>
        <v/>
      </c>
    </row>
    <row r="390" spans="1:1">
      <c r="A390" t="str">
        <f t="shared" si="7"/>
        <v/>
      </c>
    </row>
    <row r="391" spans="1:1">
      <c r="A391" t="str">
        <f t="shared" ref="A391:A454" si="8">IF(B391=0,"",MONTH(B391))</f>
        <v/>
      </c>
    </row>
    <row r="392" spans="1:1">
      <c r="A392" t="str">
        <f t="shared" si="8"/>
        <v/>
      </c>
    </row>
    <row r="393" spans="1:1">
      <c r="A393" t="str">
        <f t="shared" si="8"/>
        <v/>
      </c>
    </row>
    <row r="394" spans="1:1">
      <c r="A394" t="str">
        <f t="shared" si="8"/>
        <v/>
      </c>
    </row>
    <row r="395" spans="1:1">
      <c r="A395" t="str">
        <f t="shared" si="8"/>
        <v/>
      </c>
    </row>
    <row r="396" spans="1:1">
      <c r="A396" t="str">
        <f t="shared" si="8"/>
        <v/>
      </c>
    </row>
    <row r="397" spans="1:1">
      <c r="A397" t="str">
        <f t="shared" si="8"/>
        <v/>
      </c>
    </row>
    <row r="398" spans="1:1">
      <c r="A398" t="str">
        <f t="shared" si="8"/>
        <v/>
      </c>
    </row>
    <row r="399" spans="1:1">
      <c r="A399" t="str">
        <f t="shared" si="8"/>
        <v/>
      </c>
    </row>
    <row r="400" spans="1:1">
      <c r="A400" t="str">
        <f t="shared" si="8"/>
        <v/>
      </c>
    </row>
    <row r="401" spans="1:1">
      <c r="A401" t="str">
        <f t="shared" si="8"/>
        <v/>
      </c>
    </row>
    <row r="402" spans="1:1">
      <c r="A402" t="str">
        <f t="shared" si="8"/>
        <v/>
      </c>
    </row>
    <row r="403" spans="1:1">
      <c r="A403" t="str">
        <f t="shared" si="8"/>
        <v/>
      </c>
    </row>
    <row r="404" spans="1:1">
      <c r="A404" t="str">
        <f t="shared" si="8"/>
        <v/>
      </c>
    </row>
    <row r="405" spans="1:1">
      <c r="A405" t="str">
        <f t="shared" si="8"/>
        <v/>
      </c>
    </row>
    <row r="406" spans="1:1">
      <c r="A406" t="str">
        <f t="shared" si="8"/>
        <v/>
      </c>
    </row>
    <row r="407" spans="1:1">
      <c r="A407" t="str">
        <f t="shared" si="8"/>
        <v/>
      </c>
    </row>
    <row r="408" spans="1:1">
      <c r="A408" t="str">
        <f t="shared" si="8"/>
        <v/>
      </c>
    </row>
    <row r="409" spans="1:1">
      <c r="A409" t="str">
        <f t="shared" si="8"/>
        <v/>
      </c>
    </row>
    <row r="410" spans="1:1">
      <c r="A410" t="str">
        <f t="shared" si="8"/>
        <v/>
      </c>
    </row>
    <row r="411" spans="1:1">
      <c r="A411" t="str">
        <f t="shared" si="8"/>
        <v/>
      </c>
    </row>
    <row r="412" spans="1:1">
      <c r="A412" t="str">
        <f t="shared" si="8"/>
        <v/>
      </c>
    </row>
    <row r="413" spans="1:1">
      <c r="A413" t="str">
        <f t="shared" si="8"/>
        <v/>
      </c>
    </row>
    <row r="414" spans="1:1">
      <c r="A414" t="str">
        <f t="shared" si="8"/>
        <v/>
      </c>
    </row>
    <row r="415" spans="1:1">
      <c r="A415" t="str">
        <f t="shared" si="8"/>
        <v/>
      </c>
    </row>
    <row r="416" spans="1:1">
      <c r="A416" t="str">
        <f t="shared" si="8"/>
        <v/>
      </c>
    </row>
    <row r="417" spans="1:1">
      <c r="A417" t="str">
        <f t="shared" si="8"/>
        <v/>
      </c>
    </row>
    <row r="418" spans="1:1">
      <c r="A418" t="str">
        <f t="shared" si="8"/>
        <v/>
      </c>
    </row>
    <row r="419" spans="1:1">
      <c r="A419" t="str">
        <f t="shared" si="8"/>
        <v/>
      </c>
    </row>
    <row r="420" spans="1:1">
      <c r="A420" t="str">
        <f t="shared" si="8"/>
        <v/>
      </c>
    </row>
    <row r="421" spans="1:1">
      <c r="A421" t="str">
        <f t="shared" si="8"/>
        <v/>
      </c>
    </row>
    <row r="422" spans="1:1">
      <c r="A422" t="str">
        <f t="shared" si="8"/>
        <v/>
      </c>
    </row>
    <row r="423" spans="1:1">
      <c r="A423" t="str">
        <f t="shared" si="8"/>
        <v/>
      </c>
    </row>
    <row r="424" spans="1:1">
      <c r="A424" t="str">
        <f t="shared" si="8"/>
        <v/>
      </c>
    </row>
    <row r="425" spans="1:1">
      <c r="A425" t="str">
        <f t="shared" si="8"/>
        <v/>
      </c>
    </row>
    <row r="426" spans="1:1">
      <c r="A426" t="str">
        <f t="shared" si="8"/>
        <v/>
      </c>
    </row>
    <row r="427" spans="1:1">
      <c r="A427" t="str">
        <f t="shared" si="8"/>
        <v/>
      </c>
    </row>
    <row r="428" spans="1:1">
      <c r="A428" t="str">
        <f t="shared" si="8"/>
        <v/>
      </c>
    </row>
    <row r="429" spans="1:1">
      <c r="A429" t="str">
        <f t="shared" si="8"/>
        <v/>
      </c>
    </row>
    <row r="430" spans="1:1">
      <c r="A430" t="str">
        <f t="shared" si="8"/>
        <v/>
      </c>
    </row>
    <row r="431" spans="1:1">
      <c r="A431" t="str">
        <f t="shared" si="8"/>
        <v/>
      </c>
    </row>
    <row r="432" spans="1:1">
      <c r="A432" t="str">
        <f t="shared" si="8"/>
        <v/>
      </c>
    </row>
    <row r="433" spans="1:1">
      <c r="A433" t="str">
        <f t="shared" si="8"/>
        <v/>
      </c>
    </row>
    <row r="434" spans="1:1">
      <c r="A434" t="str">
        <f t="shared" si="8"/>
        <v/>
      </c>
    </row>
    <row r="435" spans="1:1">
      <c r="A435" t="str">
        <f t="shared" si="8"/>
        <v/>
      </c>
    </row>
    <row r="436" spans="1:1">
      <c r="A436" t="str">
        <f t="shared" si="8"/>
        <v/>
      </c>
    </row>
    <row r="437" spans="1:1">
      <c r="A437" t="str">
        <f t="shared" si="8"/>
        <v/>
      </c>
    </row>
    <row r="438" spans="1:1">
      <c r="A438" t="str">
        <f t="shared" si="8"/>
        <v/>
      </c>
    </row>
    <row r="439" spans="1:1">
      <c r="A439" t="str">
        <f t="shared" si="8"/>
        <v/>
      </c>
    </row>
    <row r="440" spans="1:1">
      <c r="A440" t="str">
        <f t="shared" si="8"/>
        <v/>
      </c>
    </row>
    <row r="441" spans="1:1">
      <c r="A441" t="str">
        <f t="shared" si="8"/>
        <v/>
      </c>
    </row>
    <row r="442" spans="1:1">
      <c r="A442" t="str">
        <f t="shared" si="8"/>
        <v/>
      </c>
    </row>
    <row r="443" spans="1:1">
      <c r="A443" t="str">
        <f t="shared" si="8"/>
        <v/>
      </c>
    </row>
    <row r="444" spans="1:1">
      <c r="A444" t="str">
        <f t="shared" si="8"/>
        <v/>
      </c>
    </row>
    <row r="445" spans="1:1">
      <c r="A445" t="str">
        <f t="shared" si="8"/>
        <v/>
      </c>
    </row>
    <row r="446" spans="1:1">
      <c r="A446" t="str">
        <f t="shared" si="8"/>
        <v/>
      </c>
    </row>
    <row r="447" spans="1:1">
      <c r="A447" t="str">
        <f t="shared" si="8"/>
        <v/>
      </c>
    </row>
    <row r="448" spans="1:1">
      <c r="A448" t="str">
        <f t="shared" si="8"/>
        <v/>
      </c>
    </row>
    <row r="449" spans="1:1">
      <c r="A449" t="str">
        <f t="shared" si="8"/>
        <v/>
      </c>
    </row>
    <row r="450" spans="1:1">
      <c r="A450" t="str">
        <f t="shared" si="8"/>
        <v/>
      </c>
    </row>
    <row r="451" spans="1:1">
      <c r="A451" t="str">
        <f t="shared" si="8"/>
        <v/>
      </c>
    </row>
    <row r="452" spans="1:1">
      <c r="A452" t="str">
        <f t="shared" si="8"/>
        <v/>
      </c>
    </row>
    <row r="453" spans="1:1">
      <c r="A453" t="str">
        <f t="shared" si="8"/>
        <v/>
      </c>
    </row>
    <row r="454" spans="1:1">
      <c r="A454" t="str">
        <f t="shared" si="8"/>
        <v/>
      </c>
    </row>
    <row r="455" spans="1:1">
      <c r="A455" t="str">
        <f t="shared" ref="A455:A518" si="9">IF(B455=0,"",MONTH(B455))</f>
        <v/>
      </c>
    </row>
    <row r="456" spans="1:1">
      <c r="A456" t="str">
        <f t="shared" si="9"/>
        <v/>
      </c>
    </row>
    <row r="457" spans="1:1">
      <c r="A457" t="str">
        <f t="shared" si="9"/>
        <v/>
      </c>
    </row>
    <row r="458" spans="1:1">
      <c r="A458" t="str">
        <f t="shared" si="9"/>
        <v/>
      </c>
    </row>
    <row r="459" spans="1:1">
      <c r="A459" t="str">
        <f t="shared" si="9"/>
        <v/>
      </c>
    </row>
    <row r="460" spans="1:1">
      <c r="A460" t="str">
        <f t="shared" si="9"/>
        <v/>
      </c>
    </row>
    <row r="461" spans="1:1">
      <c r="A461" t="str">
        <f t="shared" si="9"/>
        <v/>
      </c>
    </row>
    <row r="462" spans="1:1">
      <c r="A462" t="str">
        <f t="shared" si="9"/>
        <v/>
      </c>
    </row>
    <row r="463" spans="1:1">
      <c r="A463" t="str">
        <f t="shared" si="9"/>
        <v/>
      </c>
    </row>
    <row r="464" spans="1:1">
      <c r="A464" t="str">
        <f t="shared" si="9"/>
        <v/>
      </c>
    </row>
    <row r="465" spans="1:1">
      <c r="A465" t="str">
        <f t="shared" si="9"/>
        <v/>
      </c>
    </row>
    <row r="466" spans="1:1">
      <c r="A466" t="str">
        <f t="shared" si="9"/>
        <v/>
      </c>
    </row>
    <row r="467" spans="1:1">
      <c r="A467" t="str">
        <f t="shared" si="9"/>
        <v/>
      </c>
    </row>
    <row r="468" spans="1:1">
      <c r="A468" t="str">
        <f t="shared" si="9"/>
        <v/>
      </c>
    </row>
    <row r="469" spans="1:1">
      <c r="A469" t="str">
        <f t="shared" si="9"/>
        <v/>
      </c>
    </row>
    <row r="470" spans="1:1">
      <c r="A470" t="str">
        <f t="shared" si="9"/>
        <v/>
      </c>
    </row>
    <row r="471" spans="1:1">
      <c r="A471" t="str">
        <f t="shared" si="9"/>
        <v/>
      </c>
    </row>
    <row r="472" spans="1:1">
      <c r="A472" t="str">
        <f t="shared" si="9"/>
        <v/>
      </c>
    </row>
    <row r="473" spans="1:1">
      <c r="A473" t="str">
        <f t="shared" si="9"/>
        <v/>
      </c>
    </row>
    <row r="474" spans="1:1">
      <c r="A474" t="str">
        <f t="shared" si="9"/>
        <v/>
      </c>
    </row>
    <row r="475" spans="1:1">
      <c r="A475" t="str">
        <f t="shared" si="9"/>
        <v/>
      </c>
    </row>
    <row r="476" spans="1:1">
      <c r="A476" t="str">
        <f t="shared" si="9"/>
        <v/>
      </c>
    </row>
    <row r="477" spans="1:1">
      <c r="A477" t="str">
        <f t="shared" si="9"/>
        <v/>
      </c>
    </row>
    <row r="478" spans="1:1">
      <c r="A478" t="str">
        <f t="shared" si="9"/>
        <v/>
      </c>
    </row>
    <row r="479" spans="1:1">
      <c r="A479" t="str">
        <f t="shared" si="9"/>
        <v/>
      </c>
    </row>
    <row r="480" spans="1:1">
      <c r="A480" t="str">
        <f t="shared" si="9"/>
        <v/>
      </c>
    </row>
    <row r="481" spans="1:1">
      <c r="A481" t="str">
        <f t="shared" si="9"/>
        <v/>
      </c>
    </row>
    <row r="482" spans="1:1">
      <c r="A482" t="str">
        <f t="shared" si="9"/>
        <v/>
      </c>
    </row>
    <row r="483" spans="1:1">
      <c r="A483" t="str">
        <f t="shared" si="9"/>
        <v/>
      </c>
    </row>
    <row r="484" spans="1:1">
      <c r="A484" t="str">
        <f t="shared" si="9"/>
        <v/>
      </c>
    </row>
    <row r="485" spans="1:1">
      <c r="A485" t="str">
        <f t="shared" si="9"/>
        <v/>
      </c>
    </row>
    <row r="486" spans="1:1">
      <c r="A486" t="str">
        <f t="shared" si="9"/>
        <v/>
      </c>
    </row>
    <row r="487" spans="1:1">
      <c r="A487" t="str">
        <f t="shared" si="9"/>
        <v/>
      </c>
    </row>
    <row r="488" spans="1:1">
      <c r="A488" t="str">
        <f t="shared" si="9"/>
        <v/>
      </c>
    </row>
    <row r="489" spans="1:1">
      <c r="A489" t="str">
        <f t="shared" si="9"/>
        <v/>
      </c>
    </row>
    <row r="490" spans="1:1">
      <c r="A490" t="str">
        <f t="shared" si="9"/>
        <v/>
      </c>
    </row>
    <row r="491" spans="1:1">
      <c r="A491" t="str">
        <f t="shared" si="9"/>
        <v/>
      </c>
    </row>
    <row r="492" spans="1:1">
      <c r="A492" t="str">
        <f t="shared" si="9"/>
        <v/>
      </c>
    </row>
    <row r="493" spans="1:1">
      <c r="A493" t="str">
        <f t="shared" si="9"/>
        <v/>
      </c>
    </row>
    <row r="494" spans="1:1">
      <c r="A494" t="str">
        <f t="shared" si="9"/>
        <v/>
      </c>
    </row>
    <row r="495" spans="1:1">
      <c r="A495" t="str">
        <f t="shared" si="9"/>
        <v/>
      </c>
    </row>
    <row r="496" spans="1:1">
      <c r="A496" t="str">
        <f t="shared" si="9"/>
        <v/>
      </c>
    </row>
    <row r="497" spans="1:1">
      <c r="A497" t="str">
        <f t="shared" si="9"/>
        <v/>
      </c>
    </row>
    <row r="498" spans="1:1">
      <c r="A498" t="str">
        <f t="shared" si="9"/>
        <v/>
      </c>
    </row>
    <row r="499" spans="1:1">
      <c r="A499" t="str">
        <f t="shared" si="9"/>
        <v/>
      </c>
    </row>
    <row r="500" spans="1:1">
      <c r="A500" t="str">
        <f t="shared" si="9"/>
        <v/>
      </c>
    </row>
    <row r="501" spans="1:1">
      <c r="A501" t="str">
        <f t="shared" si="9"/>
        <v/>
      </c>
    </row>
    <row r="502" spans="1:1">
      <c r="A502" t="str">
        <f t="shared" si="9"/>
        <v/>
      </c>
    </row>
    <row r="503" spans="1:1">
      <c r="A503" t="str">
        <f t="shared" si="9"/>
        <v/>
      </c>
    </row>
    <row r="504" spans="1:1">
      <c r="A504" t="str">
        <f t="shared" si="9"/>
        <v/>
      </c>
    </row>
    <row r="505" spans="1:1">
      <c r="A505" t="str">
        <f t="shared" si="9"/>
        <v/>
      </c>
    </row>
    <row r="506" spans="1:1">
      <c r="A506" t="str">
        <f t="shared" si="9"/>
        <v/>
      </c>
    </row>
    <row r="507" spans="1:1">
      <c r="A507" t="str">
        <f t="shared" si="9"/>
        <v/>
      </c>
    </row>
    <row r="508" spans="1:1">
      <c r="A508" t="str">
        <f t="shared" si="9"/>
        <v/>
      </c>
    </row>
    <row r="509" spans="1:1">
      <c r="A509" t="str">
        <f t="shared" si="9"/>
        <v/>
      </c>
    </row>
    <row r="510" spans="1:1">
      <c r="A510" t="str">
        <f t="shared" si="9"/>
        <v/>
      </c>
    </row>
    <row r="511" spans="1:1">
      <c r="A511" t="str">
        <f t="shared" si="9"/>
        <v/>
      </c>
    </row>
    <row r="512" spans="1:1">
      <c r="A512" t="str">
        <f t="shared" si="9"/>
        <v/>
      </c>
    </row>
    <row r="513" spans="1:1">
      <c r="A513" t="str">
        <f t="shared" si="9"/>
        <v/>
      </c>
    </row>
    <row r="514" spans="1:1">
      <c r="A514" t="str">
        <f t="shared" si="9"/>
        <v/>
      </c>
    </row>
    <row r="515" spans="1:1">
      <c r="A515" t="str">
        <f t="shared" si="9"/>
        <v/>
      </c>
    </row>
    <row r="516" spans="1:1">
      <c r="A516" t="str">
        <f t="shared" si="9"/>
        <v/>
      </c>
    </row>
    <row r="517" spans="1:1">
      <c r="A517" t="str">
        <f t="shared" si="9"/>
        <v/>
      </c>
    </row>
    <row r="518" spans="1:1">
      <c r="A518" t="str">
        <f t="shared" si="9"/>
        <v/>
      </c>
    </row>
    <row r="519" spans="1:1">
      <c r="A519" t="str">
        <f t="shared" ref="A519:A582" si="10">IF(B519=0,"",MONTH(B519))</f>
        <v/>
      </c>
    </row>
    <row r="520" spans="1:1">
      <c r="A520" t="str">
        <f t="shared" si="10"/>
        <v/>
      </c>
    </row>
    <row r="521" spans="1:1">
      <c r="A521" t="str">
        <f t="shared" si="10"/>
        <v/>
      </c>
    </row>
    <row r="522" spans="1:1">
      <c r="A522" t="str">
        <f t="shared" si="10"/>
        <v/>
      </c>
    </row>
    <row r="523" spans="1:1">
      <c r="A523" t="str">
        <f t="shared" si="10"/>
        <v/>
      </c>
    </row>
    <row r="524" spans="1:1">
      <c r="A524" t="str">
        <f t="shared" si="10"/>
        <v/>
      </c>
    </row>
    <row r="525" spans="1:1">
      <c r="A525" t="str">
        <f t="shared" si="10"/>
        <v/>
      </c>
    </row>
    <row r="526" spans="1:1">
      <c r="A526" t="str">
        <f t="shared" si="10"/>
        <v/>
      </c>
    </row>
    <row r="527" spans="1:1">
      <c r="A527" t="str">
        <f t="shared" si="10"/>
        <v/>
      </c>
    </row>
    <row r="528" spans="1:1">
      <c r="A528" t="str">
        <f t="shared" si="10"/>
        <v/>
      </c>
    </row>
    <row r="529" spans="1:1">
      <c r="A529" t="str">
        <f t="shared" si="10"/>
        <v/>
      </c>
    </row>
    <row r="530" spans="1:1">
      <c r="A530" t="str">
        <f t="shared" si="10"/>
        <v/>
      </c>
    </row>
    <row r="531" spans="1:1">
      <c r="A531" t="str">
        <f t="shared" si="10"/>
        <v/>
      </c>
    </row>
    <row r="532" spans="1:1">
      <c r="A532" t="str">
        <f t="shared" si="10"/>
        <v/>
      </c>
    </row>
    <row r="533" spans="1:1">
      <c r="A533" t="str">
        <f t="shared" si="10"/>
        <v/>
      </c>
    </row>
    <row r="534" spans="1:1">
      <c r="A534" t="str">
        <f t="shared" si="10"/>
        <v/>
      </c>
    </row>
    <row r="535" spans="1:1">
      <c r="A535" t="str">
        <f t="shared" si="10"/>
        <v/>
      </c>
    </row>
    <row r="536" spans="1:1">
      <c r="A536" t="str">
        <f t="shared" si="10"/>
        <v/>
      </c>
    </row>
    <row r="537" spans="1:1">
      <c r="A537" t="str">
        <f t="shared" si="10"/>
        <v/>
      </c>
    </row>
    <row r="538" spans="1:1">
      <c r="A538" t="str">
        <f t="shared" si="10"/>
        <v/>
      </c>
    </row>
    <row r="539" spans="1:1">
      <c r="A539" t="str">
        <f t="shared" si="10"/>
        <v/>
      </c>
    </row>
    <row r="540" spans="1:1">
      <c r="A540" t="str">
        <f t="shared" si="10"/>
        <v/>
      </c>
    </row>
    <row r="541" spans="1:1">
      <c r="A541" t="str">
        <f t="shared" si="10"/>
        <v/>
      </c>
    </row>
    <row r="542" spans="1:1">
      <c r="A542" t="str">
        <f t="shared" si="10"/>
        <v/>
      </c>
    </row>
    <row r="543" spans="1:1">
      <c r="A543" t="str">
        <f t="shared" si="10"/>
        <v/>
      </c>
    </row>
    <row r="544" spans="1:1">
      <c r="A544" t="str">
        <f t="shared" si="10"/>
        <v/>
      </c>
    </row>
    <row r="545" spans="1:1">
      <c r="A545" t="str">
        <f t="shared" si="10"/>
        <v/>
      </c>
    </row>
    <row r="546" spans="1:1">
      <c r="A546" t="str">
        <f t="shared" si="10"/>
        <v/>
      </c>
    </row>
    <row r="547" spans="1:1">
      <c r="A547" t="str">
        <f t="shared" si="10"/>
        <v/>
      </c>
    </row>
    <row r="548" spans="1:1">
      <c r="A548" t="str">
        <f t="shared" si="10"/>
        <v/>
      </c>
    </row>
    <row r="549" spans="1:1">
      <c r="A549" t="str">
        <f t="shared" si="10"/>
        <v/>
      </c>
    </row>
    <row r="550" spans="1:1">
      <c r="A550" t="str">
        <f t="shared" si="10"/>
        <v/>
      </c>
    </row>
    <row r="551" spans="1:1">
      <c r="A551" t="str">
        <f t="shared" si="10"/>
        <v/>
      </c>
    </row>
    <row r="552" spans="1:1">
      <c r="A552" t="str">
        <f t="shared" si="10"/>
        <v/>
      </c>
    </row>
    <row r="553" spans="1:1">
      <c r="A553" t="str">
        <f t="shared" si="10"/>
        <v/>
      </c>
    </row>
    <row r="554" spans="1:1">
      <c r="A554" t="str">
        <f t="shared" si="10"/>
        <v/>
      </c>
    </row>
    <row r="555" spans="1:1">
      <c r="A555" t="str">
        <f t="shared" si="10"/>
        <v/>
      </c>
    </row>
    <row r="556" spans="1:1">
      <c r="A556" t="str">
        <f t="shared" si="10"/>
        <v/>
      </c>
    </row>
    <row r="557" spans="1:1">
      <c r="A557" t="str">
        <f t="shared" si="10"/>
        <v/>
      </c>
    </row>
    <row r="558" spans="1:1">
      <c r="A558" t="str">
        <f t="shared" si="10"/>
        <v/>
      </c>
    </row>
    <row r="559" spans="1:1">
      <c r="A559" t="str">
        <f t="shared" si="10"/>
        <v/>
      </c>
    </row>
    <row r="560" spans="1:1">
      <c r="A560" t="str">
        <f t="shared" si="10"/>
        <v/>
      </c>
    </row>
    <row r="561" spans="1:1">
      <c r="A561" t="str">
        <f t="shared" si="10"/>
        <v/>
      </c>
    </row>
    <row r="562" spans="1:1">
      <c r="A562" t="str">
        <f t="shared" si="10"/>
        <v/>
      </c>
    </row>
    <row r="563" spans="1:1">
      <c r="A563" t="str">
        <f t="shared" si="10"/>
        <v/>
      </c>
    </row>
    <row r="564" spans="1:1">
      <c r="A564" t="str">
        <f t="shared" si="10"/>
        <v/>
      </c>
    </row>
    <row r="565" spans="1:1">
      <c r="A565" t="str">
        <f t="shared" si="10"/>
        <v/>
      </c>
    </row>
    <row r="566" spans="1:1">
      <c r="A566" t="str">
        <f t="shared" si="10"/>
        <v/>
      </c>
    </row>
    <row r="567" spans="1:1">
      <c r="A567" t="str">
        <f t="shared" si="10"/>
        <v/>
      </c>
    </row>
    <row r="568" spans="1:1">
      <c r="A568" t="str">
        <f t="shared" si="10"/>
        <v/>
      </c>
    </row>
    <row r="569" spans="1:1">
      <c r="A569" t="str">
        <f t="shared" si="10"/>
        <v/>
      </c>
    </row>
    <row r="570" spans="1:1">
      <c r="A570" t="str">
        <f t="shared" si="10"/>
        <v/>
      </c>
    </row>
    <row r="571" spans="1:1">
      <c r="A571" t="str">
        <f t="shared" si="10"/>
        <v/>
      </c>
    </row>
    <row r="572" spans="1:1">
      <c r="A572" t="str">
        <f t="shared" si="10"/>
        <v/>
      </c>
    </row>
    <row r="573" spans="1:1">
      <c r="A573" t="str">
        <f t="shared" si="10"/>
        <v/>
      </c>
    </row>
    <row r="574" spans="1:1">
      <c r="A574" t="str">
        <f t="shared" si="10"/>
        <v/>
      </c>
    </row>
    <row r="575" spans="1:1">
      <c r="A575" t="str">
        <f t="shared" si="10"/>
        <v/>
      </c>
    </row>
    <row r="576" spans="1:1">
      <c r="A576" t="str">
        <f t="shared" si="10"/>
        <v/>
      </c>
    </row>
    <row r="577" spans="1:1">
      <c r="A577" t="str">
        <f t="shared" si="10"/>
        <v/>
      </c>
    </row>
    <row r="578" spans="1:1">
      <c r="A578" t="str">
        <f t="shared" si="10"/>
        <v/>
      </c>
    </row>
    <row r="579" spans="1:1">
      <c r="A579" t="str">
        <f t="shared" si="10"/>
        <v/>
      </c>
    </row>
    <row r="580" spans="1:1">
      <c r="A580" t="str">
        <f t="shared" si="10"/>
        <v/>
      </c>
    </row>
    <row r="581" spans="1:1">
      <c r="A581" t="str">
        <f t="shared" si="10"/>
        <v/>
      </c>
    </row>
    <row r="582" spans="1:1">
      <c r="A582" t="str">
        <f t="shared" si="10"/>
        <v/>
      </c>
    </row>
    <row r="583" spans="1:1">
      <c r="A583" t="str">
        <f t="shared" ref="A583:A646" si="11">IF(B583=0,"",MONTH(B583))</f>
        <v/>
      </c>
    </row>
    <row r="584" spans="1:1">
      <c r="A584" t="str">
        <f t="shared" si="11"/>
        <v/>
      </c>
    </row>
    <row r="585" spans="1:1">
      <c r="A585" t="str">
        <f t="shared" si="11"/>
        <v/>
      </c>
    </row>
    <row r="586" spans="1:1">
      <c r="A586" t="str">
        <f t="shared" si="11"/>
        <v/>
      </c>
    </row>
    <row r="587" spans="1:1">
      <c r="A587" t="str">
        <f t="shared" si="11"/>
        <v/>
      </c>
    </row>
    <row r="588" spans="1:1">
      <c r="A588" t="str">
        <f t="shared" si="11"/>
        <v/>
      </c>
    </row>
    <row r="589" spans="1:1">
      <c r="A589" t="str">
        <f t="shared" si="11"/>
        <v/>
      </c>
    </row>
    <row r="590" spans="1:1">
      <c r="A590" t="str">
        <f t="shared" si="11"/>
        <v/>
      </c>
    </row>
    <row r="591" spans="1:1">
      <c r="A591" t="str">
        <f t="shared" si="11"/>
        <v/>
      </c>
    </row>
    <row r="592" spans="1:1">
      <c r="A592" t="str">
        <f t="shared" si="11"/>
        <v/>
      </c>
    </row>
    <row r="593" spans="1:1">
      <c r="A593" t="str">
        <f t="shared" si="11"/>
        <v/>
      </c>
    </row>
    <row r="594" spans="1:1">
      <c r="A594" t="str">
        <f t="shared" si="11"/>
        <v/>
      </c>
    </row>
    <row r="595" spans="1:1">
      <c r="A595" t="str">
        <f t="shared" si="11"/>
        <v/>
      </c>
    </row>
    <row r="596" spans="1:1">
      <c r="A596" t="str">
        <f t="shared" si="11"/>
        <v/>
      </c>
    </row>
    <row r="597" spans="1:1">
      <c r="A597" t="str">
        <f t="shared" si="11"/>
        <v/>
      </c>
    </row>
    <row r="598" spans="1:1">
      <c r="A598" t="str">
        <f t="shared" si="11"/>
        <v/>
      </c>
    </row>
    <row r="599" spans="1:1">
      <c r="A599" t="str">
        <f t="shared" si="11"/>
        <v/>
      </c>
    </row>
    <row r="600" spans="1:1">
      <c r="A600" t="str">
        <f t="shared" si="11"/>
        <v/>
      </c>
    </row>
    <row r="601" spans="1:1">
      <c r="A601" t="str">
        <f t="shared" si="11"/>
        <v/>
      </c>
    </row>
    <row r="602" spans="1:1">
      <c r="A602" t="str">
        <f t="shared" si="11"/>
        <v/>
      </c>
    </row>
    <row r="603" spans="1:1">
      <c r="A603" t="str">
        <f t="shared" si="11"/>
        <v/>
      </c>
    </row>
    <row r="604" spans="1:1">
      <c r="A604" t="str">
        <f t="shared" si="11"/>
        <v/>
      </c>
    </row>
    <row r="605" spans="1:1">
      <c r="A605" t="str">
        <f t="shared" si="11"/>
        <v/>
      </c>
    </row>
    <row r="606" spans="1:1">
      <c r="A606" t="str">
        <f t="shared" si="11"/>
        <v/>
      </c>
    </row>
    <row r="607" spans="1:1">
      <c r="A607" t="str">
        <f t="shared" si="11"/>
        <v/>
      </c>
    </row>
    <row r="608" spans="1:1">
      <c r="A608" t="str">
        <f t="shared" si="11"/>
        <v/>
      </c>
    </row>
    <row r="609" spans="1:1">
      <c r="A609" t="str">
        <f t="shared" si="11"/>
        <v/>
      </c>
    </row>
    <row r="610" spans="1:1">
      <c r="A610" t="str">
        <f t="shared" si="11"/>
        <v/>
      </c>
    </row>
    <row r="611" spans="1:1">
      <c r="A611" t="str">
        <f t="shared" si="11"/>
        <v/>
      </c>
    </row>
    <row r="612" spans="1:1">
      <c r="A612" t="str">
        <f t="shared" si="11"/>
        <v/>
      </c>
    </row>
    <row r="613" spans="1:1">
      <c r="A613" t="str">
        <f t="shared" si="11"/>
        <v/>
      </c>
    </row>
    <row r="614" spans="1:1">
      <c r="A614" t="str">
        <f t="shared" si="11"/>
        <v/>
      </c>
    </row>
    <row r="615" spans="1:1">
      <c r="A615" t="str">
        <f t="shared" si="11"/>
        <v/>
      </c>
    </row>
    <row r="616" spans="1:1">
      <c r="A616" t="str">
        <f t="shared" si="11"/>
        <v/>
      </c>
    </row>
    <row r="617" spans="1:1">
      <c r="A617" t="str">
        <f t="shared" si="11"/>
        <v/>
      </c>
    </row>
    <row r="618" spans="1:1">
      <c r="A618" t="str">
        <f t="shared" si="11"/>
        <v/>
      </c>
    </row>
    <row r="619" spans="1:1">
      <c r="A619" t="str">
        <f t="shared" si="11"/>
        <v/>
      </c>
    </row>
    <row r="620" spans="1:1">
      <c r="A620" t="str">
        <f t="shared" si="11"/>
        <v/>
      </c>
    </row>
    <row r="621" spans="1:1">
      <c r="A621" t="str">
        <f t="shared" si="11"/>
        <v/>
      </c>
    </row>
    <row r="622" spans="1:1">
      <c r="A622" t="str">
        <f t="shared" si="11"/>
        <v/>
      </c>
    </row>
    <row r="623" spans="1:1">
      <c r="A623" t="str">
        <f t="shared" si="11"/>
        <v/>
      </c>
    </row>
    <row r="624" spans="1:1">
      <c r="A624" t="str">
        <f t="shared" si="11"/>
        <v/>
      </c>
    </row>
    <row r="625" spans="1:1">
      <c r="A625" t="str">
        <f t="shared" si="11"/>
        <v/>
      </c>
    </row>
    <row r="626" spans="1:1">
      <c r="A626" t="str">
        <f t="shared" si="11"/>
        <v/>
      </c>
    </row>
    <row r="627" spans="1:1">
      <c r="A627" t="str">
        <f t="shared" si="11"/>
        <v/>
      </c>
    </row>
    <row r="628" spans="1:1">
      <c r="A628" t="str">
        <f t="shared" si="11"/>
        <v/>
      </c>
    </row>
    <row r="629" spans="1:1">
      <c r="A629" t="str">
        <f t="shared" si="11"/>
        <v/>
      </c>
    </row>
    <row r="630" spans="1:1">
      <c r="A630" t="str">
        <f t="shared" si="11"/>
        <v/>
      </c>
    </row>
    <row r="631" spans="1:1">
      <c r="A631" t="str">
        <f t="shared" si="11"/>
        <v/>
      </c>
    </row>
    <row r="632" spans="1:1">
      <c r="A632" t="str">
        <f t="shared" si="11"/>
        <v/>
      </c>
    </row>
    <row r="633" spans="1:1">
      <c r="A633" t="str">
        <f t="shared" si="11"/>
        <v/>
      </c>
    </row>
    <row r="634" spans="1:1">
      <c r="A634" t="str">
        <f t="shared" si="11"/>
        <v/>
      </c>
    </row>
    <row r="635" spans="1:1">
      <c r="A635" t="str">
        <f t="shared" si="11"/>
        <v/>
      </c>
    </row>
    <row r="636" spans="1:1">
      <c r="A636" t="str">
        <f t="shared" si="11"/>
        <v/>
      </c>
    </row>
    <row r="637" spans="1:1">
      <c r="A637" t="str">
        <f t="shared" si="11"/>
        <v/>
      </c>
    </row>
    <row r="638" spans="1:1">
      <c r="A638" t="str">
        <f t="shared" si="11"/>
        <v/>
      </c>
    </row>
    <row r="639" spans="1:1">
      <c r="A639" t="str">
        <f t="shared" si="11"/>
        <v/>
      </c>
    </row>
    <row r="640" spans="1:1">
      <c r="A640" t="str">
        <f t="shared" si="11"/>
        <v/>
      </c>
    </row>
    <row r="641" spans="1:1">
      <c r="A641" t="str">
        <f t="shared" si="11"/>
        <v/>
      </c>
    </row>
    <row r="642" spans="1:1">
      <c r="A642" t="str">
        <f t="shared" si="11"/>
        <v/>
      </c>
    </row>
    <row r="643" spans="1:1">
      <c r="A643" t="str">
        <f t="shared" si="11"/>
        <v/>
      </c>
    </row>
    <row r="644" spans="1:1">
      <c r="A644" t="str">
        <f t="shared" si="11"/>
        <v/>
      </c>
    </row>
    <row r="645" spans="1:1">
      <c r="A645" t="str">
        <f t="shared" si="11"/>
        <v/>
      </c>
    </row>
    <row r="646" spans="1:1">
      <c r="A646" t="str">
        <f t="shared" si="11"/>
        <v/>
      </c>
    </row>
    <row r="647" spans="1:1">
      <c r="A647" t="str">
        <f t="shared" ref="A647:A710" si="12">IF(B647=0,"",MONTH(B647))</f>
        <v/>
      </c>
    </row>
    <row r="648" spans="1:1">
      <c r="A648" t="str">
        <f t="shared" si="12"/>
        <v/>
      </c>
    </row>
    <row r="649" spans="1:1">
      <c r="A649" t="str">
        <f t="shared" si="12"/>
        <v/>
      </c>
    </row>
    <row r="650" spans="1:1">
      <c r="A650" t="str">
        <f t="shared" si="12"/>
        <v/>
      </c>
    </row>
    <row r="651" spans="1:1">
      <c r="A651" t="str">
        <f t="shared" si="12"/>
        <v/>
      </c>
    </row>
    <row r="652" spans="1:1">
      <c r="A652" t="str">
        <f t="shared" si="12"/>
        <v/>
      </c>
    </row>
    <row r="653" spans="1:1">
      <c r="A653" t="str">
        <f t="shared" si="12"/>
        <v/>
      </c>
    </row>
    <row r="654" spans="1:1">
      <c r="A654" t="str">
        <f t="shared" si="12"/>
        <v/>
      </c>
    </row>
    <row r="655" spans="1:1">
      <c r="A655" t="str">
        <f t="shared" si="12"/>
        <v/>
      </c>
    </row>
    <row r="656" spans="1:1">
      <c r="A656" t="str">
        <f t="shared" si="12"/>
        <v/>
      </c>
    </row>
    <row r="657" spans="1:1">
      <c r="A657" t="str">
        <f t="shared" si="12"/>
        <v/>
      </c>
    </row>
    <row r="658" spans="1:1">
      <c r="A658" t="str">
        <f t="shared" si="12"/>
        <v/>
      </c>
    </row>
    <row r="659" spans="1:1">
      <c r="A659" t="str">
        <f t="shared" si="12"/>
        <v/>
      </c>
    </row>
    <row r="660" spans="1:1">
      <c r="A660" t="str">
        <f t="shared" si="12"/>
        <v/>
      </c>
    </row>
    <row r="661" spans="1:1">
      <c r="A661" t="str">
        <f t="shared" si="12"/>
        <v/>
      </c>
    </row>
    <row r="662" spans="1:1">
      <c r="A662" t="str">
        <f t="shared" si="12"/>
        <v/>
      </c>
    </row>
    <row r="663" spans="1:1">
      <c r="A663" t="str">
        <f t="shared" si="12"/>
        <v/>
      </c>
    </row>
    <row r="664" spans="1:1">
      <c r="A664" t="str">
        <f t="shared" si="12"/>
        <v/>
      </c>
    </row>
    <row r="665" spans="1:1">
      <c r="A665" t="str">
        <f t="shared" si="12"/>
        <v/>
      </c>
    </row>
    <row r="666" spans="1:1">
      <c r="A666" t="str">
        <f t="shared" si="12"/>
        <v/>
      </c>
    </row>
    <row r="667" spans="1:1">
      <c r="A667" t="str">
        <f t="shared" si="12"/>
        <v/>
      </c>
    </row>
    <row r="668" spans="1:1">
      <c r="A668" t="str">
        <f t="shared" si="12"/>
        <v/>
      </c>
    </row>
    <row r="669" spans="1:1">
      <c r="A669" t="str">
        <f t="shared" si="12"/>
        <v/>
      </c>
    </row>
    <row r="670" spans="1:1">
      <c r="A670" t="str">
        <f t="shared" si="12"/>
        <v/>
      </c>
    </row>
    <row r="671" spans="1:1">
      <c r="A671" t="str">
        <f t="shared" si="12"/>
        <v/>
      </c>
    </row>
    <row r="672" spans="1:1">
      <c r="A672" t="str">
        <f t="shared" si="12"/>
        <v/>
      </c>
    </row>
    <row r="673" spans="1:1">
      <c r="A673" t="str">
        <f t="shared" si="12"/>
        <v/>
      </c>
    </row>
    <row r="674" spans="1:1">
      <c r="A674" t="str">
        <f t="shared" si="12"/>
        <v/>
      </c>
    </row>
    <row r="675" spans="1:1">
      <c r="A675" t="str">
        <f t="shared" si="12"/>
        <v/>
      </c>
    </row>
    <row r="676" spans="1:1">
      <c r="A676" t="str">
        <f t="shared" si="12"/>
        <v/>
      </c>
    </row>
    <row r="677" spans="1:1">
      <c r="A677" t="str">
        <f t="shared" si="12"/>
        <v/>
      </c>
    </row>
    <row r="678" spans="1:1">
      <c r="A678" t="str">
        <f t="shared" si="12"/>
        <v/>
      </c>
    </row>
    <row r="679" spans="1:1">
      <c r="A679" t="str">
        <f t="shared" si="12"/>
        <v/>
      </c>
    </row>
    <row r="680" spans="1:1">
      <c r="A680" t="str">
        <f t="shared" si="12"/>
        <v/>
      </c>
    </row>
    <row r="681" spans="1:1">
      <c r="A681" t="str">
        <f t="shared" si="12"/>
        <v/>
      </c>
    </row>
    <row r="682" spans="1:1">
      <c r="A682" t="str">
        <f t="shared" si="12"/>
        <v/>
      </c>
    </row>
    <row r="683" spans="1:1">
      <c r="A683" t="str">
        <f t="shared" si="12"/>
        <v/>
      </c>
    </row>
    <row r="684" spans="1:1">
      <c r="A684" t="str">
        <f t="shared" si="12"/>
        <v/>
      </c>
    </row>
    <row r="685" spans="1:1">
      <c r="A685" t="str">
        <f t="shared" si="12"/>
        <v/>
      </c>
    </row>
    <row r="686" spans="1:1">
      <c r="A686" t="str">
        <f t="shared" si="12"/>
        <v/>
      </c>
    </row>
    <row r="687" spans="1:1">
      <c r="A687" t="str">
        <f t="shared" si="12"/>
        <v/>
      </c>
    </row>
    <row r="688" spans="1:1">
      <c r="A688" t="str">
        <f t="shared" si="12"/>
        <v/>
      </c>
    </row>
    <row r="689" spans="1:1">
      <c r="A689" t="str">
        <f t="shared" si="12"/>
        <v/>
      </c>
    </row>
    <row r="690" spans="1:1">
      <c r="A690" t="str">
        <f t="shared" si="12"/>
        <v/>
      </c>
    </row>
    <row r="691" spans="1:1">
      <c r="A691" t="str">
        <f t="shared" si="12"/>
        <v/>
      </c>
    </row>
    <row r="692" spans="1:1">
      <c r="A692" t="str">
        <f t="shared" si="12"/>
        <v/>
      </c>
    </row>
    <row r="693" spans="1:1">
      <c r="A693" t="str">
        <f t="shared" si="12"/>
        <v/>
      </c>
    </row>
    <row r="694" spans="1:1">
      <c r="A694" t="str">
        <f t="shared" si="12"/>
        <v/>
      </c>
    </row>
    <row r="695" spans="1:1">
      <c r="A695" t="str">
        <f t="shared" si="12"/>
        <v/>
      </c>
    </row>
    <row r="696" spans="1:1">
      <c r="A696" t="str">
        <f t="shared" si="12"/>
        <v/>
      </c>
    </row>
    <row r="697" spans="1:1">
      <c r="A697" t="str">
        <f t="shared" si="12"/>
        <v/>
      </c>
    </row>
    <row r="698" spans="1:1">
      <c r="A698" t="str">
        <f t="shared" si="12"/>
        <v/>
      </c>
    </row>
    <row r="699" spans="1:1">
      <c r="A699" t="str">
        <f t="shared" si="12"/>
        <v/>
      </c>
    </row>
    <row r="700" spans="1:1">
      <c r="A700" t="str">
        <f t="shared" si="12"/>
        <v/>
      </c>
    </row>
    <row r="701" spans="1:1">
      <c r="A701" t="str">
        <f t="shared" si="12"/>
        <v/>
      </c>
    </row>
    <row r="702" spans="1:1">
      <c r="A702" t="str">
        <f t="shared" si="12"/>
        <v/>
      </c>
    </row>
    <row r="703" spans="1:1">
      <c r="A703" t="str">
        <f t="shared" si="12"/>
        <v/>
      </c>
    </row>
    <row r="704" spans="1:1">
      <c r="A704" t="str">
        <f t="shared" si="12"/>
        <v/>
      </c>
    </row>
    <row r="705" spans="1:1">
      <c r="A705" t="str">
        <f t="shared" si="12"/>
        <v/>
      </c>
    </row>
    <row r="706" spans="1:1">
      <c r="A706" t="str">
        <f t="shared" si="12"/>
        <v/>
      </c>
    </row>
    <row r="707" spans="1:1">
      <c r="A707" t="str">
        <f t="shared" si="12"/>
        <v/>
      </c>
    </row>
    <row r="708" spans="1:1">
      <c r="A708" t="str">
        <f t="shared" si="12"/>
        <v/>
      </c>
    </row>
    <row r="709" spans="1:1">
      <c r="A709" t="str">
        <f t="shared" si="12"/>
        <v/>
      </c>
    </row>
    <row r="710" spans="1:1">
      <c r="A710" t="str">
        <f t="shared" si="12"/>
        <v/>
      </c>
    </row>
    <row r="711" spans="1:1">
      <c r="A711" t="str">
        <f t="shared" ref="A711:A774" si="13">IF(B711=0,"",MONTH(B711))</f>
        <v/>
      </c>
    </row>
    <row r="712" spans="1:1">
      <c r="A712" t="str">
        <f t="shared" si="13"/>
        <v/>
      </c>
    </row>
    <row r="713" spans="1:1">
      <c r="A713" t="str">
        <f t="shared" si="13"/>
        <v/>
      </c>
    </row>
    <row r="714" spans="1:1">
      <c r="A714" t="str">
        <f t="shared" si="13"/>
        <v/>
      </c>
    </row>
    <row r="715" spans="1:1">
      <c r="A715" t="str">
        <f t="shared" si="13"/>
        <v/>
      </c>
    </row>
    <row r="716" spans="1:1">
      <c r="A716" t="str">
        <f t="shared" si="13"/>
        <v/>
      </c>
    </row>
    <row r="717" spans="1:1">
      <c r="A717" t="str">
        <f t="shared" si="13"/>
        <v/>
      </c>
    </row>
    <row r="718" spans="1:1">
      <c r="A718" t="str">
        <f t="shared" si="13"/>
        <v/>
      </c>
    </row>
    <row r="719" spans="1:1">
      <c r="A719" t="str">
        <f t="shared" si="13"/>
        <v/>
      </c>
    </row>
    <row r="720" spans="1:1">
      <c r="A720" t="str">
        <f t="shared" si="13"/>
        <v/>
      </c>
    </row>
    <row r="721" spans="1:1">
      <c r="A721" t="str">
        <f t="shared" si="13"/>
        <v/>
      </c>
    </row>
    <row r="722" spans="1:1">
      <c r="A722" t="str">
        <f t="shared" si="13"/>
        <v/>
      </c>
    </row>
    <row r="723" spans="1:1">
      <c r="A723" t="str">
        <f t="shared" si="13"/>
        <v/>
      </c>
    </row>
    <row r="724" spans="1:1">
      <c r="A724" t="str">
        <f t="shared" si="13"/>
        <v/>
      </c>
    </row>
    <row r="725" spans="1:1">
      <c r="A725" t="str">
        <f t="shared" si="13"/>
        <v/>
      </c>
    </row>
    <row r="726" spans="1:1">
      <c r="A726" t="str">
        <f t="shared" si="13"/>
        <v/>
      </c>
    </row>
    <row r="727" spans="1:1">
      <c r="A727" t="str">
        <f t="shared" si="13"/>
        <v/>
      </c>
    </row>
    <row r="728" spans="1:1">
      <c r="A728" t="str">
        <f t="shared" si="13"/>
        <v/>
      </c>
    </row>
    <row r="729" spans="1:1">
      <c r="A729" t="str">
        <f t="shared" si="13"/>
        <v/>
      </c>
    </row>
    <row r="730" spans="1:1">
      <c r="A730" t="str">
        <f t="shared" si="13"/>
        <v/>
      </c>
    </row>
    <row r="731" spans="1:1">
      <c r="A731" t="str">
        <f t="shared" si="13"/>
        <v/>
      </c>
    </row>
    <row r="732" spans="1:1">
      <c r="A732" t="str">
        <f t="shared" si="13"/>
        <v/>
      </c>
    </row>
    <row r="733" spans="1:1">
      <c r="A733" t="str">
        <f t="shared" si="13"/>
        <v/>
      </c>
    </row>
    <row r="734" spans="1:1">
      <c r="A734" t="str">
        <f t="shared" si="13"/>
        <v/>
      </c>
    </row>
    <row r="735" spans="1:1">
      <c r="A735" t="str">
        <f t="shared" si="13"/>
        <v/>
      </c>
    </row>
    <row r="736" spans="1:1">
      <c r="A736" t="str">
        <f t="shared" si="13"/>
        <v/>
      </c>
    </row>
    <row r="737" spans="1:1">
      <c r="A737" t="str">
        <f t="shared" si="13"/>
        <v/>
      </c>
    </row>
    <row r="738" spans="1:1">
      <c r="A738" t="str">
        <f t="shared" si="13"/>
        <v/>
      </c>
    </row>
    <row r="739" spans="1:1">
      <c r="A739" t="str">
        <f t="shared" si="13"/>
        <v/>
      </c>
    </row>
    <row r="740" spans="1:1">
      <c r="A740" t="str">
        <f t="shared" si="13"/>
        <v/>
      </c>
    </row>
    <row r="741" spans="1:1">
      <c r="A741" t="str">
        <f t="shared" si="13"/>
        <v/>
      </c>
    </row>
    <row r="742" spans="1:1">
      <c r="A742" t="str">
        <f t="shared" si="13"/>
        <v/>
      </c>
    </row>
    <row r="743" spans="1:1">
      <c r="A743" t="str">
        <f t="shared" si="13"/>
        <v/>
      </c>
    </row>
    <row r="744" spans="1:1">
      <c r="A744" t="str">
        <f t="shared" si="13"/>
        <v/>
      </c>
    </row>
    <row r="745" spans="1:1">
      <c r="A745" t="str">
        <f t="shared" si="13"/>
        <v/>
      </c>
    </row>
    <row r="746" spans="1:1">
      <c r="A746" t="str">
        <f t="shared" si="13"/>
        <v/>
      </c>
    </row>
    <row r="747" spans="1:1">
      <c r="A747" t="str">
        <f t="shared" si="13"/>
        <v/>
      </c>
    </row>
    <row r="748" spans="1:1">
      <c r="A748" t="str">
        <f t="shared" si="13"/>
        <v/>
      </c>
    </row>
    <row r="749" spans="1:1">
      <c r="A749" t="str">
        <f t="shared" si="13"/>
        <v/>
      </c>
    </row>
    <row r="750" spans="1:1">
      <c r="A750" t="str">
        <f t="shared" si="13"/>
        <v/>
      </c>
    </row>
    <row r="751" spans="1:1">
      <c r="A751" t="str">
        <f t="shared" si="13"/>
        <v/>
      </c>
    </row>
    <row r="752" spans="1:1">
      <c r="A752" t="str">
        <f t="shared" si="13"/>
        <v/>
      </c>
    </row>
    <row r="753" spans="1:1">
      <c r="A753" t="str">
        <f t="shared" si="13"/>
        <v/>
      </c>
    </row>
    <row r="754" spans="1:1">
      <c r="A754" t="str">
        <f t="shared" si="13"/>
        <v/>
      </c>
    </row>
    <row r="755" spans="1:1">
      <c r="A755" t="str">
        <f t="shared" si="13"/>
        <v/>
      </c>
    </row>
    <row r="756" spans="1:1">
      <c r="A756" t="str">
        <f t="shared" si="13"/>
        <v/>
      </c>
    </row>
    <row r="757" spans="1:1">
      <c r="A757" t="str">
        <f t="shared" si="13"/>
        <v/>
      </c>
    </row>
    <row r="758" spans="1:1">
      <c r="A758" t="str">
        <f t="shared" si="13"/>
        <v/>
      </c>
    </row>
    <row r="759" spans="1:1">
      <c r="A759" t="str">
        <f t="shared" si="13"/>
        <v/>
      </c>
    </row>
    <row r="760" spans="1:1">
      <c r="A760" t="str">
        <f t="shared" si="13"/>
        <v/>
      </c>
    </row>
    <row r="761" spans="1:1">
      <c r="A761" t="str">
        <f t="shared" si="13"/>
        <v/>
      </c>
    </row>
    <row r="762" spans="1:1">
      <c r="A762" t="str">
        <f t="shared" si="13"/>
        <v/>
      </c>
    </row>
    <row r="763" spans="1:1">
      <c r="A763" t="str">
        <f t="shared" si="13"/>
        <v/>
      </c>
    </row>
    <row r="764" spans="1:1">
      <c r="A764" t="str">
        <f t="shared" si="13"/>
        <v/>
      </c>
    </row>
    <row r="765" spans="1:1">
      <c r="A765" t="str">
        <f t="shared" si="13"/>
        <v/>
      </c>
    </row>
    <row r="766" spans="1:1">
      <c r="A766" t="str">
        <f t="shared" si="13"/>
        <v/>
      </c>
    </row>
    <row r="767" spans="1:1">
      <c r="A767" t="str">
        <f t="shared" si="13"/>
        <v/>
      </c>
    </row>
    <row r="768" spans="1:1">
      <c r="A768" t="str">
        <f t="shared" si="13"/>
        <v/>
      </c>
    </row>
    <row r="769" spans="1:1">
      <c r="A769" t="str">
        <f t="shared" si="13"/>
        <v/>
      </c>
    </row>
    <row r="770" spans="1:1">
      <c r="A770" t="str">
        <f t="shared" si="13"/>
        <v/>
      </c>
    </row>
    <row r="771" spans="1:1">
      <c r="A771" t="str">
        <f t="shared" si="13"/>
        <v/>
      </c>
    </row>
    <row r="772" spans="1:1">
      <c r="A772" t="str">
        <f t="shared" si="13"/>
        <v/>
      </c>
    </row>
    <row r="773" spans="1:1">
      <c r="A773" t="str">
        <f t="shared" si="13"/>
        <v/>
      </c>
    </row>
    <row r="774" spans="1:1">
      <c r="A774" t="str">
        <f t="shared" si="13"/>
        <v/>
      </c>
    </row>
    <row r="775" spans="1:1">
      <c r="A775" t="str">
        <f t="shared" ref="A775:A838" si="14">IF(B775=0,"",MONTH(B775))</f>
        <v/>
      </c>
    </row>
    <row r="776" spans="1:1">
      <c r="A776" t="str">
        <f t="shared" si="14"/>
        <v/>
      </c>
    </row>
    <row r="777" spans="1:1">
      <c r="A777" t="str">
        <f t="shared" si="14"/>
        <v/>
      </c>
    </row>
    <row r="778" spans="1:1">
      <c r="A778" t="str">
        <f t="shared" si="14"/>
        <v/>
      </c>
    </row>
    <row r="779" spans="1:1">
      <c r="A779" t="str">
        <f t="shared" si="14"/>
        <v/>
      </c>
    </row>
    <row r="780" spans="1:1">
      <c r="A780" t="str">
        <f t="shared" si="14"/>
        <v/>
      </c>
    </row>
    <row r="781" spans="1:1">
      <c r="A781" t="str">
        <f t="shared" si="14"/>
        <v/>
      </c>
    </row>
    <row r="782" spans="1:1">
      <c r="A782" t="str">
        <f t="shared" si="14"/>
        <v/>
      </c>
    </row>
    <row r="783" spans="1:1">
      <c r="A783" t="str">
        <f t="shared" si="14"/>
        <v/>
      </c>
    </row>
    <row r="784" spans="1:1">
      <c r="A784" t="str">
        <f t="shared" si="14"/>
        <v/>
      </c>
    </row>
    <row r="785" spans="1:1">
      <c r="A785" t="str">
        <f t="shared" si="14"/>
        <v/>
      </c>
    </row>
    <row r="786" spans="1:1">
      <c r="A786" t="str">
        <f t="shared" si="14"/>
        <v/>
      </c>
    </row>
    <row r="787" spans="1:1">
      <c r="A787" t="str">
        <f t="shared" si="14"/>
        <v/>
      </c>
    </row>
    <row r="788" spans="1:1">
      <c r="A788" t="str">
        <f t="shared" si="14"/>
        <v/>
      </c>
    </row>
    <row r="789" spans="1:1">
      <c r="A789" t="str">
        <f t="shared" si="14"/>
        <v/>
      </c>
    </row>
    <row r="790" spans="1:1">
      <c r="A790" t="str">
        <f t="shared" si="14"/>
        <v/>
      </c>
    </row>
    <row r="791" spans="1:1">
      <c r="A791" t="str">
        <f t="shared" si="14"/>
        <v/>
      </c>
    </row>
    <row r="792" spans="1:1">
      <c r="A792" t="str">
        <f t="shared" si="14"/>
        <v/>
      </c>
    </row>
    <row r="793" spans="1:1">
      <c r="A793" t="str">
        <f t="shared" si="14"/>
        <v/>
      </c>
    </row>
    <row r="794" spans="1:1">
      <c r="A794" t="str">
        <f t="shared" si="14"/>
        <v/>
      </c>
    </row>
    <row r="795" spans="1:1">
      <c r="A795" t="str">
        <f t="shared" si="14"/>
        <v/>
      </c>
    </row>
    <row r="796" spans="1:1">
      <c r="A796" t="str">
        <f t="shared" si="14"/>
        <v/>
      </c>
    </row>
    <row r="797" spans="1:1">
      <c r="A797" t="str">
        <f t="shared" si="14"/>
        <v/>
      </c>
    </row>
    <row r="798" spans="1:1">
      <c r="A798" t="str">
        <f t="shared" si="14"/>
        <v/>
      </c>
    </row>
    <row r="799" spans="1:1">
      <c r="A799" t="str">
        <f t="shared" si="14"/>
        <v/>
      </c>
    </row>
    <row r="800" spans="1:1">
      <c r="A800" t="str">
        <f t="shared" si="14"/>
        <v/>
      </c>
    </row>
    <row r="801" spans="1:1">
      <c r="A801" t="str">
        <f t="shared" si="14"/>
        <v/>
      </c>
    </row>
    <row r="802" spans="1:1">
      <c r="A802" t="str">
        <f t="shared" si="14"/>
        <v/>
      </c>
    </row>
    <row r="803" spans="1:1">
      <c r="A803" t="str">
        <f t="shared" si="14"/>
        <v/>
      </c>
    </row>
    <row r="804" spans="1:1">
      <c r="A804" t="str">
        <f t="shared" si="14"/>
        <v/>
      </c>
    </row>
    <row r="805" spans="1:1">
      <c r="A805" t="str">
        <f t="shared" si="14"/>
        <v/>
      </c>
    </row>
    <row r="806" spans="1:1">
      <c r="A806" t="str">
        <f t="shared" si="14"/>
        <v/>
      </c>
    </row>
    <row r="807" spans="1:1">
      <c r="A807" t="str">
        <f t="shared" si="14"/>
        <v/>
      </c>
    </row>
    <row r="808" spans="1:1">
      <c r="A808" t="str">
        <f t="shared" si="14"/>
        <v/>
      </c>
    </row>
    <row r="809" spans="1:1">
      <c r="A809" t="str">
        <f t="shared" si="14"/>
        <v/>
      </c>
    </row>
    <row r="810" spans="1:1">
      <c r="A810" t="str">
        <f t="shared" si="14"/>
        <v/>
      </c>
    </row>
    <row r="811" spans="1:1">
      <c r="A811" t="str">
        <f t="shared" si="14"/>
        <v/>
      </c>
    </row>
    <row r="812" spans="1:1">
      <c r="A812" t="str">
        <f t="shared" si="14"/>
        <v/>
      </c>
    </row>
    <row r="813" spans="1:1">
      <c r="A813" t="str">
        <f t="shared" si="14"/>
        <v/>
      </c>
    </row>
    <row r="814" spans="1:1">
      <c r="A814" t="str">
        <f t="shared" si="14"/>
        <v/>
      </c>
    </row>
    <row r="815" spans="1:1">
      <c r="A815" t="str">
        <f t="shared" si="14"/>
        <v/>
      </c>
    </row>
    <row r="816" spans="1:1">
      <c r="A816" t="str">
        <f t="shared" si="14"/>
        <v/>
      </c>
    </row>
    <row r="817" spans="1:1">
      <c r="A817" t="str">
        <f t="shared" si="14"/>
        <v/>
      </c>
    </row>
    <row r="818" spans="1:1">
      <c r="A818" t="str">
        <f t="shared" si="14"/>
        <v/>
      </c>
    </row>
    <row r="819" spans="1:1">
      <c r="A819" t="str">
        <f t="shared" si="14"/>
        <v/>
      </c>
    </row>
    <row r="820" spans="1:1">
      <c r="A820" t="str">
        <f t="shared" si="14"/>
        <v/>
      </c>
    </row>
    <row r="821" spans="1:1">
      <c r="A821" t="str">
        <f t="shared" si="14"/>
        <v/>
      </c>
    </row>
    <row r="822" spans="1:1">
      <c r="A822" t="str">
        <f t="shared" si="14"/>
        <v/>
      </c>
    </row>
    <row r="823" spans="1:1">
      <c r="A823" t="str">
        <f t="shared" si="14"/>
        <v/>
      </c>
    </row>
    <row r="824" spans="1:1">
      <c r="A824" t="str">
        <f t="shared" si="14"/>
        <v/>
      </c>
    </row>
    <row r="825" spans="1:1">
      <c r="A825" t="str">
        <f t="shared" si="14"/>
        <v/>
      </c>
    </row>
    <row r="826" spans="1:1">
      <c r="A826" t="str">
        <f t="shared" si="14"/>
        <v/>
      </c>
    </row>
    <row r="827" spans="1:1">
      <c r="A827" t="str">
        <f t="shared" si="14"/>
        <v/>
      </c>
    </row>
    <row r="828" spans="1:1">
      <c r="A828" t="str">
        <f t="shared" si="14"/>
        <v/>
      </c>
    </row>
    <row r="829" spans="1:1">
      <c r="A829" t="str">
        <f t="shared" si="14"/>
        <v/>
      </c>
    </row>
    <row r="830" spans="1:1">
      <c r="A830" t="str">
        <f t="shared" si="14"/>
        <v/>
      </c>
    </row>
    <row r="831" spans="1:1">
      <c r="A831" t="str">
        <f t="shared" si="14"/>
        <v/>
      </c>
    </row>
    <row r="832" spans="1:1">
      <c r="A832" t="str">
        <f t="shared" si="14"/>
        <v/>
      </c>
    </row>
    <row r="833" spans="1:1">
      <c r="A833" t="str">
        <f t="shared" si="14"/>
        <v/>
      </c>
    </row>
    <row r="834" spans="1:1">
      <c r="A834" t="str">
        <f t="shared" si="14"/>
        <v/>
      </c>
    </row>
    <row r="835" spans="1:1">
      <c r="A835" t="str">
        <f t="shared" si="14"/>
        <v/>
      </c>
    </row>
    <row r="836" spans="1:1">
      <c r="A836" t="str">
        <f t="shared" si="14"/>
        <v/>
      </c>
    </row>
    <row r="837" spans="1:1">
      <c r="A837" t="str">
        <f t="shared" si="14"/>
        <v/>
      </c>
    </row>
    <row r="838" spans="1:1">
      <c r="A838" t="str">
        <f t="shared" si="14"/>
        <v/>
      </c>
    </row>
    <row r="839" spans="1:1">
      <c r="A839" t="str">
        <f t="shared" ref="A839:A902" si="15">IF(B839=0,"",MONTH(B839))</f>
        <v/>
      </c>
    </row>
    <row r="840" spans="1:1">
      <c r="A840" t="str">
        <f t="shared" si="15"/>
        <v/>
      </c>
    </row>
    <row r="841" spans="1:1">
      <c r="A841" t="str">
        <f t="shared" si="15"/>
        <v/>
      </c>
    </row>
    <row r="842" spans="1:1">
      <c r="A842" t="str">
        <f t="shared" si="15"/>
        <v/>
      </c>
    </row>
    <row r="843" spans="1:1">
      <c r="A843" t="str">
        <f t="shared" si="15"/>
        <v/>
      </c>
    </row>
    <row r="844" spans="1:1">
      <c r="A844" t="str">
        <f t="shared" si="15"/>
        <v/>
      </c>
    </row>
    <row r="845" spans="1:1">
      <c r="A845" t="str">
        <f t="shared" si="15"/>
        <v/>
      </c>
    </row>
    <row r="846" spans="1:1">
      <c r="A846" t="str">
        <f t="shared" si="15"/>
        <v/>
      </c>
    </row>
    <row r="847" spans="1:1">
      <c r="A847" t="str">
        <f t="shared" si="15"/>
        <v/>
      </c>
    </row>
    <row r="848" spans="1:1">
      <c r="A848" t="str">
        <f t="shared" si="15"/>
        <v/>
      </c>
    </row>
    <row r="849" spans="1:1">
      <c r="A849" t="str">
        <f t="shared" si="15"/>
        <v/>
      </c>
    </row>
    <row r="850" spans="1:1">
      <c r="A850" t="str">
        <f t="shared" si="15"/>
        <v/>
      </c>
    </row>
    <row r="851" spans="1:1">
      <c r="A851" t="str">
        <f t="shared" si="15"/>
        <v/>
      </c>
    </row>
    <row r="852" spans="1:1">
      <c r="A852" t="str">
        <f t="shared" si="15"/>
        <v/>
      </c>
    </row>
    <row r="853" spans="1:1">
      <c r="A853" t="str">
        <f t="shared" si="15"/>
        <v/>
      </c>
    </row>
    <row r="854" spans="1:1">
      <c r="A854" t="str">
        <f t="shared" si="15"/>
        <v/>
      </c>
    </row>
    <row r="855" spans="1:1">
      <c r="A855" t="str">
        <f t="shared" si="15"/>
        <v/>
      </c>
    </row>
    <row r="856" spans="1:1">
      <c r="A856" t="str">
        <f t="shared" si="15"/>
        <v/>
      </c>
    </row>
    <row r="857" spans="1:1">
      <c r="A857" t="str">
        <f t="shared" si="15"/>
        <v/>
      </c>
    </row>
    <row r="858" spans="1:1">
      <c r="A858" t="str">
        <f t="shared" si="15"/>
        <v/>
      </c>
    </row>
    <row r="859" spans="1:1">
      <c r="A859" t="str">
        <f t="shared" si="15"/>
        <v/>
      </c>
    </row>
    <row r="860" spans="1:1">
      <c r="A860" t="str">
        <f t="shared" si="15"/>
        <v/>
      </c>
    </row>
    <row r="861" spans="1:1">
      <c r="A861" t="str">
        <f t="shared" si="15"/>
        <v/>
      </c>
    </row>
    <row r="862" spans="1:1">
      <c r="A862" t="str">
        <f t="shared" si="15"/>
        <v/>
      </c>
    </row>
    <row r="863" spans="1:1">
      <c r="A863" t="str">
        <f t="shared" si="15"/>
        <v/>
      </c>
    </row>
    <row r="864" spans="1:1">
      <c r="A864" t="str">
        <f t="shared" si="15"/>
        <v/>
      </c>
    </row>
    <row r="865" spans="1:1">
      <c r="A865" t="str">
        <f t="shared" si="15"/>
        <v/>
      </c>
    </row>
    <row r="866" spans="1:1">
      <c r="A866" t="str">
        <f t="shared" si="15"/>
        <v/>
      </c>
    </row>
    <row r="867" spans="1:1">
      <c r="A867" t="str">
        <f t="shared" si="15"/>
        <v/>
      </c>
    </row>
    <row r="868" spans="1:1">
      <c r="A868" t="str">
        <f t="shared" si="15"/>
        <v/>
      </c>
    </row>
    <row r="869" spans="1:1">
      <c r="A869" t="str">
        <f t="shared" si="15"/>
        <v/>
      </c>
    </row>
    <row r="870" spans="1:1">
      <c r="A870" t="str">
        <f t="shared" si="15"/>
        <v/>
      </c>
    </row>
    <row r="871" spans="1:1">
      <c r="A871" t="str">
        <f t="shared" si="15"/>
        <v/>
      </c>
    </row>
    <row r="872" spans="1:1">
      <c r="A872" t="str">
        <f t="shared" si="15"/>
        <v/>
      </c>
    </row>
    <row r="873" spans="1:1">
      <c r="A873" t="str">
        <f t="shared" si="15"/>
        <v/>
      </c>
    </row>
    <row r="874" spans="1:1">
      <c r="A874" t="str">
        <f t="shared" si="15"/>
        <v/>
      </c>
    </row>
    <row r="875" spans="1:1">
      <c r="A875" t="str">
        <f t="shared" si="15"/>
        <v/>
      </c>
    </row>
    <row r="876" spans="1:1">
      <c r="A876" t="str">
        <f t="shared" si="15"/>
        <v/>
      </c>
    </row>
    <row r="877" spans="1:1">
      <c r="A877" t="str">
        <f t="shared" si="15"/>
        <v/>
      </c>
    </row>
    <row r="878" spans="1:1">
      <c r="A878" t="str">
        <f t="shared" si="15"/>
        <v/>
      </c>
    </row>
    <row r="879" spans="1:1">
      <c r="A879" t="str">
        <f t="shared" si="15"/>
        <v/>
      </c>
    </row>
    <row r="880" spans="1:1">
      <c r="A880" t="str">
        <f t="shared" si="15"/>
        <v/>
      </c>
    </row>
    <row r="881" spans="1:1">
      <c r="A881" t="str">
        <f t="shared" si="15"/>
        <v/>
      </c>
    </row>
    <row r="882" spans="1:1">
      <c r="A882" t="str">
        <f t="shared" si="15"/>
        <v/>
      </c>
    </row>
    <row r="883" spans="1:1">
      <c r="A883" t="str">
        <f t="shared" si="15"/>
        <v/>
      </c>
    </row>
    <row r="884" spans="1:1">
      <c r="A884" t="str">
        <f t="shared" si="15"/>
        <v/>
      </c>
    </row>
    <row r="885" spans="1:1">
      <c r="A885" t="str">
        <f t="shared" si="15"/>
        <v/>
      </c>
    </row>
    <row r="886" spans="1:1">
      <c r="A886" t="str">
        <f t="shared" si="15"/>
        <v/>
      </c>
    </row>
    <row r="887" spans="1:1">
      <c r="A887" t="str">
        <f t="shared" si="15"/>
        <v/>
      </c>
    </row>
    <row r="888" spans="1:1">
      <c r="A888" t="str">
        <f t="shared" si="15"/>
        <v/>
      </c>
    </row>
    <row r="889" spans="1:1">
      <c r="A889" t="str">
        <f t="shared" si="15"/>
        <v/>
      </c>
    </row>
    <row r="890" spans="1:1">
      <c r="A890" t="str">
        <f t="shared" si="15"/>
        <v/>
      </c>
    </row>
    <row r="891" spans="1:1">
      <c r="A891" t="str">
        <f t="shared" si="15"/>
        <v/>
      </c>
    </row>
    <row r="892" spans="1:1">
      <c r="A892" t="str">
        <f t="shared" si="15"/>
        <v/>
      </c>
    </row>
    <row r="893" spans="1:1">
      <c r="A893" t="str">
        <f t="shared" si="15"/>
        <v/>
      </c>
    </row>
    <row r="894" spans="1:1">
      <c r="A894" t="str">
        <f t="shared" si="15"/>
        <v/>
      </c>
    </row>
    <row r="895" spans="1:1">
      <c r="A895" t="str">
        <f t="shared" si="15"/>
        <v/>
      </c>
    </row>
    <row r="896" spans="1:1">
      <c r="A896" t="str">
        <f t="shared" si="15"/>
        <v/>
      </c>
    </row>
    <row r="897" spans="1:1">
      <c r="A897" t="str">
        <f t="shared" si="15"/>
        <v/>
      </c>
    </row>
    <row r="898" spans="1:1">
      <c r="A898" t="str">
        <f t="shared" si="15"/>
        <v/>
      </c>
    </row>
    <row r="899" spans="1:1">
      <c r="A899" t="str">
        <f t="shared" si="15"/>
        <v/>
      </c>
    </row>
    <row r="900" spans="1:1">
      <c r="A900" t="str">
        <f t="shared" si="15"/>
        <v/>
      </c>
    </row>
    <row r="901" spans="1:1">
      <c r="A901" t="str">
        <f t="shared" si="15"/>
        <v/>
      </c>
    </row>
    <row r="902" spans="1:1">
      <c r="A902" t="str">
        <f t="shared" si="15"/>
        <v/>
      </c>
    </row>
    <row r="903" spans="1:1">
      <c r="A903" t="str">
        <f t="shared" ref="A903:A966" si="16">IF(B903=0,"",MONTH(B903))</f>
        <v/>
      </c>
    </row>
    <row r="904" spans="1:1">
      <c r="A904" t="str">
        <f t="shared" si="16"/>
        <v/>
      </c>
    </row>
    <row r="905" spans="1:1">
      <c r="A905" t="str">
        <f t="shared" si="16"/>
        <v/>
      </c>
    </row>
    <row r="906" spans="1:1">
      <c r="A906" t="str">
        <f t="shared" si="16"/>
        <v/>
      </c>
    </row>
    <row r="907" spans="1:1">
      <c r="A907" t="str">
        <f t="shared" si="16"/>
        <v/>
      </c>
    </row>
    <row r="908" spans="1:1">
      <c r="A908" t="str">
        <f t="shared" si="16"/>
        <v/>
      </c>
    </row>
    <row r="909" spans="1:1">
      <c r="A909" t="str">
        <f t="shared" si="16"/>
        <v/>
      </c>
    </row>
    <row r="910" spans="1:1">
      <c r="A910" t="str">
        <f t="shared" si="16"/>
        <v/>
      </c>
    </row>
    <row r="911" spans="1:1">
      <c r="A911" t="str">
        <f t="shared" si="16"/>
        <v/>
      </c>
    </row>
    <row r="912" spans="1:1">
      <c r="A912" t="str">
        <f t="shared" si="16"/>
        <v/>
      </c>
    </row>
    <row r="913" spans="1:1">
      <c r="A913" t="str">
        <f t="shared" si="16"/>
        <v/>
      </c>
    </row>
    <row r="914" spans="1:1">
      <c r="A914" t="str">
        <f t="shared" si="16"/>
        <v/>
      </c>
    </row>
    <row r="915" spans="1:1">
      <c r="A915" t="str">
        <f t="shared" si="16"/>
        <v/>
      </c>
    </row>
    <row r="916" spans="1:1">
      <c r="A916" t="str">
        <f t="shared" si="16"/>
        <v/>
      </c>
    </row>
    <row r="917" spans="1:1">
      <c r="A917" t="str">
        <f t="shared" si="16"/>
        <v/>
      </c>
    </row>
    <row r="918" spans="1:1">
      <c r="A918" t="str">
        <f t="shared" si="16"/>
        <v/>
      </c>
    </row>
    <row r="919" spans="1:1">
      <c r="A919" t="str">
        <f t="shared" si="16"/>
        <v/>
      </c>
    </row>
    <row r="920" spans="1:1">
      <c r="A920" t="str">
        <f t="shared" si="16"/>
        <v/>
      </c>
    </row>
    <row r="921" spans="1:1">
      <c r="A921" t="str">
        <f t="shared" si="16"/>
        <v/>
      </c>
    </row>
    <row r="922" spans="1:1">
      <c r="A922" t="str">
        <f t="shared" si="16"/>
        <v/>
      </c>
    </row>
    <row r="923" spans="1:1">
      <c r="A923" t="str">
        <f t="shared" si="16"/>
        <v/>
      </c>
    </row>
    <row r="924" spans="1:1">
      <c r="A924" t="str">
        <f t="shared" si="16"/>
        <v/>
      </c>
    </row>
    <row r="925" spans="1:1">
      <c r="A925" t="str">
        <f t="shared" si="16"/>
        <v/>
      </c>
    </row>
    <row r="926" spans="1:1">
      <c r="A926" t="str">
        <f t="shared" si="16"/>
        <v/>
      </c>
    </row>
    <row r="927" spans="1:1">
      <c r="A927" t="str">
        <f t="shared" si="16"/>
        <v/>
      </c>
    </row>
    <row r="928" spans="1:1">
      <c r="A928" t="str">
        <f t="shared" si="16"/>
        <v/>
      </c>
    </row>
    <row r="929" spans="1:1">
      <c r="A929" t="str">
        <f t="shared" si="16"/>
        <v/>
      </c>
    </row>
    <row r="930" spans="1:1">
      <c r="A930" t="str">
        <f t="shared" si="16"/>
        <v/>
      </c>
    </row>
    <row r="931" spans="1:1">
      <c r="A931" t="str">
        <f t="shared" si="16"/>
        <v/>
      </c>
    </row>
    <row r="932" spans="1:1">
      <c r="A932" t="str">
        <f t="shared" si="16"/>
        <v/>
      </c>
    </row>
    <row r="933" spans="1:1">
      <c r="A933" t="str">
        <f t="shared" si="16"/>
        <v/>
      </c>
    </row>
    <row r="934" spans="1:1">
      <c r="A934" t="str">
        <f t="shared" si="16"/>
        <v/>
      </c>
    </row>
    <row r="935" spans="1:1">
      <c r="A935" t="str">
        <f t="shared" si="16"/>
        <v/>
      </c>
    </row>
    <row r="936" spans="1:1">
      <c r="A936" t="str">
        <f t="shared" si="16"/>
        <v/>
      </c>
    </row>
    <row r="937" spans="1:1">
      <c r="A937" t="str">
        <f t="shared" si="16"/>
        <v/>
      </c>
    </row>
    <row r="938" spans="1:1">
      <c r="A938" t="str">
        <f t="shared" si="16"/>
        <v/>
      </c>
    </row>
    <row r="939" spans="1:1">
      <c r="A939" t="str">
        <f t="shared" si="16"/>
        <v/>
      </c>
    </row>
    <row r="940" spans="1:1">
      <c r="A940" t="str">
        <f t="shared" si="16"/>
        <v/>
      </c>
    </row>
    <row r="941" spans="1:1">
      <c r="A941" t="str">
        <f t="shared" si="16"/>
        <v/>
      </c>
    </row>
    <row r="942" spans="1:1">
      <c r="A942" t="str">
        <f t="shared" si="16"/>
        <v/>
      </c>
    </row>
    <row r="943" spans="1:1">
      <c r="A943" t="str">
        <f t="shared" si="16"/>
        <v/>
      </c>
    </row>
    <row r="944" spans="1:1">
      <c r="A944" t="str">
        <f t="shared" si="16"/>
        <v/>
      </c>
    </row>
    <row r="945" spans="1:1">
      <c r="A945" t="str">
        <f t="shared" si="16"/>
        <v/>
      </c>
    </row>
    <row r="946" spans="1:1">
      <c r="A946" t="str">
        <f t="shared" si="16"/>
        <v/>
      </c>
    </row>
    <row r="947" spans="1:1">
      <c r="A947" t="str">
        <f t="shared" si="16"/>
        <v/>
      </c>
    </row>
    <row r="948" spans="1:1">
      <c r="A948" t="str">
        <f t="shared" si="16"/>
        <v/>
      </c>
    </row>
    <row r="949" spans="1:1">
      <c r="A949" t="str">
        <f t="shared" si="16"/>
        <v/>
      </c>
    </row>
    <row r="950" spans="1:1">
      <c r="A950" t="str">
        <f t="shared" si="16"/>
        <v/>
      </c>
    </row>
    <row r="951" spans="1:1">
      <c r="A951" t="str">
        <f t="shared" si="16"/>
        <v/>
      </c>
    </row>
    <row r="952" spans="1:1">
      <c r="A952" t="str">
        <f t="shared" si="16"/>
        <v/>
      </c>
    </row>
    <row r="953" spans="1:1">
      <c r="A953" t="str">
        <f t="shared" si="16"/>
        <v/>
      </c>
    </row>
    <row r="954" spans="1:1">
      <c r="A954" t="str">
        <f t="shared" si="16"/>
        <v/>
      </c>
    </row>
    <row r="955" spans="1:1">
      <c r="A955" t="str">
        <f t="shared" si="16"/>
        <v/>
      </c>
    </row>
    <row r="956" spans="1:1">
      <c r="A956" t="str">
        <f t="shared" si="16"/>
        <v/>
      </c>
    </row>
    <row r="957" spans="1:1">
      <c r="A957" t="str">
        <f t="shared" si="16"/>
        <v/>
      </c>
    </row>
    <row r="958" spans="1:1">
      <c r="A958" t="str">
        <f t="shared" si="16"/>
        <v/>
      </c>
    </row>
    <row r="959" spans="1:1">
      <c r="A959" t="str">
        <f t="shared" si="16"/>
        <v/>
      </c>
    </row>
    <row r="960" spans="1:1">
      <c r="A960" t="str">
        <f t="shared" si="16"/>
        <v/>
      </c>
    </row>
    <row r="961" spans="1:1">
      <c r="A961" t="str">
        <f t="shared" si="16"/>
        <v/>
      </c>
    </row>
    <row r="962" spans="1:1">
      <c r="A962" t="str">
        <f t="shared" si="16"/>
        <v/>
      </c>
    </row>
    <row r="963" spans="1:1">
      <c r="A963" t="str">
        <f t="shared" si="16"/>
        <v/>
      </c>
    </row>
    <row r="964" spans="1:1">
      <c r="A964" t="str">
        <f t="shared" si="16"/>
        <v/>
      </c>
    </row>
    <row r="965" spans="1:1">
      <c r="A965" t="str">
        <f t="shared" si="16"/>
        <v/>
      </c>
    </row>
    <row r="966" spans="1:1">
      <c r="A966" t="str">
        <f t="shared" si="16"/>
        <v/>
      </c>
    </row>
    <row r="967" spans="1:1">
      <c r="A967" t="str">
        <f t="shared" ref="A967:A1000" si="17">IF(B967=0,"",MONTH(B967))</f>
        <v/>
      </c>
    </row>
    <row r="968" spans="1:1">
      <c r="A968" t="str">
        <f t="shared" si="17"/>
        <v/>
      </c>
    </row>
    <row r="969" spans="1:1">
      <c r="A969" t="str">
        <f t="shared" si="17"/>
        <v/>
      </c>
    </row>
    <row r="970" spans="1:1">
      <c r="A970" t="str">
        <f t="shared" si="17"/>
        <v/>
      </c>
    </row>
    <row r="971" spans="1:1">
      <c r="A971" t="str">
        <f t="shared" si="17"/>
        <v/>
      </c>
    </row>
    <row r="972" spans="1:1">
      <c r="A972" t="str">
        <f t="shared" si="17"/>
        <v/>
      </c>
    </row>
    <row r="973" spans="1:1">
      <c r="A973" t="str">
        <f t="shared" si="17"/>
        <v/>
      </c>
    </row>
    <row r="974" spans="1:1">
      <c r="A974" t="str">
        <f t="shared" si="17"/>
        <v/>
      </c>
    </row>
    <row r="975" spans="1:1">
      <c r="A975" t="str">
        <f t="shared" si="17"/>
        <v/>
      </c>
    </row>
    <row r="976" spans="1:1">
      <c r="A976" t="str">
        <f t="shared" si="17"/>
        <v/>
      </c>
    </row>
    <row r="977" spans="1:1">
      <c r="A977" t="str">
        <f t="shared" si="17"/>
        <v/>
      </c>
    </row>
    <row r="978" spans="1:1">
      <c r="A978" t="str">
        <f t="shared" si="17"/>
        <v/>
      </c>
    </row>
    <row r="979" spans="1:1">
      <c r="A979" t="str">
        <f t="shared" si="17"/>
        <v/>
      </c>
    </row>
    <row r="980" spans="1:1">
      <c r="A980" t="str">
        <f t="shared" si="17"/>
        <v/>
      </c>
    </row>
    <row r="981" spans="1:1">
      <c r="A981" t="str">
        <f t="shared" si="17"/>
        <v/>
      </c>
    </row>
    <row r="982" spans="1:1">
      <c r="A982" t="str">
        <f t="shared" si="17"/>
        <v/>
      </c>
    </row>
    <row r="983" spans="1:1">
      <c r="A983" t="str">
        <f t="shared" si="17"/>
        <v/>
      </c>
    </row>
    <row r="984" spans="1:1">
      <c r="A984" t="str">
        <f t="shared" si="17"/>
        <v/>
      </c>
    </row>
    <row r="985" spans="1:1">
      <c r="A985" t="str">
        <f t="shared" si="17"/>
        <v/>
      </c>
    </row>
    <row r="986" spans="1:1">
      <c r="A986" t="str">
        <f t="shared" si="17"/>
        <v/>
      </c>
    </row>
    <row r="987" spans="1:1">
      <c r="A987" t="str">
        <f t="shared" si="17"/>
        <v/>
      </c>
    </row>
    <row r="988" spans="1:1">
      <c r="A988" t="str">
        <f t="shared" si="17"/>
        <v/>
      </c>
    </row>
    <row r="989" spans="1:1">
      <c r="A989" t="str">
        <f t="shared" si="17"/>
        <v/>
      </c>
    </row>
    <row r="990" spans="1:1">
      <c r="A990" t="str">
        <f t="shared" si="17"/>
        <v/>
      </c>
    </row>
    <row r="991" spans="1:1">
      <c r="A991" t="str">
        <f t="shared" si="17"/>
        <v/>
      </c>
    </row>
    <row r="992" spans="1:1">
      <c r="A992" t="str">
        <f t="shared" si="17"/>
        <v/>
      </c>
    </row>
    <row r="993" spans="1:1">
      <c r="A993" t="str">
        <f t="shared" si="17"/>
        <v/>
      </c>
    </row>
    <row r="994" spans="1:1">
      <c r="A994" t="str">
        <f t="shared" si="17"/>
        <v/>
      </c>
    </row>
    <row r="995" spans="1:1">
      <c r="A995" t="str">
        <f t="shared" si="17"/>
        <v/>
      </c>
    </row>
    <row r="996" spans="1:1">
      <c r="A996" t="str">
        <f t="shared" si="17"/>
        <v/>
      </c>
    </row>
    <row r="997" spans="1:1">
      <c r="A997" t="str">
        <f t="shared" si="17"/>
        <v/>
      </c>
    </row>
    <row r="998" spans="1:1">
      <c r="A998" t="str">
        <f t="shared" si="17"/>
        <v/>
      </c>
    </row>
    <row r="999" spans="1:1">
      <c r="A999" t="str">
        <f t="shared" si="17"/>
        <v/>
      </c>
    </row>
    <row r="1000" spans="1:1">
      <c r="A1000" t="str">
        <f t="shared" si="17"/>
        <v/>
      </c>
    </row>
  </sheetData>
  <mergeCells count="1">
    <mergeCell ref="B3:I3"/>
  </mergeCells>
  <dataValidations count="2">
    <dataValidation type="list" allowBlank="1" showInputMessage="1" showErrorMessage="1" sqref="C5:C31">
      <formula1>Code</formula1>
    </dataValidation>
    <dataValidation type="list" allowBlank="1" showInputMessage="1" showErrorMessage="1" sqref="C32:C40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1"/>
  <sheetViews>
    <sheetView topLeftCell="A28" workbookViewId="0">
      <selection activeCell="F4" sqref="F4"/>
    </sheetView>
  </sheetViews>
  <sheetFormatPr baseColWidth="10" defaultRowHeight="15"/>
  <cols>
    <col min="2" max="3" width="11.5703125" bestFit="1" customWidth="1"/>
    <col min="4" max="4" width="11.7109375" bestFit="1" customWidth="1"/>
    <col min="6" max="6" width="14.5703125" customWidth="1"/>
  </cols>
  <sheetData>
    <row r="1" spans="1:7" ht="17.25" thickBot="1">
      <c r="A1" s="28" t="s">
        <v>35</v>
      </c>
      <c r="B1" s="29" t="s">
        <v>37</v>
      </c>
      <c r="C1" s="29" t="s">
        <v>38</v>
      </c>
      <c r="D1" s="30" t="s">
        <v>39</v>
      </c>
      <c r="F1" s="40" t="s">
        <v>246</v>
      </c>
      <c r="G1" s="41">
        <v>0.17</v>
      </c>
    </row>
    <row r="2" spans="1:7" ht="16.5">
      <c r="A2" s="42" t="s">
        <v>41</v>
      </c>
      <c r="B2" s="31">
        <f>D2/(1+$G$1)</f>
        <v>152.991452991453</v>
      </c>
      <c r="C2" s="31">
        <f>B2*$G$1</f>
        <v>26.008547008547012</v>
      </c>
      <c r="D2" s="35">
        <v>179</v>
      </c>
    </row>
    <row r="3" spans="1:7" ht="16.5">
      <c r="A3" s="43" t="s">
        <v>43</v>
      </c>
      <c r="B3" s="32">
        <f t="shared" ref="B3:B59" si="0">D3/(1+$G$1)</f>
        <v>170.08547008547009</v>
      </c>
      <c r="C3" s="32">
        <f t="shared" ref="C3:C59" si="1">B3*$G$1</f>
        <v>28.914529914529918</v>
      </c>
      <c r="D3" s="34">
        <v>199</v>
      </c>
    </row>
    <row r="4" spans="1:7" ht="16.5">
      <c r="A4" s="43" t="s">
        <v>45</v>
      </c>
      <c r="B4" s="32">
        <f t="shared" si="0"/>
        <v>195.72649572649573</v>
      </c>
      <c r="C4" s="32">
        <f t="shared" si="1"/>
        <v>33.273504273504273</v>
      </c>
      <c r="D4" s="34">
        <v>229</v>
      </c>
    </row>
    <row r="5" spans="1:7" ht="16.5">
      <c r="A5" s="43" t="s">
        <v>47</v>
      </c>
      <c r="B5" s="32">
        <f t="shared" si="0"/>
        <v>221.36752136752139</v>
      </c>
      <c r="C5" s="32">
        <f t="shared" si="1"/>
        <v>37.632478632478637</v>
      </c>
      <c r="D5" s="34">
        <v>259</v>
      </c>
    </row>
    <row r="6" spans="1:7" ht="16.5">
      <c r="A6" s="43" t="s">
        <v>49</v>
      </c>
      <c r="B6" s="32">
        <f t="shared" si="0"/>
        <v>212.82051282051285</v>
      </c>
      <c r="C6" s="32">
        <f t="shared" si="1"/>
        <v>36.17948717948719</v>
      </c>
      <c r="D6" s="34">
        <v>249</v>
      </c>
    </row>
    <row r="7" spans="1:7" ht="16.5">
      <c r="A7" s="43" t="s">
        <v>51</v>
      </c>
      <c r="B7" s="32">
        <f t="shared" si="0"/>
        <v>247.00854700854703</v>
      </c>
      <c r="C7" s="32">
        <f t="shared" si="1"/>
        <v>41.991452991452995</v>
      </c>
      <c r="D7" s="34">
        <v>289</v>
      </c>
    </row>
    <row r="8" spans="1:7" ht="16.5">
      <c r="A8" s="43" t="s">
        <v>53</v>
      </c>
      <c r="B8" s="32">
        <f t="shared" si="0"/>
        <v>281.19658119658123</v>
      </c>
      <c r="C8" s="32">
        <f t="shared" si="1"/>
        <v>47.803418803418815</v>
      </c>
      <c r="D8" s="34">
        <v>329</v>
      </c>
    </row>
    <row r="9" spans="1:7" ht="16.5">
      <c r="A9" s="43" t="s">
        <v>55</v>
      </c>
      <c r="B9" s="32">
        <f t="shared" si="0"/>
        <v>315.38461538461542</v>
      </c>
      <c r="C9" s="32">
        <f t="shared" si="1"/>
        <v>53.615384615384627</v>
      </c>
      <c r="D9" s="34">
        <v>369</v>
      </c>
    </row>
    <row r="10" spans="1:7" ht="16.5">
      <c r="A10" s="43" t="s">
        <v>57</v>
      </c>
      <c r="B10" s="32">
        <f t="shared" si="0"/>
        <v>392.30769230769232</v>
      </c>
      <c r="C10" s="32">
        <f t="shared" si="1"/>
        <v>66.692307692307693</v>
      </c>
      <c r="D10" s="34">
        <v>459</v>
      </c>
    </row>
    <row r="11" spans="1:7" ht="16.5">
      <c r="A11" s="43" t="s">
        <v>59</v>
      </c>
      <c r="B11" s="32">
        <f t="shared" si="0"/>
        <v>417.94871794871796</v>
      </c>
      <c r="C11" s="32">
        <f t="shared" si="1"/>
        <v>71.051282051282058</v>
      </c>
      <c r="D11" s="34">
        <v>489</v>
      </c>
    </row>
    <row r="12" spans="1:7" ht="16.5">
      <c r="A12" s="43" t="s">
        <v>61</v>
      </c>
      <c r="B12" s="32">
        <f t="shared" si="0"/>
        <v>452.13675213675214</v>
      </c>
      <c r="C12" s="32">
        <f t="shared" si="1"/>
        <v>76.863247863247864</v>
      </c>
      <c r="D12" s="34">
        <v>529</v>
      </c>
    </row>
    <row r="13" spans="1:7" ht="16.5">
      <c r="A13" s="43" t="s">
        <v>63</v>
      </c>
      <c r="B13" s="32">
        <f t="shared" si="0"/>
        <v>486.32478632478637</v>
      </c>
      <c r="C13" s="32">
        <f t="shared" si="1"/>
        <v>82.675213675213683</v>
      </c>
      <c r="D13" s="34">
        <v>569</v>
      </c>
    </row>
    <row r="14" spans="1:7" ht="16.5">
      <c r="A14" s="43" t="s">
        <v>65</v>
      </c>
      <c r="B14" s="32">
        <f t="shared" si="0"/>
        <v>665.81196581196582</v>
      </c>
      <c r="C14" s="32">
        <f t="shared" si="1"/>
        <v>113.18803418803419</v>
      </c>
      <c r="D14" s="34">
        <v>779</v>
      </c>
    </row>
    <row r="15" spans="1:7" ht="16.5">
      <c r="A15" s="43" t="s">
        <v>67</v>
      </c>
      <c r="B15" s="32">
        <f t="shared" si="0"/>
        <v>725.64102564102564</v>
      </c>
      <c r="C15" s="32">
        <f t="shared" si="1"/>
        <v>123.35897435897436</v>
      </c>
      <c r="D15" s="34">
        <v>849</v>
      </c>
    </row>
    <row r="16" spans="1:7" ht="16.5">
      <c r="A16" s="43" t="s">
        <v>69</v>
      </c>
      <c r="B16" s="32">
        <f t="shared" si="0"/>
        <v>785.47008547008556</v>
      </c>
      <c r="C16" s="32">
        <f t="shared" si="1"/>
        <v>133.52991452991455</v>
      </c>
      <c r="D16" s="34">
        <v>919</v>
      </c>
    </row>
    <row r="17" spans="1:4" ht="16.5">
      <c r="A17" s="43" t="s">
        <v>71</v>
      </c>
      <c r="B17" s="32">
        <f t="shared" si="0"/>
        <v>845.29914529914538</v>
      </c>
      <c r="C17" s="32">
        <f t="shared" si="1"/>
        <v>143.70085470085473</v>
      </c>
      <c r="D17" s="34">
        <v>989</v>
      </c>
    </row>
    <row r="18" spans="1:4" ht="16.5">
      <c r="A18" s="43" t="s">
        <v>73</v>
      </c>
      <c r="B18" s="32">
        <f t="shared" si="0"/>
        <v>58.974358974358978</v>
      </c>
      <c r="C18" s="32">
        <f t="shared" si="1"/>
        <v>10.025641025641027</v>
      </c>
      <c r="D18" s="34">
        <v>69</v>
      </c>
    </row>
    <row r="19" spans="1:4" ht="16.5">
      <c r="A19" s="43" t="s">
        <v>75</v>
      </c>
      <c r="B19" s="32">
        <f t="shared" si="0"/>
        <v>101.70940170940172</v>
      </c>
      <c r="C19" s="32">
        <f t="shared" si="1"/>
        <v>17.290598290598293</v>
      </c>
      <c r="D19" s="34">
        <v>119</v>
      </c>
    </row>
    <row r="20" spans="1:4" ht="16.5">
      <c r="A20" s="43" t="s">
        <v>77</v>
      </c>
      <c r="B20" s="32">
        <f t="shared" si="0"/>
        <v>255.55555555555557</v>
      </c>
      <c r="C20" s="32">
        <f t="shared" si="1"/>
        <v>43.44444444444445</v>
      </c>
      <c r="D20" s="34">
        <v>299</v>
      </c>
    </row>
    <row r="21" spans="1:4" ht="16.5">
      <c r="A21" s="43" t="s">
        <v>79</v>
      </c>
      <c r="B21" s="32">
        <f t="shared" si="0"/>
        <v>341.02564102564105</v>
      </c>
      <c r="C21" s="32">
        <f t="shared" si="1"/>
        <v>57.974358974358985</v>
      </c>
      <c r="D21" s="34">
        <v>399</v>
      </c>
    </row>
    <row r="22" spans="1:4" ht="17.25" thickBot="1">
      <c r="A22" s="44" t="s">
        <v>81</v>
      </c>
      <c r="B22" s="33">
        <f t="shared" si="0"/>
        <v>170.08547008547009</v>
      </c>
      <c r="C22" s="33">
        <f t="shared" si="1"/>
        <v>28.914529914529918</v>
      </c>
      <c r="D22" s="36">
        <v>199</v>
      </c>
    </row>
    <row r="23" spans="1:4" ht="17.25" thickBot="1">
      <c r="A23" s="43"/>
      <c r="B23" s="32"/>
      <c r="C23" s="32"/>
      <c r="D23" s="34"/>
    </row>
    <row r="24" spans="1:4">
      <c r="A24" s="42" t="s">
        <v>83</v>
      </c>
      <c r="B24" s="31">
        <f t="shared" si="0"/>
        <v>101.70940170940172</v>
      </c>
      <c r="C24" s="31">
        <f t="shared" si="1"/>
        <v>17.290598290598293</v>
      </c>
      <c r="D24" s="35">
        <v>119</v>
      </c>
    </row>
    <row r="25" spans="1:4">
      <c r="A25" s="43" t="s">
        <v>85</v>
      </c>
      <c r="B25" s="32">
        <f t="shared" si="0"/>
        <v>118.80341880341881</v>
      </c>
      <c r="C25" s="32">
        <f t="shared" si="1"/>
        <v>20.196581196581199</v>
      </c>
      <c r="D25" s="34">
        <v>139</v>
      </c>
    </row>
    <row r="26" spans="1:4">
      <c r="A26" s="43" t="s">
        <v>87</v>
      </c>
      <c r="B26" s="32">
        <f t="shared" si="0"/>
        <v>41.880341880341881</v>
      </c>
      <c r="C26" s="32">
        <f t="shared" si="1"/>
        <v>7.1196581196581201</v>
      </c>
      <c r="D26" s="34">
        <v>49</v>
      </c>
    </row>
    <row r="27" spans="1:4">
      <c r="A27" s="43" t="s">
        <v>89</v>
      </c>
      <c r="B27" s="32">
        <f t="shared" si="0"/>
        <v>41.880341880341881</v>
      </c>
      <c r="C27" s="32">
        <f t="shared" si="1"/>
        <v>7.1196581196581201</v>
      </c>
      <c r="D27" s="34">
        <v>49</v>
      </c>
    </row>
    <row r="28" spans="1:4">
      <c r="A28" s="43" t="s">
        <v>91</v>
      </c>
      <c r="B28" s="32">
        <f t="shared" si="0"/>
        <v>76.068376068376068</v>
      </c>
      <c r="C28" s="32">
        <f t="shared" si="1"/>
        <v>12.931623931623932</v>
      </c>
      <c r="D28" s="34">
        <v>89</v>
      </c>
    </row>
    <row r="29" spans="1:4">
      <c r="A29" s="43" t="s">
        <v>93</v>
      </c>
      <c r="B29" s="32"/>
      <c r="C29" s="32"/>
      <c r="D29" s="34" t="s">
        <v>95</v>
      </c>
    </row>
    <row r="30" spans="1:4">
      <c r="A30" s="43" t="s">
        <v>96</v>
      </c>
      <c r="B30" s="32">
        <f t="shared" si="0"/>
        <v>58.974358974358978</v>
      </c>
      <c r="C30" s="32">
        <f t="shared" si="1"/>
        <v>10.025641025641027</v>
      </c>
      <c r="D30" s="34">
        <v>69</v>
      </c>
    </row>
    <row r="31" spans="1:4">
      <c r="A31" s="43" t="s">
        <v>98</v>
      </c>
      <c r="B31" s="32">
        <f t="shared" si="0"/>
        <v>84.615384615384627</v>
      </c>
      <c r="C31" s="32">
        <f t="shared" si="1"/>
        <v>14.384615384615389</v>
      </c>
      <c r="D31" s="34">
        <v>99</v>
      </c>
    </row>
    <row r="32" spans="1:4">
      <c r="A32" s="43" t="s">
        <v>100</v>
      </c>
      <c r="B32" s="32">
        <f t="shared" si="0"/>
        <v>84.615384615384627</v>
      </c>
      <c r="C32" s="32">
        <f t="shared" si="1"/>
        <v>14.384615384615389</v>
      </c>
      <c r="D32" s="34">
        <v>99</v>
      </c>
    </row>
    <row r="33" spans="1:4">
      <c r="A33" s="43" t="s">
        <v>102</v>
      </c>
      <c r="B33" s="32">
        <f t="shared" si="0"/>
        <v>33.333333333333336</v>
      </c>
      <c r="C33" s="32">
        <f t="shared" si="1"/>
        <v>5.6666666666666679</v>
      </c>
      <c r="D33" s="34">
        <v>39</v>
      </c>
    </row>
    <row r="34" spans="1:4">
      <c r="A34" s="43" t="s">
        <v>104</v>
      </c>
      <c r="B34" s="32">
        <f t="shared" si="0"/>
        <v>58.974358974358978</v>
      </c>
      <c r="C34" s="32">
        <f t="shared" si="1"/>
        <v>10.025641025641027</v>
      </c>
      <c r="D34" s="34">
        <v>69</v>
      </c>
    </row>
    <row r="35" spans="1:4">
      <c r="A35" s="43" t="s">
        <v>106</v>
      </c>
      <c r="B35" s="32">
        <f t="shared" si="0"/>
        <v>84.615384615384627</v>
      </c>
      <c r="C35" s="32">
        <f t="shared" si="1"/>
        <v>14.384615384615389</v>
      </c>
      <c r="D35" s="34">
        <v>99</v>
      </c>
    </row>
    <row r="36" spans="1:4">
      <c r="A36" s="43" t="s">
        <v>108</v>
      </c>
      <c r="B36" s="32">
        <f t="shared" si="0"/>
        <v>58.974358974358978</v>
      </c>
      <c r="C36" s="32">
        <f t="shared" si="1"/>
        <v>10.025641025641027</v>
      </c>
      <c r="D36" s="34">
        <v>69</v>
      </c>
    </row>
    <row r="37" spans="1:4">
      <c r="A37" s="43" t="s">
        <v>110</v>
      </c>
      <c r="B37" s="32">
        <f t="shared" si="0"/>
        <v>76.068376068376068</v>
      </c>
      <c r="C37" s="32">
        <f t="shared" si="1"/>
        <v>12.931623931623932</v>
      </c>
      <c r="D37" s="34">
        <v>89</v>
      </c>
    </row>
    <row r="38" spans="1:4">
      <c r="A38" s="43" t="s">
        <v>112</v>
      </c>
      <c r="B38" s="32">
        <f t="shared" si="0"/>
        <v>58.974358974358978</v>
      </c>
      <c r="C38" s="32">
        <f t="shared" si="1"/>
        <v>10.025641025641027</v>
      </c>
      <c r="D38" s="34">
        <v>69</v>
      </c>
    </row>
    <row r="39" spans="1:4">
      <c r="A39" s="43" t="s">
        <v>114</v>
      </c>
      <c r="B39" s="32">
        <f t="shared" si="0"/>
        <v>76.068376068376068</v>
      </c>
      <c r="C39" s="32">
        <f t="shared" si="1"/>
        <v>12.931623931623932</v>
      </c>
      <c r="D39" s="34">
        <v>89</v>
      </c>
    </row>
    <row r="40" spans="1:4">
      <c r="A40" s="43" t="s">
        <v>116</v>
      </c>
      <c r="B40" s="32">
        <f t="shared" si="0"/>
        <v>67.521367521367523</v>
      </c>
      <c r="C40" s="32">
        <f t="shared" si="1"/>
        <v>11.47863247863248</v>
      </c>
      <c r="D40" s="34">
        <v>79</v>
      </c>
    </row>
    <row r="41" spans="1:4" ht="15.75" thickBot="1">
      <c r="A41" s="44" t="s">
        <v>118</v>
      </c>
      <c r="B41" s="33">
        <f t="shared" si="0"/>
        <v>24.786324786324787</v>
      </c>
      <c r="C41" s="33">
        <f t="shared" si="1"/>
        <v>4.2136752136752138</v>
      </c>
      <c r="D41" s="36">
        <v>29</v>
      </c>
    </row>
    <row r="42" spans="1:4" ht="15.75" thickBot="1">
      <c r="A42" s="43"/>
      <c r="B42" s="32"/>
      <c r="C42" s="32"/>
      <c r="D42" s="34"/>
    </row>
    <row r="43" spans="1:4">
      <c r="A43" s="42" t="s">
        <v>120</v>
      </c>
      <c r="B43" s="31"/>
      <c r="C43" s="31"/>
      <c r="D43" s="35" t="s">
        <v>95</v>
      </c>
    </row>
    <row r="44" spans="1:4">
      <c r="A44" s="43" t="s">
        <v>122</v>
      </c>
      <c r="B44" s="32"/>
      <c r="C44" s="32"/>
      <c r="D44" s="34" t="s">
        <v>95</v>
      </c>
    </row>
    <row r="45" spans="1:4">
      <c r="A45" s="43" t="s">
        <v>124</v>
      </c>
      <c r="B45" s="32">
        <v>672.4</v>
      </c>
      <c r="C45" s="32">
        <f>B45*0.17</f>
        <v>114.30800000000001</v>
      </c>
      <c r="D45" s="34">
        <f>C45+B45</f>
        <v>786.70799999999997</v>
      </c>
    </row>
    <row r="46" spans="1:4">
      <c r="A46" s="43" t="s">
        <v>126</v>
      </c>
      <c r="B46" s="32">
        <f t="shared" si="0"/>
        <v>110.25641025641026</v>
      </c>
      <c r="C46" s="32">
        <f t="shared" si="1"/>
        <v>18.743589743589745</v>
      </c>
      <c r="D46" s="34">
        <v>129</v>
      </c>
    </row>
    <row r="47" spans="1:4">
      <c r="A47" s="43" t="s">
        <v>128</v>
      </c>
      <c r="B47" s="32">
        <f t="shared" si="0"/>
        <v>76.068376068376068</v>
      </c>
      <c r="C47" s="32">
        <f t="shared" si="1"/>
        <v>12.931623931623932</v>
      </c>
      <c r="D47" s="34">
        <v>89</v>
      </c>
    </row>
    <row r="48" spans="1:4" ht="15.75" thickBot="1">
      <c r="A48" s="44" t="s">
        <v>130</v>
      </c>
      <c r="B48" s="33">
        <f t="shared" si="0"/>
        <v>76.068376068376068</v>
      </c>
      <c r="C48" s="33">
        <f t="shared" si="1"/>
        <v>12.931623931623932</v>
      </c>
      <c r="D48" s="36">
        <v>89</v>
      </c>
    </row>
    <row r="49" spans="1:4" ht="15.75" thickBot="1">
      <c r="A49" s="43"/>
      <c r="B49" s="32"/>
      <c r="C49" s="32"/>
      <c r="D49" s="34"/>
    </row>
    <row r="50" spans="1:4">
      <c r="A50" s="42" t="s">
        <v>132</v>
      </c>
      <c r="B50" s="31"/>
      <c r="C50" s="31"/>
      <c r="D50" s="35" t="s">
        <v>95</v>
      </c>
    </row>
    <row r="51" spans="1:4">
      <c r="A51" s="43" t="s">
        <v>134</v>
      </c>
      <c r="B51" s="32">
        <f t="shared" si="0"/>
        <v>33.333333333333336</v>
      </c>
      <c r="C51" s="32">
        <f t="shared" si="1"/>
        <v>5.6666666666666679</v>
      </c>
      <c r="D51" s="34">
        <v>39</v>
      </c>
    </row>
    <row r="52" spans="1:4">
      <c r="A52" s="43" t="s">
        <v>136</v>
      </c>
      <c r="B52" s="32">
        <f t="shared" si="0"/>
        <v>24.786324786324787</v>
      </c>
      <c r="C52" s="32">
        <f t="shared" si="1"/>
        <v>4.2136752136752138</v>
      </c>
      <c r="D52" s="34">
        <v>29</v>
      </c>
    </row>
    <row r="53" spans="1:4">
      <c r="A53" s="43" t="s">
        <v>138</v>
      </c>
      <c r="B53" s="32">
        <f t="shared" si="0"/>
        <v>204.27350427350427</v>
      </c>
      <c r="C53" s="32">
        <f t="shared" si="1"/>
        <v>34.726495726495727</v>
      </c>
      <c r="D53" s="34">
        <v>239</v>
      </c>
    </row>
    <row r="54" spans="1:4">
      <c r="A54" s="43" t="s">
        <v>140</v>
      </c>
      <c r="B54" s="32">
        <f t="shared" si="0"/>
        <v>306.83760683760687</v>
      </c>
      <c r="C54" s="32">
        <f t="shared" si="1"/>
        <v>52.162393162393172</v>
      </c>
      <c r="D54" s="34">
        <v>359</v>
      </c>
    </row>
    <row r="55" spans="1:4">
      <c r="A55" s="43" t="s">
        <v>142</v>
      </c>
      <c r="B55" s="32">
        <f t="shared" si="0"/>
        <v>50.427350427350433</v>
      </c>
      <c r="C55" s="32">
        <f t="shared" si="1"/>
        <v>8.5726495726495742</v>
      </c>
      <c r="D55" s="34">
        <v>59</v>
      </c>
    </row>
    <row r="56" spans="1:4">
      <c r="A56" s="43" t="s">
        <v>144</v>
      </c>
      <c r="B56" s="32">
        <f t="shared" si="0"/>
        <v>50.427350427350433</v>
      </c>
      <c r="C56" s="32">
        <f t="shared" si="1"/>
        <v>8.5726495726495742</v>
      </c>
      <c r="D56" s="34">
        <v>59</v>
      </c>
    </row>
    <row r="57" spans="1:4">
      <c r="A57" s="43" t="s">
        <v>146</v>
      </c>
      <c r="B57" s="32">
        <f t="shared" si="0"/>
        <v>24.786324786324787</v>
      </c>
      <c r="C57" s="32">
        <f t="shared" si="1"/>
        <v>4.2136752136752138</v>
      </c>
      <c r="D57" s="34">
        <v>29</v>
      </c>
    </row>
    <row r="58" spans="1:4">
      <c r="A58" s="43" t="s">
        <v>148</v>
      </c>
      <c r="B58" s="32">
        <f t="shared" si="0"/>
        <v>41.880341880341881</v>
      </c>
      <c r="C58" s="32">
        <f t="shared" si="1"/>
        <v>7.1196581196581201</v>
      </c>
      <c r="D58" s="34">
        <v>49</v>
      </c>
    </row>
    <row r="59" spans="1:4" ht="15.75" thickBot="1">
      <c r="A59" s="44" t="s">
        <v>150</v>
      </c>
      <c r="B59" s="33">
        <f t="shared" si="0"/>
        <v>42.73504273504274</v>
      </c>
      <c r="C59" s="33">
        <f t="shared" si="1"/>
        <v>7.2649572649572667</v>
      </c>
      <c r="D59" s="36">
        <v>50</v>
      </c>
    </row>
    <row r="60" spans="1:4" ht="15.75" thickBot="1">
      <c r="A60" s="43"/>
      <c r="B60" s="32"/>
      <c r="C60" s="32"/>
      <c r="D60" s="34"/>
    </row>
    <row r="61" spans="1:4" ht="15.75" thickBot="1">
      <c r="A61" s="45" t="s">
        <v>152</v>
      </c>
      <c r="B61" s="37"/>
      <c r="C61" s="37"/>
      <c r="D61" s="38" t="s">
        <v>95</v>
      </c>
    </row>
    <row r="62" spans="1:4" ht="15.75" thickBot="1">
      <c r="A62" s="43"/>
      <c r="B62" s="32"/>
      <c r="C62" s="32"/>
      <c r="D62" s="34"/>
    </row>
    <row r="63" spans="1:4">
      <c r="A63" s="42" t="s">
        <v>154</v>
      </c>
      <c r="B63" s="31"/>
      <c r="C63" s="31"/>
      <c r="D63" s="35" t="s">
        <v>95</v>
      </c>
    </row>
    <row r="64" spans="1:4">
      <c r="A64" s="43" t="s">
        <v>156</v>
      </c>
      <c r="B64" s="32"/>
      <c r="C64" s="32"/>
      <c r="D64" s="34" t="s">
        <v>95</v>
      </c>
    </row>
    <row r="65" spans="1:4">
      <c r="A65" s="43" t="s">
        <v>158</v>
      </c>
      <c r="B65" s="32"/>
      <c r="C65" s="32"/>
      <c r="D65" s="34" t="s">
        <v>95</v>
      </c>
    </row>
    <row r="66" spans="1:4">
      <c r="A66" s="43" t="s">
        <v>160</v>
      </c>
      <c r="B66" s="32"/>
      <c r="C66" s="32"/>
      <c r="D66" s="34" t="s">
        <v>95</v>
      </c>
    </row>
    <row r="67" spans="1:4">
      <c r="A67" s="43" t="s">
        <v>162</v>
      </c>
      <c r="B67" s="32"/>
      <c r="C67" s="32"/>
      <c r="D67" s="34" t="s">
        <v>95</v>
      </c>
    </row>
    <row r="68" spans="1:4">
      <c r="A68" s="43" t="s">
        <v>164</v>
      </c>
      <c r="B68" s="32"/>
      <c r="C68" s="32"/>
      <c r="D68" s="34" t="s">
        <v>95</v>
      </c>
    </row>
    <row r="69" spans="1:4" ht="15.75" thickBot="1">
      <c r="A69" s="44" t="s">
        <v>166</v>
      </c>
      <c r="B69" s="33"/>
      <c r="C69" s="33"/>
      <c r="D69" s="36" t="s">
        <v>95</v>
      </c>
    </row>
    <row r="70" spans="1:4" ht="15.75" thickBot="1">
      <c r="A70" s="43"/>
      <c r="B70" s="32"/>
      <c r="C70" s="32"/>
      <c r="D70" s="34"/>
    </row>
    <row r="71" spans="1:4">
      <c r="A71" s="42" t="s">
        <v>168</v>
      </c>
      <c r="B71" s="31"/>
      <c r="C71" s="31"/>
      <c r="D71" s="35" t="s">
        <v>95</v>
      </c>
    </row>
    <row r="72" spans="1:4">
      <c r="A72" s="43" t="s">
        <v>170</v>
      </c>
      <c r="B72" s="32"/>
      <c r="C72" s="32"/>
      <c r="D72" s="34" t="s">
        <v>95</v>
      </c>
    </row>
    <row r="73" spans="1:4">
      <c r="A73" s="43" t="s">
        <v>172</v>
      </c>
      <c r="B73" s="32">
        <f t="shared" ref="B73:B105" si="2">D73/(1+$G$1)</f>
        <v>100.85470085470087</v>
      </c>
      <c r="C73" s="32">
        <f t="shared" ref="C73:C105" si="3">B73*$G$1</f>
        <v>17.145299145299148</v>
      </c>
      <c r="D73" s="34">
        <v>118</v>
      </c>
    </row>
    <row r="74" spans="1:4">
      <c r="A74" s="43" t="s">
        <v>174</v>
      </c>
      <c r="B74" s="32">
        <f t="shared" si="2"/>
        <v>1.52991452991453</v>
      </c>
      <c r="C74" s="32">
        <f t="shared" si="3"/>
        <v>0.26008547008547012</v>
      </c>
      <c r="D74" s="34">
        <v>1.79</v>
      </c>
    </row>
    <row r="75" spans="1:4">
      <c r="A75" s="43" t="s">
        <v>176</v>
      </c>
      <c r="B75" s="32"/>
      <c r="C75" s="32"/>
      <c r="D75" s="34" t="s">
        <v>95</v>
      </c>
    </row>
    <row r="76" spans="1:4">
      <c r="A76" s="43" t="s">
        <v>178</v>
      </c>
      <c r="B76" s="32">
        <f t="shared" si="2"/>
        <v>50.427350427350433</v>
      </c>
      <c r="C76" s="32">
        <f t="shared" si="3"/>
        <v>8.5726495726495742</v>
      </c>
      <c r="D76" s="34">
        <v>59</v>
      </c>
    </row>
    <row r="77" spans="1:4">
      <c r="A77" s="43" t="s">
        <v>180</v>
      </c>
      <c r="B77" s="32">
        <f t="shared" si="2"/>
        <v>0.33333333333333337</v>
      </c>
      <c r="C77" s="32">
        <f t="shared" si="3"/>
        <v>5.6666666666666678E-2</v>
      </c>
      <c r="D77" s="34">
        <v>0.39</v>
      </c>
    </row>
    <row r="78" spans="1:4">
      <c r="A78" s="43" t="s">
        <v>182</v>
      </c>
      <c r="B78" s="32"/>
      <c r="C78" s="32"/>
      <c r="D78" s="34" t="s">
        <v>95</v>
      </c>
    </row>
    <row r="79" spans="1:4">
      <c r="A79" s="43" t="s">
        <v>184</v>
      </c>
      <c r="B79" s="32"/>
      <c r="C79" s="32"/>
      <c r="D79" s="34" t="s">
        <v>95</v>
      </c>
    </row>
    <row r="80" spans="1:4">
      <c r="A80" s="43" t="s">
        <v>186</v>
      </c>
      <c r="B80" s="32"/>
      <c r="C80" s="32"/>
      <c r="D80" s="34" t="s">
        <v>95</v>
      </c>
    </row>
    <row r="81" spans="1:4">
      <c r="A81" s="43" t="s">
        <v>188</v>
      </c>
      <c r="B81" s="32"/>
      <c r="C81" s="32"/>
      <c r="D81" s="34" t="s">
        <v>95</v>
      </c>
    </row>
    <row r="82" spans="1:4">
      <c r="A82" s="43" t="s">
        <v>190</v>
      </c>
      <c r="B82" s="32"/>
      <c r="C82" s="32"/>
      <c r="D82" s="34" t="s">
        <v>95</v>
      </c>
    </row>
    <row r="83" spans="1:4">
      <c r="A83" s="43" t="s">
        <v>192</v>
      </c>
      <c r="B83" s="32"/>
      <c r="C83" s="32"/>
      <c r="D83" s="34" t="s">
        <v>95</v>
      </c>
    </row>
    <row r="84" spans="1:4">
      <c r="A84" s="43" t="s">
        <v>194</v>
      </c>
      <c r="B84" s="32"/>
      <c r="C84" s="32"/>
      <c r="D84" s="34" t="s">
        <v>95</v>
      </c>
    </row>
    <row r="85" spans="1:4">
      <c r="A85" s="43" t="s">
        <v>196</v>
      </c>
      <c r="B85" s="32"/>
      <c r="C85" s="32"/>
      <c r="D85" s="34" t="s">
        <v>95</v>
      </c>
    </row>
    <row r="86" spans="1:4">
      <c r="A86" s="43" t="s">
        <v>198</v>
      </c>
      <c r="B86" s="32"/>
      <c r="C86" s="32"/>
      <c r="D86" s="34"/>
    </row>
    <row r="87" spans="1:4">
      <c r="A87" s="43" t="s">
        <v>200</v>
      </c>
      <c r="B87" s="32">
        <f t="shared" si="2"/>
        <v>50.427350427350433</v>
      </c>
      <c r="C87" s="32">
        <f t="shared" si="3"/>
        <v>8.5726495726495742</v>
      </c>
      <c r="D87" s="34">
        <v>59</v>
      </c>
    </row>
    <row r="88" spans="1:4" ht="15.75" thickBot="1">
      <c r="A88" s="44" t="s">
        <v>202</v>
      </c>
      <c r="B88" s="33">
        <f t="shared" si="2"/>
        <v>67.521367521367523</v>
      </c>
      <c r="C88" s="33">
        <f t="shared" si="3"/>
        <v>11.47863247863248</v>
      </c>
      <c r="D88" s="36">
        <v>79</v>
      </c>
    </row>
    <row r="89" spans="1:4" ht="15.75" thickBot="1">
      <c r="A89" s="43"/>
      <c r="B89" s="32"/>
      <c r="C89" s="32"/>
      <c r="D89" s="34"/>
    </row>
    <row r="90" spans="1:4">
      <c r="A90" s="42" t="s">
        <v>204</v>
      </c>
      <c r="B90" s="31">
        <f t="shared" si="2"/>
        <v>1015.3846153846155</v>
      </c>
      <c r="C90" s="31">
        <f t="shared" si="3"/>
        <v>172.61538461538464</v>
      </c>
      <c r="D90" s="35">
        <v>1188</v>
      </c>
    </row>
    <row r="91" spans="1:4">
      <c r="A91" s="43" t="s">
        <v>206</v>
      </c>
      <c r="B91" s="32">
        <f t="shared" si="2"/>
        <v>1220.5128205128206</v>
      </c>
      <c r="C91" s="32">
        <f t="shared" si="3"/>
        <v>207.4871794871795</v>
      </c>
      <c r="D91" s="34">
        <v>1428</v>
      </c>
    </row>
    <row r="92" spans="1:4">
      <c r="A92" s="43" t="s">
        <v>208</v>
      </c>
      <c r="B92" s="32">
        <f t="shared" si="2"/>
        <v>1425.6410256410256</v>
      </c>
      <c r="C92" s="32">
        <f t="shared" si="3"/>
        <v>242.35897435897436</v>
      </c>
      <c r="D92" s="34">
        <v>1668</v>
      </c>
    </row>
    <row r="93" spans="1:4">
      <c r="A93" s="43" t="s">
        <v>210</v>
      </c>
      <c r="B93" s="32">
        <f t="shared" si="2"/>
        <v>1630.7692307692309</v>
      </c>
      <c r="C93" s="32">
        <f t="shared" si="3"/>
        <v>277.23076923076928</v>
      </c>
      <c r="D93" s="34">
        <v>1908</v>
      </c>
    </row>
    <row r="94" spans="1:4">
      <c r="A94" s="43" t="s">
        <v>212</v>
      </c>
      <c r="B94" s="32">
        <f t="shared" si="2"/>
        <v>1630.7692307692309</v>
      </c>
      <c r="C94" s="32">
        <f t="shared" si="3"/>
        <v>277.23076923076928</v>
      </c>
      <c r="D94" s="34">
        <v>1908</v>
      </c>
    </row>
    <row r="95" spans="1:4">
      <c r="A95" s="43" t="s">
        <v>214</v>
      </c>
      <c r="B95" s="32">
        <f t="shared" si="2"/>
        <v>2066.666666666667</v>
      </c>
      <c r="C95" s="32">
        <f t="shared" si="3"/>
        <v>351.33333333333343</v>
      </c>
      <c r="D95" s="34">
        <v>2418</v>
      </c>
    </row>
    <row r="96" spans="1:4">
      <c r="A96" s="43" t="s">
        <v>216</v>
      </c>
      <c r="B96" s="32">
        <f t="shared" si="2"/>
        <v>2041.0256410256411</v>
      </c>
      <c r="C96" s="32">
        <f t="shared" si="3"/>
        <v>346.97435897435901</v>
      </c>
      <c r="D96" s="34">
        <v>2388</v>
      </c>
    </row>
    <row r="97" spans="1:4">
      <c r="A97" s="43" t="s">
        <v>218</v>
      </c>
      <c r="B97" s="32">
        <f t="shared" si="2"/>
        <v>2246.1538461538462</v>
      </c>
      <c r="C97" s="32">
        <f t="shared" si="3"/>
        <v>381.84615384615387</v>
      </c>
      <c r="D97" s="34">
        <v>2628</v>
      </c>
    </row>
    <row r="98" spans="1:4">
      <c r="A98" s="43" t="s">
        <v>220</v>
      </c>
      <c r="B98" s="32">
        <f t="shared" si="2"/>
        <v>2246.1538461538462</v>
      </c>
      <c r="C98" s="32">
        <f t="shared" si="3"/>
        <v>381.84615384615387</v>
      </c>
      <c r="D98" s="34">
        <v>2628</v>
      </c>
    </row>
    <row r="99" spans="1:4">
      <c r="A99" s="43" t="s">
        <v>222</v>
      </c>
      <c r="B99" s="32">
        <f t="shared" si="2"/>
        <v>2451.2820512820513</v>
      </c>
      <c r="C99" s="32">
        <f t="shared" si="3"/>
        <v>416.71794871794873</v>
      </c>
      <c r="D99" s="34">
        <v>2868</v>
      </c>
    </row>
    <row r="100" spans="1:4">
      <c r="A100" s="43" t="s">
        <v>224</v>
      </c>
      <c r="B100" s="32">
        <f t="shared" si="2"/>
        <v>2656.4102564102564</v>
      </c>
      <c r="C100" s="32">
        <f t="shared" si="3"/>
        <v>451.58974358974359</v>
      </c>
      <c r="D100" s="34">
        <v>3108</v>
      </c>
    </row>
    <row r="101" spans="1:4">
      <c r="A101" s="43" t="s">
        <v>226</v>
      </c>
      <c r="B101" s="32">
        <f t="shared" si="2"/>
        <v>2861.5384615384619</v>
      </c>
      <c r="C101" s="32">
        <f t="shared" si="3"/>
        <v>486.46153846153857</v>
      </c>
      <c r="D101" s="34">
        <v>3348</v>
      </c>
    </row>
    <row r="102" spans="1:4">
      <c r="A102" s="43" t="s">
        <v>228</v>
      </c>
      <c r="B102" s="32">
        <f t="shared" si="2"/>
        <v>3682.0512820512822</v>
      </c>
      <c r="C102" s="32">
        <f t="shared" si="3"/>
        <v>625.94871794871801</v>
      </c>
      <c r="D102" s="34">
        <v>4308</v>
      </c>
    </row>
    <row r="103" spans="1:4">
      <c r="A103" s="43" t="s">
        <v>230</v>
      </c>
      <c r="B103" s="32">
        <f t="shared" si="2"/>
        <v>3989.7435897435898</v>
      </c>
      <c r="C103" s="32">
        <f t="shared" si="3"/>
        <v>678.25641025641028</v>
      </c>
      <c r="D103" s="34">
        <v>4668</v>
      </c>
    </row>
    <row r="104" spans="1:4">
      <c r="A104" s="43" t="s">
        <v>232</v>
      </c>
      <c r="B104" s="32">
        <f t="shared" si="2"/>
        <v>4297.4358974358975</v>
      </c>
      <c r="C104" s="32">
        <f t="shared" si="3"/>
        <v>730.56410256410265</v>
      </c>
      <c r="D104" s="34">
        <v>5028</v>
      </c>
    </row>
    <row r="105" spans="1:4" ht="15.75" thickBot="1">
      <c r="A105" s="44" t="s">
        <v>234</v>
      </c>
      <c r="B105" s="33">
        <f t="shared" si="2"/>
        <v>4605.1282051282051</v>
      </c>
      <c r="C105" s="33">
        <f t="shared" si="3"/>
        <v>782.87179487179492</v>
      </c>
      <c r="D105" s="36">
        <v>5388</v>
      </c>
    </row>
    <row r="106" spans="1:4" ht="15.75" thickBot="1">
      <c r="A106" s="43"/>
      <c r="B106" s="32"/>
      <c r="C106" s="32"/>
      <c r="D106" s="34"/>
    </row>
    <row r="107" spans="1:4">
      <c r="A107" s="42" t="s">
        <v>236</v>
      </c>
      <c r="B107" s="31"/>
      <c r="C107" s="31"/>
      <c r="D107" s="35" t="s">
        <v>95</v>
      </c>
    </row>
    <row r="108" spans="1:4">
      <c r="A108" s="43" t="s">
        <v>238</v>
      </c>
      <c r="B108" s="32"/>
      <c r="C108" s="32"/>
      <c r="D108" s="34" t="s">
        <v>95</v>
      </c>
    </row>
    <row r="109" spans="1:4">
      <c r="A109" s="43" t="s">
        <v>240</v>
      </c>
      <c r="B109" s="32"/>
      <c r="C109" s="32"/>
      <c r="D109" s="34" t="s">
        <v>95</v>
      </c>
    </row>
    <row r="110" spans="1:4">
      <c r="A110" s="43" t="s">
        <v>242</v>
      </c>
      <c r="B110" s="32"/>
      <c r="C110" s="32"/>
      <c r="D110" s="34" t="s">
        <v>95</v>
      </c>
    </row>
    <row r="111" spans="1:4" ht="15.75" thickBot="1">
      <c r="A111" s="44" t="s">
        <v>244</v>
      </c>
      <c r="B111" s="33"/>
      <c r="C111" s="33"/>
      <c r="D111" s="36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3"/>
  <sheetViews>
    <sheetView topLeftCell="A94" workbookViewId="0">
      <selection activeCell="B91" sqref="B91:H101"/>
    </sheetView>
  </sheetViews>
  <sheetFormatPr baseColWidth="10" defaultRowHeight="15"/>
  <cols>
    <col min="2" max="2" width="71.85546875" bestFit="1" customWidth="1"/>
    <col min="3" max="3" width="14.42578125" customWidth="1"/>
    <col min="4" max="6" width="11.42578125" style="39"/>
    <col min="8" max="8" width="13.5703125" bestFit="1" customWidth="1"/>
  </cols>
  <sheetData>
    <row r="1" spans="1:9">
      <c r="A1" s="46" t="s">
        <v>35</v>
      </c>
      <c r="B1" s="46" t="s">
        <v>36</v>
      </c>
      <c r="C1" s="47" t="s">
        <v>247</v>
      </c>
      <c r="D1" s="48" t="s">
        <v>37</v>
      </c>
      <c r="E1" s="48" t="s">
        <v>38</v>
      </c>
      <c r="F1" s="48" t="s">
        <v>39</v>
      </c>
      <c r="H1" s="48" t="s">
        <v>40</v>
      </c>
      <c r="I1" s="49">
        <f>17%</f>
        <v>0.17</v>
      </c>
    </row>
    <row r="2" spans="1:9">
      <c r="A2" t="s">
        <v>41</v>
      </c>
      <c r="B2" t="s">
        <v>42</v>
      </c>
      <c r="C2" s="47" t="s">
        <v>247</v>
      </c>
      <c r="D2" s="39">
        <f>F2/(1+$I$1)</f>
        <v>152.991452991453</v>
      </c>
      <c r="E2" s="39">
        <f>D2*$I$1</f>
        <v>26.008547008547012</v>
      </c>
      <c r="F2" s="39">
        <v>179</v>
      </c>
    </row>
    <row r="3" spans="1:9">
      <c r="A3" t="s">
        <v>43</v>
      </c>
      <c r="B3" t="s">
        <v>44</v>
      </c>
      <c r="C3" s="47" t="s">
        <v>247</v>
      </c>
      <c r="D3" s="39">
        <f t="shared" ref="D3:D59" si="0">F3/(1+$I$1)</f>
        <v>170.08547008547009</v>
      </c>
      <c r="E3" s="39">
        <f t="shared" ref="E3:E59" si="1">D3*$I$1</f>
        <v>28.914529914529918</v>
      </c>
      <c r="F3" s="39">
        <v>199</v>
      </c>
    </row>
    <row r="4" spans="1:9">
      <c r="A4" t="s">
        <v>45</v>
      </c>
      <c r="B4" t="s">
        <v>46</v>
      </c>
      <c r="C4" s="47" t="s">
        <v>247</v>
      </c>
      <c r="D4" s="39">
        <f t="shared" si="0"/>
        <v>195.72649572649573</v>
      </c>
      <c r="E4" s="39">
        <f t="shared" si="1"/>
        <v>33.273504273504273</v>
      </c>
      <c r="F4" s="39">
        <v>229</v>
      </c>
    </row>
    <row r="5" spans="1:9">
      <c r="A5" t="s">
        <v>47</v>
      </c>
      <c r="B5" t="s">
        <v>48</v>
      </c>
      <c r="C5" s="47" t="s">
        <v>247</v>
      </c>
      <c r="D5" s="39">
        <f t="shared" si="0"/>
        <v>221.36752136752139</v>
      </c>
      <c r="E5" s="39">
        <f t="shared" si="1"/>
        <v>37.632478632478637</v>
      </c>
      <c r="F5" s="39">
        <v>259</v>
      </c>
    </row>
    <row r="6" spans="1:9">
      <c r="A6" t="s">
        <v>49</v>
      </c>
      <c r="B6" t="s">
        <v>50</v>
      </c>
      <c r="C6" s="47" t="s">
        <v>247</v>
      </c>
      <c r="D6" s="39">
        <f t="shared" si="0"/>
        <v>212.82051282051285</v>
      </c>
      <c r="E6" s="39">
        <f t="shared" si="1"/>
        <v>36.17948717948719</v>
      </c>
      <c r="F6" s="39">
        <v>249</v>
      </c>
    </row>
    <row r="7" spans="1:9">
      <c r="A7" t="s">
        <v>51</v>
      </c>
      <c r="B7" t="s">
        <v>52</v>
      </c>
      <c r="C7" s="47" t="s">
        <v>247</v>
      </c>
      <c r="D7" s="39">
        <f t="shared" si="0"/>
        <v>247.00854700854703</v>
      </c>
      <c r="E7" s="39">
        <f t="shared" si="1"/>
        <v>41.991452991452995</v>
      </c>
      <c r="F7" s="39">
        <v>289</v>
      </c>
    </row>
    <row r="8" spans="1:9">
      <c r="A8" t="s">
        <v>53</v>
      </c>
      <c r="B8" t="s">
        <v>54</v>
      </c>
      <c r="C8" s="47" t="s">
        <v>247</v>
      </c>
      <c r="D8" s="39">
        <f t="shared" si="0"/>
        <v>281.19658119658123</v>
      </c>
      <c r="E8" s="39">
        <f t="shared" si="1"/>
        <v>47.803418803418815</v>
      </c>
      <c r="F8" s="39">
        <v>329</v>
      </c>
    </row>
    <row r="9" spans="1:9">
      <c r="A9" t="s">
        <v>55</v>
      </c>
      <c r="B9" t="s">
        <v>56</v>
      </c>
      <c r="C9" s="47" t="s">
        <v>247</v>
      </c>
      <c r="D9" s="39">
        <f t="shared" si="0"/>
        <v>315.38461538461542</v>
      </c>
      <c r="E9" s="39">
        <f t="shared" si="1"/>
        <v>53.615384615384627</v>
      </c>
      <c r="F9" s="39">
        <v>369</v>
      </c>
    </row>
    <row r="10" spans="1:9">
      <c r="A10" t="s">
        <v>57</v>
      </c>
      <c r="B10" t="s">
        <v>58</v>
      </c>
      <c r="C10" s="47" t="s">
        <v>247</v>
      </c>
      <c r="D10" s="39">
        <f t="shared" si="0"/>
        <v>392.30769230769232</v>
      </c>
      <c r="E10" s="39">
        <f t="shared" si="1"/>
        <v>66.692307692307693</v>
      </c>
      <c r="F10" s="39">
        <v>459</v>
      </c>
    </row>
    <row r="11" spans="1:9">
      <c r="A11" t="s">
        <v>59</v>
      </c>
      <c r="B11" t="s">
        <v>60</v>
      </c>
      <c r="C11" s="47" t="s">
        <v>247</v>
      </c>
      <c r="D11" s="39">
        <f t="shared" si="0"/>
        <v>417.94871794871796</v>
      </c>
      <c r="E11" s="39">
        <f t="shared" si="1"/>
        <v>71.051282051282058</v>
      </c>
      <c r="F11" s="39">
        <v>489</v>
      </c>
    </row>
    <row r="12" spans="1:9">
      <c r="A12" t="s">
        <v>61</v>
      </c>
      <c r="B12" t="s">
        <v>62</v>
      </c>
      <c r="C12" s="47" t="s">
        <v>247</v>
      </c>
      <c r="D12" s="39">
        <f t="shared" si="0"/>
        <v>452.13675213675214</v>
      </c>
      <c r="E12" s="39">
        <f t="shared" si="1"/>
        <v>76.863247863247864</v>
      </c>
      <c r="F12" s="39">
        <v>529</v>
      </c>
    </row>
    <row r="13" spans="1:9">
      <c r="A13" t="s">
        <v>63</v>
      </c>
      <c r="B13" t="s">
        <v>64</v>
      </c>
      <c r="C13" s="47" t="s">
        <v>247</v>
      </c>
      <c r="D13" s="39">
        <f t="shared" si="0"/>
        <v>486.32478632478637</v>
      </c>
      <c r="E13" s="39">
        <f t="shared" si="1"/>
        <v>82.675213675213683</v>
      </c>
      <c r="F13" s="39">
        <v>569</v>
      </c>
    </row>
    <row r="14" spans="1:9">
      <c r="A14" t="s">
        <v>65</v>
      </c>
      <c r="B14" t="s">
        <v>66</v>
      </c>
      <c r="C14" s="47" t="s">
        <v>247</v>
      </c>
      <c r="D14" s="39">
        <f t="shared" si="0"/>
        <v>665.81196581196582</v>
      </c>
      <c r="E14" s="39">
        <f t="shared" si="1"/>
        <v>113.18803418803419</v>
      </c>
      <c r="F14" s="39">
        <v>779</v>
      </c>
    </row>
    <row r="15" spans="1:9">
      <c r="A15" t="s">
        <v>67</v>
      </c>
      <c r="B15" t="s">
        <v>68</v>
      </c>
      <c r="C15" s="47" t="s">
        <v>247</v>
      </c>
      <c r="D15" s="39">
        <f t="shared" si="0"/>
        <v>725.64102564102564</v>
      </c>
      <c r="E15" s="39">
        <f t="shared" si="1"/>
        <v>123.35897435897436</v>
      </c>
      <c r="F15" s="39">
        <v>849</v>
      </c>
    </row>
    <row r="16" spans="1:9">
      <c r="A16" t="s">
        <v>69</v>
      </c>
      <c r="B16" t="s">
        <v>70</v>
      </c>
      <c r="C16" s="47" t="s">
        <v>247</v>
      </c>
      <c r="D16" s="39">
        <f t="shared" si="0"/>
        <v>785.47008547008556</v>
      </c>
      <c r="E16" s="39">
        <f t="shared" si="1"/>
        <v>133.52991452991455</v>
      </c>
      <c r="F16" s="39">
        <v>919</v>
      </c>
    </row>
    <row r="17" spans="1:6">
      <c r="A17" t="s">
        <v>71</v>
      </c>
      <c r="B17" t="s">
        <v>72</v>
      </c>
      <c r="C17" s="47" t="s">
        <v>247</v>
      </c>
      <c r="D17" s="39">
        <f t="shared" si="0"/>
        <v>845.29914529914538</v>
      </c>
      <c r="E17" s="39">
        <f t="shared" si="1"/>
        <v>143.70085470085473</v>
      </c>
      <c r="F17" s="39">
        <v>989</v>
      </c>
    </row>
    <row r="18" spans="1:6">
      <c r="A18" t="s">
        <v>73</v>
      </c>
      <c r="B18" t="s">
        <v>74</v>
      </c>
      <c r="C18" s="47" t="s">
        <v>247</v>
      </c>
      <c r="D18" s="39">
        <f t="shared" si="0"/>
        <v>58.974358974358978</v>
      </c>
      <c r="E18" s="39">
        <f t="shared" si="1"/>
        <v>10.025641025641027</v>
      </c>
      <c r="F18" s="39">
        <v>69</v>
      </c>
    </row>
    <row r="19" spans="1:6">
      <c r="A19" t="s">
        <v>75</v>
      </c>
      <c r="B19" t="s">
        <v>76</v>
      </c>
      <c r="C19" s="47" t="s">
        <v>247</v>
      </c>
      <c r="D19" s="39">
        <f t="shared" si="0"/>
        <v>101.70940170940172</v>
      </c>
      <c r="E19" s="39">
        <f t="shared" si="1"/>
        <v>17.290598290598293</v>
      </c>
      <c r="F19" s="39">
        <v>119</v>
      </c>
    </row>
    <row r="20" spans="1:6">
      <c r="A20" t="s">
        <v>77</v>
      </c>
      <c r="B20" t="s">
        <v>78</v>
      </c>
      <c r="C20" s="47" t="s">
        <v>247</v>
      </c>
      <c r="D20" s="39">
        <f t="shared" si="0"/>
        <v>255.55555555555557</v>
      </c>
      <c r="E20" s="39">
        <f t="shared" si="1"/>
        <v>43.44444444444445</v>
      </c>
      <c r="F20" s="39">
        <v>299</v>
      </c>
    </row>
    <row r="21" spans="1:6">
      <c r="A21" t="s">
        <v>79</v>
      </c>
      <c r="B21" t="s">
        <v>80</v>
      </c>
      <c r="C21" s="47" t="s">
        <v>247</v>
      </c>
      <c r="D21" s="39">
        <f t="shared" si="0"/>
        <v>341.02564102564105</v>
      </c>
      <c r="E21" s="39">
        <f t="shared" si="1"/>
        <v>57.974358974358985</v>
      </c>
      <c r="F21" s="39">
        <v>399</v>
      </c>
    </row>
    <row r="22" spans="1:6">
      <c r="A22" t="s">
        <v>81</v>
      </c>
      <c r="B22" t="s">
        <v>82</v>
      </c>
      <c r="C22" s="47" t="s">
        <v>247</v>
      </c>
      <c r="D22" s="39">
        <f t="shared" si="0"/>
        <v>170.08547008547009</v>
      </c>
      <c r="E22" s="39">
        <f t="shared" si="1"/>
        <v>28.914529914529918</v>
      </c>
      <c r="F22" s="39">
        <v>199</v>
      </c>
    </row>
    <row r="23" spans="1:6">
      <c r="C23" s="47" t="s">
        <v>247</v>
      </c>
    </row>
    <row r="24" spans="1:6">
      <c r="A24" t="s">
        <v>83</v>
      </c>
      <c r="B24" t="s">
        <v>84</v>
      </c>
      <c r="C24" s="47" t="s">
        <v>247</v>
      </c>
      <c r="D24" s="39">
        <f t="shared" si="0"/>
        <v>101.70940170940172</v>
      </c>
      <c r="E24" s="39">
        <f t="shared" si="1"/>
        <v>17.290598290598293</v>
      </c>
      <c r="F24" s="39">
        <v>119</v>
      </c>
    </row>
    <row r="25" spans="1:6">
      <c r="A25" t="s">
        <v>85</v>
      </c>
      <c r="B25" t="s">
        <v>86</v>
      </c>
      <c r="C25" s="47" t="s">
        <v>247</v>
      </c>
      <c r="D25" s="39">
        <f t="shared" si="0"/>
        <v>118.80341880341881</v>
      </c>
      <c r="E25" s="39">
        <f t="shared" si="1"/>
        <v>20.196581196581199</v>
      </c>
      <c r="F25" s="39">
        <v>139</v>
      </c>
    </row>
    <row r="26" spans="1:6">
      <c r="A26" t="s">
        <v>87</v>
      </c>
      <c r="B26" t="s">
        <v>88</v>
      </c>
      <c r="C26" s="47" t="s">
        <v>247</v>
      </c>
      <c r="D26" s="39">
        <f t="shared" si="0"/>
        <v>41.880341880341881</v>
      </c>
      <c r="E26" s="39">
        <f t="shared" si="1"/>
        <v>7.1196581196581201</v>
      </c>
      <c r="F26" s="39">
        <v>49</v>
      </c>
    </row>
    <row r="27" spans="1:6">
      <c r="A27" t="s">
        <v>89</v>
      </c>
      <c r="B27" t="s">
        <v>90</v>
      </c>
      <c r="C27" s="47" t="s">
        <v>247</v>
      </c>
      <c r="D27" s="39">
        <f t="shared" si="0"/>
        <v>41.880341880341881</v>
      </c>
      <c r="E27" s="39">
        <f t="shared" si="1"/>
        <v>7.1196581196581201</v>
      </c>
      <c r="F27" s="39">
        <v>49</v>
      </c>
    </row>
    <row r="28" spans="1:6">
      <c r="A28" t="s">
        <v>91</v>
      </c>
      <c r="B28" t="s">
        <v>92</v>
      </c>
      <c r="C28" s="47" t="s">
        <v>247</v>
      </c>
      <c r="D28" s="39">
        <f t="shared" si="0"/>
        <v>76.068376068376068</v>
      </c>
      <c r="E28" s="39">
        <f t="shared" si="1"/>
        <v>12.931623931623932</v>
      </c>
      <c r="F28" s="39">
        <v>89</v>
      </c>
    </row>
    <row r="29" spans="1:6">
      <c r="A29" t="s">
        <v>93</v>
      </c>
      <c r="B29" t="s">
        <v>94</v>
      </c>
      <c r="C29" s="47" t="s">
        <v>247</v>
      </c>
      <c r="F29" s="39" t="s">
        <v>95</v>
      </c>
    </row>
    <row r="30" spans="1:6">
      <c r="A30" t="s">
        <v>96</v>
      </c>
      <c r="B30" t="s">
        <v>97</v>
      </c>
      <c r="C30" s="47" t="s">
        <v>247</v>
      </c>
      <c r="D30" s="39">
        <f t="shared" si="0"/>
        <v>58.974358974358978</v>
      </c>
      <c r="E30" s="39">
        <f t="shared" si="1"/>
        <v>10.025641025641027</v>
      </c>
      <c r="F30" s="39">
        <v>69</v>
      </c>
    </row>
    <row r="31" spans="1:6">
      <c r="A31" t="s">
        <v>98</v>
      </c>
      <c r="B31" t="s">
        <v>99</v>
      </c>
      <c r="C31" s="47" t="s">
        <v>247</v>
      </c>
      <c r="D31" s="39">
        <f t="shared" si="0"/>
        <v>84.615384615384627</v>
      </c>
      <c r="E31" s="39">
        <f t="shared" si="1"/>
        <v>14.384615384615389</v>
      </c>
      <c r="F31" s="39">
        <v>99</v>
      </c>
    </row>
    <row r="32" spans="1:6">
      <c r="A32" t="s">
        <v>100</v>
      </c>
      <c r="B32" t="s">
        <v>101</v>
      </c>
      <c r="C32" s="47" t="s">
        <v>247</v>
      </c>
      <c r="D32" s="39">
        <f t="shared" si="0"/>
        <v>84.615384615384627</v>
      </c>
      <c r="E32" s="39">
        <f t="shared" si="1"/>
        <v>14.384615384615389</v>
      </c>
      <c r="F32" s="39">
        <v>99</v>
      </c>
    </row>
    <row r="33" spans="1:6">
      <c r="A33" t="s">
        <v>102</v>
      </c>
      <c r="B33" t="s">
        <v>103</v>
      </c>
      <c r="C33" s="47" t="s">
        <v>247</v>
      </c>
      <c r="D33" s="39">
        <f t="shared" si="0"/>
        <v>33.333333333333336</v>
      </c>
      <c r="E33" s="39">
        <f t="shared" si="1"/>
        <v>5.6666666666666679</v>
      </c>
      <c r="F33" s="39">
        <v>39</v>
      </c>
    </row>
    <row r="34" spans="1:6">
      <c r="A34" t="s">
        <v>104</v>
      </c>
      <c r="B34" t="s">
        <v>105</v>
      </c>
      <c r="C34" s="47" t="s">
        <v>247</v>
      </c>
      <c r="D34" s="39">
        <f t="shared" si="0"/>
        <v>58.974358974358978</v>
      </c>
      <c r="E34" s="39">
        <f t="shared" si="1"/>
        <v>10.025641025641027</v>
      </c>
      <c r="F34" s="39">
        <v>69</v>
      </c>
    </row>
    <row r="35" spans="1:6">
      <c r="A35" t="s">
        <v>106</v>
      </c>
      <c r="B35" t="s">
        <v>107</v>
      </c>
      <c r="C35" s="47" t="s">
        <v>247</v>
      </c>
      <c r="D35" s="39">
        <f t="shared" si="0"/>
        <v>84.615384615384627</v>
      </c>
      <c r="E35" s="39">
        <f t="shared" si="1"/>
        <v>14.384615384615389</v>
      </c>
      <c r="F35" s="39">
        <v>99</v>
      </c>
    </row>
    <row r="36" spans="1:6">
      <c r="A36" t="s">
        <v>108</v>
      </c>
      <c r="B36" t="s">
        <v>109</v>
      </c>
      <c r="C36" s="47" t="s">
        <v>247</v>
      </c>
      <c r="D36" s="39">
        <f t="shared" si="0"/>
        <v>58.974358974358978</v>
      </c>
      <c r="E36" s="39">
        <f t="shared" si="1"/>
        <v>10.025641025641027</v>
      </c>
      <c r="F36" s="39">
        <v>69</v>
      </c>
    </row>
    <row r="37" spans="1:6">
      <c r="A37" t="s">
        <v>110</v>
      </c>
      <c r="B37" t="s">
        <v>111</v>
      </c>
      <c r="C37" s="47" t="s">
        <v>247</v>
      </c>
      <c r="D37" s="39">
        <f t="shared" si="0"/>
        <v>76.068376068376068</v>
      </c>
      <c r="E37" s="39">
        <f t="shared" si="1"/>
        <v>12.931623931623932</v>
      </c>
      <c r="F37" s="39">
        <v>89</v>
      </c>
    </row>
    <row r="38" spans="1:6">
      <c r="A38" t="s">
        <v>112</v>
      </c>
      <c r="B38" t="s">
        <v>113</v>
      </c>
      <c r="C38" s="47" t="s">
        <v>247</v>
      </c>
      <c r="D38" s="39">
        <f t="shared" si="0"/>
        <v>58.974358974358978</v>
      </c>
      <c r="E38" s="39">
        <f t="shared" si="1"/>
        <v>10.025641025641027</v>
      </c>
      <c r="F38" s="39">
        <v>69</v>
      </c>
    </row>
    <row r="39" spans="1:6">
      <c r="A39" t="s">
        <v>114</v>
      </c>
      <c r="B39" t="s">
        <v>115</v>
      </c>
      <c r="C39" s="47" t="s">
        <v>247</v>
      </c>
      <c r="D39" s="39">
        <f t="shared" si="0"/>
        <v>76.068376068376068</v>
      </c>
      <c r="E39" s="39">
        <f t="shared" si="1"/>
        <v>12.931623931623932</v>
      </c>
      <c r="F39" s="39">
        <v>89</v>
      </c>
    </row>
    <row r="40" spans="1:6">
      <c r="A40" t="s">
        <v>116</v>
      </c>
      <c r="B40" t="s">
        <v>117</v>
      </c>
      <c r="C40" s="47" t="s">
        <v>247</v>
      </c>
      <c r="D40" s="39">
        <f t="shared" si="0"/>
        <v>67.521367521367523</v>
      </c>
      <c r="E40" s="39">
        <f t="shared" si="1"/>
        <v>11.47863247863248</v>
      </c>
      <c r="F40" s="39">
        <v>79</v>
      </c>
    </row>
    <row r="41" spans="1:6">
      <c r="A41" t="s">
        <v>118</v>
      </c>
      <c r="B41" t="s">
        <v>119</v>
      </c>
      <c r="C41" s="47" t="s">
        <v>247</v>
      </c>
      <c r="D41" s="39">
        <f t="shared" si="0"/>
        <v>24.786324786324787</v>
      </c>
      <c r="E41" s="39">
        <f t="shared" si="1"/>
        <v>4.2136752136752138</v>
      </c>
      <c r="F41" s="39">
        <v>29</v>
      </c>
    </row>
    <row r="42" spans="1:6">
      <c r="C42" s="47" t="s">
        <v>247</v>
      </c>
    </row>
    <row r="43" spans="1:6">
      <c r="A43" t="s">
        <v>120</v>
      </c>
      <c r="B43" t="s">
        <v>121</v>
      </c>
      <c r="C43" s="47" t="s">
        <v>247</v>
      </c>
      <c r="F43" s="39" t="s">
        <v>95</v>
      </c>
    </row>
    <row r="44" spans="1:6">
      <c r="A44" t="s">
        <v>122</v>
      </c>
      <c r="B44" t="s">
        <v>123</v>
      </c>
      <c r="C44" s="47" t="s">
        <v>247</v>
      </c>
      <c r="F44" s="39" t="s">
        <v>95</v>
      </c>
    </row>
    <row r="45" spans="1:6">
      <c r="A45" t="s">
        <v>124</v>
      </c>
      <c r="B45" t="s">
        <v>125</v>
      </c>
      <c r="C45" s="47" t="s">
        <v>247</v>
      </c>
      <c r="F45" s="39" t="s">
        <v>95</v>
      </c>
    </row>
    <row r="46" spans="1:6">
      <c r="A46" t="s">
        <v>126</v>
      </c>
      <c r="B46" t="s">
        <v>127</v>
      </c>
      <c r="C46" s="47" t="s">
        <v>247</v>
      </c>
      <c r="D46" s="39">
        <f t="shared" si="0"/>
        <v>110.25641025641026</v>
      </c>
      <c r="E46" s="39">
        <f t="shared" si="1"/>
        <v>18.743589743589745</v>
      </c>
      <c r="F46" s="39">
        <v>129</v>
      </c>
    </row>
    <row r="47" spans="1:6">
      <c r="A47" t="s">
        <v>128</v>
      </c>
      <c r="B47" t="s">
        <v>129</v>
      </c>
      <c r="C47" s="47" t="s">
        <v>247</v>
      </c>
      <c r="D47" s="39">
        <f t="shared" si="0"/>
        <v>76.068376068376068</v>
      </c>
      <c r="E47" s="39">
        <f t="shared" si="1"/>
        <v>12.931623931623932</v>
      </c>
      <c r="F47" s="39">
        <v>89</v>
      </c>
    </row>
    <row r="48" spans="1:6">
      <c r="A48" t="s">
        <v>130</v>
      </c>
      <c r="B48" t="s">
        <v>131</v>
      </c>
      <c r="C48" s="47" t="s">
        <v>247</v>
      </c>
      <c r="D48" s="39">
        <f t="shared" si="0"/>
        <v>76.068376068376068</v>
      </c>
      <c r="E48" s="39">
        <f t="shared" si="1"/>
        <v>12.931623931623932</v>
      </c>
      <c r="F48" s="39">
        <v>89</v>
      </c>
    </row>
    <row r="49" spans="1:6">
      <c r="C49" s="47" t="s">
        <v>247</v>
      </c>
    </row>
    <row r="50" spans="1:6">
      <c r="A50" t="s">
        <v>132</v>
      </c>
      <c r="B50" t="s">
        <v>133</v>
      </c>
      <c r="C50" s="47" t="s">
        <v>247</v>
      </c>
      <c r="F50" s="39" t="s">
        <v>95</v>
      </c>
    </row>
    <row r="51" spans="1:6">
      <c r="A51" t="s">
        <v>134</v>
      </c>
      <c r="B51" t="s">
        <v>135</v>
      </c>
      <c r="C51" s="47" t="s">
        <v>247</v>
      </c>
      <c r="D51" s="39">
        <f t="shared" si="0"/>
        <v>33.333333333333336</v>
      </c>
      <c r="E51" s="39">
        <f t="shared" si="1"/>
        <v>5.6666666666666679</v>
      </c>
      <c r="F51" s="39">
        <v>39</v>
      </c>
    </row>
    <row r="52" spans="1:6">
      <c r="A52" t="s">
        <v>136</v>
      </c>
      <c r="B52" t="s">
        <v>137</v>
      </c>
      <c r="C52" s="47" t="s">
        <v>247</v>
      </c>
      <c r="D52" s="39">
        <f t="shared" si="0"/>
        <v>24.786324786324787</v>
      </c>
      <c r="E52" s="39">
        <f t="shared" si="1"/>
        <v>4.2136752136752138</v>
      </c>
      <c r="F52" s="39">
        <v>29</v>
      </c>
    </row>
    <row r="53" spans="1:6">
      <c r="A53" t="s">
        <v>138</v>
      </c>
      <c r="B53" t="s">
        <v>139</v>
      </c>
      <c r="C53" s="47" t="s">
        <v>247</v>
      </c>
      <c r="D53" s="39">
        <f t="shared" si="0"/>
        <v>204.27350427350427</v>
      </c>
      <c r="E53" s="39">
        <f t="shared" si="1"/>
        <v>34.726495726495727</v>
      </c>
      <c r="F53" s="39">
        <v>239</v>
      </c>
    </row>
    <row r="54" spans="1:6">
      <c r="A54" t="s">
        <v>140</v>
      </c>
      <c r="B54" t="s">
        <v>141</v>
      </c>
      <c r="C54" s="47" t="s">
        <v>247</v>
      </c>
      <c r="D54" s="39">
        <f t="shared" si="0"/>
        <v>306.83760683760687</v>
      </c>
      <c r="E54" s="39">
        <f t="shared" si="1"/>
        <v>52.162393162393172</v>
      </c>
      <c r="F54" s="39">
        <v>359</v>
      </c>
    </row>
    <row r="55" spans="1:6">
      <c r="A55" t="s">
        <v>142</v>
      </c>
      <c r="B55" t="s">
        <v>143</v>
      </c>
      <c r="C55" s="47" t="s">
        <v>247</v>
      </c>
      <c r="D55" s="39">
        <f t="shared" si="0"/>
        <v>50.427350427350433</v>
      </c>
      <c r="E55" s="39">
        <f t="shared" si="1"/>
        <v>8.5726495726495742</v>
      </c>
      <c r="F55" s="39">
        <v>59</v>
      </c>
    </row>
    <row r="56" spans="1:6">
      <c r="A56" t="s">
        <v>144</v>
      </c>
      <c r="B56" t="s">
        <v>145</v>
      </c>
      <c r="C56" s="47" t="s">
        <v>247</v>
      </c>
      <c r="D56" s="39">
        <f t="shared" si="0"/>
        <v>50.427350427350433</v>
      </c>
      <c r="E56" s="39">
        <f t="shared" si="1"/>
        <v>8.5726495726495742</v>
      </c>
      <c r="F56" s="39">
        <v>59</v>
      </c>
    </row>
    <row r="57" spans="1:6">
      <c r="A57" t="s">
        <v>146</v>
      </c>
      <c r="B57" t="s">
        <v>147</v>
      </c>
      <c r="C57" s="47" t="s">
        <v>247</v>
      </c>
      <c r="D57" s="39">
        <f t="shared" si="0"/>
        <v>24.786324786324787</v>
      </c>
      <c r="E57" s="39">
        <f t="shared" si="1"/>
        <v>4.2136752136752138</v>
      </c>
      <c r="F57" s="39">
        <v>29</v>
      </c>
    </row>
    <row r="58" spans="1:6">
      <c r="A58" t="s">
        <v>148</v>
      </c>
      <c r="B58" t="s">
        <v>149</v>
      </c>
      <c r="C58" s="47" t="s">
        <v>247</v>
      </c>
      <c r="D58" s="39">
        <f t="shared" si="0"/>
        <v>41.880341880341881</v>
      </c>
      <c r="E58" s="39">
        <f t="shared" si="1"/>
        <v>7.1196581196581201</v>
      </c>
      <c r="F58" s="39">
        <v>49</v>
      </c>
    </row>
    <row r="59" spans="1:6">
      <c r="A59" t="s">
        <v>150</v>
      </c>
      <c r="B59" t="s">
        <v>151</v>
      </c>
      <c r="C59" s="47" t="s">
        <v>247</v>
      </c>
      <c r="D59" s="39">
        <f t="shared" si="0"/>
        <v>42.73504273504274</v>
      </c>
      <c r="E59" s="39">
        <f t="shared" si="1"/>
        <v>7.2649572649572667</v>
      </c>
      <c r="F59" s="39">
        <v>50</v>
      </c>
    </row>
    <row r="60" spans="1:6">
      <c r="C60" s="47" t="s">
        <v>247</v>
      </c>
    </row>
    <row r="61" spans="1:6">
      <c r="A61" t="s">
        <v>152</v>
      </c>
      <c r="B61" t="s">
        <v>153</v>
      </c>
      <c r="C61" s="47" t="s">
        <v>247</v>
      </c>
      <c r="F61" s="39" t="s">
        <v>95</v>
      </c>
    </row>
    <row r="62" spans="1:6">
      <c r="C62" s="47" t="s">
        <v>247</v>
      </c>
    </row>
    <row r="63" spans="1:6">
      <c r="A63" t="s">
        <v>154</v>
      </c>
      <c r="B63" t="s">
        <v>155</v>
      </c>
      <c r="C63" s="47" t="s">
        <v>247</v>
      </c>
      <c r="F63" s="39" t="s">
        <v>95</v>
      </c>
    </row>
    <row r="64" spans="1:6">
      <c r="A64" t="s">
        <v>156</v>
      </c>
      <c r="B64" t="s">
        <v>157</v>
      </c>
      <c r="C64" s="47" t="s">
        <v>247</v>
      </c>
      <c r="F64" s="39" t="s">
        <v>95</v>
      </c>
    </row>
    <row r="65" spans="1:6">
      <c r="A65" t="s">
        <v>158</v>
      </c>
      <c r="B65" t="s">
        <v>159</v>
      </c>
      <c r="C65" s="47" t="s">
        <v>247</v>
      </c>
      <c r="F65" s="39" t="s">
        <v>95</v>
      </c>
    </row>
    <row r="66" spans="1:6">
      <c r="A66" t="s">
        <v>160</v>
      </c>
      <c r="B66" t="s">
        <v>161</v>
      </c>
      <c r="C66" s="47" t="s">
        <v>247</v>
      </c>
      <c r="F66" s="39" t="s">
        <v>95</v>
      </c>
    </row>
    <row r="67" spans="1:6">
      <c r="A67" t="s">
        <v>162</v>
      </c>
      <c r="B67" t="s">
        <v>163</v>
      </c>
      <c r="C67" s="47" t="s">
        <v>247</v>
      </c>
      <c r="F67" s="39" t="s">
        <v>95</v>
      </c>
    </row>
    <row r="68" spans="1:6">
      <c r="A68" t="s">
        <v>164</v>
      </c>
      <c r="B68" t="s">
        <v>165</v>
      </c>
      <c r="C68" s="47" t="s">
        <v>247</v>
      </c>
      <c r="F68" s="39" t="s">
        <v>95</v>
      </c>
    </row>
    <row r="69" spans="1:6">
      <c r="A69" t="s">
        <v>166</v>
      </c>
      <c r="B69" t="s">
        <v>167</v>
      </c>
      <c r="C69" s="47" t="s">
        <v>247</v>
      </c>
      <c r="F69" s="39" t="s">
        <v>95</v>
      </c>
    </row>
    <row r="70" spans="1:6">
      <c r="C70" s="47" t="s">
        <v>247</v>
      </c>
    </row>
    <row r="71" spans="1:6">
      <c r="A71" t="s">
        <v>168</v>
      </c>
      <c r="B71" t="s">
        <v>169</v>
      </c>
      <c r="C71" s="47" t="s">
        <v>247</v>
      </c>
      <c r="F71" s="39" t="s">
        <v>95</v>
      </c>
    </row>
    <row r="72" spans="1:6">
      <c r="A72" t="s">
        <v>170</v>
      </c>
      <c r="B72" t="s">
        <v>171</v>
      </c>
      <c r="C72" s="47" t="s">
        <v>247</v>
      </c>
      <c r="F72" s="39" t="s">
        <v>95</v>
      </c>
    </row>
    <row r="73" spans="1:6">
      <c r="A73" t="s">
        <v>172</v>
      </c>
      <c r="B73" t="s">
        <v>173</v>
      </c>
      <c r="C73" s="47" t="s">
        <v>247</v>
      </c>
      <c r="D73" s="39">
        <f t="shared" ref="D73:D105" si="2">F73/(1+$I$1)</f>
        <v>100.85470085470087</v>
      </c>
      <c r="E73" s="39">
        <f t="shared" ref="E73:E105" si="3">D73*$I$1</f>
        <v>17.145299145299148</v>
      </c>
      <c r="F73" s="39">
        <v>118</v>
      </c>
    </row>
    <row r="74" spans="1:6">
      <c r="A74" t="s">
        <v>174</v>
      </c>
      <c r="B74" t="s">
        <v>175</v>
      </c>
      <c r="C74" s="47" t="s">
        <v>247</v>
      </c>
      <c r="D74" s="39">
        <f t="shared" si="2"/>
        <v>1.52991452991453</v>
      </c>
      <c r="E74" s="39">
        <f t="shared" si="3"/>
        <v>0.26008547008547012</v>
      </c>
      <c r="F74" s="39">
        <v>1.79</v>
      </c>
    </row>
    <row r="75" spans="1:6">
      <c r="A75" t="s">
        <v>176</v>
      </c>
      <c r="B75" t="s">
        <v>177</v>
      </c>
      <c r="C75" s="47" t="s">
        <v>247</v>
      </c>
      <c r="F75" s="39" t="s">
        <v>95</v>
      </c>
    </row>
    <row r="76" spans="1:6">
      <c r="A76" t="s">
        <v>178</v>
      </c>
      <c r="B76" t="s">
        <v>179</v>
      </c>
      <c r="C76" s="47" t="s">
        <v>247</v>
      </c>
      <c r="D76" s="39">
        <f t="shared" si="2"/>
        <v>50.427350427350433</v>
      </c>
      <c r="E76" s="39">
        <f t="shared" si="3"/>
        <v>8.5726495726495742</v>
      </c>
      <c r="F76" s="39">
        <v>59</v>
      </c>
    </row>
    <row r="77" spans="1:6">
      <c r="A77" t="s">
        <v>180</v>
      </c>
      <c r="B77" t="s">
        <v>181</v>
      </c>
      <c r="C77" s="47" t="s">
        <v>247</v>
      </c>
      <c r="D77" s="39">
        <f t="shared" si="2"/>
        <v>0.33333333333333337</v>
      </c>
      <c r="E77" s="39">
        <f t="shared" si="3"/>
        <v>5.6666666666666678E-2</v>
      </c>
      <c r="F77" s="39">
        <v>0.39</v>
      </c>
    </row>
    <row r="78" spans="1:6">
      <c r="A78" t="s">
        <v>182</v>
      </c>
      <c r="B78" t="s">
        <v>183</v>
      </c>
      <c r="C78" s="47" t="s">
        <v>247</v>
      </c>
      <c r="F78" s="39" t="s">
        <v>95</v>
      </c>
    </row>
    <row r="79" spans="1:6">
      <c r="A79" t="s">
        <v>184</v>
      </c>
      <c r="B79" t="s">
        <v>185</v>
      </c>
      <c r="C79" s="47" t="s">
        <v>247</v>
      </c>
      <c r="F79" s="39" t="s">
        <v>95</v>
      </c>
    </row>
    <row r="80" spans="1:6">
      <c r="A80" t="s">
        <v>186</v>
      </c>
      <c r="B80" t="s">
        <v>187</v>
      </c>
      <c r="C80" s="47" t="s">
        <v>247</v>
      </c>
      <c r="F80" s="39" t="s">
        <v>95</v>
      </c>
    </row>
    <row r="81" spans="1:6">
      <c r="A81" t="s">
        <v>188</v>
      </c>
      <c r="B81" t="s">
        <v>189</v>
      </c>
      <c r="C81" s="47" t="s">
        <v>247</v>
      </c>
      <c r="F81" s="39" t="s">
        <v>95</v>
      </c>
    </row>
    <row r="82" spans="1:6">
      <c r="A82" t="s">
        <v>190</v>
      </c>
      <c r="B82" t="s">
        <v>191</v>
      </c>
      <c r="C82" s="47" t="s">
        <v>247</v>
      </c>
      <c r="F82" s="39" t="s">
        <v>95</v>
      </c>
    </row>
    <row r="83" spans="1:6">
      <c r="A83" t="s">
        <v>192</v>
      </c>
      <c r="B83" t="s">
        <v>193</v>
      </c>
      <c r="C83" s="47" t="s">
        <v>247</v>
      </c>
      <c r="F83" s="39" t="s">
        <v>95</v>
      </c>
    </row>
    <row r="84" spans="1:6">
      <c r="A84" t="s">
        <v>194</v>
      </c>
      <c r="B84" t="s">
        <v>195</v>
      </c>
      <c r="C84" s="47" t="s">
        <v>247</v>
      </c>
      <c r="F84" s="39" t="s">
        <v>95</v>
      </c>
    </row>
    <row r="85" spans="1:6">
      <c r="A85" t="s">
        <v>196</v>
      </c>
      <c r="B85" t="s">
        <v>197</v>
      </c>
      <c r="C85" s="47" t="s">
        <v>247</v>
      </c>
      <c r="F85" s="39" t="s">
        <v>95</v>
      </c>
    </row>
    <row r="86" spans="1:6">
      <c r="A86" t="s">
        <v>198</v>
      </c>
      <c r="B86" t="s">
        <v>199</v>
      </c>
      <c r="C86" s="47" t="s">
        <v>247</v>
      </c>
    </row>
    <row r="87" spans="1:6">
      <c r="A87" t="s">
        <v>200</v>
      </c>
      <c r="B87" t="s">
        <v>201</v>
      </c>
      <c r="C87" s="47" t="s">
        <v>247</v>
      </c>
      <c r="D87" s="39">
        <f t="shared" si="2"/>
        <v>50.427350427350433</v>
      </c>
      <c r="E87" s="39">
        <f t="shared" si="3"/>
        <v>8.5726495726495742</v>
      </c>
      <c r="F87" s="39">
        <v>59</v>
      </c>
    </row>
    <row r="88" spans="1:6">
      <c r="A88" t="s">
        <v>202</v>
      </c>
      <c r="B88" t="s">
        <v>203</v>
      </c>
      <c r="C88" s="47" t="s">
        <v>247</v>
      </c>
      <c r="D88" s="39">
        <f t="shared" si="2"/>
        <v>67.521367521367523</v>
      </c>
      <c r="E88" s="39">
        <f t="shared" si="3"/>
        <v>11.47863247863248</v>
      </c>
      <c r="F88" s="39">
        <v>79</v>
      </c>
    </row>
    <row r="89" spans="1:6">
      <c r="C89" s="47" t="s">
        <v>247</v>
      </c>
    </row>
    <row r="90" spans="1:6">
      <c r="A90" t="s">
        <v>204</v>
      </c>
      <c r="B90" t="s">
        <v>205</v>
      </c>
      <c r="C90" s="47" t="s">
        <v>247</v>
      </c>
      <c r="D90" s="39">
        <f t="shared" si="2"/>
        <v>1015.3846153846155</v>
      </c>
      <c r="E90" s="39">
        <f t="shared" si="3"/>
        <v>172.61538461538464</v>
      </c>
      <c r="F90" s="39">
        <v>1188</v>
      </c>
    </row>
    <row r="91" spans="1:6">
      <c r="A91" t="s">
        <v>206</v>
      </c>
      <c r="B91" t="s">
        <v>207</v>
      </c>
      <c r="C91" s="47" t="s">
        <v>247</v>
      </c>
      <c r="D91" s="39">
        <f t="shared" si="2"/>
        <v>1220.5128205128206</v>
      </c>
      <c r="E91" s="39">
        <f t="shared" si="3"/>
        <v>207.4871794871795</v>
      </c>
      <c r="F91" s="39">
        <v>1428</v>
      </c>
    </row>
    <row r="92" spans="1:6">
      <c r="A92" t="s">
        <v>208</v>
      </c>
      <c r="B92" t="s">
        <v>209</v>
      </c>
      <c r="C92" s="47" t="s">
        <v>247</v>
      </c>
      <c r="D92" s="39">
        <f t="shared" si="2"/>
        <v>1425.6410256410256</v>
      </c>
      <c r="E92" s="39">
        <f t="shared" si="3"/>
        <v>242.35897435897436</v>
      </c>
      <c r="F92" s="39">
        <v>1668</v>
      </c>
    </row>
    <row r="93" spans="1:6">
      <c r="A93" t="s">
        <v>210</v>
      </c>
      <c r="B93" t="s">
        <v>211</v>
      </c>
      <c r="C93" s="47" t="s">
        <v>247</v>
      </c>
      <c r="D93" s="39">
        <f t="shared" si="2"/>
        <v>1630.7692307692309</v>
      </c>
      <c r="E93" s="39">
        <f t="shared" si="3"/>
        <v>277.23076923076928</v>
      </c>
      <c r="F93" s="39">
        <v>1908</v>
      </c>
    </row>
    <row r="94" spans="1:6">
      <c r="A94" t="s">
        <v>212</v>
      </c>
      <c r="B94" t="s">
        <v>213</v>
      </c>
      <c r="C94" s="47" t="s">
        <v>247</v>
      </c>
      <c r="D94" s="39">
        <f t="shared" si="2"/>
        <v>1630.7692307692309</v>
      </c>
      <c r="E94" s="39">
        <f t="shared" si="3"/>
        <v>277.23076923076928</v>
      </c>
      <c r="F94" s="39">
        <v>1908</v>
      </c>
    </row>
    <row r="95" spans="1:6">
      <c r="A95" t="s">
        <v>214</v>
      </c>
      <c r="B95" t="s">
        <v>215</v>
      </c>
      <c r="C95" s="47" t="s">
        <v>247</v>
      </c>
      <c r="D95" s="39">
        <f t="shared" si="2"/>
        <v>2066.666666666667</v>
      </c>
      <c r="E95" s="39">
        <f t="shared" si="3"/>
        <v>351.33333333333343</v>
      </c>
      <c r="F95" s="39">
        <v>2418</v>
      </c>
    </row>
    <row r="96" spans="1:6">
      <c r="A96" t="s">
        <v>216</v>
      </c>
      <c r="B96" t="s">
        <v>217</v>
      </c>
      <c r="C96" s="47" t="s">
        <v>247</v>
      </c>
      <c r="D96" s="39">
        <f t="shared" si="2"/>
        <v>2041.0256410256411</v>
      </c>
      <c r="E96" s="39">
        <f t="shared" si="3"/>
        <v>346.97435897435901</v>
      </c>
      <c r="F96" s="39">
        <v>2388</v>
      </c>
    </row>
    <row r="97" spans="1:6">
      <c r="A97" t="s">
        <v>218</v>
      </c>
      <c r="B97" t="s">
        <v>219</v>
      </c>
      <c r="C97" s="47" t="s">
        <v>247</v>
      </c>
      <c r="D97" s="39">
        <f t="shared" si="2"/>
        <v>2246.1538461538462</v>
      </c>
      <c r="E97" s="39">
        <f t="shared" si="3"/>
        <v>381.84615384615387</v>
      </c>
      <c r="F97" s="39">
        <v>2628</v>
      </c>
    </row>
    <row r="98" spans="1:6">
      <c r="A98" t="s">
        <v>220</v>
      </c>
      <c r="B98" t="s">
        <v>221</v>
      </c>
      <c r="C98" s="47" t="s">
        <v>247</v>
      </c>
      <c r="D98" s="39">
        <f t="shared" si="2"/>
        <v>2246.1538461538462</v>
      </c>
      <c r="E98" s="39">
        <f t="shared" si="3"/>
        <v>381.84615384615387</v>
      </c>
      <c r="F98" s="39">
        <v>2628</v>
      </c>
    </row>
    <row r="99" spans="1:6">
      <c r="A99" t="s">
        <v>222</v>
      </c>
      <c r="B99" t="s">
        <v>223</v>
      </c>
      <c r="C99" s="47" t="s">
        <v>247</v>
      </c>
      <c r="D99" s="39">
        <f t="shared" si="2"/>
        <v>2451.2820512820513</v>
      </c>
      <c r="E99" s="39">
        <f t="shared" si="3"/>
        <v>416.71794871794873</v>
      </c>
      <c r="F99" s="39">
        <v>2868</v>
      </c>
    </row>
    <row r="100" spans="1:6">
      <c r="A100" t="s">
        <v>224</v>
      </c>
      <c r="B100" t="s">
        <v>225</v>
      </c>
      <c r="C100" s="47" t="s">
        <v>247</v>
      </c>
      <c r="D100" s="39">
        <f t="shared" si="2"/>
        <v>2656.4102564102564</v>
      </c>
      <c r="E100" s="39">
        <f t="shared" si="3"/>
        <v>451.58974358974359</v>
      </c>
      <c r="F100" s="39">
        <v>3108</v>
      </c>
    </row>
    <row r="101" spans="1:6">
      <c r="A101" t="s">
        <v>226</v>
      </c>
      <c r="B101" t="s">
        <v>227</v>
      </c>
      <c r="C101" s="47" t="s">
        <v>247</v>
      </c>
      <c r="D101" s="39">
        <f t="shared" si="2"/>
        <v>2861.5384615384619</v>
      </c>
      <c r="E101" s="39">
        <f t="shared" si="3"/>
        <v>486.46153846153857</v>
      </c>
      <c r="F101" s="39">
        <v>3348</v>
      </c>
    </row>
    <row r="102" spans="1:6">
      <c r="A102" t="s">
        <v>228</v>
      </c>
      <c r="B102" t="s">
        <v>229</v>
      </c>
      <c r="C102" s="47" t="s">
        <v>247</v>
      </c>
      <c r="D102" s="39">
        <f t="shared" si="2"/>
        <v>3682.0512820512822</v>
      </c>
      <c r="E102" s="39">
        <f t="shared" si="3"/>
        <v>625.94871794871801</v>
      </c>
      <c r="F102" s="39">
        <v>4308</v>
      </c>
    </row>
    <row r="103" spans="1:6">
      <c r="A103" t="s">
        <v>230</v>
      </c>
      <c r="B103" t="s">
        <v>231</v>
      </c>
      <c r="C103" s="47" t="s">
        <v>247</v>
      </c>
      <c r="D103" s="39">
        <f t="shared" si="2"/>
        <v>3989.7435897435898</v>
      </c>
      <c r="E103" s="39">
        <f t="shared" si="3"/>
        <v>678.25641025641028</v>
      </c>
      <c r="F103" s="39">
        <v>4668</v>
      </c>
    </row>
    <row r="104" spans="1:6">
      <c r="A104" t="s">
        <v>232</v>
      </c>
      <c r="B104" t="s">
        <v>233</v>
      </c>
      <c r="C104" s="47" t="s">
        <v>247</v>
      </c>
      <c r="D104" s="39">
        <f t="shared" si="2"/>
        <v>4297.4358974358975</v>
      </c>
      <c r="E104" s="39">
        <f t="shared" si="3"/>
        <v>730.56410256410265</v>
      </c>
      <c r="F104" s="39">
        <v>5028</v>
      </c>
    </row>
    <row r="105" spans="1:6">
      <c r="A105" t="s">
        <v>234</v>
      </c>
      <c r="B105" t="s">
        <v>235</v>
      </c>
      <c r="C105" s="47" t="s">
        <v>247</v>
      </c>
      <c r="D105" s="39">
        <f t="shared" si="2"/>
        <v>4605.1282051282051</v>
      </c>
      <c r="E105" s="39">
        <f t="shared" si="3"/>
        <v>782.87179487179492</v>
      </c>
      <c r="F105" s="39">
        <v>5388</v>
      </c>
    </row>
    <row r="106" spans="1:6">
      <c r="C106" s="47" t="s">
        <v>247</v>
      </c>
    </row>
    <row r="107" spans="1:6">
      <c r="A107" t="s">
        <v>236</v>
      </c>
      <c r="B107" t="s">
        <v>237</v>
      </c>
      <c r="C107" s="47" t="s">
        <v>247</v>
      </c>
      <c r="F107" s="39" t="s">
        <v>95</v>
      </c>
    </row>
    <row r="108" spans="1:6">
      <c r="A108" t="s">
        <v>238</v>
      </c>
      <c r="B108" t="s">
        <v>239</v>
      </c>
      <c r="C108" s="47" t="s">
        <v>247</v>
      </c>
      <c r="F108" s="39" t="s">
        <v>95</v>
      </c>
    </row>
    <row r="109" spans="1:6">
      <c r="A109" t="s">
        <v>240</v>
      </c>
      <c r="B109" t="s">
        <v>241</v>
      </c>
      <c r="C109" s="47" t="s">
        <v>247</v>
      </c>
      <c r="F109" s="39" t="s">
        <v>95</v>
      </c>
    </row>
    <row r="110" spans="1:6">
      <c r="A110" t="s">
        <v>242</v>
      </c>
      <c r="B110" t="s">
        <v>243</v>
      </c>
      <c r="C110" s="47" t="s">
        <v>247</v>
      </c>
      <c r="F110" s="39" t="s">
        <v>95</v>
      </c>
    </row>
    <row r="111" spans="1:6">
      <c r="A111" t="s">
        <v>244</v>
      </c>
      <c r="B111" t="s">
        <v>245</v>
      </c>
      <c r="C111" s="47" t="s">
        <v>247</v>
      </c>
      <c r="F111" s="39" t="s">
        <v>95</v>
      </c>
    </row>
    <row r="113" spans="1:2">
      <c r="A113" t="s">
        <v>248</v>
      </c>
      <c r="B113" t="s">
        <v>249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C38"/>
  <sheetViews>
    <sheetView workbookViewId="0">
      <selection activeCell="E21" sqref="E21"/>
    </sheetView>
  </sheetViews>
  <sheetFormatPr baseColWidth="10" defaultRowHeight="15"/>
  <sheetData>
    <row r="3" spans="1:3">
      <c r="A3" s="50">
        <v>42370</v>
      </c>
      <c r="B3" s="27">
        <f>A3</f>
        <v>42370</v>
      </c>
      <c r="C3">
        <f>MONTH(B3)</f>
        <v>1</v>
      </c>
    </row>
    <row r="4" spans="1:3">
      <c r="A4" s="50">
        <v>42401</v>
      </c>
      <c r="B4" s="27">
        <f t="shared" ref="B4:B38" si="0">A4</f>
        <v>42401</v>
      </c>
      <c r="C4">
        <f t="shared" ref="C4:C38" si="1">MONTH(B4)</f>
        <v>2</v>
      </c>
    </row>
    <row r="5" spans="1:3">
      <c r="A5" s="50">
        <v>42430</v>
      </c>
      <c r="B5" s="27">
        <f t="shared" si="0"/>
        <v>42430</v>
      </c>
      <c r="C5">
        <f t="shared" si="1"/>
        <v>3</v>
      </c>
    </row>
    <row r="6" spans="1:3">
      <c r="A6" s="50">
        <v>42461</v>
      </c>
      <c r="B6" s="27">
        <f t="shared" si="0"/>
        <v>42461</v>
      </c>
      <c r="C6">
        <f t="shared" si="1"/>
        <v>4</v>
      </c>
    </row>
    <row r="7" spans="1:3">
      <c r="A7" s="50">
        <v>42491</v>
      </c>
      <c r="B7" s="27">
        <f t="shared" si="0"/>
        <v>42491</v>
      </c>
      <c r="C7">
        <f t="shared" si="1"/>
        <v>5</v>
      </c>
    </row>
    <row r="8" spans="1:3">
      <c r="A8" s="50">
        <v>42522</v>
      </c>
      <c r="B8" s="27">
        <f t="shared" si="0"/>
        <v>42522</v>
      </c>
      <c r="C8">
        <f t="shared" si="1"/>
        <v>6</v>
      </c>
    </row>
    <row r="9" spans="1:3">
      <c r="A9" s="50">
        <v>42552</v>
      </c>
      <c r="B9" s="27">
        <f t="shared" si="0"/>
        <v>42552</v>
      </c>
      <c r="C9">
        <f t="shared" si="1"/>
        <v>7</v>
      </c>
    </row>
    <row r="10" spans="1:3">
      <c r="A10" s="50">
        <v>42583</v>
      </c>
      <c r="B10" s="27">
        <f t="shared" si="0"/>
        <v>42583</v>
      </c>
      <c r="C10">
        <f t="shared" si="1"/>
        <v>8</v>
      </c>
    </row>
    <row r="11" spans="1:3">
      <c r="A11" s="50">
        <v>42614</v>
      </c>
      <c r="B11" s="27">
        <f t="shared" si="0"/>
        <v>42614</v>
      </c>
      <c r="C11">
        <f t="shared" si="1"/>
        <v>9</v>
      </c>
    </row>
    <row r="12" spans="1:3">
      <c r="A12" s="50">
        <v>42644</v>
      </c>
      <c r="B12" s="27">
        <f t="shared" si="0"/>
        <v>42644</v>
      </c>
      <c r="C12">
        <f t="shared" si="1"/>
        <v>10</v>
      </c>
    </row>
    <row r="13" spans="1:3">
      <c r="A13" s="50">
        <v>42675</v>
      </c>
      <c r="B13" s="27">
        <f t="shared" si="0"/>
        <v>42675</v>
      </c>
      <c r="C13">
        <f t="shared" si="1"/>
        <v>11</v>
      </c>
    </row>
    <row r="14" spans="1:3">
      <c r="A14" s="50">
        <v>42705</v>
      </c>
      <c r="B14" s="27">
        <f t="shared" si="0"/>
        <v>42705</v>
      </c>
      <c r="C14">
        <f t="shared" si="1"/>
        <v>12</v>
      </c>
    </row>
    <row r="15" spans="1:3">
      <c r="A15" s="50">
        <v>42736</v>
      </c>
      <c r="B15" s="27">
        <f t="shared" si="0"/>
        <v>42736</v>
      </c>
      <c r="C15">
        <f t="shared" si="1"/>
        <v>1</v>
      </c>
    </row>
    <row r="16" spans="1:3">
      <c r="A16" s="50">
        <v>42767</v>
      </c>
      <c r="B16" s="27">
        <f t="shared" si="0"/>
        <v>42767</v>
      </c>
      <c r="C16">
        <f t="shared" si="1"/>
        <v>2</v>
      </c>
    </row>
    <row r="17" spans="1:3">
      <c r="A17" s="50">
        <v>42795</v>
      </c>
      <c r="B17" s="27">
        <f t="shared" si="0"/>
        <v>42795</v>
      </c>
      <c r="C17">
        <f t="shared" si="1"/>
        <v>3</v>
      </c>
    </row>
    <row r="18" spans="1:3">
      <c r="A18" s="50">
        <v>42826</v>
      </c>
      <c r="B18" s="27">
        <f t="shared" si="0"/>
        <v>42826</v>
      </c>
      <c r="C18">
        <f t="shared" si="1"/>
        <v>4</v>
      </c>
    </row>
    <row r="19" spans="1:3">
      <c r="A19" s="50">
        <v>42856</v>
      </c>
      <c r="B19" s="27">
        <f t="shared" si="0"/>
        <v>42856</v>
      </c>
      <c r="C19">
        <f t="shared" si="1"/>
        <v>5</v>
      </c>
    </row>
    <row r="20" spans="1:3">
      <c r="A20" s="50">
        <v>42887</v>
      </c>
      <c r="B20" s="27">
        <f t="shared" si="0"/>
        <v>42887</v>
      </c>
      <c r="C20">
        <f t="shared" si="1"/>
        <v>6</v>
      </c>
    </row>
    <row r="21" spans="1:3">
      <c r="A21" s="50">
        <v>42917</v>
      </c>
      <c r="B21" s="27">
        <f t="shared" si="0"/>
        <v>42917</v>
      </c>
      <c r="C21">
        <f t="shared" si="1"/>
        <v>7</v>
      </c>
    </row>
    <row r="22" spans="1:3">
      <c r="A22" s="50">
        <v>42948</v>
      </c>
      <c r="B22" s="27">
        <f t="shared" si="0"/>
        <v>42948</v>
      </c>
      <c r="C22">
        <f t="shared" si="1"/>
        <v>8</v>
      </c>
    </row>
    <row r="23" spans="1:3">
      <c r="A23" s="50">
        <v>42979</v>
      </c>
      <c r="B23" s="27">
        <f t="shared" si="0"/>
        <v>42979</v>
      </c>
      <c r="C23">
        <f t="shared" si="1"/>
        <v>9</v>
      </c>
    </row>
    <row r="24" spans="1:3">
      <c r="A24" s="50">
        <v>43009</v>
      </c>
      <c r="B24" s="27">
        <f t="shared" si="0"/>
        <v>43009</v>
      </c>
      <c r="C24">
        <f t="shared" si="1"/>
        <v>10</v>
      </c>
    </row>
    <row r="25" spans="1:3">
      <c r="A25" s="50">
        <v>43040</v>
      </c>
      <c r="B25" s="27">
        <f t="shared" si="0"/>
        <v>43040</v>
      </c>
      <c r="C25">
        <f t="shared" si="1"/>
        <v>11</v>
      </c>
    </row>
    <row r="26" spans="1:3">
      <c r="A26" s="50">
        <v>43070</v>
      </c>
      <c r="B26" s="27">
        <f t="shared" si="0"/>
        <v>43070</v>
      </c>
      <c r="C26">
        <f t="shared" si="1"/>
        <v>12</v>
      </c>
    </row>
    <row r="27" spans="1:3">
      <c r="A27" s="50">
        <v>43101</v>
      </c>
      <c r="B27" s="27">
        <f t="shared" si="0"/>
        <v>43101</v>
      </c>
      <c r="C27">
        <f t="shared" si="1"/>
        <v>1</v>
      </c>
    </row>
    <row r="28" spans="1:3">
      <c r="A28" s="50">
        <v>43132</v>
      </c>
      <c r="B28" s="27">
        <f t="shared" si="0"/>
        <v>43132</v>
      </c>
      <c r="C28">
        <f t="shared" si="1"/>
        <v>2</v>
      </c>
    </row>
    <row r="29" spans="1:3">
      <c r="A29" s="50">
        <v>43160</v>
      </c>
      <c r="B29" s="27">
        <f t="shared" si="0"/>
        <v>43160</v>
      </c>
      <c r="C29">
        <f t="shared" si="1"/>
        <v>3</v>
      </c>
    </row>
    <row r="30" spans="1:3">
      <c r="A30" s="50">
        <v>43191</v>
      </c>
      <c r="B30" s="27">
        <f t="shared" si="0"/>
        <v>43191</v>
      </c>
      <c r="C30">
        <f t="shared" si="1"/>
        <v>4</v>
      </c>
    </row>
    <row r="31" spans="1:3">
      <c r="A31" s="50">
        <v>43221</v>
      </c>
      <c r="B31" s="27">
        <f t="shared" si="0"/>
        <v>43221</v>
      </c>
      <c r="C31">
        <f t="shared" si="1"/>
        <v>5</v>
      </c>
    </row>
    <row r="32" spans="1:3">
      <c r="A32" s="50">
        <v>43252</v>
      </c>
      <c r="B32" s="27">
        <f t="shared" si="0"/>
        <v>43252</v>
      </c>
      <c r="C32">
        <f t="shared" si="1"/>
        <v>6</v>
      </c>
    </row>
    <row r="33" spans="1:3">
      <c r="A33" s="50">
        <v>43282</v>
      </c>
      <c r="B33" s="27">
        <f t="shared" si="0"/>
        <v>43282</v>
      </c>
      <c r="C33">
        <f t="shared" si="1"/>
        <v>7</v>
      </c>
    </row>
    <row r="34" spans="1:3">
      <c r="A34" s="50">
        <v>43313</v>
      </c>
      <c r="B34" s="27">
        <f t="shared" si="0"/>
        <v>43313</v>
      </c>
      <c r="C34">
        <f t="shared" si="1"/>
        <v>8</v>
      </c>
    </row>
    <row r="35" spans="1:3">
      <c r="A35" s="50">
        <v>43344</v>
      </c>
      <c r="B35" s="27">
        <f t="shared" si="0"/>
        <v>43344</v>
      </c>
      <c r="C35">
        <f t="shared" si="1"/>
        <v>9</v>
      </c>
    </row>
    <row r="36" spans="1:3">
      <c r="A36" s="50">
        <v>43374</v>
      </c>
      <c r="B36" s="27">
        <f t="shared" si="0"/>
        <v>43374</v>
      </c>
      <c r="C36">
        <f t="shared" si="1"/>
        <v>10</v>
      </c>
    </row>
    <row r="37" spans="1:3">
      <c r="A37" s="50">
        <v>43405</v>
      </c>
      <c r="B37" s="27">
        <f t="shared" si="0"/>
        <v>43405</v>
      </c>
      <c r="C37">
        <f t="shared" si="1"/>
        <v>11</v>
      </c>
    </row>
    <row r="38" spans="1:3">
      <c r="A38" s="50">
        <v>43435</v>
      </c>
      <c r="B38" s="27">
        <f t="shared" si="0"/>
        <v>43435</v>
      </c>
      <c r="C38">
        <f t="shared" si="1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Relevé mensuel</vt:lpstr>
      <vt:lpstr>Total opérations</vt:lpstr>
      <vt:lpstr>Prix articles</vt:lpstr>
      <vt:lpstr>Codes articles </vt:lpstr>
      <vt:lpstr>Feuil6</vt:lpstr>
      <vt:lpstr>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gmb</cp:lastModifiedBy>
  <cp:lastPrinted>2016-07-26T09:16:53Z</cp:lastPrinted>
  <dcterms:created xsi:type="dcterms:W3CDTF">2016-07-26T08:38:16Z</dcterms:created>
  <dcterms:modified xsi:type="dcterms:W3CDTF">2016-07-27T11:09:44Z</dcterms:modified>
</cp:coreProperties>
</file>