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795" windowHeight="8415"/>
  </bookViews>
  <sheets>
    <sheet name="Overview" sheetId="1" r:id="rId1"/>
    <sheet name="Drop and Penalties" sheetId="2" r:id="rId2"/>
    <sheet name="Score evo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  <c r="D4" i="1"/>
  <c r="F8" i="1"/>
  <c r="E8" i="1"/>
  <c r="D8" i="1"/>
  <c r="G8" i="1" l="1"/>
  <c r="F6" i="1"/>
  <c r="F12" i="1"/>
  <c r="F11" i="1"/>
  <c r="F5" i="1"/>
  <c r="F7" i="1"/>
  <c r="F9" i="1"/>
  <c r="F10" i="1"/>
  <c r="F4" i="1"/>
  <c r="E6" i="1"/>
  <c r="E12" i="1"/>
  <c r="E11" i="1"/>
  <c r="G11" i="1" s="1"/>
  <c r="E5" i="1"/>
  <c r="E7" i="1"/>
  <c r="E9" i="1"/>
  <c r="E10" i="1"/>
  <c r="E4" i="1"/>
  <c r="D12" i="1"/>
  <c r="G12" i="1" s="1"/>
  <c r="D6" i="1"/>
  <c r="D5" i="1"/>
  <c r="D7" i="1"/>
  <c r="D9" i="1"/>
  <c r="D10" i="1"/>
  <c r="G7" i="1" l="1"/>
  <c r="G6" i="1"/>
  <c r="G10" i="1"/>
  <c r="G4" i="1"/>
  <c r="G5" i="1"/>
  <c r="G9" i="1"/>
  <c r="B4" i="1" l="1"/>
  <c r="B9" i="1"/>
  <c r="B5" i="1"/>
  <c r="B7" i="1"/>
  <c r="B10" i="1"/>
  <c r="B12" i="1"/>
  <c r="B8" i="1"/>
  <c r="B11" i="1"/>
  <c r="B6" i="1"/>
</calcChain>
</file>

<file path=xl/sharedStrings.xml><?xml version="1.0" encoding="utf-8"?>
<sst xmlns="http://schemas.openxmlformats.org/spreadsheetml/2006/main" count="97" uniqueCount="44">
  <si>
    <t>FL</t>
  </si>
  <si>
    <t>Karim</t>
  </si>
  <si>
    <t>Mangion</t>
  </si>
  <si>
    <t>White</t>
  </si>
  <si>
    <t>Steel</t>
  </si>
  <si>
    <t>Santi</t>
  </si>
  <si>
    <t>Sidhu</t>
  </si>
  <si>
    <t>McGarty</t>
  </si>
  <si>
    <t>Race 1</t>
  </si>
  <si>
    <t>Race 2</t>
  </si>
  <si>
    <t>DNF</t>
  </si>
  <si>
    <t>Ranking</t>
  </si>
  <si>
    <t>Race 3</t>
  </si>
  <si>
    <t>Race 4</t>
  </si>
  <si>
    <t>Race 5</t>
  </si>
  <si>
    <t>Race 6</t>
  </si>
  <si>
    <t>Race 7</t>
  </si>
  <si>
    <t>Race 8</t>
  </si>
  <si>
    <t>Race 9</t>
  </si>
  <si>
    <t>Race 10</t>
  </si>
  <si>
    <t>Race 11</t>
  </si>
  <si>
    <t>Race 12</t>
  </si>
  <si>
    <t>Race 13</t>
  </si>
  <si>
    <t>Race 14</t>
  </si>
  <si>
    <t>Race 15</t>
  </si>
  <si>
    <t>Race 16</t>
  </si>
  <si>
    <t>Race 17</t>
  </si>
  <si>
    <t>Race 18</t>
  </si>
  <si>
    <t>Pts</t>
  </si>
  <si>
    <t>Drop</t>
  </si>
  <si>
    <t>Pen.</t>
  </si>
  <si>
    <t>Final Score</t>
  </si>
  <si>
    <t>Thruxton</t>
  </si>
  <si>
    <t>Brands Hatch</t>
  </si>
  <si>
    <t>FTQ</t>
  </si>
  <si>
    <t>Silverstone</t>
  </si>
  <si>
    <t>Donington</t>
  </si>
  <si>
    <t>Snetterton</t>
  </si>
  <si>
    <t>Croft</t>
  </si>
  <si>
    <t>Peters</t>
  </si>
  <si>
    <t>Threadgill</t>
  </si>
  <si>
    <t>Delta</t>
  </si>
  <si>
    <t>Points</t>
  </si>
  <si>
    <t>Races 1 &amp;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</si>
</sst>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33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3399"/>
      </left>
      <right style="thin">
        <color rgb="FF003399"/>
      </right>
      <top/>
      <bottom/>
      <diagonal/>
    </border>
    <border>
      <left/>
      <right style="thin">
        <color rgb="FF003399"/>
      </right>
      <top/>
      <bottom/>
      <diagonal/>
    </border>
    <border>
      <left style="thin">
        <color rgb="FF003399"/>
      </left>
      <right style="thin">
        <color theme="0"/>
      </right>
      <top/>
      <bottom/>
      <diagonal/>
    </border>
    <border>
      <left style="thin">
        <color theme="0"/>
      </left>
      <right style="thin">
        <color rgb="FF003399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0" fontId="0" fillId="0" borderId="0" xfId="0" applyBorder="1"/>
    <xf numFmtId="0" fontId="0" fillId="0" borderId="0" xfId="0" applyFill="1"/>
    <xf numFmtId="0" fontId="0" fillId="0" borderId="4" xfId="0" applyFill="1" applyBorder="1" applyAlignment="1">
      <alignment horizontal="right" indent="1"/>
    </xf>
    <xf numFmtId="0" fontId="0" fillId="0" borderId="6" xfId="0" applyFill="1" applyBorder="1" applyAlignment="1">
      <alignment horizontal="right" indent="1"/>
    </xf>
    <xf numFmtId="0" fontId="0" fillId="0" borderId="0" xfId="0" applyFill="1" applyBorder="1" applyAlignment="1">
      <alignment horizontal="right" indent="1"/>
    </xf>
    <xf numFmtId="0" fontId="0" fillId="2" borderId="0" xfId="0" applyFill="1"/>
    <xf numFmtId="0" fontId="0" fillId="2" borderId="0" xfId="0" applyFill="1" applyBorder="1" applyAlignment="1">
      <alignment horizontal="right" indent="1"/>
    </xf>
    <xf numFmtId="0" fontId="0" fillId="0" borderId="5" xfId="0" applyFill="1" applyBorder="1" applyAlignment="1">
      <alignment horizontal="right" indent="1"/>
    </xf>
    <xf numFmtId="0" fontId="0" fillId="0" borderId="8" xfId="0" applyFill="1" applyBorder="1" applyAlignment="1">
      <alignment horizontal="right" indent="1"/>
    </xf>
    <xf numFmtId="0" fontId="1" fillId="3" borderId="1" xfId="0" applyFont="1" applyFill="1" applyBorder="1" applyAlignment="1">
      <alignment horizontal="right" indent="1"/>
    </xf>
    <xf numFmtId="0" fontId="1" fillId="3" borderId="2" xfId="0" applyFont="1" applyFill="1" applyBorder="1"/>
    <xf numFmtId="0" fontId="1" fillId="3" borderId="3" xfId="0" applyFont="1" applyFill="1" applyBorder="1" applyAlignment="1">
      <alignment horizontal="right" indent="1"/>
    </xf>
    <xf numFmtId="0" fontId="1" fillId="3" borderId="0" xfId="0" applyFont="1" applyFill="1" applyBorder="1"/>
    <xf numFmtId="0" fontId="1" fillId="3" borderId="13" xfId="0" applyFont="1" applyFill="1" applyBorder="1" applyAlignment="1">
      <alignment horizontal="centerContinuous"/>
    </xf>
    <xf numFmtId="0" fontId="1" fillId="3" borderId="14" xfId="0" applyFont="1" applyFill="1" applyBorder="1" applyAlignment="1">
      <alignment horizontal="centerContinuous"/>
    </xf>
    <xf numFmtId="0" fontId="1" fillId="3" borderId="15" xfId="0" applyFont="1" applyFill="1" applyBorder="1" applyAlignment="1">
      <alignment horizontal="centerContinuous"/>
    </xf>
    <xf numFmtId="0" fontId="1" fillId="3" borderId="9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" fillId="3" borderId="16" xfId="0" applyFont="1" applyFill="1" applyBorder="1"/>
    <xf numFmtId="0" fontId="1" fillId="3" borderId="17" xfId="0" applyFont="1" applyFill="1" applyBorder="1"/>
    <xf numFmtId="0" fontId="0" fillId="0" borderId="0" xfId="0" applyFill="1" applyBorder="1"/>
    <xf numFmtId="0" fontId="0" fillId="4" borderId="5" xfId="0" applyFill="1" applyBorder="1" applyAlignment="1">
      <alignment horizontal="right" indent="1"/>
    </xf>
    <xf numFmtId="0" fontId="0" fillId="4" borderId="8" xfId="0" applyFill="1" applyBorder="1" applyAlignment="1">
      <alignment horizontal="right" indent="1"/>
    </xf>
    <xf numFmtId="0" fontId="1" fillId="3" borderId="1" xfId="0" applyFont="1" applyFill="1" applyBorder="1"/>
    <xf numFmtId="0" fontId="0" fillId="0" borderId="4" xfId="0" applyBorder="1"/>
    <xf numFmtId="0" fontId="0" fillId="0" borderId="4" xfId="0" applyFill="1" applyBorder="1"/>
    <xf numFmtId="0" fontId="0" fillId="0" borderId="6" xfId="0" applyBorder="1"/>
    <xf numFmtId="0" fontId="0" fillId="0" borderId="18" xfId="0" applyBorder="1"/>
    <xf numFmtId="0" fontId="3" fillId="5" borderId="18" xfId="0" applyFont="1" applyFill="1" applyBorder="1" applyAlignment="1">
      <alignment horizontal="center"/>
    </xf>
    <xf numFmtId="0" fontId="0" fillId="0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D21"/>
  <sheetViews>
    <sheetView showGridLines="0" tabSelected="1" topLeftCell="A2" zoomScale="145" zoomScaleNormal="145" workbookViewId="0">
      <selection activeCell="Q31" sqref="Q31"/>
    </sheetView>
  </sheetViews>
  <sheetFormatPr baseColWidth="10" defaultRowHeight="12" x14ac:dyDescent="0.2"/>
  <cols>
    <col min="1" max="1" width="1.33203125" customWidth="1"/>
    <col min="4" max="4" width="5.5" bestFit="1" customWidth="1"/>
    <col min="5" max="6" width="7" bestFit="1" customWidth="1"/>
    <col min="7" max="7" width="12.6640625" bestFit="1" customWidth="1"/>
    <col min="8" max="8" width="7" bestFit="1" customWidth="1"/>
    <col min="9" max="10" width="1" style="4" customWidth="1"/>
    <col min="11" max="11" width="6" bestFit="1" customWidth="1"/>
    <col min="12" max="24" width="9.1640625" bestFit="1" customWidth="1"/>
    <col min="25" max="29" width="9.1640625" customWidth="1"/>
    <col min="30" max="30" width="3.5" customWidth="1"/>
  </cols>
  <sheetData>
    <row r="1" spans="2:30" hidden="1" x14ac:dyDescent="0.2">
      <c r="L1" s="15">
        <v>1</v>
      </c>
      <c r="M1" s="15">
        <v>2</v>
      </c>
      <c r="N1" s="15">
        <v>3</v>
      </c>
      <c r="O1" s="15">
        <v>4</v>
      </c>
      <c r="P1" s="15">
        <v>5</v>
      </c>
      <c r="Q1" s="15">
        <v>6</v>
      </c>
      <c r="R1" s="15">
        <v>7</v>
      </c>
      <c r="S1" s="15">
        <v>8</v>
      </c>
      <c r="T1" s="15">
        <v>9</v>
      </c>
      <c r="U1" s="25">
        <v>10</v>
      </c>
      <c r="V1" s="15">
        <v>11</v>
      </c>
      <c r="W1" s="15">
        <v>12</v>
      </c>
      <c r="X1" s="15">
        <v>13</v>
      </c>
      <c r="Y1" s="15">
        <v>14</v>
      </c>
      <c r="Z1" s="15">
        <v>15</v>
      </c>
      <c r="AA1" s="26">
        <v>16</v>
      </c>
      <c r="AB1" s="15">
        <v>17</v>
      </c>
      <c r="AC1" s="15">
        <v>18</v>
      </c>
      <c r="AD1">
        <v>19</v>
      </c>
    </row>
    <row r="2" spans="2:30" ht="12.75" thickBot="1" x14ac:dyDescent="0.25">
      <c r="L2" s="16" t="s">
        <v>32</v>
      </c>
      <c r="M2" s="17"/>
      <c r="N2" s="18" t="s">
        <v>33</v>
      </c>
      <c r="O2" s="16"/>
      <c r="P2" s="17"/>
      <c r="Q2" s="18" t="s">
        <v>35</v>
      </c>
      <c r="R2" s="16"/>
      <c r="S2" s="18" t="s">
        <v>36</v>
      </c>
      <c r="T2" s="16"/>
      <c r="U2" s="17"/>
      <c r="V2" s="18" t="s">
        <v>37</v>
      </c>
      <c r="W2" s="17"/>
      <c r="X2" s="18" t="s">
        <v>38</v>
      </c>
      <c r="Y2" s="18"/>
      <c r="Z2" s="16"/>
      <c r="AA2" s="18" t="s">
        <v>36</v>
      </c>
      <c r="AB2" s="16"/>
      <c r="AC2" s="16"/>
    </row>
    <row r="3" spans="2:30" x14ac:dyDescent="0.2">
      <c r="B3" s="12" t="s">
        <v>11</v>
      </c>
      <c r="C3" s="13"/>
      <c r="D3" s="14" t="s">
        <v>28</v>
      </c>
      <c r="E3" s="14" t="s">
        <v>30</v>
      </c>
      <c r="F3" s="14" t="s">
        <v>29</v>
      </c>
      <c r="G3" s="14" t="s">
        <v>31</v>
      </c>
      <c r="H3" s="14" t="s">
        <v>41</v>
      </c>
      <c r="J3" s="8"/>
      <c r="L3" s="19" t="s">
        <v>8</v>
      </c>
      <c r="M3" s="20" t="s">
        <v>9</v>
      </c>
      <c r="N3" s="21" t="s">
        <v>12</v>
      </c>
      <c r="O3" s="19" t="s">
        <v>13</v>
      </c>
      <c r="P3" s="20" t="s">
        <v>14</v>
      </c>
      <c r="Q3" s="22" t="s">
        <v>15</v>
      </c>
      <c r="R3" s="19" t="s">
        <v>16</v>
      </c>
      <c r="S3" s="19" t="s">
        <v>17</v>
      </c>
      <c r="T3" s="19" t="s">
        <v>18</v>
      </c>
      <c r="U3" s="19" t="s">
        <v>19</v>
      </c>
      <c r="V3" s="19" t="s">
        <v>20</v>
      </c>
      <c r="W3" s="19" t="s">
        <v>21</v>
      </c>
      <c r="X3" s="19" t="s">
        <v>22</v>
      </c>
      <c r="Y3" s="19" t="s">
        <v>23</v>
      </c>
      <c r="Z3" s="19" t="s">
        <v>24</v>
      </c>
      <c r="AA3" s="19" t="s">
        <v>25</v>
      </c>
      <c r="AB3" s="19" t="s">
        <v>26</v>
      </c>
      <c r="AC3" s="19" t="s">
        <v>27</v>
      </c>
    </row>
    <row r="4" spans="2:30" x14ac:dyDescent="0.2">
      <c r="B4" s="5">
        <f>+RANK(G4,$G$4:$G$12,0)</f>
        <v>1</v>
      </c>
      <c r="C4" s="3" t="s">
        <v>2</v>
      </c>
      <c r="D4" s="10">
        <f>SUMIF(AC:AC,$C4,$AD:$AD)+SUMIF(AB:AB,$C4,$AD:$AD)+SUMIF(AA:AA,$C4,$AD:$AD)+SUMIF(Z:Z,$C4,$AD:$AD)+SUMIF(Y:Y,$C4,$AD:$AD)+SUMIF(X:X,$C4,$AD:$AD)+SUMIF(W:W,$C4,$AD:$AD)+SUMIF(V:V,$C4,$AD:$AD)+SUMIF(U:U,$C4,$AD:$AD)+SUMIF(T:T,$C4,$AD:$AD)+SUMIF(S:S,$C4,$AD:$AD)+SUMIF(R:R,$C4,$AD:$AD)+SUMIF(Q:Q,$C4,$AD:$AD)+SUMIF(P:P,$C4,$AD:$AD)+SUMIF(O:O,$C4,$AD:$AD)+SUMIF(N:N,$C4,$AD:$AD)+SUMIF(M:M,$C4,$AD:$AD)+SUMIF(L:L,$C4,$AD:$AD)</f>
        <v>93</v>
      </c>
      <c r="E4" s="10">
        <f>VLOOKUP(C4,'Drop and Penalties'!$B$3:$D$11,2,FALSE)</f>
        <v>0</v>
      </c>
      <c r="F4" s="10">
        <f>VLOOKUP(C4,'Drop and Penalties'!$B$3:$D$11,3,FALSE)</f>
        <v>0</v>
      </c>
      <c r="G4" s="10">
        <f>SUM(D4:F4)</f>
        <v>93</v>
      </c>
      <c r="H4" s="28"/>
      <c r="I4" s="7"/>
      <c r="J4" s="9"/>
      <c r="K4" s="2">
        <v>1</v>
      </c>
      <c r="L4" s="23" t="s">
        <v>2</v>
      </c>
      <c r="M4" s="23" t="s">
        <v>6</v>
      </c>
      <c r="N4" s="23" t="s">
        <v>5</v>
      </c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>
        <v>35</v>
      </c>
    </row>
    <row r="5" spans="2:30" x14ac:dyDescent="0.2">
      <c r="B5" s="5">
        <f>+RANK(G5,$G$4:$G$12,0)</f>
        <v>2</v>
      </c>
      <c r="C5" s="3" t="s">
        <v>6</v>
      </c>
      <c r="D5" s="10">
        <f>SUMIF(AC:AC,$C5,$AD:$AD)+SUMIF(AB:AB,$C5,$AD:$AD)+SUMIF(AA:AA,$C5,$AD:$AD)+SUMIF(Z:Z,$C5,$AD:$AD)+SUMIF(Y:Y,$C5,$AD:$AD)+SUMIF(X:X,$C5,$AD:$AD)+SUMIF(W:W,$C5,$AD:$AD)+SUMIF(V:V,$C5,$AD:$AD)+SUMIF(U:U,$C5,$AD:$AD)+SUMIF(T:T,$C5,$AD:$AD)+SUMIF(S:S,$C5,$AD:$AD)+SUMIF(R:R,$C5,$AD:$AD)+SUMIF(Q:Q,$C5,$AD:$AD)+SUMIF(P:P,$C5,$AD:$AD)+SUMIF(O:O,$C5,$AD:$AD)+SUMIF(N:N,$C5,$AD:$AD)+SUMIF(M:M,$C5,$AD:$AD)+SUMIF(L:L,$C5,$AD:$AD)</f>
        <v>74</v>
      </c>
      <c r="E5" s="10">
        <f>VLOOKUP(C5,'Drop and Penalties'!$B$3:$D$11,2,FALSE)</f>
        <v>0</v>
      </c>
      <c r="F5" s="10">
        <f>VLOOKUP(C5,'Drop and Penalties'!$B$3:$D$11,3,FALSE)</f>
        <v>0</v>
      </c>
      <c r="G5" s="10">
        <f>SUM(D5:F5)</f>
        <v>74</v>
      </c>
      <c r="H5" s="28">
        <v>19</v>
      </c>
      <c r="I5" s="7"/>
      <c r="J5" s="9"/>
      <c r="K5" s="2">
        <v>2</v>
      </c>
      <c r="L5" s="23" t="s">
        <v>1</v>
      </c>
      <c r="M5" s="23" t="s">
        <v>2</v>
      </c>
      <c r="N5" s="23" t="s">
        <v>7</v>
      </c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23"/>
      <c r="AC5" s="23"/>
      <c r="AD5">
        <v>30</v>
      </c>
    </row>
    <row r="6" spans="2:30" x14ac:dyDescent="0.2">
      <c r="B6" s="5">
        <f>+RANK(G6,$G$4:$G$12,0)</f>
        <v>2</v>
      </c>
      <c r="C6" s="3" t="s">
        <v>7</v>
      </c>
      <c r="D6" s="10">
        <f>SUMIF(AC:AC,$C6,$AD:$AD)+SUMIF(AB:AB,$C6,$AD:$AD)+SUMIF(AA:AA,$C6,$AD:$AD)+SUMIF(Z:Z,$C6,$AD:$AD)+SUMIF(Y:Y,$C6,$AD:$AD)+SUMIF(X:X,$C6,$AD:$AD)+SUMIF(W:W,$C6,$AD:$AD)+SUMIF(V:V,$C6,$AD:$AD)+SUMIF(U:U,$C6,$AD:$AD)+SUMIF(T:T,$C6,$AD:$AD)+SUMIF(S:S,$C6,$AD:$AD)+SUMIF(R:R,$C6,$AD:$AD)+SUMIF(Q:Q,$C6,$AD:$AD)+SUMIF(P:P,$C6,$AD:$AD)+SUMIF(O:O,$C6,$AD:$AD)+SUMIF(N:N,$C6,$AD:$AD)+SUMIF(M:M,$C6,$AD:$AD)+SUMIF(L:L,$C6,$AD:$AD)</f>
        <v>74</v>
      </c>
      <c r="E6" s="10">
        <f>VLOOKUP(C6,'Drop and Penalties'!$B$3:$D$11,2,FALSE)</f>
        <v>0</v>
      </c>
      <c r="F6" s="10">
        <f>VLOOKUP(C6,'Drop and Penalties'!$B$3:$D$11,3,FALSE)</f>
        <v>0</v>
      </c>
      <c r="G6" s="10">
        <f>SUM(D6:F6)</f>
        <v>74</v>
      </c>
      <c r="H6" s="28">
        <v>0</v>
      </c>
      <c r="I6" s="7"/>
      <c r="J6" s="9"/>
      <c r="K6" s="2">
        <v>3</v>
      </c>
      <c r="L6" s="23" t="s">
        <v>3</v>
      </c>
      <c r="M6" s="23" t="s">
        <v>4</v>
      </c>
      <c r="N6" s="23" t="s">
        <v>2</v>
      </c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>
        <v>26</v>
      </c>
    </row>
    <row r="7" spans="2:30" x14ac:dyDescent="0.2">
      <c r="B7" s="5">
        <f>+RANK(G7,$G$4:$G$12,0)</f>
        <v>4</v>
      </c>
      <c r="C7" s="3" t="s">
        <v>5</v>
      </c>
      <c r="D7" s="10">
        <f>SUMIF(AC:AC,$C7,$AD:$AD)+SUMIF(AB:AB,$C7,$AD:$AD)+SUMIF(AA:AA,$C7,$AD:$AD)+SUMIF(Z:Z,$C7,$AD:$AD)+SUMIF(Y:Y,$C7,$AD:$AD)+SUMIF(X:X,$C7,$AD:$AD)+SUMIF(W:W,$C7,$AD:$AD)+SUMIF(V:V,$C7,$AD:$AD)+SUMIF(U:U,$C7,$AD:$AD)+SUMIF(T:T,$C7,$AD:$AD)+SUMIF(S:S,$C7,$AD:$AD)+SUMIF(R:R,$C7,$AD:$AD)+SUMIF(Q:Q,$C7,$AD:$AD)+SUMIF(P:P,$C7,$AD:$AD)+SUMIF(O:O,$C7,$AD:$AD)+SUMIF(N:N,$C7,$AD:$AD)+SUMIF(M:M,$C7,$AD:$AD)+SUMIF(L:L,$C7,$AD:$AD)</f>
        <v>56</v>
      </c>
      <c r="E7" s="10">
        <f>VLOOKUP(C7,'Drop and Penalties'!$B$3:$D$11,2,FALSE)</f>
        <v>0</v>
      </c>
      <c r="F7" s="10">
        <f>VLOOKUP(C7,'Drop and Penalties'!$B$3:$D$11,3,FALSE)</f>
        <v>0</v>
      </c>
      <c r="G7" s="10">
        <f>SUM(D7:F7)</f>
        <v>56</v>
      </c>
      <c r="H7" s="28">
        <v>18</v>
      </c>
      <c r="I7" s="7"/>
      <c r="J7" s="9"/>
      <c r="K7" s="2">
        <v>4</v>
      </c>
      <c r="L7" s="23" t="s">
        <v>7</v>
      </c>
      <c r="M7" s="23" t="s">
        <v>7</v>
      </c>
      <c r="N7" s="23" t="s">
        <v>1</v>
      </c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>
        <v>22</v>
      </c>
    </row>
    <row r="8" spans="2:30" x14ac:dyDescent="0.2">
      <c r="B8" s="5">
        <f>+RANK(G8,$G$4:$G$12,0)</f>
        <v>5</v>
      </c>
      <c r="C8" s="3" t="s">
        <v>1</v>
      </c>
      <c r="D8" s="10">
        <f>SUMIF(AC:AC,$C8,$AD:$AD)+SUMIF(AB:AB,$C8,$AD:$AD)+SUMIF(AA:AA,$C8,$AD:$AD)+SUMIF(Z:Z,$C8,$AD:$AD)+SUMIF(Y:Y,$C8,$AD:$AD)+SUMIF(X:X,$C8,$AD:$AD)+SUMIF(W:W,$C8,$AD:$AD)+SUMIF(V:V,$C8,$AD:$AD)+SUMIF(U:U,$C8,$AD:$AD)+SUMIF(T:T,$C8,$AD:$AD)+SUMIF(S:S,$C8,$AD:$AD)+SUMIF(R:R,$C8,$AD:$AD)+SUMIF(Q:Q,$C8,$AD:$AD)+SUMIF(P:P,$C8,$AD:$AD)+SUMIF(O:O,$C8,$AD:$AD)+SUMIF(N:N,$C8,$AD:$AD)+SUMIF(M:M,$C8,$AD:$AD)+SUMIF(L:L,$C8,$AD:$AD)</f>
        <v>52</v>
      </c>
      <c r="E8" s="10">
        <f>VLOOKUP(C8,'Drop and Penalties'!$B$3:$D$11,2,FALSE)</f>
        <v>0</v>
      </c>
      <c r="F8" s="10">
        <f>VLOOKUP(C8,'Drop and Penalties'!$B$3:$D$11,3,FALSE)</f>
        <v>0</v>
      </c>
      <c r="G8" s="10">
        <f>SUM(D8:F8)</f>
        <v>52</v>
      </c>
      <c r="H8" s="28">
        <v>4</v>
      </c>
      <c r="I8" s="7"/>
      <c r="J8" s="9"/>
      <c r="K8" s="2">
        <v>5</v>
      </c>
      <c r="L8" s="23" t="s">
        <v>5</v>
      </c>
      <c r="M8" s="23"/>
      <c r="N8" s="23" t="s">
        <v>6</v>
      </c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>
        <v>20</v>
      </c>
    </row>
    <row r="9" spans="2:30" x14ac:dyDescent="0.2">
      <c r="B9" s="5">
        <f>+RANK(G9,$G$4:$G$12,0)</f>
        <v>6</v>
      </c>
      <c r="C9" s="3" t="s">
        <v>4</v>
      </c>
      <c r="D9" s="10">
        <f>SUMIF(AC:AC,$C9,$AD:$AD)+SUMIF(AB:AB,$C9,$AD:$AD)+SUMIF(AA:AA,$C9,$AD:$AD)+SUMIF(Z:Z,$C9,$AD:$AD)+SUMIF(Y:Y,$C9,$AD:$AD)+SUMIF(X:X,$C9,$AD:$AD)+SUMIF(W:W,$C9,$AD:$AD)+SUMIF(V:V,$C9,$AD:$AD)+SUMIF(U:U,$C9,$AD:$AD)+SUMIF(T:T,$C9,$AD:$AD)+SUMIF(S:S,$C9,$AD:$AD)+SUMIF(R:R,$C9,$AD:$AD)+SUMIF(Q:Q,$C9,$AD:$AD)+SUMIF(P:P,$C9,$AD:$AD)+SUMIF(O:O,$C9,$AD:$AD)+SUMIF(N:N,$C9,$AD:$AD)+SUMIF(M:M,$C9,$AD:$AD)+SUMIF(L:L,$C9,$AD:$AD)</f>
        <v>42</v>
      </c>
      <c r="E9" s="10">
        <f>VLOOKUP(C9,'Drop and Penalties'!$B$3:$D$11,2,FALSE)</f>
        <v>0</v>
      </c>
      <c r="F9" s="10">
        <f>VLOOKUP(C9,'Drop and Penalties'!$B$3:$D$11,3,FALSE)</f>
        <v>0</v>
      </c>
      <c r="G9" s="10">
        <f>SUM(D9:F9)</f>
        <v>42</v>
      </c>
      <c r="H9" s="28">
        <v>10</v>
      </c>
      <c r="I9" s="7"/>
      <c r="J9" s="9"/>
      <c r="K9" s="2">
        <v>6</v>
      </c>
      <c r="L9" s="23" t="s">
        <v>6</v>
      </c>
      <c r="M9" s="23"/>
      <c r="N9" s="23" t="s">
        <v>39</v>
      </c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4">
        <v>18</v>
      </c>
    </row>
    <row r="10" spans="2:30" x14ac:dyDescent="0.2">
      <c r="B10" s="5">
        <f>+RANK(G10,$G$4:$G$12,0)</f>
        <v>7</v>
      </c>
      <c r="C10" s="3" t="s">
        <v>3</v>
      </c>
      <c r="D10" s="10">
        <f>SUMIF(AC:AC,$C10,$AD:$AD)+SUMIF(AB:AB,$C10,$AD:$AD)+SUMIF(AA:AA,$C10,$AD:$AD)+SUMIF(Z:Z,$C10,$AD:$AD)+SUMIF(Y:Y,$C10,$AD:$AD)+SUMIF(X:X,$C10,$AD:$AD)+SUMIF(W:W,$C10,$AD:$AD)+SUMIF(V:V,$C10,$AD:$AD)+SUMIF(U:U,$C10,$AD:$AD)+SUMIF(T:T,$C10,$AD:$AD)+SUMIF(S:S,$C10,$AD:$AD)+SUMIF(R:R,$C10,$AD:$AD)+SUMIF(Q:Q,$C10,$AD:$AD)+SUMIF(P:P,$C10,$AD:$AD)+SUMIF(O:O,$C10,$AD:$AD)+SUMIF(N:N,$C10,$AD:$AD)+SUMIF(M:M,$C10,$AD:$AD)+SUMIF(L:L,$C10,$AD:$AD)</f>
        <v>27</v>
      </c>
      <c r="E10" s="10">
        <f>VLOOKUP(C10,'Drop and Penalties'!$B$3:$D$11,2,FALSE)</f>
        <v>0</v>
      </c>
      <c r="F10" s="10">
        <f>VLOOKUP(C10,'Drop and Penalties'!$B$3:$D$11,3,FALSE)</f>
        <v>0</v>
      </c>
      <c r="G10" s="10">
        <f>SUM(D10:F10)</f>
        <v>27</v>
      </c>
      <c r="H10" s="28">
        <v>15</v>
      </c>
      <c r="I10" s="7"/>
      <c r="J10" s="9"/>
      <c r="K10" s="2">
        <v>7</v>
      </c>
      <c r="L10" s="23" t="s">
        <v>4</v>
      </c>
      <c r="M10" s="23"/>
      <c r="N10" s="24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>
        <v>16</v>
      </c>
    </row>
    <row r="11" spans="2:30" x14ac:dyDescent="0.2">
      <c r="B11" s="5">
        <f>+RANK(G11,$G$4:$G$12,0)</f>
        <v>8</v>
      </c>
      <c r="C11" s="27" t="s">
        <v>39</v>
      </c>
      <c r="D11" s="10">
        <f>SUMIF(AC:AC,$C11,$AD:$AD)+SUMIF(AB:AB,$C11,$AD:$AD)+SUMIF(AA:AA,$C11,$AD:$AD)+SUMIF(Z:Z,$C11,$AD:$AD)+SUMIF(Y:Y,$C11,$AD:$AD)+SUMIF(X:X,$C11,$AD:$AD)+SUMIF(W:W,$C11,$AD:$AD)+SUMIF(V:V,$C11,$AD:$AD)+SUMIF(U:U,$C11,$AD:$AD)+SUMIF(T:T,$C11,$AD:$AD)+SUMIF(S:S,$C11,$AD:$AD)+SUMIF(R:R,$C11,$AD:$AD)+SUMIF(Q:Q,$C11,$AD:$AD)+SUMIF(P:P,$C11,$AD:$AD)+SUMIF(O:O,$C11,$AD:$AD)+SUMIF(N:N,$C11,$AD:$AD)+SUMIF(M:M,$C11,$AD:$AD)+SUMIF(L:L,$C11,$AD:$AD)</f>
        <v>18</v>
      </c>
      <c r="E11" s="10">
        <f>VLOOKUP(C11,'Drop and Penalties'!$B$3:$D$11,2,FALSE)</f>
        <v>0</v>
      </c>
      <c r="F11" s="10">
        <f>VLOOKUP(C11,'Drop and Penalties'!$B$3:$D$11,3,FALSE)</f>
        <v>0</v>
      </c>
      <c r="G11" s="10">
        <f>SUM(D11:F11)</f>
        <v>18</v>
      </c>
      <c r="H11" s="28">
        <v>9</v>
      </c>
      <c r="I11" s="7"/>
      <c r="J11" s="9"/>
      <c r="K11" s="2">
        <v>8</v>
      </c>
      <c r="L11" s="23"/>
      <c r="N11" s="24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>
        <v>14</v>
      </c>
    </row>
    <row r="12" spans="2:30" ht="12.75" thickBot="1" x14ac:dyDescent="0.25">
      <c r="B12" s="6">
        <f>+RANK(G12,$G$4:$G$12,0)</f>
        <v>9</v>
      </c>
      <c r="C12" s="36" t="s">
        <v>40</v>
      </c>
      <c r="D12" s="11">
        <f>SUMIF(AC:AC,$C12,$AD:$AD)+SUMIF(AB:AB,$C12,$AD:$AD)+SUMIF(AA:AA,$C12,$AD:$AD)+SUMIF(Z:Z,$C12,$AD:$AD)+SUMIF(Y:Y,$C12,$AD:$AD)+SUMIF(X:X,$C12,$AD:$AD)+SUMIF(W:W,$C12,$AD:$AD)+SUMIF(V:V,$C12,$AD:$AD)+SUMIF(U:U,$C12,$AD:$AD)+SUMIF(T:T,$C12,$AD:$AD)+SUMIF(S:S,$C12,$AD:$AD)+SUMIF(R:R,$C12,$AD:$AD)+SUMIF(Q:Q,$C12,$AD:$AD)+SUMIF(P:P,$C12,$AD:$AD)+SUMIF(O:O,$C12,$AD:$AD)+SUMIF(N:N,$C12,$AD:$AD)+SUMIF(M:M,$C12,$AD:$AD)+SUMIF(L:L,$C12,$AD:$AD)</f>
        <v>0</v>
      </c>
      <c r="E12" s="11">
        <f>VLOOKUP(C12,'Drop and Penalties'!$B$3:$D$11,2,FALSE)</f>
        <v>0</v>
      </c>
      <c r="F12" s="11">
        <f>VLOOKUP(C12,'Drop and Penalties'!$B$3:$D$11,3,FALSE)</f>
        <v>0</v>
      </c>
      <c r="G12" s="11">
        <f>SUM(D12:F12)</f>
        <v>0</v>
      </c>
      <c r="H12" s="29">
        <v>18</v>
      </c>
      <c r="J12" s="8"/>
      <c r="K12" s="7">
        <v>9</v>
      </c>
      <c r="L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>
        <v>12</v>
      </c>
    </row>
    <row r="13" spans="2:30" x14ac:dyDescent="0.2">
      <c r="J13" s="8"/>
      <c r="K13" s="2" t="s">
        <v>34</v>
      </c>
      <c r="L13" s="24" t="s">
        <v>6</v>
      </c>
      <c r="M13" s="24"/>
      <c r="N13" s="23" t="s">
        <v>3</v>
      </c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>
        <v>1</v>
      </c>
    </row>
    <row r="14" spans="2:30" x14ac:dyDescent="0.2">
      <c r="J14" s="8"/>
      <c r="K14" s="2" t="s">
        <v>0</v>
      </c>
      <c r="L14" s="24" t="s">
        <v>2</v>
      </c>
      <c r="M14" s="24" t="s">
        <v>2</v>
      </c>
      <c r="N14" s="23" t="s">
        <v>5</v>
      </c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>
        <v>1</v>
      </c>
    </row>
    <row r="15" spans="2:30" x14ac:dyDescent="0.2">
      <c r="J15" s="8"/>
      <c r="K15" s="1" t="s">
        <v>10</v>
      </c>
      <c r="L15" s="23"/>
      <c r="M15" s="23" t="s">
        <v>5</v>
      </c>
      <c r="N15" s="23" t="s">
        <v>4</v>
      </c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>
        <v>0</v>
      </c>
    </row>
    <row r="16" spans="2:30" x14ac:dyDescent="0.2">
      <c r="J16" s="8"/>
      <c r="K16" s="1" t="s">
        <v>10</v>
      </c>
      <c r="L16" s="23"/>
      <c r="M16" s="23" t="s">
        <v>1</v>
      </c>
      <c r="N16" s="23" t="s">
        <v>3</v>
      </c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>
        <v>0</v>
      </c>
    </row>
    <row r="17" spans="10:30" x14ac:dyDescent="0.2">
      <c r="J17" s="8"/>
      <c r="K17" s="1" t="s">
        <v>10</v>
      </c>
      <c r="L17" s="23"/>
      <c r="M17" s="23" t="s">
        <v>3</v>
      </c>
      <c r="N17" s="23" t="s">
        <v>40</v>
      </c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>
        <v>0</v>
      </c>
    </row>
    <row r="18" spans="10:30" x14ac:dyDescent="0.2">
      <c r="J18" s="8"/>
      <c r="K18" s="1" t="s">
        <v>10</v>
      </c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>
        <v>0</v>
      </c>
    </row>
    <row r="19" spans="10:30" x14ac:dyDescent="0.2">
      <c r="J19" s="8"/>
      <c r="K19" s="1" t="s">
        <v>10</v>
      </c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>
        <v>0</v>
      </c>
    </row>
    <row r="20" spans="10:30" x14ac:dyDescent="0.2">
      <c r="J20" s="8"/>
      <c r="K20" s="1" t="s">
        <v>10</v>
      </c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>
        <v>0</v>
      </c>
    </row>
    <row r="21" spans="10:30" x14ac:dyDescent="0.2">
      <c r="J21" s="8"/>
      <c r="K21" s="1" t="s">
        <v>10</v>
      </c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>
        <v>0</v>
      </c>
    </row>
  </sheetData>
  <sortState ref="B4:G12">
    <sortCondition ref="B4"/>
  </sortState>
  <phoneticPr fontId="2" type="noConversion"/>
  <conditionalFormatting sqref="B4:B12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1">
    <dataValidation type="list" allowBlank="1" showInputMessage="1" showErrorMessage="1" sqref="O4:AC21 L13:M14 N11:N14 L4:N10 M15:N21">
      <formula1>$C$4:$C$12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D11"/>
  <sheetViews>
    <sheetView workbookViewId="0">
      <selection activeCell="B2" sqref="B2"/>
    </sheetView>
  </sheetViews>
  <sheetFormatPr baseColWidth="10" defaultRowHeight="12" x14ac:dyDescent="0.2"/>
  <sheetData>
    <row r="1" spans="2:4" ht="12.75" thickBot="1" x14ac:dyDescent="0.25"/>
    <row r="2" spans="2:4" x14ac:dyDescent="0.2">
      <c r="B2" s="30"/>
      <c r="C2" s="14" t="s">
        <v>30</v>
      </c>
      <c r="D2" s="14" t="s">
        <v>29</v>
      </c>
    </row>
    <row r="3" spans="2:4" x14ac:dyDescent="0.2">
      <c r="B3" s="31" t="s">
        <v>1</v>
      </c>
      <c r="C3" s="10">
        <v>0</v>
      </c>
      <c r="D3" s="10">
        <v>0</v>
      </c>
    </row>
    <row r="4" spans="2:4" x14ac:dyDescent="0.2">
      <c r="B4" s="31" t="s">
        <v>2</v>
      </c>
      <c r="C4" s="10">
        <v>0</v>
      </c>
      <c r="D4" s="10">
        <v>0</v>
      </c>
    </row>
    <row r="5" spans="2:4" x14ac:dyDescent="0.2">
      <c r="B5" s="31" t="s">
        <v>3</v>
      </c>
      <c r="C5" s="10">
        <v>0</v>
      </c>
      <c r="D5" s="10">
        <v>0</v>
      </c>
    </row>
    <row r="6" spans="2:4" x14ac:dyDescent="0.2">
      <c r="B6" s="31" t="s">
        <v>4</v>
      </c>
      <c r="C6" s="10">
        <v>0</v>
      </c>
      <c r="D6" s="10">
        <v>0</v>
      </c>
    </row>
    <row r="7" spans="2:4" x14ac:dyDescent="0.2">
      <c r="B7" s="31" t="s">
        <v>5</v>
      </c>
      <c r="C7" s="10">
        <v>0</v>
      </c>
      <c r="D7" s="10">
        <v>0</v>
      </c>
    </row>
    <row r="8" spans="2:4" x14ac:dyDescent="0.2">
      <c r="B8" s="31" t="s">
        <v>6</v>
      </c>
      <c r="C8" s="10">
        <v>0</v>
      </c>
      <c r="D8" s="10">
        <v>0</v>
      </c>
    </row>
    <row r="9" spans="2:4" x14ac:dyDescent="0.2">
      <c r="B9" s="32" t="s">
        <v>39</v>
      </c>
      <c r="C9" s="10">
        <v>0</v>
      </c>
      <c r="D9" s="10">
        <v>0</v>
      </c>
    </row>
    <row r="10" spans="2:4" x14ac:dyDescent="0.2">
      <c r="B10" s="32" t="s">
        <v>40</v>
      </c>
      <c r="C10" s="10">
        <v>0</v>
      </c>
      <c r="D10" s="10">
        <v>0</v>
      </c>
    </row>
    <row r="11" spans="2:4" ht="12.75" thickBot="1" x14ac:dyDescent="0.25">
      <c r="B11" s="33" t="s">
        <v>7</v>
      </c>
      <c r="C11" s="11">
        <v>0</v>
      </c>
      <c r="D11" s="1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9"/>
  <sheetViews>
    <sheetView workbookViewId="0">
      <selection activeCell="C17" sqref="C17"/>
    </sheetView>
  </sheetViews>
  <sheetFormatPr baseColWidth="10" defaultRowHeight="12" x14ac:dyDescent="0.2"/>
  <cols>
    <col min="1" max="1" width="2.33203125" customWidth="1"/>
  </cols>
  <sheetData>
    <row r="2" spans="2:3" x14ac:dyDescent="0.2">
      <c r="B2" s="35" t="s">
        <v>42</v>
      </c>
      <c r="C2" s="35" t="s">
        <v>43</v>
      </c>
    </row>
    <row r="3" spans="2:3" x14ac:dyDescent="0.2">
      <c r="B3" s="34" t="s">
        <v>1</v>
      </c>
      <c r="C3" s="34">
        <v>30</v>
      </c>
    </row>
    <row r="4" spans="2:3" x14ac:dyDescent="0.2">
      <c r="B4" s="34" t="s">
        <v>2</v>
      </c>
      <c r="C4" s="34">
        <v>67</v>
      </c>
    </row>
    <row r="5" spans="2:3" x14ac:dyDescent="0.2">
      <c r="B5" s="34" t="s">
        <v>3</v>
      </c>
      <c r="C5" s="34">
        <v>26</v>
      </c>
    </row>
    <row r="6" spans="2:3" x14ac:dyDescent="0.2">
      <c r="B6" s="34" t="s">
        <v>4</v>
      </c>
      <c r="C6" s="34">
        <v>42</v>
      </c>
    </row>
    <row r="7" spans="2:3" x14ac:dyDescent="0.2">
      <c r="B7" s="34" t="s">
        <v>5</v>
      </c>
      <c r="C7" s="34">
        <v>20</v>
      </c>
    </row>
    <row r="8" spans="2:3" x14ac:dyDescent="0.2">
      <c r="B8" s="34" t="s">
        <v>6</v>
      </c>
      <c r="C8" s="34">
        <v>54</v>
      </c>
    </row>
    <row r="9" spans="2:3" x14ac:dyDescent="0.2">
      <c r="B9" s="34" t="s">
        <v>7</v>
      </c>
      <c r="C9" s="34">
        <v>44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Overview</vt:lpstr>
      <vt:lpstr>Drop and Penalties</vt:lpstr>
      <vt:lpstr>Score evo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Salim SEKKAT</dc:creator>
  <cp:lastModifiedBy>Guy Blancher</cp:lastModifiedBy>
  <dcterms:created xsi:type="dcterms:W3CDTF">2021-05-19T17:26:41Z</dcterms:created>
  <dcterms:modified xsi:type="dcterms:W3CDTF">2021-05-22T16:49:19Z</dcterms:modified>
</cp:coreProperties>
</file>