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05" windowHeight="5070" tabRatio="669" activeTab="3"/>
  </bookViews>
  <sheets>
    <sheet name="Nom 1 Prenom 1" sheetId="1" r:id="rId1"/>
    <sheet name="Nom 2 Prenom 2" sheetId="91" r:id="rId2"/>
    <sheet name="Nom 3 Prenom 3" sheetId="92" r:id="rId3"/>
    <sheet name="Nom 4 Prenom 4" sheetId="93" r:id="rId4"/>
  </sheets>
  <definedNames>
    <definedName name="_xlnm.Print_Titles" localSheetId="0">'Nom 1 Prenom 1'!$3:$4</definedName>
    <definedName name="_xlnm.Print_Titles" localSheetId="1">'Nom 2 Prenom 2'!$3:$4</definedName>
    <definedName name="_xlnm.Print_Titles" localSheetId="2">'Nom 3 Prenom 3'!$3:$4</definedName>
    <definedName name="_xlnm.Print_Titles" localSheetId="3">'Nom 4 Prenom 4'!$3:$4</definedName>
    <definedName name="_xlnm.Print_Area" localSheetId="0">'Nom 1 Prenom 1'!$A$3:$O$495</definedName>
    <definedName name="_xlnm.Print_Area" localSheetId="1">'Nom 2 Prenom 2'!$A$3:$O$495</definedName>
    <definedName name="_xlnm.Print_Area" localSheetId="2">'Nom 3 Prenom 3'!$A$3:$O$495</definedName>
    <definedName name="_xlnm.Print_Area" localSheetId="3">'Nom 4 Prenom 4'!$A$3:$O$495</definedName>
  </definedNames>
  <calcPr calcId="162913"/>
</workbook>
</file>

<file path=xl/calcChain.xml><?xml version="1.0" encoding="utf-8"?>
<calcChain xmlns="http://schemas.openxmlformats.org/spreadsheetml/2006/main">
  <c r="K510" i="93" l="1"/>
  <c r="I510" i="93"/>
  <c r="I509" i="93" s="1"/>
  <c r="I512" i="93" s="1"/>
  <c r="H510" i="93"/>
  <c r="F510" i="93"/>
  <c r="F509" i="93" s="1"/>
  <c r="E510" i="93"/>
  <c r="E509" i="93" s="1"/>
  <c r="D510" i="93"/>
  <c r="D509" i="93" s="1"/>
  <c r="C510" i="93"/>
  <c r="C509" i="93" s="1"/>
  <c r="K509" i="93"/>
  <c r="H509" i="93"/>
  <c r="K505" i="93"/>
  <c r="K504" i="93" s="1"/>
  <c r="I505" i="93"/>
  <c r="I504" i="93" s="1"/>
  <c r="H505" i="93"/>
  <c r="H504" i="93" s="1"/>
  <c r="F505" i="93"/>
  <c r="F504" i="93" s="1"/>
  <c r="E505" i="93"/>
  <c r="E504" i="93" s="1"/>
  <c r="D505" i="93"/>
  <c r="D504" i="93" s="1"/>
  <c r="C505" i="93"/>
  <c r="C504" i="93" s="1"/>
  <c r="K502" i="93"/>
  <c r="I502" i="93"/>
  <c r="H502" i="93"/>
  <c r="F502" i="93"/>
  <c r="E502" i="93"/>
  <c r="D502" i="93"/>
  <c r="C502" i="93"/>
  <c r="J499" i="93"/>
  <c r="H499" i="93"/>
  <c r="K491" i="93"/>
  <c r="K490" i="93" s="1"/>
  <c r="I491" i="93"/>
  <c r="H491" i="93"/>
  <c r="H490" i="93" s="1"/>
  <c r="F491" i="93"/>
  <c r="F490" i="93" s="1"/>
  <c r="E491" i="93"/>
  <c r="E490" i="93" s="1"/>
  <c r="D491" i="93"/>
  <c r="D490" i="93" s="1"/>
  <c r="C491" i="93"/>
  <c r="C490" i="93" s="1"/>
  <c r="I490" i="93"/>
  <c r="K486" i="93"/>
  <c r="K485" i="93" s="1"/>
  <c r="I486" i="93"/>
  <c r="H486" i="93"/>
  <c r="H485" i="93" s="1"/>
  <c r="F486" i="93"/>
  <c r="E486" i="93"/>
  <c r="E485" i="93" s="1"/>
  <c r="E493" i="93" s="1"/>
  <c r="D486" i="93"/>
  <c r="C486" i="93"/>
  <c r="C485" i="93" s="1"/>
  <c r="C493" i="93" s="1"/>
  <c r="I485" i="93"/>
  <c r="I493" i="93"/>
  <c r="F485" i="93"/>
  <c r="F493" i="93"/>
  <c r="D485" i="93"/>
  <c r="K483" i="93"/>
  <c r="I483" i="93"/>
  <c r="H483" i="93"/>
  <c r="F483" i="93"/>
  <c r="E483" i="93"/>
  <c r="D483" i="93"/>
  <c r="C483" i="93"/>
  <c r="J480" i="93"/>
  <c r="H480" i="93"/>
  <c r="K472" i="93"/>
  <c r="K471" i="93" s="1"/>
  <c r="I472" i="93"/>
  <c r="I471" i="93" s="1"/>
  <c r="H472" i="93"/>
  <c r="H471" i="93" s="1"/>
  <c r="F472" i="93"/>
  <c r="F471" i="93" s="1"/>
  <c r="E472" i="93"/>
  <c r="E471" i="93" s="1"/>
  <c r="D472" i="93"/>
  <c r="D471" i="93" s="1"/>
  <c r="C472" i="93"/>
  <c r="C471" i="93"/>
  <c r="K467" i="93"/>
  <c r="I467" i="93"/>
  <c r="I466" i="93" s="1"/>
  <c r="I474" i="93" s="1"/>
  <c r="H467" i="93"/>
  <c r="H466" i="93" s="1"/>
  <c r="F467" i="93"/>
  <c r="F466" i="93" s="1"/>
  <c r="F474" i="93" s="1"/>
  <c r="E467" i="93"/>
  <c r="D467" i="93"/>
  <c r="D466" i="93" s="1"/>
  <c r="C467" i="93"/>
  <c r="C466" i="93" s="1"/>
  <c r="K466" i="93"/>
  <c r="E466" i="93"/>
  <c r="K464" i="93"/>
  <c r="I464" i="93"/>
  <c r="H464" i="93"/>
  <c r="F464" i="93"/>
  <c r="E464" i="93"/>
  <c r="D464" i="93"/>
  <c r="C464" i="93"/>
  <c r="J461" i="93"/>
  <c r="H461" i="93"/>
  <c r="K453" i="93"/>
  <c r="K452" i="93" s="1"/>
  <c r="I453" i="93"/>
  <c r="H453" i="93"/>
  <c r="H452" i="93" s="1"/>
  <c r="F453" i="93"/>
  <c r="E453" i="93"/>
  <c r="E452" i="93" s="1"/>
  <c r="D453" i="93"/>
  <c r="D452" i="93"/>
  <c r="C453" i="93"/>
  <c r="C452" i="93"/>
  <c r="I452" i="93"/>
  <c r="F452" i="93"/>
  <c r="K448" i="93"/>
  <c r="K447" i="93" s="1"/>
  <c r="I448" i="93"/>
  <c r="H448" i="93"/>
  <c r="H447" i="93" s="1"/>
  <c r="F448" i="93"/>
  <c r="F447" i="93" s="1"/>
  <c r="F455" i="93" s="1"/>
  <c r="E448" i="93"/>
  <c r="E447" i="93" s="1"/>
  <c r="E455" i="93" s="1"/>
  <c r="D448" i="93"/>
  <c r="D447" i="93" s="1"/>
  <c r="D455" i="93" s="1"/>
  <c r="C448" i="93"/>
  <c r="C447" i="93" s="1"/>
  <c r="I447" i="93"/>
  <c r="I455" i="93" s="1"/>
  <c r="K445" i="93"/>
  <c r="I445" i="93"/>
  <c r="H445" i="93"/>
  <c r="F445" i="93"/>
  <c r="E445" i="93"/>
  <c r="D445" i="93"/>
  <c r="C445" i="93"/>
  <c r="J442" i="93"/>
  <c r="H442" i="93"/>
  <c r="K434" i="93"/>
  <c r="I434" i="93"/>
  <c r="I433" i="93" s="1"/>
  <c r="H434" i="93"/>
  <c r="F434" i="93"/>
  <c r="F433" i="93" s="1"/>
  <c r="E434" i="93"/>
  <c r="D434" i="93"/>
  <c r="D433" i="93" s="1"/>
  <c r="C434" i="93"/>
  <c r="C433" i="93" s="1"/>
  <c r="K433" i="93"/>
  <c r="H433" i="93"/>
  <c r="E433" i="93"/>
  <c r="K429" i="93"/>
  <c r="I429" i="93"/>
  <c r="I428" i="93" s="1"/>
  <c r="H429" i="93"/>
  <c r="F429" i="93"/>
  <c r="F428" i="93" s="1"/>
  <c r="F436" i="93" s="1"/>
  <c r="E429" i="93"/>
  <c r="D429" i="93"/>
  <c r="D428" i="93" s="1"/>
  <c r="C429" i="93"/>
  <c r="K428" i="93"/>
  <c r="K436" i="93" s="1"/>
  <c r="H428" i="93"/>
  <c r="H436" i="93"/>
  <c r="E428" i="93"/>
  <c r="C428" i="93"/>
  <c r="K426" i="93"/>
  <c r="I426" i="93"/>
  <c r="H426" i="93"/>
  <c r="F426" i="93"/>
  <c r="E426" i="93"/>
  <c r="D426" i="93"/>
  <c r="C426" i="93"/>
  <c r="J423" i="93"/>
  <c r="H423" i="93"/>
  <c r="K415" i="93"/>
  <c r="K414" i="93" s="1"/>
  <c r="K417" i="93" s="1"/>
  <c r="I415" i="93"/>
  <c r="H415" i="93"/>
  <c r="H414" i="93" s="1"/>
  <c r="F415" i="93"/>
  <c r="F414" i="93" s="1"/>
  <c r="E415" i="93"/>
  <c r="E414" i="93" s="1"/>
  <c r="D415" i="93"/>
  <c r="C415" i="93"/>
  <c r="C414" i="93" s="1"/>
  <c r="I414" i="93"/>
  <c r="D414" i="93"/>
  <c r="K410" i="93"/>
  <c r="K409" i="93" s="1"/>
  <c r="I410" i="93"/>
  <c r="I409" i="93" s="1"/>
  <c r="I417" i="93" s="1"/>
  <c r="H410" i="93"/>
  <c r="H409" i="93"/>
  <c r="F410" i="93"/>
  <c r="F409" i="93" s="1"/>
  <c r="E410" i="93"/>
  <c r="E409" i="93" s="1"/>
  <c r="D410" i="93"/>
  <c r="C410" i="93"/>
  <c r="C409" i="93" s="1"/>
  <c r="D409" i="93"/>
  <c r="K407" i="93"/>
  <c r="I407" i="93"/>
  <c r="H407" i="93"/>
  <c r="F407" i="93"/>
  <c r="E407" i="93"/>
  <c r="D407" i="93"/>
  <c r="C407" i="93"/>
  <c r="J404" i="93"/>
  <c r="H404" i="93"/>
  <c r="K396" i="93"/>
  <c r="I396" i="93"/>
  <c r="I395" i="93" s="1"/>
  <c r="H396" i="93"/>
  <c r="H395" i="93" s="1"/>
  <c r="F396" i="93"/>
  <c r="F395" i="93" s="1"/>
  <c r="E396" i="93"/>
  <c r="E395" i="93" s="1"/>
  <c r="D396" i="93"/>
  <c r="D395" i="93"/>
  <c r="C396" i="93"/>
  <c r="C395" i="93" s="1"/>
  <c r="K395" i="93"/>
  <c r="K391" i="93"/>
  <c r="I391" i="93"/>
  <c r="I390" i="93" s="1"/>
  <c r="H391" i="93"/>
  <c r="H390" i="93" s="1"/>
  <c r="F391" i="93"/>
  <c r="F390" i="93" s="1"/>
  <c r="F398" i="93" s="1"/>
  <c r="E391" i="93"/>
  <c r="D391" i="93"/>
  <c r="D390" i="93" s="1"/>
  <c r="C391" i="93"/>
  <c r="C390" i="93" s="1"/>
  <c r="K390" i="93"/>
  <c r="K398" i="93" s="1"/>
  <c r="E390" i="93"/>
  <c r="K388" i="93"/>
  <c r="I388" i="93"/>
  <c r="H388" i="93"/>
  <c r="F388" i="93"/>
  <c r="E388" i="93"/>
  <c r="D388" i="93"/>
  <c r="C388" i="93"/>
  <c r="J385" i="93"/>
  <c r="H385" i="93"/>
  <c r="K377" i="93"/>
  <c r="K376" i="93" s="1"/>
  <c r="I377" i="93"/>
  <c r="H377" i="93"/>
  <c r="H376" i="93" s="1"/>
  <c r="F377" i="93"/>
  <c r="F376" i="93" s="1"/>
  <c r="E377" i="93"/>
  <c r="E376" i="93" s="1"/>
  <c r="D377" i="93"/>
  <c r="D376" i="93" s="1"/>
  <c r="C377" i="93"/>
  <c r="C376" i="93" s="1"/>
  <c r="I376" i="93"/>
  <c r="K372" i="93"/>
  <c r="K371" i="93" s="1"/>
  <c r="K379" i="93" s="1"/>
  <c r="I372" i="93"/>
  <c r="I371" i="93" s="1"/>
  <c r="H372" i="93"/>
  <c r="H371" i="93" s="1"/>
  <c r="F372" i="93"/>
  <c r="F371" i="93" s="1"/>
  <c r="E372" i="93"/>
  <c r="E371" i="93" s="1"/>
  <c r="D372" i="93"/>
  <c r="D371" i="93" s="1"/>
  <c r="C372" i="93"/>
  <c r="C371" i="93" s="1"/>
  <c r="K369" i="93"/>
  <c r="I369" i="93"/>
  <c r="H369" i="93"/>
  <c r="F369" i="93"/>
  <c r="E369" i="93"/>
  <c r="D369" i="93"/>
  <c r="C369" i="93"/>
  <c r="J366" i="93"/>
  <c r="H366" i="93"/>
  <c r="K358" i="93"/>
  <c r="K357" i="93" s="1"/>
  <c r="I358" i="93"/>
  <c r="I357" i="93" s="1"/>
  <c r="H358" i="93"/>
  <c r="H357" i="93" s="1"/>
  <c r="F358" i="93"/>
  <c r="F357" i="93" s="1"/>
  <c r="E358" i="93"/>
  <c r="E357" i="93" s="1"/>
  <c r="D358" i="93"/>
  <c r="D357" i="93" s="1"/>
  <c r="C358" i="93"/>
  <c r="C357" i="93"/>
  <c r="K353" i="93"/>
  <c r="K352" i="93" s="1"/>
  <c r="I353" i="93"/>
  <c r="I352" i="93" s="1"/>
  <c r="H353" i="93"/>
  <c r="H352" i="93"/>
  <c r="F353" i="93"/>
  <c r="F352" i="93" s="1"/>
  <c r="E353" i="93"/>
  <c r="E352" i="93" s="1"/>
  <c r="D353" i="93"/>
  <c r="C353" i="93"/>
  <c r="C352" i="93" s="1"/>
  <c r="D352" i="93"/>
  <c r="K350" i="93"/>
  <c r="I350" i="93"/>
  <c r="H350" i="93"/>
  <c r="F350" i="93"/>
  <c r="E350" i="93"/>
  <c r="D350" i="93"/>
  <c r="C350" i="93"/>
  <c r="J347" i="93"/>
  <c r="H347" i="93"/>
  <c r="K339" i="93"/>
  <c r="I339" i="93"/>
  <c r="I338" i="93" s="1"/>
  <c r="H339" i="93"/>
  <c r="F339" i="93"/>
  <c r="F338" i="93" s="1"/>
  <c r="E339" i="93"/>
  <c r="D339" i="93"/>
  <c r="D338" i="93" s="1"/>
  <c r="C339" i="93"/>
  <c r="K338" i="93"/>
  <c r="H338" i="93"/>
  <c r="E338" i="93"/>
  <c r="C338" i="93"/>
  <c r="K334" i="93"/>
  <c r="K333" i="93" s="1"/>
  <c r="K341" i="93" s="1"/>
  <c r="I334" i="93"/>
  <c r="I333" i="93" s="1"/>
  <c r="H334" i="93"/>
  <c r="H333" i="93" s="1"/>
  <c r="H341" i="93" s="1"/>
  <c r="F334" i="93"/>
  <c r="F333" i="93" s="1"/>
  <c r="E334" i="93"/>
  <c r="E333" i="93" s="1"/>
  <c r="E341" i="93" s="1"/>
  <c r="D334" i="93"/>
  <c r="D333" i="93" s="1"/>
  <c r="C334" i="93"/>
  <c r="C333" i="93" s="1"/>
  <c r="K331" i="93"/>
  <c r="I331" i="93"/>
  <c r="H331" i="93"/>
  <c r="F331" i="93"/>
  <c r="E331" i="93"/>
  <c r="D331" i="93"/>
  <c r="C331" i="93"/>
  <c r="J328" i="93"/>
  <c r="H328" i="93"/>
  <c r="K320" i="93"/>
  <c r="K319" i="93" s="1"/>
  <c r="I320" i="93"/>
  <c r="I319" i="93" s="1"/>
  <c r="H320" i="93"/>
  <c r="H319" i="93" s="1"/>
  <c r="F320" i="93"/>
  <c r="E320" i="93"/>
  <c r="E319" i="93" s="1"/>
  <c r="D320" i="93"/>
  <c r="D319" i="93" s="1"/>
  <c r="C320" i="93"/>
  <c r="C319" i="93" s="1"/>
  <c r="F319" i="93"/>
  <c r="K315" i="93"/>
  <c r="K314" i="93" s="1"/>
  <c r="I315" i="93"/>
  <c r="H315" i="93"/>
  <c r="H314" i="93" s="1"/>
  <c r="H322" i="93" s="1"/>
  <c r="F315" i="93"/>
  <c r="E315" i="93"/>
  <c r="E314" i="93" s="1"/>
  <c r="D315" i="93"/>
  <c r="D314" i="93" s="1"/>
  <c r="C315" i="93"/>
  <c r="C314" i="93" s="1"/>
  <c r="C322" i="93" s="1"/>
  <c r="I314" i="93"/>
  <c r="F314" i="93"/>
  <c r="K312" i="93"/>
  <c r="I312" i="93"/>
  <c r="H312" i="93"/>
  <c r="F312" i="93"/>
  <c r="E312" i="93"/>
  <c r="D312" i="93"/>
  <c r="C312" i="93"/>
  <c r="J309" i="93"/>
  <c r="H309" i="93"/>
  <c r="K301" i="93"/>
  <c r="K300" i="93" s="1"/>
  <c r="I301" i="93"/>
  <c r="I300" i="93" s="1"/>
  <c r="H301" i="93"/>
  <c r="F301" i="93"/>
  <c r="F300" i="93" s="1"/>
  <c r="E301" i="93"/>
  <c r="E300" i="93" s="1"/>
  <c r="D301" i="93"/>
  <c r="D300" i="93" s="1"/>
  <c r="C301" i="93"/>
  <c r="C300" i="93" s="1"/>
  <c r="H300" i="93"/>
  <c r="K296" i="93"/>
  <c r="K295" i="93" s="1"/>
  <c r="I296" i="93"/>
  <c r="I295" i="93" s="1"/>
  <c r="H296" i="93"/>
  <c r="H295" i="93" s="1"/>
  <c r="F296" i="93"/>
  <c r="F295" i="93" s="1"/>
  <c r="E296" i="93"/>
  <c r="E295" i="93" s="1"/>
  <c r="D296" i="93"/>
  <c r="D295" i="93" s="1"/>
  <c r="D303" i="93" s="1"/>
  <c r="C296" i="93"/>
  <c r="C295" i="93" s="1"/>
  <c r="C303" i="93" s="1"/>
  <c r="K293" i="93"/>
  <c r="I293" i="93"/>
  <c r="H293" i="93"/>
  <c r="F293" i="93"/>
  <c r="E293" i="93"/>
  <c r="D293" i="93"/>
  <c r="C293" i="93"/>
  <c r="J290" i="93"/>
  <c r="H290" i="93"/>
  <c r="K282" i="93"/>
  <c r="K281" i="93" s="1"/>
  <c r="I282" i="93"/>
  <c r="I281" i="93" s="1"/>
  <c r="H282" i="93"/>
  <c r="H281" i="93" s="1"/>
  <c r="F282" i="93"/>
  <c r="E282" i="93"/>
  <c r="E281" i="93" s="1"/>
  <c r="D282" i="93"/>
  <c r="D281" i="93" s="1"/>
  <c r="C282" i="93"/>
  <c r="C281" i="93" s="1"/>
  <c r="F281" i="93"/>
  <c r="K277" i="93"/>
  <c r="K276" i="93" s="1"/>
  <c r="I277" i="93"/>
  <c r="I276" i="93" s="1"/>
  <c r="I284" i="93" s="1"/>
  <c r="H277" i="93"/>
  <c r="H276" i="93" s="1"/>
  <c r="H284" i="93" s="1"/>
  <c r="F277" i="93"/>
  <c r="E277" i="93"/>
  <c r="E276" i="93" s="1"/>
  <c r="E284" i="93" s="1"/>
  <c r="D277" i="93"/>
  <c r="D276" i="93" s="1"/>
  <c r="C277" i="93"/>
  <c r="C276" i="93" s="1"/>
  <c r="C284" i="93" s="1"/>
  <c r="F276" i="93"/>
  <c r="F284" i="93" s="1"/>
  <c r="K274" i="93"/>
  <c r="I274" i="93"/>
  <c r="H274" i="93"/>
  <c r="F274" i="93"/>
  <c r="E274" i="93"/>
  <c r="D274" i="93"/>
  <c r="C274" i="93"/>
  <c r="J271" i="93"/>
  <c r="H271" i="93"/>
  <c r="K263" i="93"/>
  <c r="K262" i="93" s="1"/>
  <c r="I263" i="93"/>
  <c r="I262" i="93" s="1"/>
  <c r="H263" i="93"/>
  <c r="H262" i="93" s="1"/>
  <c r="F263" i="93"/>
  <c r="F262" i="93" s="1"/>
  <c r="E263" i="93"/>
  <c r="E262" i="93" s="1"/>
  <c r="D263" i="93"/>
  <c r="D262" i="93" s="1"/>
  <c r="C263" i="93"/>
  <c r="C262" i="93" s="1"/>
  <c r="K258" i="93"/>
  <c r="K257" i="93" s="1"/>
  <c r="I258" i="93"/>
  <c r="I257" i="93" s="1"/>
  <c r="H258" i="93"/>
  <c r="H257" i="93" s="1"/>
  <c r="F258" i="93"/>
  <c r="F257" i="93"/>
  <c r="F265" i="93" s="1"/>
  <c r="E258" i="93"/>
  <c r="E257" i="93" s="1"/>
  <c r="D258" i="93"/>
  <c r="D257" i="93" s="1"/>
  <c r="C258" i="93"/>
  <c r="C257" i="93"/>
  <c r="K255" i="93"/>
  <c r="I255" i="93"/>
  <c r="H255" i="93"/>
  <c r="F255" i="93"/>
  <c r="E255" i="93"/>
  <c r="D255" i="93"/>
  <c r="C255" i="93"/>
  <c r="J252" i="93"/>
  <c r="H252" i="93"/>
  <c r="K244" i="93"/>
  <c r="K243" i="93" s="1"/>
  <c r="I244" i="93"/>
  <c r="I243" i="93" s="1"/>
  <c r="H244" i="93"/>
  <c r="H243" i="93" s="1"/>
  <c r="F244" i="93"/>
  <c r="E244" i="93"/>
  <c r="E243" i="93" s="1"/>
  <c r="D244" i="93"/>
  <c r="D243" i="93" s="1"/>
  <c r="C244" i="93"/>
  <c r="C243" i="93" s="1"/>
  <c r="F243" i="93"/>
  <c r="K239" i="93"/>
  <c r="K238" i="93" s="1"/>
  <c r="I239" i="93"/>
  <c r="I238" i="93" s="1"/>
  <c r="H239" i="93"/>
  <c r="H238" i="93" s="1"/>
  <c r="H246" i="93" s="1"/>
  <c r="F239" i="93"/>
  <c r="E239" i="93"/>
  <c r="E238" i="93" s="1"/>
  <c r="D239" i="93"/>
  <c r="D238" i="93" s="1"/>
  <c r="C239" i="93"/>
  <c r="C238" i="93" s="1"/>
  <c r="F238" i="93"/>
  <c r="F246" i="93" s="1"/>
  <c r="K236" i="93"/>
  <c r="I236" i="93"/>
  <c r="H236" i="93"/>
  <c r="F236" i="93"/>
  <c r="E236" i="93"/>
  <c r="D236" i="93"/>
  <c r="C236" i="93"/>
  <c r="J233" i="93"/>
  <c r="H233" i="93"/>
  <c r="K225" i="93"/>
  <c r="I225" i="93"/>
  <c r="I224" i="93" s="1"/>
  <c r="H225" i="93"/>
  <c r="F225" i="93"/>
  <c r="F224" i="93" s="1"/>
  <c r="E225" i="93"/>
  <c r="D225" i="93"/>
  <c r="D224" i="93" s="1"/>
  <c r="C225" i="93"/>
  <c r="C224" i="93" s="1"/>
  <c r="K224" i="93"/>
  <c r="H224" i="93"/>
  <c r="E224" i="93"/>
  <c r="K220" i="93"/>
  <c r="K219" i="93" s="1"/>
  <c r="I220" i="93"/>
  <c r="I219" i="93" s="1"/>
  <c r="H220" i="93"/>
  <c r="H219" i="93" s="1"/>
  <c r="H227" i="93" s="1"/>
  <c r="F220" i="93"/>
  <c r="F219" i="93" s="1"/>
  <c r="E220" i="93"/>
  <c r="D220" i="93"/>
  <c r="D219" i="93" s="1"/>
  <c r="C220" i="93"/>
  <c r="C219" i="93" s="1"/>
  <c r="E219" i="93"/>
  <c r="K217" i="93"/>
  <c r="I217" i="93"/>
  <c r="H217" i="93"/>
  <c r="F217" i="93"/>
  <c r="E217" i="93"/>
  <c r="D217" i="93"/>
  <c r="C217" i="93"/>
  <c r="J214" i="93"/>
  <c r="H214" i="93"/>
  <c r="K206" i="93"/>
  <c r="K205" i="93" s="1"/>
  <c r="I206" i="93"/>
  <c r="I205" i="93" s="1"/>
  <c r="H206" i="93"/>
  <c r="H205" i="93" s="1"/>
  <c r="F206" i="93"/>
  <c r="F205" i="93" s="1"/>
  <c r="E206" i="93"/>
  <c r="E205" i="93" s="1"/>
  <c r="D206" i="93"/>
  <c r="D205" i="93" s="1"/>
  <c r="C206" i="93"/>
  <c r="C205" i="93" s="1"/>
  <c r="K201" i="93"/>
  <c r="K200" i="93" s="1"/>
  <c r="I201" i="93"/>
  <c r="I200" i="93" s="1"/>
  <c r="I208" i="93" s="1"/>
  <c r="H201" i="93"/>
  <c r="H200" i="93" s="1"/>
  <c r="F201" i="93"/>
  <c r="F200" i="93" s="1"/>
  <c r="E201" i="93"/>
  <c r="E200" i="93"/>
  <c r="D201" i="93"/>
  <c r="D200" i="93" s="1"/>
  <c r="D208" i="93" s="1"/>
  <c r="C201" i="93"/>
  <c r="C200" i="93" s="1"/>
  <c r="K198" i="93"/>
  <c r="I198" i="93"/>
  <c r="H198" i="93"/>
  <c r="F198" i="93"/>
  <c r="E198" i="93"/>
  <c r="D198" i="93"/>
  <c r="C198" i="93"/>
  <c r="J195" i="93"/>
  <c r="H195" i="93"/>
  <c r="K187" i="93"/>
  <c r="K186" i="93" s="1"/>
  <c r="I187" i="93"/>
  <c r="I186" i="93" s="1"/>
  <c r="H187" i="93"/>
  <c r="H186" i="93" s="1"/>
  <c r="H189" i="93" s="1"/>
  <c r="F187" i="93"/>
  <c r="F186" i="93" s="1"/>
  <c r="E187" i="93"/>
  <c r="E186" i="93" s="1"/>
  <c r="D187" i="93"/>
  <c r="D186" i="93" s="1"/>
  <c r="C187" i="93"/>
  <c r="C186" i="93" s="1"/>
  <c r="K182" i="93"/>
  <c r="K181" i="93" s="1"/>
  <c r="I182" i="93"/>
  <c r="I181" i="93" s="1"/>
  <c r="I189" i="93" s="1"/>
  <c r="H182" i="93"/>
  <c r="H181" i="93" s="1"/>
  <c r="F182" i="93"/>
  <c r="F181" i="93" s="1"/>
  <c r="E182" i="93"/>
  <c r="E181" i="93" s="1"/>
  <c r="D182" i="93"/>
  <c r="D181" i="93" s="1"/>
  <c r="C182" i="93"/>
  <c r="C181" i="93" s="1"/>
  <c r="K179" i="93"/>
  <c r="I179" i="93"/>
  <c r="H179" i="93"/>
  <c r="F179" i="93"/>
  <c r="E179" i="93"/>
  <c r="D179" i="93"/>
  <c r="C179" i="93"/>
  <c r="J176" i="93"/>
  <c r="H176" i="93"/>
  <c r="K168" i="93"/>
  <c r="K167" i="93" s="1"/>
  <c r="I168" i="93"/>
  <c r="I167" i="93" s="1"/>
  <c r="H168" i="93"/>
  <c r="H167" i="93" s="1"/>
  <c r="F168" i="93"/>
  <c r="F167" i="93" s="1"/>
  <c r="E168" i="93"/>
  <c r="E167" i="93" s="1"/>
  <c r="D168" i="93"/>
  <c r="D167" i="93" s="1"/>
  <c r="C168" i="93"/>
  <c r="C167" i="93" s="1"/>
  <c r="K163" i="93"/>
  <c r="K162" i="93" s="1"/>
  <c r="I163" i="93"/>
  <c r="I162" i="93" s="1"/>
  <c r="I170" i="93" s="1"/>
  <c r="H163" i="93"/>
  <c r="H162" i="93" s="1"/>
  <c r="F163" i="93"/>
  <c r="E163" i="93"/>
  <c r="E162" i="93" s="1"/>
  <c r="E170" i="93" s="1"/>
  <c r="D163" i="93"/>
  <c r="D162" i="93" s="1"/>
  <c r="C163" i="93"/>
  <c r="C162" i="93" s="1"/>
  <c r="F162" i="93"/>
  <c r="K160" i="93"/>
  <c r="I160" i="93"/>
  <c r="H160" i="93"/>
  <c r="F160" i="93"/>
  <c r="E160" i="93"/>
  <c r="D160" i="93"/>
  <c r="C160" i="93"/>
  <c r="J157" i="93"/>
  <c r="H157" i="93"/>
  <c r="K149" i="93"/>
  <c r="K148" i="93" s="1"/>
  <c r="I149" i="93"/>
  <c r="I148" i="93" s="1"/>
  <c r="H149" i="93"/>
  <c r="H148" i="93" s="1"/>
  <c r="F149" i="93"/>
  <c r="F148" i="93" s="1"/>
  <c r="E149" i="93"/>
  <c r="E148" i="93" s="1"/>
  <c r="D149" i="93"/>
  <c r="D148" i="93" s="1"/>
  <c r="C149" i="93"/>
  <c r="C148" i="93" s="1"/>
  <c r="K144" i="93"/>
  <c r="K143" i="93" s="1"/>
  <c r="I144" i="93"/>
  <c r="I143" i="93" s="1"/>
  <c r="H144" i="93"/>
  <c r="H143" i="93" s="1"/>
  <c r="F144" i="93"/>
  <c r="F143" i="93" s="1"/>
  <c r="E144" i="93"/>
  <c r="D144" i="93"/>
  <c r="D143" i="93" s="1"/>
  <c r="D151" i="93" s="1"/>
  <c r="C144" i="93"/>
  <c r="C143" i="93" s="1"/>
  <c r="E143" i="93"/>
  <c r="K141" i="93"/>
  <c r="I141" i="93"/>
  <c r="H141" i="93"/>
  <c r="F141" i="93"/>
  <c r="E141" i="93"/>
  <c r="D141" i="93"/>
  <c r="C141" i="93"/>
  <c r="J138" i="93"/>
  <c r="H138" i="93"/>
  <c r="K130" i="93"/>
  <c r="K129" i="93" s="1"/>
  <c r="I130" i="93"/>
  <c r="H130" i="93"/>
  <c r="H129" i="93" s="1"/>
  <c r="F130" i="93"/>
  <c r="F129" i="93" s="1"/>
  <c r="E130" i="93"/>
  <c r="E129" i="93" s="1"/>
  <c r="D130" i="93"/>
  <c r="D129" i="93" s="1"/>
  <c r="C130" i="93"/>
  <c r="C129" i="93" s="1"/>
  <c r="I129" i="93"/>
  <c r="K125" i="93"/>
  <c r="K124" i="93" s="1"/>
  <c r="I125" i="93"/>
  <c r="H125" i="93"/>
  <c r="H124" i="93" s="1"/>
  <c r="F125" i="93"/>
  <c r="E125" i="93"/>
  <c r="E124" i="93" s="1"/>
  <c r="E132" i="93" s="1"/>
  <c r="D125" i="93"/>
  <c r="D124" i="93" s="1"/>
  <c r="C125" i="93"/>
  <c r="C124" i="93" s="1"/>
  <c r="I124" i="93"/>
  <c r="I132" i="93" s="1"/>
  <c r="F124" i="93"/>
  <c r="K122" i="93"/>
  <c r="I122" i="93"/>
  <c r="H122" i="93"/>
  <c r="F122" i="93"/>
  <c r="E122" i="93"/>
  <c r="D122" i="93"/>
  <c r="C122" i="93"/>
  <c r="J119" i="93"/>
  <c r="H119" i="93"/>
  <c r="K111" i="93"/>
  <c r="K110" i="93" s="1"/>
  <c r="I111" i="93"/>
  <c r="I110" i="93" s="1"/>
  <c r="H111" i="93"/>
  <c r="H110" i="93" s="1"/>
  <c r="F111" i="93"/>
  <c r="F110" i="93" s="1"/>
  <c r="E111" i="93"/>
  <c r="E110" i="93" s="1"/>
  <c r="D111" i="93"/>
  <c r="D110" i="93" s="1"/>
  <c r="C111" i="93"/>
  <c r="C110" i="93" s="1"/>
  <c r="K106" i="93"/>
  <c r="K105" i="93" s="1"/>
  <c r="I106" i="93"/>
  <c r="I105" i="93" s="1"/>
  <c r="H106" i="93"/>
  <c r="H105" i="93" s="1"/>
  <c r="F106" i="93"/>
  <c r="F105" i="93" s="1"/>
  <c r="E106" i="93"/>
  <c r="E105" i="93" s="1"/>
  <c r="D106" i="93"/>
  <c r="D105" i="93" s="1"/>
  <c r="C106" i="93"/>
  <c r="C105" i="93" s="1"/>
  <c r="K103" i="93"/>
  <c r="I103" i="93"/>
  <c r="H103" i="93"/>
  <c r="F103" i="93"/>
  <c r="E103" i="93"/>
  <c r="D103" i="93"/>
  <c r="C103" i="93"/>
  <c r="J100" i="93"/>
  <c r="H100" i="93"/>
  <c r="K92" i="93"/>
  <c r="K91" i="93" s="1"/>
  <c r="I92" i="93"/>
  <c r="I91" i="93" s="1"/>
  <c r="H92" i="93"/>
  <c r="H91" i="93" s="1"/>
  <c r="F92" i="93"/>
  <c r="E92" i="93"/>
  <c r="E91" i="93" s="1"/>
  <c r="D92" i="93"/>
  <c r="D91" i="93" s="1"/>
  <c r="C92" i="93"/>
  <c r="C91" i="93" s="1"/>
  <c r="F91" i="93"/>
  <c r="K87" i="93"/>
  <c r="K86" i="93" s="1"/>
  <c r="I87" i="93"/>
  <c r="H87" i="93"/>
  <c r="H86" i="93" s="1"/>
  <c r="H94" i="93" s="1"/>
  <c r="F87" i="93"/>
  <c r="F86" i="93" s="1"/>
  <c r="F94" i="93" s="1"/>
  <c r="E87" i="93"/>
  <c r="E86" i="93" s="1"/>
  <c r="E94" i="93" s="1"/>
  <c r="D87" i="93"/>
  <c r="C87" i="93"/>
  <c r="C86" i="93" s="1"/>
  <c r="C94" i="93" s="1"/>
  <c r="I86" i="93"/>
  <c r="I94" i="93" s="1"/>
  <c r="D86" i="93"/>
  <c r="K84" i="93"/>
  <c r="I84" i="93"/>
  <c r="H84" i="93"/>
  <c r="F84" i="93"/>
  <c r="E84" i="93"/>
  <c r="D84" i="93"/>
  <c r="C84" i="93"/>
  <c r="J81" i="93"/>
  <c r="H81" i="93"/>
  <c r="K73" i="93"/>
  <c r="I73" i="93"/>
  <c r="I72" i="93" s="1"/>
  <c r="H73" i="93"/>
  <c r="H72" i="93" s="1"/>
  <c r="F73" i="93"/>
  <c r="F72" i="93" s="1"/>
  <c r="E73" i="93"/>
  <c r="D73" i="93"/>
  <c r="D72" i="93" s="1"/>
  <c r="C73" i="93"/>
  <c r="C72" i="93" s="1"/>
  <c r="K72" i="93"/>
  <c r="E72" i="93"/>
  <c r="K68" i="93"/>
  <c r="I68" i="93"/>
  <c r="I67" i="93" s="1"/>
  <c r="H68" i="93"/>
  <c r="H67" i="93" s="1"/>
  <c r="H75" i="93" s="1"/>
  <c r="F68" i="93"/>
  <c r="F67" i="93" s="1"/>
  <c r="E68" i="93"/>
  <c r="E67" i="93" s="1"/>
  <c r="E75" i="93" s="1"/>
  <c r="D68" i="93"/>
  <c r="D67" i="93"/>
  <c r="C68" i="93"/>
  <c r="C67" i="93" s="1"/>
  <c r="K67" i="93"/>
  <c r="K65" i="93"/>
  <c r="I65" i="93"/>
  <c r="H65" i="93"/>
  <c r="F65" i="93"/>
  <c r="E65" i="93"/>
  <c r="D65" i="93"/>
  <c r="C65" i="93"/>
  <c r="J62" i="93"/>
  <c r="H62" i="93"/>
  <c r="K54" i="93"/>
  <c r="K53" i="93" s="1"/>
  <c r="I54" i="93"/>
  <c r="I53" i="93" s="1"/>
  <c r="H54" i="93"/>
  <c r="H53" i="93" s="1"/>
  <c r="F54" i="93"/>
  <c r="E54" i="93"/>
  <c r="E53" i="93" s="1"/>
  <c r="D54" i="93"/>
  <c r="D53" i="93" s="1"/>
  <c r="C54" i="93"/>
  <c r="C53" i="93" s="1"/>
  <c r="F53" i="93"/>
  <c r="K49" i="93"/>
  <c r="K48" i="93" s="1"/>
  <c r="K56" i="93" s="1"/>
  <c r="I49" i="93"/>
  <c r="I48" i="93" s="1"/>
  <c r="H49" i="93"/>
  <c r="H48" i="93" s="1"/>
  <c r="F49" i="93"/>
  <c r="E49" i="93"/>
  <c r="E48" i="93" s="1"/>
  <c r="D49" i="93"/>
  <c r="D48" i="93" s="1"/>
  <c r="C49" i="93"/>
  <c r="C48" i="93" s="1"/>
  <c r="F48" i="93"/>
  <c r="K46" i="93"/>
  <c r="I46" i="93"/>
  <c r="H46" i="93"/>
  <c r="F46" i="93"/>
  <c r="E46" i="93"/>
  <c r="D46" i="93"/>
  <c r="C46" i="93"/>
  <c r="J43" i="93"/>
  <c r="H43" i="93"/>
  <c r="K35" i="93"/>
  <c r="K34" i="93" s="1"/>
  <c r="I35" i="93"/>
  <c r="I34" i="93" s="1"/>
  <c r="H35" i="93"/>
  <c r="F35" i="93"/>
  <c r="F34" i="93"/>
  <c r="F37" i="93" s="1"/>
  <c r="E35" i="93"/>
  <c r="E34" i="93" s="1"/>
  <c r="D35" i="93"/>
  <c r="D34" i="93" s="1"/>
  <c r="C35" i="93"/>
  <c r="H34" i="93"/>
  <c r="C34" i="93"/>
  <c r="K30" i="93"/>
  <c r="K29" i="93" s="1"/>
  <c r="I30" i="93"/>
  <c r="I29" i="93" s="1"/>
  <c r="H30" i="93"/>
  <c r="H29" i="93" s="1"/>
  <c r="F30" i="93"/>
  <c r="F29" i="93" s="1"/>
  <c r="E30" i="93"/>
  <c r="E29" i="93" s="1"/>
  <c r="D30" i="93"/>
  <c r="D29" i="93"/>
  <c r="D37" i="93" s="1"/>
  <c r="C30" i="93"/>
  <c r="C29" i="93" s="1"/>
  <c r="K27" i="93"/>
  <c r="I27" i="93"/>
  <c r="H27" i="93"/>
  <c r="F27" i="93"/>
  <c r="E27" i="93"/>
  <c r="D27" i="93"/>
  <c r="C27" i="93"/>
  <c r="J24" i="93"/>
  <c r="H24" i="93"/>
  <c r="K16" i="93"/>
  <c r="K15" i="93" s="1"/>
  <c r="I16" i="93"/>
  <c r="I15" i="93" s="1"/>
  <c r="H16" i="93"/>
  <c r="H15" i="93" s="1"/>
  <c r="F16" i="93"/>
  <c r="F15" i="93" s="1"/>
  <c r="E16" i="93"/>
  <c r="E15" i="93" s="1"/>
  <c r="D16" i="93"/>
  <c r="D15" i="93" s="1"/>
  <c r="C16" i="93"/>
  <c r="C15" i="93" s="1"/>
  <c r="K11" i="93"/>
  <c r="K10" i="93" s="1"/>
  <c r="K18" i="93" s="1"/>
  <c r="I11" i="93"/>
  <c r="I10" i="93" s="1"/>
  <c r="H11" i="93"/>
  <c r="H10" i="93" s="1"/>
  <c r="F11" i="93"/>
  <c r="E11" i="93"/>
  <c r="E10" i="93" s="1"/>
  <c r="D11" i="93"/>
  <c r="D10" i="93" s="1"/>
  <c r="C11" i="93"/>
  <c r="C10" i="93" s="1"/>
  <c r="C18" i="93" s="1"/>
  <c r="F10" i="93"/>
  <c r="K8" i="93"/>
  <c r="I8" i="93"/>
  <c r="H8" i="93"/>
  <c r="F8" i="93"/>
  <c r="E8" i="93"/>
  <c r="D8" i="93"/>
  <c r="C8" i="93"/>
  <c r="J5" i="93"/>
  <c r="H5" i="93"/>
  <c r="K510" i="92"/>
  <c r="K509" i="92" s="1"/>
  <c r="I510" i="92"/>
  <c r="I509" i="92" s="1"/>
  <c r="H510" i="92"/>
  <c r="H509" i="92" s="1"/>
  <c r="F510" i="92"/>
  <c r="F509" i="92" s="1"/>
  <c r="E510" i="92"/>
  <c r="E509" i="92" s="1"/>
  <c r="D510" i="92"/>
  <c r="D509" i="92" s="1"/>
  <c r="C510" i="92"/>
  <c r="C509" i="92" s="1"/>
  <c r="K505" i="92"/>
  <c r="K504" i="92" s="1"/>
  <c r="I505" i="92"/>
  <c r="I504" i="92" s="1"/>
  <c r="H505" i="92"/>
  <c r="F505" i="92"/>
  <c r="F504" i="92" s="1"/>
  <c r="F512" i="92" s="1"/>
  <c r="E505" i="92"/>
  <c r="D505" i="92"/>
  <c r="D504" i="92" s="1"/>
  <c r="D512" i="92" s="1"/>
  <c r="C505" i="92"/>
  <c r="C504" i="92" s="1"/>
  <c r="H504" i="92"/>
  <c r="E504" i="92"/>
  <c r="K502" i="92"/>
  <c r="I502" i="92"/>
  <c r="H502" i="92"/>
  <c r="F502" i="92"/>
  <c r="E502" i="92"/>
  <c r="D502" i="92"/>
  <c r="C502" i="92"/>
  <c r="J499" i="92"/>
  <c r="H499" i="92"/>
  <c r="K491" i="92"/>
  <c r="K490" i="92" s="1"/>
  <c r="I491" i="92"/>
  <c r="I490" i="92" s="1"/>
  <c r="H491" i="92"/>
  <c r="H490" i="92" s="1"/>
  <c r="F491" i="92"/>
  <c r="F490" i="92" s="1"/>
  <c r="E491" i="92"/>
  <c r="E490" i="92" s="1"/>
  <c r="D491" i="92"/>
  <c r="D490" i="92" s="1"/>
  <c r="C491" i="92"/>
  <c r="C490" i="92" s="1"/>
  <c r="K486" i="92"/>
  <c r="K485" i="92" s="1"/>
  <c r="K493" i="92" s="1"/>
  <c r="I486" i="92"/>
  <c r="I485" i="92" s="1"/>
  <c r="H486" i="92"/>
  <c r="H485" i="92" s="1"/>
  <c r="F486" i="92"/>
  <c r="F485" i="92" s="1"/>
  <c r="F493" i="92" s="1"/>
  <c r="E486" i="92"/>
  <c r="E485" i="92" s="1"/>
  <c r="D486" i="92"/>
  <c r="D485" i="92" s="1"/>
  <c r="C486" i="92"/>
  <c r="C485" i="92" s="1"/>
  <c r="K483" i="92"/>
  <c r="I483" i="92"/>
  <c r="H483" i="92"/>
  <c r="F483" i="92"/>
  <c r="E483" i="92"/>
  <c r="D483" i="92"/>
  <c r="C483" i="92"/>
  <c r="J480" i="92"/>
  <c r="H480" i="92"/>
  <c r="K472" i="92"/>
  <c r="I472" i="92"/>
  <c r="I471" i="92" s="1"/>
  <c r="H472" i="92"/>
  <c r="H471" i="92" s="1"/>
  <c r="F472" i="92"/>
  <c r="F471" i="92" s="1"/>
  <c r="E472" i="92"/>
  <c r="E471" i="92" s="1"/>
  <c r="D472" i="92"/>
  <c r="D471" i="92" s="1"/>
  <c r="C472" i="92"/>
  <c r="C471" i="92" s="1"/>
  <c r="K471" i="92"/>
  <c r="K467" i="92"/>
  <c r="I467" i="92"/>
  <c r="I466" i="92" s="1"/>
  <c r="H467" i="92"/>
  <c r="F467" i="92"/>
  <c r="F466" i="92" s="1"/>
  <c r="E467" i="92"/>
  <c r="E466" i="92" s="1"/>
  <c r="E474" i="92" s="1"/>
  <c r="D467" i="92"/>
  <c r="D466" i="92"/>
  <c r="C467" i="92"/>
  <c r="C466" i="92" s="1"/>
  <c r="K466" i="92"/>
  <c r="H466" i="92"/>
  <c r="K464" i="92"/>
  <c r="I464" i="92"/>
  <c r="H464" i="92"/>
  <c r="F464" i="92"/>
  <c r="E464" i="92"/>
  <c r="D464" i="92"/>
  <c r="C464" i="92"/>
  <c r="J461" i="92"/>
  <c r="H461" i="92"/>
  <c r="K453" i="92"/>
  <c r="K452" i="92" s="1"/>
  <c r="I453" i="92"/>
  <c r="I452" i="92" s="1"/>
  <c r="H453" i="92"/>
  <c r="H452" i="92" s="1"/>
  <c r="F453" i="92"/>
  <c r="E453" i="92"/>
  <c r="E452" i="92" s="1"/>
  <c r="D453" i="92"/>
  <c r="D452" i="92" s="1"/>
  <c r="C453" i="92"/>
  <c r="C452" i="92" s="1"/>
  <c r="F452" i="92"/>
  <c r="K448" i="92"/>
  <c r="K447" i="92" s="1"/>
  <c r="K455" i="92" s="1"/>
  <c r="I448" i="92"/>
  <c r="H448" i="92"/>
  <c r="H447" i="92" s="1"/>
  <c r="F448" i="92"/>
  <c r="E448" i="92"/>
  <c r="E447" i="92" s="1"/>
  <c r="D448" i="92"/>
  <c r="D447" i="92" s="1"/>
  <c r="C448" i="92"/>
  <c r="C447" i="92" s="1"/>
  <c r="C455" i="92" s="1"/>
  <c r="I447" i="92"/>
  <c r="F447" i="92"/>
  <c r="K445" i="92"/>
  <c r="I445" i="92"/>
  <c r="H445" i="92"/>
  <c r="F445" i="92"/>
  <c r="E445" i="92"/>
  <c r="D445" i="92"/>
  <c r="C445" i="92"/>
  <c r="J442" i="92"/>
  <c r="H442" i="92"/>
  <c r="K434" i="92"/>
  <c r="I434" i="92"/>
  <c r="I433" i="92" s="1"/>
  <c r="H434" i="92"/>
  <c r="F434" i="92"/>
  <c r="F433" i="92" s="1"/>
  <c r="E434" i="92"/>
  <c r="D434" i="92"/>
  <c r="D433" i="92" s="1"/>
  <c r="C434" i="92"/>
  <c r="C433" i="92" s="1"/>
  <c r="K433" i="92"/>
  <c r="H433" i="92"/>
  <c r="E433" i="92"/>
  <c r="K429" i="92"/>
  <c r="I429" i="92"/>
  <c r="I428" i="92" s="1"/>
  <c r="H429" i="92"/>
  <c r="H428" i="92" s="1"/>
  <c r="F429" i="92"/>
  <c r="F428" i="92" s="1"/>
  <c r="E429" i="92"/>
  <c r="E428" i="92" s="1"/>
  <c r="D429" i="92"/>
  <c r="D428" i="92" s="1"/>
  <c r="C429" i="92"/>
  <c r="C428" i="92" s="1"/>
  <c r="C436" i="92" s="1"/>
  <c r="K428" i="92"/>
  <c r="K426" i="92"/>
  <c r="I426" i="92"/>
  <c r="H426" i="92"/>
  <c r="F426" i="92"/>
  <c r="E426" i="92"/>
  <c r="D426" i="92"/>
  <c r="C426" i="92"/>
  <c r="J423" i="92"/>
  <c r="H423" i="92"/>
  <c r="K415" i="92"/>
  <c r="K414" i="92" s="1"/>
  <c r="I415" i="92"/>
  <c r="H415" i="92"/>
  <c r="H414" i="92" s="1"/>
  <c r="F415" i="92"/>
  <c r="E415" i="92"/>
  <c r="E414" i="92" s="1"/>
  <c r="D415" i="92"/>
  <c r="D414" i="92" s="1"/>
  <c r="C415" i="92"/>
  <c r="C414" i="92" s="1"/>
  <c r="I414" i="92"/>
  <c r="F414" i="92"/>
  <c r="K410" i="92"/>
  <c r="K409" i="92" s="1"/>
  <c r="I410" i="92"/>
  <c r="H410" i="92"/>
  <c r="H409" i="92" s="1"/>
  <c r="F410" i="92"/>
  <c r="E410" i="92"/>
  <c r="E409" i="92" s="1"/>
  <c r="D410" i="92"/>
  <c r="C410" i="92"/>
  <c r="C409" i="92" s="1"/>
  <c r="C417" i="92" s="1"/>
  <c r="I409" i="92"/>
  <c r="F409" i="92"/>
  <c r="F417" i="92" s="1"/>
  <c r="D409" i="92"/>
  <c r="K407" i="92"/>
  <c r="I407" i="92"/>
  <c r="H407" i="92"/>
  <c r="F407" i="92"/>
  <c r="E407" i="92"/>
  <c r="D407" i="92"/>
  <c r="C407" i="92"/>
  <c r="J404" i="92"/>
  <c r="H404" i="92"/>
  <c r="K396" i="92"/>
  <c r="I396" i="92"/>
  <c r="I395" i="92" s="1"/>
  <c r="H396" i="92"/>
  <c r="H395" i="92" s="1"/>
  <c r="F396" i="92"/>
  <c r="F395" i="92" s="1"/>
  <c r="E396" i="92"/>
  <c r="D396" i="92"/>
  <c r="D395" i="92" s="1"/>
  <c r="C396" i="92"/>
  <c r="C395" i="92" s="1"/>
  <c r="K395" i="92"/>
  <c r="E395" i="92"/>
  <c r="K391" i="92"/>
  <c r="K390" i="92" s="1"/>
  <c r="K398" i="92" s="1"/>
  <c r="I391" i="92"/>
  <c r="I390" i="92" s="1"/>
  <c r="H391" i="92"/>
  <c r="F391" i="92"/>
  <c r="F390" i="92" s="1"/>
  <c r="F398" i="92" s="1"/>
  <c r="E391" i="92"/>
  <c r="E390" i="92" s="1"/>
  <c r="E398" i="92" s="1"/>
  <c r="D391" i="92"/>
  <c r="D390" i="92" s="1"/>
  <c r="C391" i="92"/>
  <c r="C390" i="92" s="1"/>
  <c r="H390" i="92"/>
  <c r="K388" i="92"/>
  <c r="I388" i="92"/>
  <c r="H388" i="92"/>
  <c r="F388" i="92"/>
  <c r="E388" i="92"/>
  <c r="D388" i="92"/>
  <c r="C388" i="92"/>
  <c r="J385" i="92"/>
  <c r="H385" i="92"/>
  <c r="K377" i="92"/>
  <c r="K376" i="92" s="1"/>
  <c r="I377" i="92"/>
  <c r="H377" i="92"/>
  <c r="H376" i="92" s="1"/>
  <c r="F377" i="92"/>
  <c r="F376" i="92" s="1"/>
  <c r="E377" i="92"/>
  <c r="E376" i="92" s="1"/>
  <c r="D377" i="92"/>
  <c r="D376" i="92" s="1"/>
  <c r="C377" i="92"/>
  <c r="C376" i="92" s="1"/>
  <c r="I376" i="92"/>
  <c r="K372" i="92"/>
  <c r="K371" i="92" s="1"/>
  <c r="K379" i="92" s="1"/>
  <c r="I372" i="92"/>
  <c r="H372" i="92"/>
  <c r="H371" i="92" s="1"/>
  <c r="F372" i="92"/>
  <c r="F371" i="92" s="1"/>
  <c r="F379" i="92" s="1"/>
  <c r="E372" i="92"/>
  <c r="D372" i="92"/>
  <c r="D371" i="92" s="1"/>
  <c r="C372" i="92"/>
  <c r="C371" i="92" s="1"/>
  <c r="I371" i="92"/>
  <c r="I379" i="92" s="1"/>
  <c r="E371" i="92"/>
  <c r="K369" i="92"/>
  <c r="I369" i="92"/>
  <c r="H369" i="92"/>
  <c r="F369" i="92"/>
  <c r="E369" i="92"/>
  <c r="D369" i="92"/>
  <c r="C369" i="92"/>
  <c r="J366" i="92"/>
  <c r="H366" i="92"/>
  <c r="K358" i="92"/>
  <c r="K357" i="92" s="1"/>
  <c r="I358" i="92"/>
  <c r="I357" i="92" s="1"/>
  <c r="H358" i="92"/>
  <c r="H357" i="92" s="1"/>
  <c r="F358" i="92"/>
  <c r="E358" i="92"/>
  <c r="E357" i="92" s="1"/>
  <c r="D358" i="92"/>
  <c r="D357" i="92" s="1"/>
  <c r="C358" i="92"/>
  <c r="C357" i="92" s="1"/>
  <c r="F357" i="92"/>
  <c r="K353" i="92"/>
  <c r="K352" i="92" s="1"/>
  <c r="I353" i="92"/>
  <c r="I352" i="92" s="1"/>
  <c r="H353" i="92"/>
  <c r="H352" i="92" s="1"/>
  <c r="F353" i="92"/>
  <c r="F352" i="92" s="1"/>
  <c r="E353" i="92"/>
  <c r="E352" i="92" s="1"/>
  <c r="E360" i="92" s="1"/>
  <c r="D353" i="92"/>
  <c r="D352" i="92" s="1"/>
  <c r="C353" i="92"/>
  <c r="C352" i="92" s="1"/>
  <c r="C360" i="92" s="1"/>
  <c r="K350" i="92"/>
  <c r="I350" i="92"/>
  <c r="H350" i="92"/>
  <c r="F350" i="92"/>
  <c r="E350" i="92"/>
  <c r="D350" i="92"/>
  <c r="C350" i="92"/>
  <c r="J347" i="92"/>
  <c r="H347" i="92"/>
  <c r="K339" i="92"/>
  <c r="K338" i="92" s="1"/>
  <c r="I339" i="92"/>
  <c r="I338" i="92" s="1"/>
  <c r="H339" i="92"/>
  <c r="H338" i="92" s="1"/>
  <c r="F339" i="92"/>
  <c r="F338" i="92" s="1"/>
  <c r="E339" i="92"/>
  <c r="E338" i="92" s="1"/>
  <c r="D339" i="92"/>
  <c r="D338" i="92" s="1"/>
  <c r="C339" i="92"/>
  <c r="C338" i="92" s="1"/>
  <c r="K334" i="92"/>
  <c r="K333" i="92" s="1"/>
  <c r="I334" i="92"/>
  <c r="I333" i="92" s="1"/>
  <c r="H334" i="92"/>
  <c r="H333" i="92" s="1"/>
  <c r="F334" i="92"/>
  <c r="F333" i="92" s="1"/>
  <c r="E334" i="92"/>
  <c r="E333" i="92" s="1"/>
  <c r="D334" i="92"/>
  <c r="D333" i="92" s="1"/>
  <c r="C334" i="92"/>
  <c r="C333" i="92" s="1"/>
  <c r="H341" i="92"/>
  <c r="K331" i="92"/>
  <c r="I331" i="92"/>
  <c r="H331" i="92"/>
  <c r="F331" i="92"/>
  <c r="E331" i="92"/>
  <c r="D331" i="92"/>
  <c r="C331" i="92"/>
  <c r="J328" i="92"/>
  <c r="H328" i="92"/>
  <c r="K320" i="92"/>
  <c r="K319" i="92" s="1"/>
  <c r="I320" i="92"/>
  <c r="I319" i="92" s="1"/>
  <c r="H320" i="92"/>
  <c r="H319" i="92" s="1"/>
  <c r="F320" i="92"/>
  <c r="E320" i="92"/>
  <c r="E319" i="92" s="1"/>
  <c r="D320" i="92"/>
  <c r="D319" i="92" s="1"/>
  <c r="C320" i="92"/>
  <c r="C319" i="92" s="1"/>
  <c r="F319" i="92"/>
  <c r="K315" i="92"/>
  <c r="K314" i="92" s="1"/>
  <c r="K322" i="92" s="1"/>
  <c r="I315" i="92"/>
  <c r="I314" i="92" s="1"/>
  <c r="I322" i="92" s="1"/>
  <c r="H315" i="92"/>
  <c r="H314" i="92" s="1"/>
  <c r="H322" i="92" s="1"/>
  <c r="F315" i="92"/>
  <c r="F314" i="92" s="1"/>
  <c r="F322" i="92" s="1"/>
  <c r="E315" i="92"/>
  <c r="E314" i="92" s="1"/>
  <c r="D315" i="92"/>
  <c r="D314" i="92" s="1"/>
  <c r="C315" i="92"/>
  <c r="C314" i="92" s="1"/>
  <c r="C322" i="92" s="1"/>
  <c r="K312" i="92"/>
  <c r="I312" i="92"/>
  <c r="H312" i="92"/>
  <c r="F312" i="92"/>
  <c r="E312" i="92"/>
  <c r="D312" i="92"/>
  <c r="C312" i="92"/>
  <c r="J309" i="92"/>
  <c r="H309" i="92"/>
  <c r="K301" i="92"/>
  <c r="K300" i="92" s="1"/>
  <c r="I301" i="92"/>
  <c r="I300" i="92" s="1"/>
  <c r="H301" i="92"/>
  <c r="H300" i="92" s="1"/>
  <c r="F301" i="92"/>
  <c r="F300" i="92" s="1"/>
  <c r="E301" i="92"/>
  <c r="E300" i="92" s="1"/>
  <c r="D301" i="92"/>
  <c r="D300" i="92" s="1"/>
  <c r="C301" i="92"/>
  <c r="C300" i="92" s="1"/>
  <c r="K296" i="92"/>
  <c r="K295" i="92" s="1"/>
  <c r="I296" i="92"/>
  <c r="I295" i="92" s="1"/>
  <c r="H296" i="92"/>
  <c r="H295" i="92" s="1"/>
  <c r="H303" i="92" s="1"/>
  <c r="F296" i="92"/>
  <c r="F295" i="92" s="1"/>
  <c r="E296" i="92"/>
  <c r="D296" i="92"/>
  <c r="D295" i="92"/>
  <c r="C296" i="92"/>
  <c r="C295" i="92" s="1"/>
  <c r="E295" i="92"/>
  <c r="K293" i="92"/>
  <c r="I293" i="92"/>
  <c r="H293" i="92"/>
  <c r="F293" i="92"/>
  <c r="E293" i="92"/>
  <c r="D293" i="92"/>
  <c r="C293" i="92"/>
  <c r="J290" i="92"/>
  <c r="H290" i="92"/>
  <c r="K282" i="92"/>
  <c r="K281" i="92" s="1"/>
  <c r="I282" i="92"/>
  <c r="I281" i="92" s="1"/>
  <c r="H282" i="92"/>
  <c r="H281" i="92" s="1"/>
  <c r="F282" i="92"/>
  <c r="F281" i="92" s="1"/>
  <c r="E282" i="92"/>
  <c r="E281" i="92" s="1"/>
  <c r="D282" i="92"/>
  <c r="C282" i="92"/>
  <c r="C281" i="92" s="1"/>
  <c r="D281" i="92"/>
  <c r="K277" i="92"/>
  <c r="K276" i="92" s="1"/>
  <c r="I277" i="92"/>
  <c r="H277" i="92"/>
  <c r="H276" i="92" s="1"/>
  <c r="H284" i="92" s="1"/>
  <c r="F277" i="92"/>
  <c r="E277" i="92"/>
  <c r="E276" i="92" s="1"/>
  <c r="D277" i="92"/>
  <c r="C277" i="92"/>
  <c r="C276" i="92" s="1"/>
  <c r="I276" i="92"/>
  <c r="F276" i="92"/>
  <c r="D276" i="92"/>
  <c r="K274" i="92"/>
  <c r="I274" i="92"/>
  <c r="H274" i="92"/>
  <c r="F274" i="92"/>
  <c r="E274" i="92"/>
  <c r="D274" i="92"/>
  <c r="C274" i="92"/>
  <c r="J271" i="92"/>
  <c r="H271" i="92"/>
  <c r="K263" i="92"/>
  <c r="K262" i="92" s="1"/>
  <c r="I263" i="92"/>
  <c r="I262" i="92" s="1"/>
  <c r="H263" i="92"/>
  <c r="H262" i="92" s="1"/>
  <c r="F263" i="92"/>
  <c r="F262" i="92" s="1"/>
  <c r="E263" i="92"/>
  <c r="E262" i="92" s="1"/>
  <c r="D263" i="92"/>
  <c r="D262" i="92" s="1"/>
  <c r="C263" i="92"/>
  <c r="C262" i="92" s="1"/>
  <c r="K258" i="92"/>
  <c r="K257" i="92" s="1"/>
  <c r="I258" i="92"/>
  <c r="I257" i="92" s="1"/>
  <c r="H258" i="92"/>
  <c r="H257" i="92" s="1"/>
  <c r="F258" i="92"/>
  <c r="F257" i="92" s="1"/>
  <c r="E258" i="92"/>
  <c r="E257" i="92" s="1"/>
  <c r="E265" i="92" s="1"/>
  <c r="D258" i="92"/>
  <c r="D257" i="92" s="1"/>
  <c r="C258" i="92"/>
  <c r="C257" i="92" s="1"/>
  <c r="K255" i="92"/>
  <c r="I255" i="92"/>
  <c r="H255" i="92"/>
  <c r="F255" i="92"/>
  <c r="E255" i="92"/>
  <c r="D255" i="92"/>
  <c r="C255" i="92"/>
  <c r="J252" i="92"/>
  <c r="H252" i="92"/>
  <c r="K244" i="92"/>
  <c r="K243" i="92" s="1"/>
  <c r="I244" i="92"/>
  <c r="H244" i="92"/>
  <c r="H243" i="92" s="1"/>
  <c r="F244" i="92"/>
  <c r="F243" i="92" s="1"/>
  <c r="E244" i="92"/>
  <c r="E243" i="92" s="1"/>
  <c r="D244" i="92"/>
  <c r="D243" i="92" s="1"/>
  <c r="C244" i="92"/>
  <c r="C243" i="92" s="1"/>
  <c r="I243" i="92"/>
  <c r="K239" i="92"/>
  <c r="K238" i="92" s="1"/>
  <c r="K246" i="92" s="1"/>
  <c r="I239" i="92"/>
  <c r="I238" i="92" s="1"/>
  <c r="H239" i="92"/>
  <c r="H238" i="92" s="1"/>
  <c r="H246" i="92" s="1"/>
  <c r="F239" i="92"/>
  <c r="F238" i="92" s="1"/>
  <c r="E239" i="92"/>
  <c r="E238" i="92" s="1"/>
  <c r="E246" i="92" s="1"/>
  <c r="D239" i="92"/>
  <c r="C239" i="92"/>
  <c r="C238" i="92" s="1"/>
  <c r="F246" i="92"/>
  <c r="D238" i="92"/>
  <c r="D246" i="92" s="1"/>
  <c r="K236" i="92"/>
  <c r="I236" i="92"/>
  <c r="H236" i="92"/>
  <c r="F236" i="92"/>
  <c r="E236" i="92"/>
  <c r="D236" i="92"/>
  <c r="C236" i="92"/>
  <c r="J233" i="92"/>
  <c r="H233" i="92"/>
  <c r="K225" i="92"/>
  <c r="K224" i="92" s="1"/>
  <c r="I225" i="92"/>
  <c r="I224" i="92" s="1"/>
  <c r="H225" i="92"/>
  <c r="H224" i="92" s="1"/>
  <c r="F225" i="92"/>
  <c r="F224" i="92" s="1"/>
  <c r="E225" i="92"/>
  <c r="E224" i="92" s="1"/>
  <c r="D225" i="92"/>
  <c r="D224" i="92" s="1"/>
  <c r="C225" i="92"/>
  <c r="C224" i="92" s="1"/>
  <c r="K220" i="92"/>
  <c r="K219" i="92" s="1"/>
  <c r="K227" i="92" s="1"/>
  <c r="I220" i="92"/>
  <c r="I219" i="92" s="1"/>
  <c r="I227" i="92" s="1"/>
  <c r="H220" i="92"/>
  <c r="F220" i="92"/>
  <c r="F219" i="92" s="1"/>
  <c r="E220" i="92"/>
  <c r="E219" i="92" s="1"/>
  <c r="D220" i="92"/>
  <c r="D219" i="92" s="1"/>
  <c r="C220" i="92"/>
  <c r="C219" i="92" s="1"/>
  <c r="H219" i="92"/>
  <c r="K217" i="92"/>
  <c r="I217" i="92"/>
  <c r="H217" i="92"/>
  <c r="F217" i="92"/>
  <c r="E217" i="92"/>
  <c r="D217" i="92"/>
  <c r="C217" i="92"/>
  <c r="J214" i="92"/>
  <c r="H214" i="92"/>
  <c r="K206" i="92"/>
  <c r="K205" i="92" s="1"/>
  <c r="I206" i="92"/>
  <c r="I205" i="92" s="1"/>
  <c r="H206" i="92"/>
  <c r="H205" i="92" s="1"/>
  <c r="F206" i="92"/>
  <c r="F205" i="92" s="1"/>
  <c r="E206" i="92"/>
  <c r="E205" i="92" s="1"/>
  <c r="D206" i="92"/>
  <c r="D205" i="92" s="1"/>
  <c r="C206" i="92"/>
  <c r="C205" i="92" s="1"/>
  <c r="K201" i="92"/>
  <c r="K200" i="92" s="1"/>
  <c r="I201" i="92"/>
  <c r="H201" i="92"/>
  <c r="H200" i="92" s="1"/>
  <c r="H208" i="92" s="1"/>
  <c r="F201" i="92"/>
  <c r="F200" i="92" s="1"/>
  <c r="E201" i="92"/>
  <c r="E200" i="92" s="1"/>
  <c r="D201" i="92"/>
  <c r="C201" i="92"/>
  <c r="C200" i="92" s="1"/>
  <c r="I200" i="92"/>
  <c r="D200" i="92"/>
  <c r="K198" i="92"/>
  <c r="I198" i="92"/>
  <c r="H198" i="92"/>
  <c r="F198" i="92"/>
  <c r="E198" i="92"/>
  <c r="D198" i="92"/>
  <c r="C198" i="92"/>
  <c r="J195" i="92"/>
  <c r="H195" i="92"/>
  <c r="K187" i="92"/>
  <c r="I187" i="92"/>
  <c r="I186" i="92" s="1"/>
  <c r="H187" i="92"/>
  <c r="H186" i="92" s="1"/>
  <c r="F187" i="92"/>
  <c r="F186" i="92" s="1"/>
  <c r="E187" i="92"/>
  <c r="E186" i="92" s="1"/>
  <c r="D187" i="92"/>
  <c r="D186" i="92" s="1"/>
  <c r="C187" i="92"/>
  <c r="C186" i="92" s="1"/>
  <c r="K186" i="92"/>
  <c r="K182" i="92"/>
  <c r="I182" i="92"/>
  <c r="I181" i="92" s="1"/>
  <c r="H182" i="92"/>
  <c r="H181" i="92" s="1"/>
  <c r="H189" i="92" s="1"/>
  <c r="F182" i="92"/>
  <c r="F181" i="92" s="1"/>
  <c r="E182" i="92"/>
  <c r="D182" i="92"/>
  <c r="D181" i="92" s="1"/>
  <c r="C182" i="92"/>
  <c r="C181" i="92" s="1"/>
  <c r="K181" i="92"/>
  <c r="E181" i="92"/>
  <c r="E189" i="92" s="1"/>
  <c r="K179" i="92"/>
  <c r="I179" i="92"/>
  <c r="H179" i="92"/>
  <c r="F179" i="92"/>
  <c r="E179" i="92"/>
  <c r="D179" i="92"/>
  <c r="C179" i="92"/>
  <c r="J176" i="92"/>
  <c r="H176" i="92"/>
  <c r="K168" i="92"/>
  <c r="K167" i="92" s="1"/>
  <c r="I168" i="92"/>
  <c r="H168" i="92"/>
  <c r="H167" i="92" s="1"/>
  <c r="F168" i="92"/>
  <c r="F167" i="92" s="1"/>
  <c r="E168" i="92"/>
  <c r="E167" i="92" s="1"/>
  <c r="D168" i="92"/>
  <c r="D167" i="92" s="1"/>
  <c r="C168" i="92"/>
  <c r="C167" i="92" s="1"/>
  <c r="I167" i="92"/>
  <c r="K163" i="92"/>
  <c r="K162" i="92" s="1"/>
  <c r="K170" i="92" s="1"/>
  <c r="I163" i="92"/>
  <c r="I162" i="92" s="1"/>
  <c r="H163" i="92"/>
  <c r="H162" i="92" s="1"/>
  <c r="F163" i="92"/>
  <c r="F162" i="92" s="1"/>
  <c r="F170" i="92" s="1"/>
  <c r="E163" i="92"/>
  <c r="E162" i="92" s="1"/>
  <c r="D163" i="92"/>
  <c r="D162" i="92" s="1"/>
  <c r="C163" i="92"/>
  <c r="C162" i="92" s="1"/>
  <c r="K160" i="92"/>
  <c r="I160" i="92"/>
  <c r="H160" i="92"/>
  <c r="F160" i="92"/>
  <c r="E160" i="92"/>
  <c r="D160" i="92"/>
  <c r="C160" i="92"/>
  <c r="J157" i="92"/>
  <c r="H157" i="92"/>
  <c r="K149" i="92"/>
  <c r="I149" i="92"/>
  <c r="I148" i="92" s="1"/>
  <c r="H149" i="92"/>
  <c r="H148" i="92" s="1"/>
  <c r="F149" i="92"/>
  <c r="F148" i="92" s="1"/>
  <c r="E149" i="92"/>
  <c r="E148" i="92" s="1"/>
  <c r="D149" i="92"/>
  <c r="D148" i="92" s="1"/>
  <c r="C149" i="92"/>
  <c r="C148" i="92" s="1"/>
  <c r="K148" i="92"/>
  <c r="K144" i="92"/>
  <c r="K143" i="92" s="1"/>
  <c r="I144" i="92"/>
  <c r="I143" i="92" s="1"/>
  <c r="H144" i="92"/>
  <c r="H143" i="92" s="1"/>
  <c r="H151" i="92" s="1"/>
  <c r="F144" i="92"/>
  <c r="F143" i="92" s="1"/>
  <c r="E144" i="92"/>
  <c r="E143" i="92" s="1"/>
  <c r="E151" i="92" s="1"/>
  <c r="D144" i="92"/>
  <c r="D143" i="92" s="1"/>
  <c r="D151" i="92" s="1"/>
  <c r="C144" i="92"/>
  <c r="C143" i="92" s="1"/>
  <c r="C151" i="92" s="1"/>
  <c r="K141" i="92"/>
  <c r="I141" i="92"/>
  <c r="H141" i="92"/>
  <c r="F141" i="92"/>
  <c r="E141" i="92"/>
  <c r="D141" i="92"/>
  <c r="C141" i="92"/>
  <c r="J138" i="92"/>
  <c r="H138" i="92"/>
  <c r="K130" i="92"/>
  <c r="K129" i="92" s="1"/>
  <c r="I130" i="92"/>
  <c r="I129" i="92" s="1"/>
  <c r="H130" i="92"/>
  <c r="H129" i="92" s="1"/>
  <c r="F130" i="92"/>
  <c r="E130" i="92"/>
  <c r="E129" i="92" s="1"/>
  <c r="D130" i="92"/>
  <c r="D129" i="92" s="1"/>
  <c r="C130" i="92"/>
  <c r="C129" i="92" s="1"/>
  <c r="F129" i="92"/>
  <c r="K125" i="92"/>
  <c r="K124" i="92" s="1"/>
  <c r="K132" i="92" s="1"/>
  <c r="I125" i="92"/>
  <c r="I124" i="92" s="1"/>
  <c r="H125" i="92"/>
  <c r="H124" i="92" s="1"/>
  <c r="F125" i="92"/>
  <c r="F124" i="92" s="1"/>
  <c r="E125" i="92"/>
  <c r="E124" i="92" s="1"/>
  <c r="D125" i="92"/>
  <c r="C125" i="92"/>
  <c r="C124" i="92" s="1"/>
  <c r="D124" i="92"/>
  <c r="K122" i="92"/>
  <c r="I122" i="92"/>
  <c r="H122" i="92"/>
  <c r="F122" i="92"/>
  <c r="E122" i="92"/>
  <c r="D122" i="92"/>
  <c r="C122" i="92"/>
  <c r="J119" i="92"/>
  <c r="H119" i="92"/>
  <c r="K111" i="92"/>
  <c r="K110" i="92" s="1"/>
  <c r="I111" i="92"/>
  <c r="I110" i="92" s="1"/>
  <c r="H111" i="92"/>
  <c r="H110" i="92" s="1"/>
  <c r="F111" i="92"/>
  <c r="F110" i="92" s="1"/>
  <c r="E111" i="92"/>
  <c r="E110" i="92" s="1"/>
  <c r="D111" i="92"/>
  <c r="D110" i="92" s="1"/>
  <c r="C111" i="92"/>
  <c r="C110" i="92"/>
  <c r="K106" i="92"/>
  <c r="K105" i="92" s="1"/>
  <c r="I106" i="92"/>
  <c r="I105" i="92" s="1"/>
  <c r="H106" i="92"/>
  <c r="H105" i="92" s="1"/>
  <c r="F106" i="92"/>
  <c r="F105" i="92" s="1"/>
  <c r="F113" i="92" s="1"/>
  <c r="E106" i="92"/>
  <c r="E105" i="92" s="1"/>
  <c r="D106" i="92"/>
  <c r="D105" i="92" s="1"/>
  <c r="C106" i="92"/>
  <c r="C105" i="92" s="1"/>
  <c r="K103" i="92"/>
  <c r="I103" i="92"/>
  <c r="H103" i="92"/>
  <c r="F103" i="92"/>
  <c r="E103" i="92"/>
  <c r="D103" i="92"/>
  <c r="C103" i="92"/>
  <c r="J100" i="92"/>
  <c r="H100" i="92"/>
  <c r="K92" i="92"/>
  <c r="K91" i="92" s="1"/>
  <c r="I92" i="92"/>
  <c r="H92" i="92"/>
  <c r="H91" i="92" s="1"/>
  <c r="F92" i="92"/>
  <c r="F91" i="92" s="1"/>
  <c r="E92" i="92"/>
  <c r="E91" i="92" s="1"/>
  <c r="D92" i="92"/>
  <c r="D91" i="92" s="1"/>
  <c r="C92" i="92"/>
  <c r="C91" i="92" s="1"/>
  <c r="I91" i="92"/>
  <c r="K87" i="92"/>
  <c r="K86" i="92" s="1"/>
  <c r="I87" i="92"/>
  <c r="H87" i="92"/>
  <c r="H86" i="92" s="1"/>
  <c r="H94" i="92" s="1"/>
  <c r="F87" i="92"/>
  <c r="F86" i="92" s="1"/>
  <c r="E87" i="92"/>
  <c r="E86" i="92" s="1"/>
  <c r="D87" i="92"/>
  <c r="D86" i="92" s="1"/>
  <c r="C87" i="92"/>
  <c r="C86" i="92" s="1"/>
  <c r="I86" i="92"/>
  <c r="K84" i="92"/>
  <c r="I84" i="92"/>
  <c r="H84" i="92"/>
  <c r="F84" i="92"/>
  <c r="E84" i="92"/>
  <c r="D84" i="92"/>
  <c r="C84" i="92"/>
  <c r="J81" i="92"/>
  <c r="H81" i="92"/>
  <c r="K73" i="92"/>
  <c r="I73" i="92"/>
  <c r="I72" i="92" s="1"/>
  <c r="H73" i="92"/>
  <c r="H72" i="92" s="1"/>
  <c r="F73" i="92"/>
  <c r="F72" i="92" s="1"/>
  <c r="E73" i="92"/>
  <c r="E72" i="92" s="1"/>
  <c r="D73" i="92"/>
  <c r="D72" i="92" s="1"/>
  <c r="C73" i="92"/>
  <c r="K72" i="92"/>
  <c r="C72" i="92"/>
  <c r="K68" i="92"/>
  <c r="K67" i="92" s="1"/>
  <c r="K75" i="92" s="1"/>
  <c r="I68" i="92"/>
  <c r="I67" i="92" s="1"/>
  <c r="H68" i="92"/>
  <c r="H67" i="92" s="1"/>
  <c r="H75" i="92" s="1"/>
  <c r="F68" i="92"/>
  <c r="F67" i="92"/>
  <c r="E68" i="92"/>
  <c r="D68" i="92"/>
  <c r="D67" i="92" s="1"/>
  <c r="C68" i="92"/>
  <c r="C67" i="92" s="1"/>
  <c r="E67" i="92"/>
  <c r="E75" i="92" s="1"/>
  <c r="K65" i="92"/>
  <c r="I65" i="92"/>
  <c r="H65" i="92"/>
  <c r="F65" i="92"/>
  <c r="E65" i="92"/>
  <c r="D65" i="92"/>
  <c r="C65" i="92"/>
  <c r="J62" i="92"/>
  <c r="H62" i="92"/>
  <c r="K54" i="92"/>
  <c r="K53" i="92" s="1"/>
  <c r="I54" i="92"/>
  <c r="I53" i="92" s="1"/>
  <c r="H54" i="92"/>
  <c r="H53" i="92" s="1"/>
  <c r="F54" i="92"/>
  <c r="F53" i="92" s="1"/>
  <c r="E54" i="92"/>
  <c r="E53" i="92" s="1"/>
  <c r="D54" i="92"/>
  <c r="D53" i="92" s="1"/>
  <c r="C54" i="92"/>
  <c r="C53" i="92" s="1"/>
  <c r="K49" i="92"/>
  <c r="K48" i="92" s="1"/>
  <c r="I49" i="92"/>
  <c r="I48" i="92" s="1"/>
  <c r="H49" i="92"/>
  <c r="H48" i="92" s="1"/>
  <c r="H56" i="92" s="1"/>
  <c r="F49" i="92"/>
  <c r="F48" i="92" s="1"/>
  <c r="E49" i="92"/>
  <c r="E48" i="92" s="1"/>
  <c r="E56" i="92" s="1"/>
  <c r="D49" i="92"/>
  <c r="C49" i="92"/>
  <c r="C48" i="92" s="1"/>
  <c r="D48" i="92"/>
  <c r="K46" i="92"/>
  <c r="I46" i="92"/>
  <c r="H46" i="92"/>
  <c r="F46" i="92"/>
  <c r="E46" i="92"/>
  <c r="D46" i="92"/>
  <c r="C46" i="92"/>
  <c r="J43" i="92"/>
  <c r="H43" i="92"/>
  <c r="K35" i="92"/>
  <c r="K34" i="92" s="1"/>
  <c r="I35" i="92"/>
  <c r="I34" i="92" s="1"/>
  <c r="H35" i="92"/>
  <c r="H34" i="92" s="1"/>
  <c r="F35" i="92"/>
  <c r="F34" i="92" s="1"/>
  <c r="E35" i="92"/>
  <c r="E34" i="92" s="1"/>
  <c r="D35" i="92"/>
  <c r="D34" i="92" s="1"/>
  <c r="C35" i="92"/>
  <c r="C34" i="92" s="1"/>
  <c r="K30" i="92"/>
  <c r="K29" i="92" s="1"/>
  <c r="I30" i="92"/>
  <c r="I29" i="92" s="1"/>
  <c r="H30" i="92"/>
  <c r="H29" i="92" s="1"/>
  <c r="H37" i="92" s="1"/>
  <c r="F30" i="92"/>
  <c r="F29" i="92" s="1"/>
  <c r="E30" i="92"/>
  <c r="E29" i="92" s="1"/>
  <c r="E37" i="92" s="1"/>
  <c r="D30" i="92"/>
  <c r="D29" i="92" s="1"/>
  <c r="C30" i="92"/>
  <c r="C29" i="92" s="1"/>
  <c r="K27" i="92"/>
  <c r="I27" i="92"/>
  <c r="H27" i="92"/>
  <c r="F27" i="92"/>
  <c r="E27" i="92"/>
  <c r="D27" i="92"/>
  <c r="C27" i="92"/>
  <c r="J24" i="92"/>
  <c r="H24" i="92"/>
  <c r="K16" i="92"/>
  <c r="K15" i="92" s="1"/>
  <c r="I16" i="92"/>
  <c r="I15" i="92" s="1"/>
  <c r="H16" i="92"/>
  <c r="H15" i="92" s="1"/>
  <c r="F16" i="92"/>
  <c r="F15" i="92" s="1"/>
  <c r="E16" i="92"/>
  <c r="E15" i="92" s="1"/>
  <c r="D16" i="92"/>
  <c r="D15" i="92" s="1"/>
  <c r="C16" i="92"/>
  <c r="C15" i="92" s="1"/>
  <c r="K11" i="92"/>
  <c r="K10" i="92" s="1"/>
  <c r="I11" i="92"/>
  <c r="I10" i="92" s="1"/>
  <c r="H11" i="92"/>
  <c r="H10" i="92" s="1"/>
  <c r="F11" i="92"/>
  <c r="F10" i="92" s="1"/>
  <c r="E11" i="92"/>
  <c r="E10" i="92" s="1"/>
  <c r="D11" i="92"/>
  <c r="D10" i="92" s="1"/>
  <c r="D18" i="92" s="1"/>
  <c r="C11" i="92"/>
  <c r="C10" i="92" s="1"/>
  <c r="K8" i="92"/>
  <c r="I8" i="92"/>
  <c r="H8" i="92"/>
  <c r="F8" i="92"/>
  <c r="E8" i="92"/>
  <c r="D8" i="92"/>
  <c r="C8" i="92"/>
  <c r="J5" i="92"/>
  <c r="H5" i="92"/>
  <c r="K510" i="91"/>
  <c r="K509" i="91" s="1"/>
  <c r="I510" i="91"/>
  <c r="I509" i="91" s="1"/>
  <c r="H510" i="91"/>
  <c r="F510" i="91"/>
  <c r="F509" i="91" s="1"/>
  <c r="E510" i="91"/>
  <c r="D510" i="91"/>
  <c r="D509" i="91" s="1"/>
  <c r="C510" i="91"/>
  <c r="C509" i="91" s="1"/>
  <c r="H509" i="91"/>
  <c r="E509" i="91"/>
  <c r="K505" i="91"/>
  <c r="K504" i="91" s="1"/>
  <c r="I505" i="91"/>
  <c r="I504" i="91" s="1"/>
  <c r="H505" i="91"/>
  <c r="F505" i="91"/>
  <c r="F504" i="91" s="1"/>
  <c r="E505" i="91"/>
  <c r="E504" i="91" s="1"/>
  <c r="D505" i="91"/>
  <c r="D504" i="91" s="1"/>
  <c r="C505" i="91"/>
  <c r="C504" i="91" s="1"/>
  <c r="H504" i="91"/>
  <c r="C512" i="91"/>
  <c r="K502" i="91"/>
  <c r="I502" i="91"/>
  <c r="H502" i="91"/>
  <c r="F502" i="91"/>
  <c r="E502" i="91"/>
  <c r="D502" i="91"/>
  <c r="C502" i="91"/>
  <c r="J499" i="91"/>
  <c r="H499" i="91"/>
  <c r="K491" i="91"/>
  <c r="K490" i="91" s="1"/>
  <c r="I491" i="91"/>
  <c r="H491" i="91"/>
  <c r="H490" i="91" s="1"/>
  <c r="F491" i="91"/>
  <c r="E491" i="91"/>
  <c r="E490" i="91" s="1"/>
  <c r="D491" i="91"/>
  <c r="D490" i="91" s="1"/>
  <c r="C491" i="91"/>
  <c r="C490" i="91" s="1"/>
  <c r="I490" i="91"/>
  <c r="F490" i="91"/>
  <c r="K486" i="91"/>
  <c r="K485" i="91" s="1"/>
  <c r="K493" i="91" s="1"/>
  <c r="I486" i="91"/>
  <c r="I485" i="91" s="1"/>
  <c r="H486" i="91"/>
  <c r="H485" i="91" s="1"/>
  <c r="F486" i="91"/>
  <c r="F485" i="91" s="1"/>
  <c r="F493" i="91" s="1"/>
  <c r="E486" i="91"/>
  <c r="E485" i="91" s="1"/>
  <c r="D486" i="91"/>
  <c r="D485" i="91" s="1"/>
  <c r="C486" i="91"/>
  <c r="C485" i="91" s="1"/>
  <c r="I493" i="91"/>
  <c r="K483" i="91"/>
  <c r="I483" i="91"/>
  <c r="H483" i="91"/>
  <c r="F483" i="91"/>
  <c r="E483" i="91"/>
  <c r="D483" i="91"/>
  <c r="C483" i="91"/>
  <c r="J480" i="91"/>
  <c r="H480" i="91"/>
  <c r="K472" i="91"/>
  <c r="K471" i="91" s="1"/>
  <c r="I472" i="91"/>
  <c r="I471" i="91" s="1"/>
  <c r="H472" i="91"/>
  <c r="H471" i="91" s="1"/>
  <c r="F472" i="91"/>
  <c r="F471" i="91" s="1"/>
  <c r="E472" i="91"/>
  <c r="E471" i="91" s="1"/>
  <c r="D472" i="91"/>
  <c r="D471" i="91" s="1"/>
  <c r="C472" i="91"/>
  <c r="C471" i="91" s="1"/>
  <c r="K467" i="91"/>
  <c r="K466" i="91" s="1"/>
  <c r="K474" i="91" s="1"/>
  <c r="I467" i="91"/>
  <c r="I466" i="91" s="1"/>
  <c r="H467" i="91"/>
  <c r="H466" i="91" s="1"/>
  <c r="F467" i="91"/>
  <c r="F466" i="91" s="1"/>
  <c r="E467" i="91"/>
  <c r="E466" i="91" s="1"/>
  <c r="E474" i="91" s="1"/>
  <c r="D467" i="91"/>
  <c r="D466" i="91"/>
  <c r="C467" i="91"/>
  <c r="C466" i="91" s="1"/>
  <c r="C474" i="91"/>
  <c r="K464" i="91"/>
  <c r="I464" i="91"/>
  <c r="H464" i="91"/>
  <c r="F464" i="91"/>
  <c r="E464" i="91"/>
  <c r="D464" i="91"/>
  <c r="C464" i="91"/>
  <c r="J461" i="91"/>
  <c r="H461" i="91"/>
  <c r="K453" i="91"/>
  <c r="K452" i="91" s="1"/>
  <c r="I453" i="91"/>
  <c r="I452" i="91" s="1"/>
  <c r="H453" i="91"/>
  <c r="H452" i="91" s="1"/>
  <c r="F453" i="91"/>
  <c r="F452" i="91" s="1"/>
  <c r="E453" i="91"/>
  <c r="E452" i="91" s="1"/>
  <c r="D453" i="91"/>
  <c r="D452" i="91" s="1"/>
  <c r="C453" i="91"/>
  <c r="C452" i="91" s="1"/>
  <c r="K448" i="91"/>
  <c r="K447" i="91" s="1"/>
  <c r="I448" i="91"/>
  <c r="I447" i="91" s="1"/>
  <c r="H448" i="91"/>
  <c r="H447" i="91" s="1"/>
  <c r="F448" i="91"/>
  <c r="E448" i="91"/>
  <c r="E447" i="91" s="1"/>
  <c r="D448" i="91"/>
  <c r="D447" i="91" s="1"/>
  <c r="C448" i="91"/>
  <c r="C447" i="91" s="1"/>
  <c r="F447" i="91"/>
  <c r="F455" i="91" s="1"/>
  <c r="K445" i="91"/>
  <c r="I445" i="91"/>
  <c r="H445" i="91"/>
  <c r="F445" i="91"/>
  <c r="E445" i="91"/>
  <c r="D445" i="91"/>
  <c r="C445" i="91"/>
  <c r="J442" i="91"/>
  <c r="H442" i="91"/>
  <c r="K434" i="91"/>
  <c r="I434" i="91"/>
  <c r="I433" i="91" s="1"/>
  <c r="H434" i="91"/>
  <c r="H433" i="91" s="1"/>
  <c r="F434" i="91"/>
  <c r="F433" i="91" s="1"/>
  <c r="E434" i="91"/>
  <c r="D434" i="91"/>
  <c r="D433" i="91" s="1"/>
  <c r="C434" i="91"/>
  <c r="C433" i="91" s="1"/>
  <c r="K433" i="91"/>
  <c r="E433" i="91"/>
  <c r="K429" i="91"/>
  <c r="I429" i="91"/>
  <c r="I428" i="91" s="1"/>
  <c r="H429" i="91"/>
  <c r="F429" i="91"/>
  <c r="F428" i="91" s="1"/>
  <c r="F436" i="91" s="1"/>
  <c r="E429" i="91"/>
  <c r="E428" i="91" s="1"/>
  <c r="D429" i="91"/>
  <c r="D428" i="91" s="1"/>
  <c r="C429" i="91"/>
  <c r="K428" i="91"/>
  <c r="H428" i="91"/>
  <c r="C428" i="91"/>
  <c r="K426" i="91"/>
  <c r="I426" i="91"/>
  <c r="H426" i="91"/>
  <c r="F426" i="91"/>
  <c r="E426" i="91"/>
  <c r="D426" i="91"/>
  <c r="C426" i="91"/>
  <c r="J423" i="91"/>
  <c r="H423" i="91"/>
  <c r="K415" i="91"/>
  <c r="K414" i="91" s="1"/>
  <c r="I415" i="91"/>
  <c r="I414" i="91" s="1"/>
  <c r="H415" i="91"/>
  <c r="H414" i="91"/>
  <c r="F415" i="91"/>
  <c r="E415" i="91"/>
  <c r="E414" i="91" s="1"/>
  <c r="D415" i="91"/>
  <c r="D414" i="91"/>
  <c r="C415" i="91"/>
  <c r="C414" i="91" s="1"/>
  <c r="F414" i="91"/>
  <c r="K410" i="91"/>
  <c r="K409" i="91" s="1"/>
  <c r="I410" i="91"/>
  <c r="I409" i="91" s="1"/>
  <c r="H410" i="91"/>
  <c r="H409" i="91" s="1"/>
  <c r="F410" i="91"/>
  <c r="E410" i="91"/>
  <c r="E409" i="91" s="1"/>
  <c r="D410" i="91"/>
  <c r="D409" i="91" s="1"/>
  <c r="C410" i="91"/>
  <c r="C409" i="91" s="1"/>
  <c r="F409" i="91"/>
  <c r="K407" i="91"/>
  <c r="I407" i="91"/>
  <c r="H407" i="91"/>
  <c r="F407" i="91"/>
  <c r="E407" i="91"/>
  <c r="D407" i="91"/>
  <c r="C407" i="91"/>
  <c r="J404" i="91"/>
  <c r="H404" i="91"/>
  <c r="K396" i="91"/>
  <c r="I396" i="91"/>
  <c r="I395" i="91" s="1"/>
  <c r="H396" i="91"/>
  <c r="F396" i="91"/>
  <c r="F395" i="91" s="1"/>
  <c r="E396" i="91"/>
  <c r="D396" i="91"/>
  <c r="D395" i="91" s="1"/>
  <c r="C396" i="91"/>
  <c r="C395" i="91" s="1"/>
  <c r="K395" i="91"/>
  <c r="H395" i="91"/>
  <c r="E395" i="91"/>
  <c r="K391" i="91"/>
  <c r="K390" i="91" s="1"/>
  <c r="K398" i="91" s="1"/>
  <c r="I391" i="91"/>
  <c r="I390" i="91" s="1"/>
  <c r="H391" i="91"/>
  <c r="F391" i="91"/>
  <c r="F390" i="91"/>
  <c r="E391" i="91"/>
  <c r="D391" i="91"/>
  <c r="D390" i="91" s="1"/>
  <c r="C391" i="91"/>
  <c r="H390" i="91"/>
  <c r="E390" i="91"/>
  <c r="C390" i="91"/>
  <c r="C398" i="91" s="1"/>
  <c r="K388" i="91"/>
  <c r="I388" i="91"/>
  <c r="H388" i="91"/>
  <c r="F388" i="91"/>
  <c r="E388" i="91"/>
  <c r="D388" i="91"/>
  <c r="C388" i="91"/>
  <c r="J385" i="91"/>
  <c r="H385" i="91"/>
  <c r="K377" i="91"/>
  <c r="K376" i="91" s="1"/>
  <c r="I377" i="91"/>
  <c r="H377" i="91"/>
  <c r="H376" i="91" s="1"/>
  <c r="F377" i="91"/>
  <c r="F376" i="91" s="1"/>
  <c r="E377" i="91"/>
  <c r="E376" i="91" s="1"/>
  <c r="D377" i="91"/>
  <c r="D376" i="91" s="1"/>
  <c r="C377" i="91"/>
  <c r="C376" i="91" s="1"/>
  <c r="I376" i="91"/>
  <c r="K372" i="91"/>
  <c r="K371" i="91" s="1"/>
  <c r="I372" i="91"/>
  <c r="H372" i="91"/>
  <c r="H371" i="91" s="1"/>
  <c r="F372" i="91"/>
  <c r="F371" i="91" s="1"/>
  <c r="E372" i="91"/>
  <c r="E371" i="91" s="1"/>
  <c r="E379" i="91" s="1"/>
  <c r="D372" i="91"/>
  <c r="D371" i="91" s="1"/>
  <c r="C372" i="91"/>
  <c r="C371" i="91" s="1"/>
  <c r="I371" i="91"/>
  <c r="K369" i="91"/>
  <c r="I369" i="91"/>
  <c r="H369" i="91"/>
  <c r="F369" i="91"/>
  <c r="E369" i="91"/>
  <c r="D369" i="91"/>
  <c r="C369" i="91"/>
  <c r="J366" i="91"/>
  <c r="H366" i="91"/>
  <c r="K358" i="91"/>
  <c r="K357" i="91" s="1"/>
  <c r="I358" i="91"/>
  <c r="I357" i="91" s="1"/>
  <c r="H358" i="91"/>
  <c r="H357" i="91" s="1"/>
  <c r="F358" i="91"/>
  <c r="F357" i="91" s="1"/>
  <c r="E358" i="91"/>
  <c r="E357" i="91" s="1"/>
  <c r="D358" i="91"/>
  <c r="D357" i="91" s="1"/>
  <c r="C358" i="91"/>
  <c r="C357" i="91" s="1"/>
  <c r="K353" i="91"/>
  <c r="K352" i="91" s="1"/>
  <c r="I353" i="91"/>
  <c r="I352" i="91" s="1"/>
  <c r="H353" i="91"/>
  <c r="H352" i="91" s="1"/>
  <c r="H360" i="91" s="1"/>
  <c r="F353" i="91"/>
  <c r="E353" i="91"/>
  <c r="E352" i="91" s="1"/>
  <c r="D353" i="91"/>
  <c r="C353" i="91"/>
  <c r="C352" i="91" s="1"/>
  <c r="F352" i="91"/>
  <c r="F360" i="91" s="1"/>
  <c r="D352" i="91"/>
  <c r="K350" i="91"/>
  <c r="I350" i="91"/>
  <c r="H350" i="91"/>
  <c r="F350" i="91"/>
  <c r="E350" i="91"/>
  <c r="D350" i="91"/>
  <c r="C350" i="91"/>
  <c r="J347" i="91"/>
  <c r="H347" i="91"/>
  <c r="K339" i="91"/>
  <c r="I339" i="91"/>
  <c r="I338" i="91" s="1"/>
  <c r="H339" i="91"/>
  <c r="H338" i="91" s="1"/>
  <c r="F339" i="91"/>
  <c r="F338" i="91" s="1"/>
  <c r="E339" i="91"/>
  <c r="D339" i="91"/>
  <c r="D338" i="91" s="1"/>
  <c r="C339" i="91"/>
  <c r="C338" i="91" s="1"/>
  <c r="K338" i="91"/>
  <c r="E338" i="91"/>
  <c r="K334" i="91"/>
  <c r="K333" i="91" s="1"/>
  <c r="I334" i="91"/>
  <c r="I333" i="91" s="1"/>
  <c r="H334" i="91"/>
  <c r="F334" i="91"/>
  <c r="F333" i="91" s="1"/>
  <c r="E334" i="91"/>
  <c r="E333" i="91" s="1"/>
  <c r="D334" i="91"/>
  <c r="D333" i="91" s="1"/>
  <c r="C334" i="91"/>
  <c r="C333" i="91" s="1"/>
  <c r="H333" i="91"/>
  <c r="K331" i="91"/>
  <c r="I331" i="91"/>
  <c r="H331" i="91"/>
  <c r="F331" i="91"/>
  <c r="E331" i="91"/>
  <c r="D331" i="91"/>
  <c r="C331" i="91"/>
  <c r="J328" i="91"/>
  <c r="H328" i="91"/>
  <c r="K320" i="91"/>
  <c r="K319" i="91" s="1"/>
  <c r="I320" i="91"/>
  <c r="I319" i="91" s="1"/>
  <c r="H320" i="91"/>
  <c r="H319" i="91" s="1"/>
  <c r="F320" i="91"/>
  <c r="F319" i="91" s="1"/>
  <c r="E320" i="91"/>
  <c r="E319" i="91" s="1"/>
  <c r="D320" i="91"/>
  <c r="D319" i="91" s="1"/>
  <c r="C320" i="91"/>
  <c r="C319" i="91" s="1"/>
  <c r="K315" i="91"/>
  <c r="K314" i="91" s="1"/>
  <c r="I315" i="91"/>
  <c r="H315" i="91"/>
  <c r="H314" i="91" s="1"/>
  <c r="F315" i="91"/>
  <c r="F314" i="91" s="1"/>
  <c r="E315" i="91"/>
  <c r="E314" i="91" s="1"/>
  <c r="D315" i="91"/>
  <c r="D314" i="91" s="1"/>
  <c r="C315" i="91"/>
  <c r="C314" i="91" s="1"/>
  <c r="I314" i="91"/>
  <c r="K312" i="91"/>
  <c r="I312" i="91"/>
  <c r="H312" i="91"/>
  <c r="F312" i="91"/>
  <c r="E312" i="91"/>
  <c r="D312" i="91"/>
  <c r="C312" i="91"/>
  <c r="J309" i="91"/>
  <c r="H309" i="91"/>
  <c r="K301" i="91"/>
  <c r="I301" i="91"/>
  <c r="I300" i="91" s="1"/>
  <c r="H301" i="91"/>
  <c r="H300" i="91" s="1"/>
  <c r="F301" i="91"/>
  <c r="F300" i="91" s="1"/>
  <c r="E301" i="91"/>
  <c r="D301" i="91"/>
  <c r="D300" i="91" s="1"/>
  <c r="C301" i="91"/>
  <c r="C300" i="91" s="1"/>
  <c r="K300" i="91"/>
  <c r="E300" i="91"/>
  <c r="K296" i="91"/>
  <c r="I296" i="91"/>
  <c r="I295" i="91" s="1"/>
  <c r="I303" i="91" s="1"/>
  <c r="H296" i="91"/>
  <c r="H295" i="91" s="1"/>
  <c r="F296" i="91"/>
  <c r="F295" i="91" s="1"/>
  <c r="E296" i="91"/>
  <c r="D296" i="91"/>
  <c r="D295" i="91" s="1"/>
  <c r="C296" i="91"/>
  <c r="C295" i="91" s="1"/>
  <c r="K295" i="91"/>
  <c r="E295" i="91"/>
  <c r="E303" i="91" s="1"/>
  <c r="K293" i="91"/>
  <c r="I293" i="91"/>
  <c r="H293" i="91"/>
  <c r="F293" i="91"/>
  <c r="E293" i="91"/>
  <c r="D293" i="91"/>
  <c r="C293" i="91"/>
  <c r="J290" i="91"/>
  <c r="H290" i="91"/>
  <c r="K282" i="91"/>
  <c r="K281" i="91" s="1"/>
  <c r="I282" i="91"/>
  <c r="H282" i="91"/>
  <c r="H281" i="91" s="1"/>
  <c r="F282" i="91"/>
  <c r="F281" i="91" s="1"/>
  <c r="E282" i="91"/>
  <c r="E281" i="91" s="1"/>
  <c r="D282" i="91"/>
  <c r="D281" i="91" s="1"/>
  <c r="C282" i="91"/>
  <c r="C281" i="91" s="1"/>
  <c r="I281" i="91"/>
  <c r="K277" i="91"/>
  <c r="K276" i="91" s="1"/>
  <c r="I277" i="91"/>
  <c r="H277" i="91"/>
  <c r="H276" i="91" s="1"/>
  <c r="F277" i="91"/>
  <c r="F276" i="91" s="1"/>
  <c r="E277" i="91"/>
  <c r="E276" i="91" s="1"/>
  <c r="E284" i="91" s="1"/>
  <c r="D277" i="91"/>
  <c r="D276" i="91" s="1"/>
  <c r="C277" i="91"/>
  <c r="C276" i="91" s="1"/>
  <c r="I276" i="91"/>
  <c r="K274" i="91"/>
  <c r="I274" i="91"/>
  <c r="H274" i="91"/>
  <c r="F274" i="91"/>
  <c r="E274" i="91"/>
  <c r="D274" i="91"/>
  <c r="C274" i="91"/>
  <c r="J271" i="91"/>
  <c r="H271" i="91"/>
  <c r="K263" i="91"/>
  <c r="K262" i="91" s="1"/>
  <c r="I263" i="91"/>
  <c r="I262" i="91" s="1"/>
  <c r="H263" i="91"/>
  <c r="H262" i="91" s="1"/>
  <c r="F263" i="91"/>
  <c r="F262" i="91" s="1"/>
  <c r="E263" i="91"/>
  <c r="E262" i="91" s="1"/>
  <c r="D263" i="91"/>
  <c r="D262" i="91" s="1"/>
  <c r="C263" i="91"/>
  <c r="C262" i="91" s="1"/>
  <c r="K258" i="91"/>
  <c r="K257" i="91" s="1"/>
  <c r="I258" i="91"/>
  <c r="I257" i="91" s="1"/>
  <c r="H258" i="91"/>
  <c r="H257" i="91" s="1"/>
  <c r="F258" i="91"/>
  <c r="F257" i="91" s="1"/>
  <c r="E258" i="91"/>
  <c r="E257" i="91" s="1"/>
  <c r="D258" i="91"/>
  <c r="D257" i="91" s="1"/>
  <c r="C258" i="91"/>
  <c r="C257" i="91" s="1"/>
  <c r="K255" i="91"/>
  <c r="I255" i="91"/>
  <c r="H255" i="91"/>
  <c r="F255" i="91"/>
  <c r="E255" i="91"/>
  <c r="D255" i="91"/>
  <c r="C255" i="91"/>
  <c r="J252" i="91"/>
  <c r="H252" i="91"/>
  <c r="K244" i="91"/>
  <c r="K243" i="91" s="1"/>
  <c r="I244" i="91"/>
  <c r="I243" i="91" s="1"/>
  <c r="H244" i="91"/>
  <c r="H243" i="91" s="1"/>
  <c r="F244" i="91"/>
  <c r="E244" i="91"/>
  <c r="E243" i="91" s="1"/>
  <c r="D244" i="91"/>
  <c r="D243" i="91" s="1"/>
  <c r="C244" i="91"/>
  <c r="C243" i="91" s="1"/>
  <c r="F243" i="91"/>
  <c r="K239" i="91"/>
  <c r="K238" i="91" s="1"/>
  <c r="I239" i="91"/>
  <c r="I238" i="91" s="1"/>
  <c r="H239" i="91"/>
  <c r="H238" i="91" s="1"/>
  <c r="F239" i="91"/>
  <c r="F238" i="91" s="1"/>
  <c r="F246" i="91" s="1"/>
  <c r="E239" i="91"/>
  <c r="E238" i="91"/>
  <c r="D239" i="91"/>
  <c r="D238" i="91" s="1"/>
  <c r="D246" i="91" s="1"/>
  <c r="C239" i="91"/>
  <c r="C238" i="91" s="1"/>
  <c r="K236" i="91"/>
  <c r="I236" i="91"/>
  <c r="H236" i="91"/>
  <c r="F236" i="91"/>
  <c r="E236" i="91"/>
  <c r="D236" i="91"/>
  <c r="C236" i="91"/>
  <c r="J233" i="91"/>
  <c r="H233" i="91"/>
  <c r="K225" i="91"/>
  <c r="K224" i="91" s="1"/>
  <c r="I225" i="91"/>
  <c r="I224" i="91"/>
  <c r="I227" i="91" s="1"/>
  <c r="H225" i="91"/>
  <c r="H224" i="91" s="1"/>
  <c r="F225" i="91"/>
  <c r="F224" i="91" s="1"/>
  <c r="E225" i="91"/>
  <c r="E224" i="91" s="1"/>
  <c r="D225" i="91"/>
  <c r="D224" i="91" s="1"/>
  <c r="C225" i="91"/>
  <c r="C224" i="91" s="1"/>
  <c r="K220" i="91"/>
  <c r="K219" i="91" s="1"/>
  <c r="K227" i="91" s="1"/>
  <c r="I220" i="91"/>
  <c r="I219" i="91" s="1"/>
  <c r="H220" i="91"/>
  <c r="H219" i="91" s="1"/>
  <c r="F220" i="91"/>
  <c r="F219" i="91" s="1"/>
  <c r="E220" i="91"/>
  <c r="E219" i="91" s="1"/>
  <c r="D220" i="91"/>
  <c r="D219" i="91"/>
  <c r="C220" i="91"/>
  <c r="C219" i="91"/>
  <c r="K217" i="91"/>
  <c r="I217" i="91"/>
  <c r="H217" i="91"/>
  <c r="F217" i="91"/>
  <c r="E217" i="91"/>
  <c r="D217" i="91"/>
  <c r="C217" i="91"/>
  <c r="J214" i="91"/>
  <c r="H214" i="91"/>
  <c r="K206" i="91"/>
  <c r="K205" i="91" s="1"/>
  <c r="I206" i="91"/>
  <c r="H206" i="91"/>
  <c r="H205" i="91" s="1"/>
  <c r="F206" i="91"/>
  <c r="F205" i="91" s="1"/>
  <c r="E206" i="91"/>
  <c r="E205" i="91" s="1"/>
  <c r="D206" i="91"/>
  <c r="C206" i="91"/>
  <c r="C205" i="91" s="1"/>
  <c r="I205" i="91"/>
  <c r="D205" i="91"/>
  <c r="K201" i="91"/>
  <c r="K200" i="91" s="1"/>
  <c r="I201" i="91"/>
  <c r="I200" i="91" s="1"/>
  <c r="H201" i="91"/>
  <c r="H200" i="91" s="1"/>
  <c r="H208" i="91" s="1"/>
  <c r="F201" i="91"/>
  <c r="E201" i="91"/>
  <c r="E200" i="91" s="1"/>
  <c r="D201" i="91"/>
  <c r="D200" i="91" s="1"/>
  <c r="D208" i="91" s="1"/>
  <c r="C201" i="91"/>
  <c r="C200" i="91" s="1"/>
  <c r="F200" i="91"/>
  <c r="K198" i="91"/>
  <c r="I198" i="91"/>
  <c r="H198" i="91"/>
  <c r="F198" i="91"/>
  <c r="E198" i="91"/>
  <c r="D198" i="91"/>
  <c r="C198" i="91"/>
  <c r="J195" i="91"/>
  <c r="H195" i="91"/>
  <c r="K187" i="91"/>
  <c r="K186" i="91" s="1"/>
  <c r="I187" i="91"/>
  <c r="I186" i="91"/>
  <c r="H187" i="91"/>
  <c r="F187" i="91"/>
  <c r="F186" i="91" s="1"/>
  <c r="E187" i="91"/>
  <c r="E186" i="91" s="1"/>
  <c r="D187" i="91"/>
  <c r="D186" i="91" s="1"/>
  <c r="C187" i="91"/>
  <c r="C186" i="91" s="1"/>
  <c r="H186" i="91"/>
  <c r="K182" i="91"/>
  <c r="K181" i="91" s="1"/>
  <c r="I182" i="91"/>
  <c r="I181" i="91"/>
  <c r="I189" i="91" s="1"/>
  <c r="H182" i="91"/>
  <c r="F182" i="91"/>
  <c r="F181" i="91" s="1"/>
  <c r="E182" i="91"/>
  <c r="D182" i="91"/>
  <c r="D181" i="91" s="1"/>
  <c r="D189" i="91" s="1"/>
  <c r="C182" i="91"/>
  <c r="C181" i="91" s="1"/>
  <c r="H181" i="91"/>
  <c r="H189" i="91" s="1"/>
  <c r="E181" i="91"/>
  <c r="K179" i="91"/>
  <c r="I179" i="91"/>
  <c r="H179" i="91"/>
  <c r="F179" i="91"/>
  <c r="E179" i="91"/>
  <c r="D179" i="91"/>
  <c r="C179" i="91"/>
  <c r="J176" i="91"/>
  <c r="H176" i="91"/>
  <c r="K168" i="91"/>
  <c r="K167" i="91" s="1"/>
  <c r="I168" i="91"/>
  <c r="I167" i="91" s="1"/>
  <c r="H168" i="91"/>
  <c r="H167" i="91" s="1"/>
  <c r="F168" i="91"/>
  <c r="F167" i="91" s="1"/>
  <c r="E168" i="91"/>
  <c r="E167" i="91" s="1"/>
  <c r="D168" i="91"/>
  <c r="D167" i="91" s="1"/>
  <c r="C168" i="91"/>
  <c r="C167" i="91" s="1"/>
  <c r="K163" i="91"/>
  <c r="K162" i="91" s="1"/>
  <c r="I163" i="91"/>
  <c r="H163" i="91"/>
  <c r="H162" i="91" s="1"/>
  <c r="F163" i="91"/>
  <c r="F162" i="91" s="1"/>
  <c r="E163" i="91"/>
  <c r="E162" i="91" s="1"/>
  <c r="D163" i="91"/>
  <c r="C163" i="91"/>
  <c r="C162" i="91" s="1"/>
  <c r="I162" i="91"/>
  <c r="D162" i="91"/>
  <c r="K160" i="91"/>
  <c r="I160" i="91"/>
  <c r="H160" i="91"/>
  <c r="F160" i="91"/>
  <c r="E160" i="91"/>
  <c r="D160" i="91"/>
  <c r="C160" i="91"/>
  <c r="J157" i="91"/>
  <c r="H157" i="91"/>
  <c r="K149" i="91"/>
  <c r="K148" i="91" s="1"/>
  <c r="I149" i="91"/>
  <c r="I148" i="91"/>
  <c r="H149" i="91"/>
  <c r="F149" i="91"/>
  <c r="F148" i="91" s="1"/>
  <c r="E149" i="91"/>
  <c r="D149" i="91"/>
  <c r="D148" i="91" s="1"/>
  <c r="C149" i="91"/>
  <c r="C148" i="91" s="1"/>
  <c r="H148" i="91"/>
  <c r="E148" i="91"/>
  <c r="K144" i="91"/>
  <c r="K143" i="91" s="1"/>
  <c r="I144" i="91"/>
  <c r="I143" i="91" s="1"/>
  <c r="H144" i="91"/>
  <c r="F144" i="91"/>
  <c r="F143" i="91" s="1"/>
  <c r="E144" i="91"/>
  <c r="E143" i="91" s="1"/>
  <c r="D144" i="91"/>
  <c r="D143" i="91" s="1"/>
  <c r="C144" i="91"/>
  <c r="C143" i="91" s="1"/>
  <c r="H143" i="91"/>
  <c r="H151" i="91" s="1"/>
  <c r="K141" i="91"/>
  <c r="I141" i="91"/>
  <c r="H141" i="91"/>
  <c r="F141" i="91"/>
  <c r="E141" i="91"/>
  <c r="D141" i="91"/>
  <c r="C141" i="91"/>
  <c r="J138" i="91"/>
  <c r="H138" i="91"/>
  <c r="K130" i="91"/>
  <c r="K129" i="91" s="1"/>
  <c r="I130" i="91"/>
  <c r="I129" i="91" s="1"/>
  <c r="H130" i="91"/>
  <c r="H129" i="91" s="1"/>
  <c r="F130" i="91"/>
  <c r="F129" i="91" s="1"/>
  <c r="E130" i="91"/>
  <c r="E129" i="91" s="1"/>
  <c r="D130" i="91"/>
  <c r="D129" i="91" s="1"/>
  <c r="C130" i="91"/>
  <c r="C129" i="91" s="1"/>
  <c r="K125" i="91"/>
  <c r="K124" i="91" s="1"/>
  <c r="I125" i="91"/>
  <c r="H125" i="91"/>
  <c r="H124" i="91" s="1"/>
  <c r="H132" i="91" s="1"/>
  <c r="F125" i="91"/>
  <c r="F124" i="91" s="1"/>
  <c r="E125" i="91"/>
  <c r="E124" i="91" s="1"/>
  <c r="D125" i="91"/>
  <c r="C125" i="91"/>
  <c r="C124" i="91" s="1"/>
  <c r="I124" i="91"/>
  <c r="D124" i="91"/>
  <c r="K122" i="91"/>
  <c r="I122" i="91"/>
  <c r="H122" i="91"/>
  <c r="F122" i="91"/>
  <c r="E122" i="91"/>
  <c r="D122" i="91"/>
  <c r="C122" i="91"/>
  <c r="J119" i="91"/>
  <c r="H119" i="91"/>
  <c r="K111" i="91"/>
  <c r="K110" i="91" s="1"/>
  <c r="I111" i="91"/>
  <c r="I110" i="91"/>
  <c r="H111" i="91"/>
  <c r="H110" i="91" s="1"/>
  <c r="F111" i="91"/>
  <c r="F110" i="91" s="1"/>
  <c r="E111" i="91"/>
  <c r="D111" i="91"/>
  <c r="D110" i="91" s="1"/>
  <c r="C111" i="91"/>
  <c r="C110" i="91" s="1"/>
  <c r="E110" i="91"/>
  <c r="K106" i="91"/>
  <c r="K105" i="91" s="1"/>
  <c r="I106" i="91"/>
  <c r="I105" i="91" s="1"/>
  <c r="H106" i="91"/>
  <c r="F106" i="91"/>
  <c r="F105" i="91" s="1"/>
  <c r="E106" i="91"/>
  <c r="E105" i="91" s="1"/>
  <c r="E113" i="91" s="1"/>
  <c r="D106" i="91"/>
  <c r="D105" i="91" s="1"/>
  <c r="C106" i="91"/>
  <c r="C105" i="91" s="1"/>
  <c r="C113" i="91" s="1"/>
  <c r="H105" i="91"/>
  <c r="K103" i="91"/>
  <c r="I103" i="91"/>
  <c r="H103" i="91"/>
  <c r="F103" i="91"/>
  <c r="E103" i="91"/>
  <c r="D103" i="91"/>
  <c r="C103" i="91"/>
  <c r="J100" i="91"/>
  <c r="H100" i="91"/>
  <c r="K92" i="91"/>
  <c r="K91" i="91" s="1"/>
  <c r="I92" i="91"/>
  <c r="H92" i="91"/>
  <c r="H91" i="91" s="1"/>
  <c r="F92" i="91"/>
  <c r="E92" i="91"/>
  <c r="E91" i="91" s="1"/>
  <c r="D92" i="91"/>
  <c r="D91" i="91" s="1"/>
  <c r="C92" i="91"/>
  <c r="C91" i="91" s="1"/>
  <c r="I91" i="91"/>
  <c r="F91" i="91"/>
  <c r="K87" i="91"/>
  <c r="K86" i="91" s="1"/>
  <c r="I87" i="91"/>
  <c r="H87" i="91"/>
  <c r="H86" i="91" s="1"/>
  <c r="F87" i="91"/>
  <c r="F86" i="91" s="1"/>
  <c r="F94" i="91" s="1"/>
  <c r="E87" i="91"/>
  <c r="E86" i="91" s="1"/>
  <c r="D87" i="91"/>
  <c r="D86" i="91" s="1"/>
  <c r="C87" i="91"/>
  <c r="C86" i="91"/>
  <c r="I86" i="91"/>
  <c r="K84" i="91"/>
  <c r="I84" i="91"/>
  <c r="H84" i="91"/>
  <c r="F84" i="91"/>
  <c r="E84" i="91"/>
  <c r="D84" i="91"/>
  <c r="C84" i="91"/>
  <c r="J81" i="91"/>
  <c r="H81" i="91"/>
  <c r="K73" i="91"/>
  <c r="K72" i="91" s="1"/>
  <c r="I73" i="91"/>
  <c r="I72" i="91" s="1"/>
  <c r="H73" i="91"/>
  <c r="H72" i="91" s="1"/>
  <c r="F73" i="91"/>
  <c r="F72" i="91" s="1"/>
  <c r="E73" i="91"/>
  <c r="D73" i="91"/>
  <c r="D72" i="91" s="1"/>
  <c r="C73" i="91"/>
  <c r="E72" i="91"/>
  <c r="C72" i="91"/>
  <c r="K68" i="91"/>
  <c r="K67" i="91" s="1"/>
  <c r="I68" i="91"/>
  <c r="I67" i="91"/>
  <c r="H68" i="91"/>
  <c r="F68" i="91"/>
  <c r="F67" i="91" s="1"/>
  <c r="E68" i="91"/>
  <c r="E67" i="91" s="1"/>
  <c r="D68" i="91"/>
  <c r="D67" i="91" s="1"/>
  <c r="C68" i="91"/>
  <c r="H67" i="91"/>
  <c r="H75" i="91" s="1"/>
  <c r="C67" i="91"/>
  <c r="C75" i="91" s="1"/>
  <c r="K65" i="91"/>
  <c r="I65" i="91"/>
  <c r="H65" i="91"/>
  <c r="F65" i="91"/>
  <c r="E65" i="91"/>
  <c r="D65" i="91"/>
  <c r="C65" i="91"/>
  <c r="J62" i="91"/>
  <c r="H62" i="91"/>
  <c r="K54" i="91"/>
  <c r="K53" i="91" s="1"/>
  <c r="I54" i="91"/>
  <c r="H54" i="91"/>
  <c r="H53" i="91" s="1"/>
  <c r="F54" i="91"/>
  <c r="F53" i="91" s="1"/>
  <c r="E54" i="91"/>
  <c r="E53" i="91" s="1"/>
  <c r="D54" i="91"/>
  <c r="D53" i="91" s="1"/>
  <c r="C54" i="91"/>
  <c r="C53" i="91" s="1"/>
  <c r="I53" i="91"/>
  <c r="K49" i="91"/>
  <c r="K48" i="91" s="1"/>
  <c r="I49" i="91"/>
  <c r="H49" i="91"/>
  <c r="H48" i="91" s="1"/>
  <c r="F49" i="91"/>
  <c r="F48" i="91" s="1"/>
  <c r="F56" i="91" s="1"/>
  <c r="E49" i="91"/>
  <c r="E48" i="91" s="1"/>
  <c r="E56" i="91" s="1"/>
  <c r="D49" i="91"/>
  <c r="D48" i="91" s="1"/>
  <c r="C49" i="91"/>
  <c r="C48" i="91" s="1"/>
  <c r="I48" i="91"/>
  <c r="K46" i="91"/>
  <c r="I46" i="91"/>
  <c r="H46" i="91"/>
  <c r="F46" i="91"/>
  <c r="E46" i="91"/>
  <c r="D46" i="91"/>
  <c r="C46" i="91"/>
  <c r="J43" i="91"/>
  <c r="H43" i="91"/>
  <c r="K35" i="91"/>
  <c r="K34" i="91" s="1"/>
  <c r="I35" i="91"/>
  <c r="I34" i="91" s="1"/>
  <c r="H35" i="91"/>
  <c r="H34" i="91" s="1"/>
  <c r="F35" i="91"/>
  <c r="F34" i="91" s="1"/>
  <c r="E35" i="91"/>
  <c r="E34" i="91" s="1"/>
  <c r="D35" i="91"/>
  <c r="D34" i="91" s="1"/>
  <c r="C35" i="91"/>
  <c r="C34" i="91"/>
  <c r="K30" i="91"/>
  <c r="K29" i="91" s="1"/>
  <c r="I30" i="91"/>
  <c r="I29" i="91" s="1"/>
  <c r="H30" i="91"/>
  <c r="F30" i="91"/>
  <c r="F29" i="91" s="1"/>
  <c r="E30" i="91"/>
  <c r="E29" i="91" s="1"/>
  <c r="D30" i="91"/>
  <c r="D29" i="91"/>
  <c r="C30" i="91"/>
  <c r="C29" i="91" s="1"/>
  <c r="C37" i="91" s="1"/>
  <c r="H29" i="91"/>
  <c r="K27" i="91"/>
  <c r="I27" i="91"/>
  <c r="H27" i="91"/>
  <c r="F27" i="91"/>
  <c r="E27" i="91"/>
  <c r="D27" i="91"/>
  <c r="C27" i="91"/>
  <c r="J24" i="91"/>
  <c r="H24" i="91"/>
  <c r="K16" i="91"/>
  <c r="K15" i="91" s="1"/>
  <c r="I16" i="91"/>
  <c r="I15" i="91" s="1"/>
  <c r="H16" i="91"/>
  <c r="H15" i="91" s="1"/>
  <c r="F16" i="91"/>
  <c r="F15" i="91" s="1"/>
  <c r="E16" i="91"/>
  <c r="E15" i="91"/>
  <c r="D16" i="91"/>
  <c r="D15" i="91" s="1"/>
  <c r="C16" i="91"/>
  <c r="C15" i="91" s="1"/>
  <c r="K11" i="91"/>
  <c r="K10" i="91" s="1"/>
  <c r="I11" i="91"/>
  <c r="I10" i="91" s="1"/>
  <c r="H11" i="91"/>
  <c r="H10" i="91" s="1"/>
  <c r="F11" i="91"/>
  <c r="F10" i="91" s="1"/>
  <c r="E11" i="91"/>
  <c r="E10" i="91" s="1"/>
  <c r="D11" i="91"/>
  <c r="D10" i="91" s="1"/>
  <c r="D18" i="91" s="1"/>
  <c r="C11" i="91"/>
  <c r="C10" i="91" s="1"/>
  <c r="K8" i="91"/>
  <c r="I8" i="91"/>
  <c r="H8" i="91"/>
  <c r="F8" i="91"/>
  <c r="E8" i="91"/>
  <c r="D8" i="91"/>
  <c r="C8" i="91"/>
  <c r="J5" i="91"/>
  <c r="H5" i="91"/>
  <c r="K46" i="1"/>
  <c r="I46" i="1"/>
  <c r="H46" i="1"/>
  <c r="F46" i="1"/>
  <c r="E46" i="1"/>
  <c r="D46" i="1"/>
  <c r="C46" i="1"/>
  <c r="I27" i="1"/>
  <c r="H27" i="1"/>
  <c r="F27" i="1"/>
  <c r="E27" i="1"/>
  <c r="D27" i="1"/>
  <c r="K27" i="1"/>
  <c r="C27" i="1"/>
  <c r="K8" i="1"/>
  <c r="I8" i="1"/>
  <c r="H8" i="1"/>
  <c r="F8" i="1"/>
  <c r="E8" i="1"/>
  <c r="D8" i="1"/>
  <c r="C8" i="1"/>
  <c r="J24" i="1"/>
  <c r="H24" i="1"/>
  <c r="J5" i="1"/>
  <c r="H5" i="1"/>
  <c r="K35" i="1"/>
  <c r="K34" i="1" s="1"/>
  <c r="I35" i="1"/>
  <c r="I34" i="1" s="1"/>
  <c r="H35" i="1"/>
  <c r="H34" i="1" s="1"/>
  <c r="F35" i="1"/>
  <c r="F34" i="1" s="1"/>
  <c r="E35" i="1"/>
  <c r="E34" i="1" s="1"/>
  <c r="D35" i="1"/>
  <c r="D34" i="1" s="1"/>
  <c r="C35" i="1"/>
  <c r="C34" i="1" s="1"/>
  <c r="K30" i="1"/>
  <c r="K29" i="1" s="1"/>
  <c r="I30" i="1"/>
  <c r="I29" i="1" s="1"/>
  <c r="H30" i="1"/>
  <c r="H29" i="1" s="1"/>
  <c r="F30" i="1"/>
  <c r="F29" i="1" s="1"/>
  <c r="E30" i="1"/>
  <c r="E29" i="1" s="1"/>
  <c r="D30" i="1"/>
  <c r="D29" i="1" s="1"/>
  <c r="C30" i="1"/>
  <c r="C29" i="1" s="1"/>
  <c r="K16" i="1"/>
  <c r="K15" i="1" s="1"/>
  <c r="I16" i="1"/>
  <c r="I15" i="1" s="1"/>
  <c r="H16" i="1"/>
  <c r="H15" i="1" s="1"/>
  <c r="F16" i="1"/>
  <c r="F15" i="1" s="1"/>
  <c r="E16" i="1"/>
  <c r="E15" i="1" s="1"/>
  <c r="D16" i="1"/>
  <c r="D15" i="1" s="1"/>
  <c r="C16" i="1"/>
  <c r="C15" i="1" s="1"/>
  <c r="K11" i="1"/>
  <c r="K10" i="1" s="1"/>
  <c r="I11" i="1"/>
  <c r="I10" i="1" s="1"/>
  <c r="H11" i="1"/>
  <c r="H10" i="1" s="1"/>
  <c r="F11" i="1"/>
  <c r="F10" i="1" s="1"/>
  <c r="E11" i="1"/>
  <c r="E10" i="1" s="1"/>
  <c r="D11" i="1"/>
  <c r="D10" i="1" s="1"/>
  <c r="C11" i="1"/>
  <c r="C10" i="1" s="1"/>
  <c r="J43" i="1"/>
  <c r="J62" i="1"/>
  <c r="H43" i="1"/>
  <c r="H62" i="1"/>
  <c r="K54" i="1"/>
  <c r="K53" i="1" s="1"/>
  <c r="I54" i="1"/>
  <c r="I53" i="1" s="1"/>
  <c r="H54" i="1"/>
  <c r="H53" i="1" s="1"/>
  <c r="F54" i="1"/>
  <c r="F53" i="1" s="1"/>
  <c r="E54" i="1"/>
  <c r="E53" i="1" s="1"/>
  <c r="D54" i="1"/>
  <c r="D53" i="1" s="1"/>
  <c r="C54" i="1"/>
  <c r="C53" i="1" s="1"/>
  <c r="K49" i="1"/>
  <c r="K48" i="1" s="1"/>
  <c r="I49" i="1"/>
  <c r="I48" i="1" s="1"/>
  <c r="H49" i="1"/>
  <c r="H48" i="1" s="1"/>
  <c r="F49" i="1"/>
  <c r="F48" i="1" s="1"/>
  <c r="E49" i="1"/>
  <c r="E48" i="1" s="1"/>
  <c r="D49" i="1"/>
  <c r="D48" i="1" s="1"/>
  <c r="C49" i="1"/>
  <c r="C48" i="1" s="1"/>
  <c r="K65" i="1"/>
  <c r="I65" i="1"/>
  <c r="H65" i="1"/>
  <c r="F65" i="1"/>
  <c r="E65" i="1"/>
  <c r="D65" i="1"/>
  <c r="C65" i="1"/>
  <c r="C84" i="1"/>
  <c r="K239" i="1"/>
  <c r="K238" i="1" s="1"/>
  <c r="I239" i="1"/>
  <c r="I238" i="1" s="1"/>
  <c r="H239" i="1"/>
  <c r="H238" i="1" s="1"/>
  <c r="F239" i="1"/>
  <c r="F238" i="1" s="1"/>
  <c r="E239" i="1"/>
  <c r="E238" i="1" s="1"/>
  <c r="D239" i="1"/>
  <c r="D238" i="1" s="1"/>
  <c r="C239" i="1"/>
  <c r="C238" i="1" s="1"/>
  <c r="K244" i="1"/>
  <c r="K243" i="1" s="1"/>
  <c r="I244" i="1"/>
  <c r="I243" i="1" s="1"/>
  <c r="H244" i="1"/>
  <c r="H243" i="1" s="1"/>
  <c r="F244" i="1"/>
  <c r="F243" i="1" s="1"/>
  <c r="E244" i="1"/>
  <c r="E243" i="1" s="1"/>
  <c r="D244" i="1"/>
  <c r="D243" i="1" s="1"/>
  <c r="C244" i="1"/>
  <c r="C243" i="1" s="1"/>
  <c r="K258" i="1"/>
  <c r="K257" i="1" s="1"/>
  <c r="I258" i="1"/>
  <c r="I257" i="1" s="1"/>
  <c r="H258" i="1"/>
  <c r="H257" i="1" s="1"/>
  <c r="F258" i="1"/>
  <c r="E258" i="1"/>
  <c r="E257" i="1" s="1"/>
  <c r="D258" i="1"/>
  <c r="D257" i="1" s="1"/>
  <c r="C258" i="1"/>
  <c r="C257" i="1" s="1"/>
  <c r="K263" i="1"/>
  <c r="K262" i="1" s="1"/>
  <c r="I263" i="1"/>
  <c r="I262" i="1" s="1"/>
  <c r="H263" i="1"/>
  <c r="H262" i="1" s="1"/>
  <c r="F263" i="1"/>
  <c r="F262" i="1" s="1"/>
  <c r="E263" i="1"/>
  <c r="E262" i="1" s="1"/>
  <c r="D263" i="1"/>
  <c r="D262" i="1" s="1"/>
  <c r="C263" i="1"/>
  <c r="C262" i="1" s="1"/>
  <c r="K277" i="1"/>
  <c r="K276" i="1" s="1"/>
  <c r="I277" i="1"/>
  <c r="I276" i="1" s="1"/>
  <c r="H277" i="1"/>
  <c r="H276" i="1" s="1"/>
  <c r="F277" i="1"/>
  <c r="F276" i="1" s="1"/>
  <c r="E277" i="1"/>
  <c r="E276" i="1" s="1"/>
  <c r="D277" i="1"/>
  <c r="D276" i="1" s="1"/>
  <c r="C277" i="1"/>
  <c r="C276" i="1" s="1"/>
  <c r="K282" i="1"/>
  <c r="K281" i="1" s="1"/>
  <c r="I282" i="1"/>
  <c r="I281" i="1" s="1"/>
  <c r="H282" i="1"/>
  <c r="H281" i="1" s="1"/>
  <c r="F282" i="1"/>
  <c r="F281" i="1" s="1"/>
  <c r="E282" i="1"/>
  <c r="E281" i="1" s="1"/>
  <c r="D282" i="1"/>
  <c r="D281" i="1" s="1"/>
  <c r="C282" i="1"/>
  <c r="C281" i="1" s="1"/>
  <c r="K296" i="1"/>
  <c r="K295" i="1" s="1"/>
  <c r="I296" i="1"/>
  <c r="I295" i="1" s="1"/>
  <c r="H296" i="1"/>
  <c r="H295" i="1" s="1"/>
  <c r="F296" i="1"/>
  <c r="F295" i="1" s="1"/>
  <c r="E296" i="1"/>
  <c r="E295" i="1" s="1"/>
  <c r="D296" i="1"/>
  <c r="D295" i="1" s="1"/>
  <c r="C296" i="1"/>
  <c r="C295" i="1" s="1"/>
  <c r="K301" i="1"/>
  <c r="K300" i="1" s="1"/>
  <c r="I301" i="1"/>
  <c r="I300" i="1" s="1"/>
  <c r="H301" i="1"/>
  <c r="H300" i="1" s="1"/>
  <c r="F301" i="1"/>
  <c r="F300" i="1" s="1"/>
  <c r="E301" i="1"/>
  <c r="E300" i="1" s="1"/>
  <c r="D301" i="1"/>
  <c r="D300" i="1" s="1"/>
  <c r="C301" i="1"/>
  <c r="C300" i="1" s="1"/>
  <c r="K315" i="1"/>
  <c r="K314" i="1" s="1"/>
  <c r="I315" i="1"/>
  <c r="I314" i="1" s="1"/>
  <c r="H315" i="1"/>
  <c r="H314" i="1" s="1"/>
  <c r="F315" i="1"/>
  <c r="E315" i="1"/>
  <c r="E314" i="1" s="1"/>
  <c r="D315" i="1"/>
  <c r="D314" i="1" s="1"/>
  <c r="C315" i="1"/>
  <c r="C314" i="1" s="1"/>
  <c r="K320" i="1"/>
  <c r="K319" i="1" s="1"/>
  <c r="I320" i="1"/>
  <c r="I319" i="1" s="1"/>
  <c r="H320" i="1"/>
  <c r="H319" i="1" s="1"/>
  <c r="F320" i="1"/>
  <c r="F319" i="1" s="1"/>
  <c r="E320" i="1"/>
  <c r="E319" i="1" s="1"/>
  <c r="D320" i="1"/>
  <c r="D319" i="1" s="1"/>
  <c r="C320" i="1"/>
  <c r="K334" i="1"/>
  <c r="K333" i="1" s="1"/>
  <c r="I334" i="1"/>
  <c r="I333" i="1" s="1"/>
  <c r="H334" i="1"/>
  <c r="H333" i="1" s="1"/>
  <c r="F334" i="1"/>
  <c r="F333" i="1" s="1"/>
  <c r="E334" i="1"/>
  <c r="E333" i="1" s="1"/>
  <c r="D334" i="1"/>
  <c r="D333" i="1" s="1"/>
  <c r="C334" i="1"/>
  <c r="C333" i="1" s="1"/>
  <c r="K339" i="1"/>
  <c r="K338" i="1" s="1"/>
  <c r="I339" i="1"/>
  <c r="H339" i="1"/>
  <c r="H338" i="1" s="1"/>
  <c r="F339" i="1"/>
  <c r="F338" i="1" s="1"/>
  <c r="E339" i="1"/>
  <c r="E338" i="1" s="1"/>
  <c r="D339" i="1"/>
  <c r="D338" i="1" s="1"/>
  <c r="C339" i="1"/>
  <c r="C338" i="1" s="1"/>
  <c r="K353" i="1"/>
  <c r="K352" i="1" s="1"/>
  <c r="I353" i="1"/>
  <c r="I352" i="1" s="1"/>
  <c r="H353" i="1"/>
  <c r="H352" i="1" s="1"/>
  <c r="F353" i="1"/>
  <c r="F352" i="1" s="1"/>
  <c r="E353" i="1"/>
  <c r="E352" i="1" s="1"/>
  <c r="D353" i="1"/>
  <c r="D352" i="1" s="1"/>
  <c r="C353" i="1"/>
  <c r="C352" i="1" s="1"/>
  <c r="K358" i="1"/>
  <c r="K357" i="1" s="1"/>
  <c r="I358" i="1"/>
  <c r="I357" i="1" s="1"/>
  <c r="H358" i="1"/>
  <c r="H357" i="1" s="1"/>
  <c r="F358" i="1"/>
  <c r="F357" i="1" s="1"/>
  <c r="E358" i="1"/>
  <c r="E357" i="1" s="1"/>
  <c r="D358" i="1"/>
  <c r="D357" i="1" s="1"/>
  <c r="C358" i="1"/>
  <c r="C357" i="1" s="1"/>
  <c r="K225" i="1"/>
  <c r="K224" i="1" s="1"/>
  <c r="I225" i="1"/>
  <c r="I224" i="1" s="1"/>
  <c r="H225" i="1"/>
  <c r="H224" i="1" s="1"/>
  <c r="F225" i="1"/>
  <c r="F224" i="1" s="1"/>
  <c r="E225" i="1"/>
  <c r="E224" i="1" s="1"/>
  <c r="D225" i="1"/>
  <c r="D224" i="1" s="1"/>
  <c r="C225" i="1"/>
  <c r="C224" i="1" s="1"/>
  <c r="K220" i="1"/>
  <c r="K219" i="1" s="1"/>
  <c r="I220" i="1"/>
  <c r="I219" i="1" s="1"/>
  <c r="H220" i="1"/>
  <c r="H219" i="1" s="1"/>
  <c r="F220" i="1"/>
  <c r="F219" i="1" s="1"/>
  <c r="E220" i="1"/>
  <c r="E219" i="1" s="1"/>
  <c r="D220" i="1"/>
  <c r="D219" i="1" s="1"/>
  <c r="C220" i="1"/>
  <c r="C219" i="1" s="1"/>
  <c r="K206" i="1"/>
  <c r="K205" i="1" s="1"/>
  <c r="I206" i="1"/>
  <c r="I205" i="1" s="1"/>
  <c r="H206" i="1"/>
  <c r="H205" i="1" s="1"/>
  <c r="F206" i="1"/>
  <c r="F205" i="1" s="1"/>
  <c r="E206" i="1"/>
  <c r="E205" i="1" s="1"/>
  <c r="D206" i="1"/>
  <c r="D205" i="1" s="1"/>
  <c r="C206" i="1"/>
  <c r="C205" i="1" s="1"/>
  <c r="K201" i="1"/>
  <c r="K200" i="1" s="1"/>
  <c r="I201" i="1"/>
  <c r="I200" i="1" s="1"/>
  <c r="H201" i="1"/>
  <c r="H200" i="1" s="1"/>
  <c r="F201" i="1"/>
  <c r="F200" i="1" s="1"/>
  <c r="E201" i="1"/>
  <c r="D201" i="1"/>
  <c r="D200" i="1" s="1"/>
  <c r="C201" i="1"/>
  <c r="C200" i="1" s="1"/>
  <c r="K187" i="1"/>
  <c r="K186" i="1" s="1"/>
  <c r="I187" i="1"/>
  <c r="I186" i="1" s="1"/>
  <c r="H187" i="1"/>
  <c r="H186" i="1" s="1"/>
  <c r="F187" i="1"/>
  <c r="F186" i="1" s="1"/>
  <c r="E187" i="1"/>
  <c r="E186" i="1" s="1"/>
  <c r="D187" i="1"/>
  <c r="D186" i="1" s="1"/>
  <c r="C187" i="1"/>
  <c r="C186" i="1" s="1"/>
  <c r="K182" i="1"/>
  <c r="K181" i="1" s="1"/>
  <c r="I182" i="1"/>
  <c r="I181" i="1" s="1"/>
  <c r="H182" i="1"/>
  <c r="H181" i="1" s="1"/>
  <c r="F182" i="1"/>
  <c r="F181" i="1" s="1"/>
  <c r="E182" i="1"/>
  <c r="E181" i="1" s="1"/>
  <c r="D182" i="1"/>
  <c r="D181" i="1" s="1"/>
  <c r="C182" i="1"/>
  <c r="C181" i="1" s="1"/>
  <c r="K168" i="1"/>
  <c r="I168" i="1"/>
  <c r="I167" i="1" s="1"/>
  <c r="H168" i="1"/>
  <c r="H167" i="1" s="1"/>
  <c r="F168" i="1"/>
  <c r="F167" i="1" s="1"/>
  <c r="E168" i="1"/>
  <c r="E167" i="1" s="1"/>
  <c r="D168" i="1"/>
  <c r="D167" i="1" s="1"/>
  <c r="C168" i="1"/>
  <c r="C167" i="1" s="1"/>
  <c r="K163" i="1"/>
  <c r="K162" i="1" s="1"/>
  <c r="I163" i="1"/>
  <c r="I162" i="1" s="1"/>
  <c r="H163" i="1"/>
  <c r="H162" i="1" s="1"/>
  <c r="F163" i="1"/>
  <c r="F162" i="1" s="1"/>
  <c r="E163" i="1"/>
  <c r="E162" i="1" s="1"/>
  <c r="D163" i="1"/>
  <c r="D162" i="1" s="1"/>
  <c r="C163" i="1"/>
  <c r="C162" i="1" s="1"/>
  <c r="K149" i="1"/>
  <c r="K148" i="1" s="1"/>
  <c r="I149" i="1"/>
  <c r="I148" i="1" s="1"/>
  <c r="H149" i="1"/>
  <c r="H148" i="1" s="1"/>
  <c r="F149" i="1"/>
  <c r="F148" i="1" s="1"/>
  <c r="E149" i="1"/>
  <c r="E148" i="1" s="1"/>
  <c r="D149" i="1"/>
  <c r="D148" i="1" s="1"/>
  <c r="C149" i="1"/>
  <c r="K144" i="1"/>
  <c r="K143" i="1" s="1"/>
  <c r="I144" i="1"/>
  <c r="I143" i="1" s="1"/>
  <c r="H144" i="1"/>
  <c r="H143" i="1" s="1"/>
  <c r="F144" i="1"/>
  <c r="F143" i="1" s="1"/>
  <c r="E144" i="1"/>
  <c r="E143" i="1" s="1"/>
  <c r="D144" i="1"/>
  <c r="D143" i="1" s="1"/>
  <c r="C144" i="1"/>
  <c r="K130" i="1"/>
  <c r="K129" i="1" s="1"/>
  <c r="I130" i="1"/>
  <c r="I129" i="1" s="1"/>
  <c r="H130" i="1"/>
  <c r="H129" i="1" s="1"/>
  <c r="F130" i="1"/>
  <c r="E130" i="1"/>
  <c r="E129" i="1" s="1"/>
  <c r="D130" i="1"/>
  <c r="D129" i="1" s="1"/>
  <c r="C130" i="1"/>
  <c r="C129" i="1" s="1"/>
  <c r="K125" i="1"/>
  <c r="K124" i="1" s="1"/>
  <c r="I125" i="1"/>
  <c r="I124" i="1" s="1"/>
  <c r="H125" i="1"/>
  <c r="H124" i="1" s="1"/>
  <c r="F125" i="1"/>
  <c r="F124" i="1" s="1"/>
  <c r="E125" i="1"/>
  <c r="E124" i="1" s="1"/>
  <c r="D125" i="1"/>
  <c r="D124" i="1" s="1"/>
  <c r="C125" i="1"/>
  <c r="C124" i="1" s="1"/>
  <c r="K111" i="1"/>
  <c r="K110" i="1" s="1"/>
  <c r="I111" i="1"/>
  <c r="I110" i="1" s="1"/>
  <c r="H111" i="1"/>
  <c r="H110" i="1" s="1"/>
  <c r="F111" i="1"/>
  <c r="E111" i="1"/>
  <c r="E110" i="1" s="1"/>
  <c r="D111" i="1"/>
  <c r="D110" i="1" s="1"/>
  <c r="C111" i="1"/>
  <c r="C110" i="1" s="1"/>
  <c r="K106" i="1"/>
  <c r="K105" i="1" s="1"/>
  <c r="I106" i="1"/>
  <c r="I105" i="1" s="1"/>
  <c r="H106" i="1"/>
  <c r="H105" i="1" s="1"/>
  <c r="F106" i="1"/>
  <c r="E106" i="1"/>
  <c r="E105" i="1" s="1"/>
  <c r="D106" i="1"/>
  <c r="D105" i="1" s="1"/>
  <c r="C106" i="1"/>
  <c r="C105" i="1" s="1"/>
  <c r="K92" i="1"/>
  <c r="K91" i="1" s="1"/>
  <c r="I92" i="1"/>
  <c r="I91" i="1" s="1"/>
  <c r="H92" i="1"/>
  <c r="H91" i="1" s="1"/>
  <c r="F92" i="1"/>
  <c r="F91" i="1" s="1"/>
  <c r="E92" i="1"/>
  <c r="E91" i="1" s="1"/>
  <c r="D92" i="1"/>
  <c r="D91" i="1" s="1"/>
  <c r="C92" i="1"/>
  <c r="C91" i="1" s="1"/>
  <c r="K87" i="1"/>
  <c r="K86" i="1" s="1"/>
  <c r="I87" i="1"/>
  <c r="I86" i="1" s="1"/>
  <c r="H87" i="1"/>
  <c r="H86" i="1" s="1"/>
  <c r="F87" i="1"/>
  <c r="F86" i="1" s="1"/>
  <c r="F94" i="1" s="1"/>
  <c r="E87" i="1"/>
  <c r="E86" i="1" s="1"/>
  <c r="D87" i="1"/>
  <c r="D86" i="1" s="1"/>
  <c r="C87" i="1"/>
  <c r="C86" i="1" s="1"/>
  <c r="K73" i="1"/>
  <c r="K72" i="1" s="1"/>
  <c r="I73" i="1"/>
  <c r="I72" i="1" s="1"/>
  <c r="H73" i="1"/>
  <c r="H72" i="1" s="1"/>
  <c r="F73" i="1"/>
  <c r="F72" i="1" s="1"/>
  <c r="E73" i="1"/>
  <c r="E72" i="1" s="1"/>
  <c r="D73" i="1"/>
  <c r="D72" i="1" s="1"/>
  <c r="C73" i="1"/>
  <c r="C72" i="1" s="1"/>
  <c r="K68" i="1"/>
  <c r="K67" i="1" s="1"/>
  <c r="I68" i="1"/>
  <c r="I67" i="1" s="1"/>
  <c r="H68" i="1"/>
  <c r="H67" i="1" s="1"/>
  <c r="F68" i="1"/>
  <c r="F67" i="1" s="1"/>
  <c r="E68" i="1"/>
  <c r="E67" i="1" s="1"/>
  <c r="D68" i="1"/>
  <c r="D67" i="1" s="1"/>
  <c r="C68" i="1"/>
  <c r="C67" i="1" s="1"/>
  <c r="C319" i="1"/>
  <c r="K510" i="1"/>
  <c r="K509" i="1" s="1"/>
  <c r="I510" i="1"/>
  <c r="I509" i="1" s="1"/>
  <c r="H510" i="1"/>
  <c r="H509" i="1" s="1"/>
  <c r="F510" i="1"/>
  <c r="F509" i="1" s="1"/>
  <c r="E510" i="1"/>
  <c r="E509" i="1" s="1"/>
  <c r="D510" i="1"/>
  <c r="D509" i="1" s="1"/>
  <c r="C510" i="1"/>
  <c r="C509" i="1" s="1"/>
  <c r="K505" i="1"/>
  <c r="K504" i="1" s="1"/>
  <c r="I505" i="1"/>
  <c r="I504" i="1" s="1"/>
  <c r="H505" i="1"/>
  <c r="H504" i="1" s="1"/>
  <c r="F505" i="1"/>
  <c r="F504" i="1" s="1"/>
  <c r="E505" i="1"/>
  <c r="E504" i="1" s="1"/>
  <c r="D505" i="1"/>
  <c r="D504" i="1" s="1"/>
  <c r="C505" i="1"/>
  <c r="C504" i="1" s="1"/>
  <c r="K491" i="1"/>
  <c r="I491" i="1"/>
  <c r="I490" i="1" s="1"/>
  <c r="H491" i="1"/>
  <c r="H490" i="1" s="1"/>
  <c r="F491" i="1"/>
  <c r="F490" i="1" s="1"/>
  <c r="E491" i="1"/>
  <c r="E490" i="1" s="1"/>
  <c r="D491" i="1"/>
  <c r="D490" i="1" s="1"/>
  <c r="C491" i="1"/>
  <c r="C490" i="1" s="1"/>
  <c r="K486" i="1"/>
  <c r="K485" i="1" s="1"/>
  <c r="I486" i="1"/>
  <c r="I485" i="1" s="1"/>
  <c r="H486" i="1"/>
  <c r="H485" i="1" s="1"/>
  <c r="F486" i="1"/>
  <c r="F485" i="1" s="1"/>
  <c r="E486" i="1"/>
  <c r="E485" i="1" s="1"/>
  <c r="D486" i="1"/>
  <c r="D485" i="1" s="1"/>
  <c r="C486" i="1"/>
  <c r="C485" i="1" s="1"/>
  <c r="K472" i="1"/>
  <c r="K471" i="1" s="1"/>
  <c r="I472" i="1"/>
  <c r="I471" i="1" s="1"/>
  <c r="H472" i="1"/>
  <c r="H471" i="1" s="1"/>
  <c r="F472" i="1"/>
  <c r="F471" i="1" s="1"/>
  <c r="E472" i="1"/>
  <c r="E471" i="1" s="1"/>
  <c r="D472" i="1"/>
  <c r="D471" i="1" s="1"/>
  <c r="C472" i="1"/>
  <c r="C471" i="1" s="1"/>
  <c r="K467" i="1"/>
  <c r="K466" i="1" s="1"/>
  <c r="I467" i="1"/>
  <c r="I466" i="1" s="1"/>
  <c r="H467" i="1"/>
  <c r="H466" i="1" s="1"/>
  <c r="F467" i="1"/>
  <c r="F466" i="1" s="1"/>
  <c r="E467" i="1"/>
  <c r="E466" i="1" s="1"/>
  <c r="D467" i="1"/>
  <c r="D466" i="1" s="1"/>
  <c r="C467" i="1"/>
  <c r="C466" i="1" s="1"/>
  <c r="K453" i="1"/>
  <c r="K452" i="1" s="1"/>
  <c r="I453" i="1"/>
  <c r="I452" i="1" s="1"/>
  <c r="H453" i="1"/>
  <c r="H452" i="1" s="1"/>
  <c r="F453" i="1"/>
  <c r="E453" i="1"/>
  <c r="E452" i="1" s="1"/>
  <c r="D453" i="1"/>
  <c r="D452" i="1" s="1"/>
  <c r="C453" i="1"/>
  <c r="C452" i="1" s="1"/>
  <c r="K448" i="1"/>
  <c r="K447" i="1" s="1"/>
  <c r="I448" i="1"/>
  <c r="I447" i="1" s="1"/>
  <c r="H448" i="1"/>
  <c r="H447" i="1" s="1"/>
  <c r="F448" i="1"/>
  <c r="F447" i="1" s="1"/>
  <c r="E448" i="1"/>
  <c r="E447" i="1" s="1"/>
  <c r="D448" i="1"/>
  <c r="C448" i="1"/>
  <c r="C447" i="1" s="1"/>
  <c r="K434" i="1"/>
  <c r="K433" i="1" s="1"/>
  <c r="I434" i="1"/>
  <c r="I433" i="1" s="1"/>
  <c r="H434" i="1"/>
  <c r="H433" i="1" s="1"/>
  <c r="F434" i="1"/>
  <c r="F433" i="1" s="1"/>
  <c r="E434" i="1"/>
  <c r="E433" i="1" s="1"/>
  <c r="D434" i="1"/>
  <c r="D433" i="1" s="1"/>
  <c r="C434" i="1"/>
  <c r="C433" i="1" s="1"/>
  <c r="K429" i="1"/>
  <c r="K428" i="1" s="1"/>
  <c r="I429" i="1"/>
  <c r="I428" i="1" s="1"/>
  <c r="H429" i="1"/>
  <c r="H428" i="1" s="1"/>
  <c r="F429" i="1"/>
  <c r="F428" i="1" s="1"/>
  <c r="E429" i="1"/>
  <c r="E428" i="1" s="1"/>
  <c r="D429" i="1"/>
  <c r="C429" i="1"/>
  <c r="C428" i="1" s="1"/>
  <c r="K415" i="1"/>
  <c r="K414" i="1" s="1"/>
  <c r="I415" i="1"/>
  <c r="I414" i="1" s="1"/>
  <c r="H415" i="1"/>
  <c r="H414" i="1" s="1"/>
  <c r="F415" i="1"/>
  <c r="F414" i="1" s="1"/>
  <c r="E415" i="1"/>
  <c r="E414" i="1" s="1"/>
  <c r="D415" i="1"/>
  <c r="D414" i="1" s="1"/>
  <c r="C415" i="1"/>
  <c r="C414" i="1" s="1"/>
  <c r="K410" i="1"/>
  <c r="K409" i="1" s="1"/>
  <c r="I410" i="1"/>
  <c r="I409" i="1" s="1"/>
  <c r="H410" i="1"/>
  <c r="H409" i="1" s="1"/>
  <c r="F410" i="1"/>
  <c r="F409" i="1" s="1"/>
  <c r="E410" i="1"/>
  <c r="E409" i="1" s="1"/>
  <c r="D410" i="1"/>
  <c r="D409" i="1" s="1"/>
  <c r="C410" i="1"/>
  <c r="C409" i="1" s="1"/>
  <c r="K396" i="1"/>
  <c r="K395" i="1" s="1"/>
  <c r="I396" i="1"/>
  <c r="I395" i="1" s="1"/>
  <c r="H396" i="1"/>
  <c r="H395" i="1" s="1"/>
  <c r="F396" i="1"/>
  <c r="F395" i="1" s="1"/>
  <c r="E396" i="1"/>
  <c r="E395" i="1" s="1"/>
  <c r="D396" i="1"/>
  <c r="D395" i="1" s="1"/>
  <c r="C396" i="1"/>
  <c r="C395" i="1" s="1"/>
  <c r="K391" i="1"/>
  <c r="I391" i="1"/>
  <c r="I390" i="1" s="1"/>
  <c r="H391" i="1"/>
  <c r="H390" i="1" s="1"/>
  <c r="F391" i="1"/>
  <c r="F390" i="1" s="1"/>
  <c r="E391" i="1"/>
  <c r="E390" i="1" s="1"/>
  <c r="D391" i="1"/>
  <c r="D390" i="1" s="1"/>
  <c r="C391" i="1"/>
  <c r="C390" i="1" s="1"/>
  <c r="K377" i="1"/>
  <c r="K376" i="1" s="1"/>
  <c r="I377" i="1"/>
  <c r="I376" i="1" s="1"/>
  <c r="H377" i="1"/>
  <c r="H376" i="1" s="1"/>
  <c r="F377" i="1"/>
  <c r="F376" i="1" s="1"/>
  <c r="E377" i="1"/>
  <c r="E376" i="1" s="1"/>
  <c r="D377" i="1"/>
  <c r="D376" i="1" s="1"/>
  <c r="C377" i="1"/>
  <c r="C376" i="1" s="1"/>
  <c r="K372" i="1"/>
  <c r="K371" i="1" s="1"/>
  <c r="I372" i="1"/>
  <c r="I371" i="1" s="1"/>
  <c r="H372" i="1"/>
  <c r="H371" i="1" s="1"/>
  <c r="F372" i="1"/>
  <c r="F371" i="1" s="1"/>
  <c r="E372" i="1"/>
  <c r="D372" i="1"/>
  <c r="D371" i="1" s="1"/>
  <c r="C372" i="1"/>
  <c r="C371" i="1" s="1"/>
  <c r="I338" i="1"/>
  <c r="K502" i="1"/>
  <c r="I502" i="1"/>
  <c r="H502" i="1"/>
  <c r="F502" i="1"/>
  <c r="E502" i="1"/>
  <c r="D502" i="1"/>
  <c r="C502" i="1"/>
  <c r="J499" i="1"/>
  <c r="H499" i="1"/>
  <c r="H81" i="1"/>
  <c r="J81" i="1"/>
  <c r="D84" i="1"/>
  <c r="E84" i="1"/>
  <c r="F84" i="1"/>
  <c r="H84" i="1"/>
  <c r="I84" i="1"/>
  <c r="K84" i="1"/>
  <c r="H100" i="1"/>
  <c r="J100" i="1"/>
  <c r="C103" i="1"/>
  <c r="D103" i="1"/>
  <c r="E103" i="1"/>
  <c r="F103" i="1"/>
  <c r="H103" i="1"/>
  <c r="I103" i="1"/>
  <c r="K103" i="1"/>
  <c r="F105" i="1"/>
  <c r="F110" i="1"/>
  <c r="H119" i="1"/>
  <c r="J119" i="1"/>
  <c r="C122" i="1"/>
  <c r="D122" i="1"/>
  <c r="E122" i="1"/>
  <c r="F122" i="1"/>
  <c r="H122" i="1"/>
  <c r="I122" i="1"/>
  <c r="K122" i="1"/>
  <c r="F129" i="1"/>
  <c r="H138" i="1"/>
  <c r="J138" i="1"/>
  <c r="C141" i="1"/>
  <c r="D141" i="1"/>
  <c r="E141" i="1"/>
  <c r="F141" i="1"/>
  <c r="H141" i="1"/>
  <c r="I141" i="1"/>
  <c r="K141" i="1"/>
  <c r="C143" i="1"/>
  <c r="C148" i="1"/>
  <c r="H157" i="1"/>
  <c r="J157" i="1"/>
  <c r="C160" i="1"/>
  <c r="D160" i="1"/>
  <c r="E160" i="1"/>
  <c r="F160" i="1"/>
  <c r="H160" i="1"/>
  <c r="I160" i="1"/>
  <c r="K160" i="1"/>
  <c r="K167" i="1"/>
  <c r="H176" i="1"/>
  <c r="J176" i="1"/>
  <c r="C179" i="1"/>
  <c r="D179" i="1"/>
  <c r="E179" i="1"/>
  <c r="F179" i="1"/>
  <c r="H179" i="1"/>
  <c r="I179" i="1"/>
  <c r="K179" i="1"/>
  <c r="H195" i="1"/>
  <c r="J195" i="1"/>
  <c r="C198" i="1"/>
  <c r="D198" i="1"/>
  <c r="E198" i="1"/>
  <c r="F198" i="1"/>
  <c r="H198" i="1"/>
  <c r="I198" i="1"/>
  <c r="K198" i="1"/>
  <c r="E200" i="1"/>
  <c r="H214" i="1"/>
  <c r="J214" i="1"/>
  <c r="C217" i="1"/>
  <c r="D217" i="1"/>
  <c r="E217" i="1"/>
  <c r="F217" i="1"/>
  <c r="H217" i="1"/>
  <c r="I217" i="1"/>
  <c r="K217" i="1"/>
  <c r="H233" i="1"/>
  <c r="J233" i="1"/>
  <c r="C236" i="1"/>
  <c r="D236" i="1"/>
  <c r="E236" i="1"/>
  <c r="F236" i="1"/>
  <c r="H236" i="1"/>
  <c r="I236" i="1"/>
  <c r="K236" i="1"/>
  <c r="H252" i="1"/>
  <c r="J252" i="1"/>
  <c r="C255" i="1"/>
  <c r="D255" i="1"/>
  <c r="E255" i="1"/>
  <c r="F255" i="1"/>
  <c r="H255" i="1"/>
  <c r="I255" i="1"/>
  <c r="K255" i="1"/>
  <c r="F257" i="1"/>
  <c r="H271" i="1"/>
  <c r="J271" i="1"/>
  <c r="C274" i="1"/>
  <c r="D274" i="1"/>
  <c r="E274" i="1"/>
  <c r="F274" i="1"/>
  <c r="H274" i="1"/>
  <c r="I274" i="1"/>
  <c r="K274" i="1"/>
  <c r="H290" i="1"/>
  <c r="J290" i="1"/>
  <c r="C293" i="1"/>
  <c r="D293" i="1"/>
  <c r="E293" i="1"/>
  <c r="F293" i="1"/>
  <c r="H293" i="1"/>
  <c r="I293" i="1"/>
  <c r="K293" i="1"/>
  <c r="H309" i="1"/>
  <c r="J309" i="1"/>
  <c r="C312" i="1"/>
  <c r="D312" i="1"/>
  <c r="E312" i="1"/>
  <c r="F312" i="1"/>
  <c r="H312" i="1"/>
  <c r="I312" i="1"/>
  <c r="K312" i="1"/>
  <c r="F314" i="1"/>
  <c r="H328" i="1"/>
  <c r="J328" i="1"/>
  <c r="C331" i="1"/>
  <c r="D331" i="1"/>
  <c r="E331" i="1"/>
  <c r="F331" i="1"/>
  <c r="H331" i="1"/>
  <c r="I331" i="1"/>
  <c r="K331" i="1"/>
  <c r="H347" i="1"/>
  <c r="J347" i="1"/>
  <c r="C350" i="1"/>
  <c r="D350" i="1"/>
  <c r="E350" i="1"/>
  <c r="F350" i="1"/>
  <c r="H350" i="1"/>
  <c r="I350" i="1"/>
  <c r="K350" i="1"/>
  <c r="H366" i="1"/>
  <c r="J366" i="1"/>
  <c r="C369" i="1"/>
  <c r="D369" i="1"/>
  <c r="E369" i="1"/>
  <c r="F369" i="1"/>
  <c r="H369" i="1"/>
  <c r="I369" i="1"/>
  <c r="K369" i="1"/>
  <c r="E371" i="1"/>
  <c r="H385" i="1"/>
  <c r="J385" i="1"/>
  <c r="C388" i="1"/>
  <c r="D388" i="1"/>
  <c r="E388" i="1"/>
  <c r="F388" i="1"/>
  <c r="H388" i="1"/>
  <c r="I388" i="1"/>
  <c r="K388" i="1"/>
  <c r="K390" i="1"/>
  <c r="H404" i="1"/>
  <c r="J404" i="1"/>
  <c r="C407" i="1"/>
  <c r="D407" i="1"/>
  <c r="E407" i="1"/>
  <c r="F407" i="1"/>
  <c r="H407" i="1"/>
  <c r="I407" i="1"/>
  <c r="K407" i="1"/>
  <c r="H423" i="1"/>
  <c r="J423" i="1"/>
  <c r="C426" i="1"/>
  <c r="D426" i="1"/>
  <c r="E426" i="1"/>
  <c r="F426" i="1"/>
  <c r="H426" i="1"/>
  <c r="I426" i="1"/>
  <c r="K426" i="1"/>
  <c r="D428" i="1"/>
  <c r="H442" i="1"/>
  <c r="J442" i="1"/>
  <c r="C445" i="1"/>
  <c r="D445" i="1"/>
  <c r="E445" i="1"/>
  <c r="F445" i="1"/>
  <c r="H445" i="1"/>
  <c r="I445" i="1"/>
  <c r="K445" i="1"/>
  <c r="D447" i="1"/>
  <c r="F452" i="1"/>
  <c r="H461" i="1"/>
  <c r="J461" i="1"/>
  <c r="C464" i="1"/>
  <c r="D464" i="1"/>
  <c r="E464" i="1"/>
  <c r="F464" i="1"/>
  <c r="H464" i="1"/>
  <c r="I464" i="1"/>
  <c r="K464" i="1"/>
  <c r="H480" i="1"/>
  <c r="J480" i="1"/>
  <c r="C483" i="1"/>
  <c r="D483" i="1"/>
  <c r="E483" i="1"/>
  <c r="F483" i="1"/>
  <c r="H483" i="1"/>
  <c r="I483" i="1"/>
  <c r="K483" i="1"/>
  <c r="K490" i="1"/>
  <c r="I151" i="93"/>
  <c r="F189" i="93"/>
  <c r="D227" i="93"/>
  <c r="I303" i="93"/>
  <c r="E398" i="93"/>
  <c r="K512" i="93"/>
  <c r="D512" i="93"/>
  <c r="E436" i="92"/>
  <c r="K436" i="92"/>
  <c r="K474" i="92"/>
  <c r="E512" i="92"/>
  <c r="K512" i="92"/>
  <c r="K436" i="91"/>
  <c r="K512" i="91"/>
  <c r="I474" i="91"/>
  <c r="D474" i="91"/>
  <c r="H455" i="91"/>
  <c r="D455" i="91"/>
  <c r="D398" i="91"/>
  <c r="I455" i="92"/>
  <c r="H227" i="92"/>
  <c r="C208" i="92"/>
  <c r="I75" i="92"/>
  <c r="K493" i="93"/>
  <c r="E417" i="93"/>
  <c r="H360" i="93"/>
  <c r="K360" i="93"/>
  <c r="D341" i="93"/>
  <c r="F303" i="93"/>
  <c r="I265" i="93"/>
  <c r="F227" i="93"/>
  <c r="C208" i="93"/>
  <c r="E208" i="93"/>
  <c r="H208" i="93"/>
  <c r="F151" i="93"/>
  <c r="D113" i="93"/>
  <c r="K94" i="93"/>
  <c r="F56" i="93"/>
  <c r="D56" i="93"/>
  <c r="C37" i="93"/>
  <c r="H37" i="93"/>
  <c r="H18" i="93"/>
  <c r="H493" i="92"/>
  <c r="D493" i="92"/>
  <c r="H455" i="92"/>
  <c r="F436" i="92"/>
  <c r="D398" i="92"/>
  <c r="H360" i="92"/>
  <c r="D360" i="92"/>
  <c r="I341" i="92"/>
  <c r="D132" i="92"/>
  <c r="C113" i="92"/>
  <c r="H113" i="92"/>
  <c r="C94" i="92"/>
  <c r="D37" i="92"/>
  <c r="D379" i="92"/>
  <c r="E379" i="92"/>
  <c r="K360" i="92"/>
  <c r="F151" i="92"/>
  <c r="K94" i="92"/>
  <c r="F75" i="92"/>
  <c r="F37" i="92"/>
  <c r="F398" i="91"/>
  <c r="E322" i="91"/>
  <c r="C151" i="1"/>
  <c r="F113" i="1"/>
  <c r="K474" i="93" l="1"/>
  <c r="D379" i="93"/>
  <c r="K227" i="93"/>
  <c r="I227" i="93"/>
  <c r="D132" i="93"/>
  <c r="F132" i="93"/>
  <c r="C132" i="93"/>
  <c r="I493" i="92"/>
  <c r="F474" i="92"/>
  <c r="K341" i="92"/>
  <c r="F303" i="92"/>
  <c r="I303" i="92"/>
  <c r="F265" i="92"/>
  <c r="C474" i="93"/>
  <c r="D474" i="93"/>
  <c r="K455" i="93"/>
  <c r="E436" i="93"/>
  <c r="H398" i="93"/>
  <c r="I379" i="93"/>
  <c r="C360" i="93"/>
  <c r="E322" i="93"/>
  <c r="H303" i="93"/>
  <c r="D189" i="93"/>
  <c r="C170" i="93"/>
  <c r="E113" i="93"/>
  <c r="K113" i="93"/>
  <c r="I113" i="93"/>
  <c r="C512" i="92"/>
  <c r="E493" i="92"/>
  <c r="H474" i="92"/>
  <c r="H417" i="92"/>
  <c r="C379" i="92"/>
  <c r="I360" i="92"/>
  <c r="F227" i="92"/>
  <c r="F189" i="92"/>
  <c r="E132" i="92"/>
  <c r="E113" i="92"/>
  <c r="K113" i="92"/>
  <c r="D113" i="92"/>
  <c r="E94" i="92"/>
  <c r="I18" i="92"/>
  <c r="I512" i="91"/>
  <c r="D379" i="91"/>
  <c r="C360" i="91"/>
  <c r="C341" i="91"/>
  <c r="D341" i="91"/>
  <c r="F37" i="91"/>
  <c r="E37" i="91"/>
  <c r="C512" i="93"/>
  <c r="H512" i="93"/>
  <c r="F512" i="93"/>
  <c r="D493" i="93"/>
  <c r="E474" i="93"/>
  <c r="H455" i="93"/>
  <c r="I436" i="93"/>
  <c r="D436" i="93"/>
  <c r="F417" i="93"/>
  <c r="F379" i="93"/>
  <c r="H379" i="93"/>
  <c r="I341" i="93"/>
  <c r="K322" i="93"/>
  <c r="K303" i="93"/>
  <c r="E246" i="93"/>
  <c r="K208" i="93"/>
  <c r="K170" i="93"/>
  <c r="C151" i="93"/>
  <c r="C113" i="93"/>
  <c r="I75" i="93"/>
  <c r="H56" i="93"/>
  <c r="F18" i="93"/>
  <c r="E18" i="93"/>
  <c r="H512" i="92"/>
  <c r="C493" i="92"/>
  <c r="D474" i="92"/>
  <c r="I436" i="92"/>
  <c r="D436" i="92"/>
  <c r="E417" i="92"/>
  <c r="D417" i="92"/>
  <c r="E341" i="92"/>
  <c r="D341" i="92"/>
  <c r="D322" i="92"/>
  <c r="K303" i="92"/>
  <c r="E284" i="92"/>
  <c r="D284" i="92"/>
  <c r="K284" i="92"/>
  <c r="C284" i="92"/>
  <c r="I284" i="92"/>
  <c r="C246" i="92"/>
  <c r="C227" i="92"/>
  <c r="K189" i="92"/>
  <c r="H170" i="92"/>
  <c r="D170" i="92"/>
  <c r="C170" i="92"/>
  <c r="E170" i="92"/>
  <c r="I151" i="92"/>
  <c r="I132" i="92"/>
  <c r="F94" i="92"/>
  <c r="F18" i="92"/>
  <c r="E512" i="91"/>
  <c r="E493" i="91"/>
  <c r="H493" i="91"/>
  <c r="E455" i="91"/>
  <c r="E436" i="91"/>
  <c r="D417" i="91"/>
  <c r="H417" i="91"/>
  <c r="F379" i="91"/>
  <c r="C379" i="91"/>
  <c r="H379" i="91"/>
  <c r="F322" i="91"/>
  <c r="I322" i="91"/>
  <c r="D303" i="91"/>
  <c r="H265" i="91"/>
  <c r="E246" i="91"/>
  <c r="K246" i="91"/>
  <c r="F227" i="91"/>
  <c r="E227" i="91"/>
  <c r="D227" i="91"/>
  <c r="D170" i="91"/>
  <c r="D151" i="91"/>
  <c r="F151" i="91"/>
  <c r="K151" i="91"/>
  <c r="F132" i="91"/>
  <c r="I132" i="91"/>
  <c r="E132" i="91"/>
  <c r="K113" i="91"/>
  <c r="H94" i="91"/>
  <c r="K94" i="91"/>
  <c r="D75" i="91"/>
  <c r="F75" i="91"/>
  <c r="D56" i="91"/>
  <c r="C56" i="91"/>
  <c r="H56" i="91"/>
  <c r="I56" i="91"/>
  <c r="I18" i="91"/>
  <c r="D436" i="1"/>
  <c r="E512" i="93"/>
  <c r="H493" i="93"/>
  <c r="C494" i="93" s="1"/>
  <c r="H474" i="93"/>
  <c r="C455" i="93"/>
  <c r="C417" i="93"/>
  <c r="D417" i="93"/>
  <c r="C418" i="93" s="1"/>
  <c r="H417" i="93"/>
  <c r="D398" i="93"/>
  <c r="I398" i="93"/>
  <c r="C379" i="93"/>
  <c r="D360" i="93"/>
  <c r="F360" i="93"/>
  <c r="I360" i="93"/>
  <c r="E360" i="93"/>
  <c r="F341" i="93"/>
  <c r="F322" i="93"/>
  <c r="D322" i="93"/>
  <c r="I322" i="93"/>
  <c r="E303" i="93"/>
  <c r="C304" i="93" s="1"/>
  <c r="D284" i="93"/>
  <c r="K284" i="93"/>
  <c r="H265" i="93"/>
  <c r="K265" i="93"/>
  <c r="C246" i="93"/>
  <c r="D246" i="93"/>
  <c r="I246" i="93"/>
  <c r="K246" i="93"/>
  <c r="E227" i="93"/>
  <c r="F208" i="93"/>
  <c r="C209" i="93" s="1"/>
  <c r="E189" i="93"/>
  <c r="F170" i="93"/>
  <c r="D170" i="93"/>
  <c r="H170" i="93"/>
  <c r="H151" i="93"/>
  <c r="K151" i="93"/>
  <c r="H132" i="93"/>
  <c r="K132" i="93"/>
  <c r="F113" i="93"/>
  <c r="H113" i="93"/>
  <c r="D94" i="93"/>
  <c r="C95" i="93" s="1"/>
  <c r="D75" i="93"/>
  <c r="K75" i="93"/>
  <c r="I56" i="93"/>
  <c r="C56" i="93"/>
  <c r="E56" i="93"/>
  <c r="D18" i="93"/>
  <c r="H18" i="92"/>
  <c r="I474" i="92"/>
  <c r="E455" i="92"/>
  <c r="F455" i="92"/>
  <c r="D455" i="92"/>
  <c r="H436" i="92"/>
  <c r="C437" i="92" s="1"/>
  <c r="K417" i="92"/>
  <c r="I417" i="92"/>
  <c r="C398" i="92"/>
  <c r="I398" i="92"/>
  <c r="H379" i="92"/>
  <c r="F360" i="92"/>
  <c r="C341" i="92"/>
  <c r="F341" i="92"/>
  <c r="E322" i="92"/>
  <c r="E303" i="92"/>
  <c r="C303" i="92"/>
  <c r="D303" i="92"/>
  <c r="C265" i="92"/>
  <c r="H265" i="92"/>
  <c r="D265" i="92"/>
  <c r="I265" i="92"/>
  <c r="D227" i="92"/>
  <c r="E208" i="92"/>
  <c r="K208" i="92"/>
  <c r="F208" i="92"/>
  <c r="D208" i="92"/>
  <c r="I208" i="92"/>
  <c r="D189" i="92"/>
  <c r="C189" i="92"/>
  <c r="I189" i="92"/>
  <c r="I170" i="92"/>
  <c r="C171" i="92" s="1"/>
  <c r="C132" i="92"/>
  <c r="F132" i="92"/>
  <c r="H132" i="92"/>
  <c r="I94" i="92"/>
  <c r="D94" i="92"/>
  <c r="C75" i="92"/>
  <c r="D75" i="92"/>
  <c r="C56" i="92"/>
  <c r="I56" i="92"/>
  <c r="D56" i="92"/>
  <c r="K56" i="92"/>
  <c r="I37" i="92"/>
  <c r="C37" i="92"/>
  <c r="K37" i="92"/>
  <c r="C18" i="92"/>
  <c r="K18" i="92"/>
  <c r="E18" i="92"/>
  <c r="F18" i="91"/>
  <c r="D512" i="91"/>
  <c r="H512" i="91"/>
  <c r="F512" i="91"/>
  <c r="C493" i="91"/>
  <c r="F474" i="91"/>
  <c r="C455" i="91"/>
  <c r="K455" i="91"/>
  <c r="I455" i="91"/>
  <c r="H436" i="91"/>
  <c r="D436" i="91"/>
  <c r="I436" i="91"/>
  <c r="K417" i="91"/>
  <c r="C417" i="91"/>
  <c r="E417" i="91"/>
  <c r="I417" i="91"/>
  <c r="H398" i="91"/>
  <c r="E398" i="91"/>
  <c r="I398" i="91"/>
  <c r="K379" i="91"/>
  <c r="E360" i="91"/>
  <c r="I360" i="91"/>
  <c r="K360" i="91"/>
  <c r="I341" i="91"/>
  <c r="E341" i="91"/>
  <c r="K341" i="91"/>
  <c r="D322" i="91"/>
  <c r="C322" i="91"/>
  <c r="K322" i="91"/>
  <c r="H322" i="91"/>
  <c r="C303" i="91"/>
  <c r="K303" i="91"/>
  <c r="H303" i="91"/>
  <c r="D284" i="91"/>
  <c r="K284" i="91"/>
  <c r="C284" i="91"/>
  <c r="H284" i="91"/>
  <c r="K265" i="91"/>
  <c r="F265" i="91"/>
  <c r="D265" i="91"/>
  <c r="E265" i="91"/>
  <c r="I265" i="91"/>
  <c r="C246" i="91"/>
  <c r="I246" i="91"/>
  <c r="H246" i="91"/>
  <c r="C227" i="91"/>
  <c r="H227" i="91"/>
  <c r="C208" i="91"/>
  <c r="I208" i="91"/>
  <c r="K208" i="91"/>
  <c r="E208" i="91"/>
  <c r="F208" i="91"/>
  <c r="F189" i="91"/>
  <c r="K189" i="91"/>
  <c r="C189" i="91"/>
  <c r="E170" i="91"/>
  <c r="K170" i="91"/>
  <c r="I170" i="91"/>
  <c r="F170" i="91"/>
  <c r="C170" i="91"/>
  <c r="H170" i="91"/>
  <c r="E151" i="91"/>
  <c r="C151" i="91"/>
  <c r="I151" i="91"/>
  <c r="K132" i="91"/>
  <c r="D132" i="91"/>
  <c r="C132" i="91"/>
  <c r="D113" i="91"/>
  <c r="H113" i="91"/>
  <c r="I113" i="91"/>
  <c r="D94" i="91"/>
  <c r="E94" i="91"/>
  <c r="I94" i="91"/>
  <c r="C94" i="91"/>
  <c r="E75" i="91"/>
  <c r="K75" i="91"/>
  <c r="I75" i="91"/>
  <c r="K56" i="91"/>
  <c r="C57" i="91" s="1"/>
  <c r="I37" i="91"/>
  <c r="D37" i="91"/>
  <c r="K37" i="91"/>
  <c r="H37" i="91"/>
  <c r="C18" i="91"/>
  <c r="H18" i="91"/>
  <c r="K18" i="91"/>
  <c r="E18" i="91"/>
  <c r="E94" i="1"/>
  <c r="D37" i="1"/>
  <c r="F37" i="1"/>
  <c r="I265" i="1"/>
  <c r="F113" i="91"/>
  <c r="E189" i="91"/>
  <c r="H341" i="91"/>
  <c r="C513" i="93"/>
  <c r="C380" i="92"/>
  <c r="C361" i="92"/>
  <c r="C265" i="91"/>
  <c r="C494" i="92"/>
  <c r="D493" i="91"/>
  <c r="C494" i="91" s="1"/>
  <c r="C513" i="91"/>
  <c r="D94" i="1"/>
  <c r="D113" i="1"/>
  <c r="C190" i="91"/>
  <c r="C304" i="92"/>
  <c r="K398" i="1"/>
  <c r="F284" i="91"/>
  <c r="F303" i="91"/>
  <c r="F341" i="91"/>
  <c r="C436" i="91"/>
  <c r="C437" i="91" s="1"/>
  <c r="E113" i="1"/>
  <c r="C455" i="1"/>
  <c r="D170" i="1"/>
  <c r="F417" i="91"/>
  <c r="K265" i="92"/>
  <c r="C266" i="92" s="1"/>
  <c r="E436" i="1"/>
  <c r="D360" i="91"/>
  <c r="C361" i="91" s="1"/>
  <c r="K151" i="92"/>
  <c r="C152" i="92" s="1"/>
  <c r="E227" i="92"/>
  <c r="C228" i="92" s="1"/>
  <c r="H398" i="92"/>
  <c r="C189" i="93"/>
  <c r="F436" i="1"/>
  <c r="F170" i="1"/>
  <c r="I284" i="91"/>
  <c r="I379" i="91"/>
  <c r="H474" i="91"/>
  <c r="C475" i="91" s="1"/>
  <c r="F56" i="92"/>
  <c r="C57" i="92" s="1"/>
  <c r="I113" i="92"/>
  <c r="C114" i="92" s="1"/>
  <c r="I246" i="92"/>
  <c r="C247" i="92" s="1"/>
  <c r="F284" i="92"/>
  <c r="I18" i="93"/>
  <c r="E37" i="93"/>
  <c r="C75" i="93"/>
  <c r="C227" i="93"/>
  <c r="C228" i="93" s="1"/>
  <c r="E151" i="93"/>
  <c r="C265" i="93"/>
  <c r="C474" i="92"/>
  <c r="C475" i="92" s="1"/>
  <c r="I512" i="92"/>
  <c r="C513" i="92" s="1"/>
  <c r="I37" i="93"/>
  <c r="D265" i="93"/>
  <c r="C341" i="93"/>
  <c r="C398" i="93"/>
  <c r="K37" i="93"/>
  <c r="F75" i="93"/>
  <c r="E265" i="93"/>
  <c r="E379" i="93"/>
  <c r="K189" i="93"/>
  <c r="C436" i="93"/>
  <c r="E474" i="1"/>
  <c r="H474" i="1"/>
  <c r="D474" i="1"/>
  <c r="F474" i="1"/>
  <c r="I474" i="1"/>
  <c r="D455" i="1"/>
  <c r="E455" i="1"/>
  <c r="C436" i="1"/>
  <c r="F417" i="1"/>
  <c r="C417" i="1"/>
  <c r="H417" i="1"/>
  <c r="C379" i="1"/>
  <c r="E379" i="1"/>
  <c r="D379" i="1"/>
  <c r="F322" i="1"/>
  <c r="K322" i="1"/>
  <c r="H265" i="1"/>
  <c r="F265" i="1"/>
  <c r="D227" i="1"/>
  <c r="F227" i="1"/>
  <c r="I227" i="1"/>
  <c r="C208" i="1"/>
  <c r="E208" i="1"/>
  <c r="D208" i="1"/>
  <c r="C170" i="1"/>
  <c r="E170" i="1"/>
  <c r="I170" i="1"/>
  <c r="E151" i="1"/>
  <c r="H151" i="1"/>
  <c r="D151" i="1"/>
  <c r="F151" i="1"/>
  <c r="I151" i="1"/>
  <c r="D132" i="1"/>
  <c r="C113" i="1"/>
  <c r="C94" i="1"/>
  <c r="K56" i="1"/>
  <c r="I56" i="1"/>
  <c r="C512" i="1"/>
  <c r="E512" i="1"/>
  <c r="H512" i="1"/>
  <c r="K512" i="1"/>
  <c r="D512" i="1"/>
  <c r="F512" i="1"/>
  <c r="I512" i="1"/>
  <c r="C493" i="1"/>
  <c r="E493" i="1"/>
  <c r="H493" i="1"/>
  <c r="K493" i="1"/>
  <c r="D493" i="1"/>
  <c r="F493" i="1"/>
  <c r="I493" i="1"/>
  <c r="C474" i="1"/>
  <c r="K474" i="1"/>
  <c r="H455" i="1"/>
  <c r="K455" i="1"/>
  <c r="F455" i="1"/>
  <c r="I455" i="1"/>
  <c r="I436" i="1"/>
  <c r="H436" i="1"/>
  <c r="K436" i="1"/>
  <c r="K417" i="1"/>
  <c r="D417" i="1"/>
  <c r="E417" i="1"/>
  <c r="I417" i="1"/>
  <c r="C398" i="1"/>
  <c r="E398" i="1"/>
  <c r="H398" i="1"/>
  <c r="D398" i="1"/>
  <c r="F398" i="1"/>
  <c r="I398" i="1"/>
  <c r="F379" i="1"/>
  <c r="I379" i="1"/>
  <c r="H379" i="1"/>
  <c r="K379" i="1"/>
  <c r="C360" i="1"/>
  <c r="E360" i="1"/>
  <c r="H360" i="1"/>
  <c r="K360" i="1"/>
  <c r="D360" i="1"/>
  <c r="F360" i="1"/>
  <c r="I360" i="1"/>
  <c r="C341" i="1"/>
  <c r="E341" i="1"/>
  <c r="H341" i="1"/>
  <c r="K341" i="1"/>
  <c r="D341" i="1"/>
  <c r="F341" i="1"/>
  <c r="I341" i="1"/>
  <c r="C322" i="1"/>
  <c r="E322" i="1"/>
  <c r="H322" i="1"/>
  <c r="D322" i="1"/>
  <c r="I322" i="1"/>
  <c r="C303" i="1"/>
  <c r="E303" i="1"/>
  <c r="H303" i="1"/>
  <c r="K303" i="1"/>
  <c r="D303" i="1"/>
  <c r="F303" i="1"/>
  <c r="I303" i="1"/>
  <c r="C284" i="1"/>
  <c r="E284" i="1"/>
  <c r="H284" i="1"/>
  <c r="K284" i="1"/>
  <c r="D284" i="1"/>
  <c r="F284" i="1"/>
  <c r="I284" i="1"/>
  <c r="D265" i="1"/>
  <c r="K265" i="1"/>
  <c r="C265" i="1"/>
  <c r="E265" i="1"/>
  <c r="C246" i="1"/>
  <c r="E246" i="1"/>
  <c r="H246" i="1"/>
  <c r="K246" i="1"/>
  <c r="D246" i="1"/>
  <c r="F246" i="1"/>
  <c r="I246" i="1"/>
  <c r="C227" i="1"/>
  <c r="E227" i="1"/>
  <c r="H227" i="1"/>
  <c r="K227" i="1"/>
  <c r="F208" i="1"/>
  <c r="I208" i="1"/>
  <c r="H208" i="1"/>
  <c r="K208" i="1"/>
  <c r="C189" i="1"/>
  <c r="E189" i="1"/>
  <c r="H189" i="1"/>
  <c r="K189" i="1"/>
  <c r="D189" i="1"/>
  <c r="F189" i="1"/>
  <c r="I189" i="1"/>
  <c r="H170" i="1"/>
  <c r="K170" i="1"/>
  <c r="K151" i="1"/>
  <c r="F132" i="1"/>
  <c r="I132" i="1"/>
  <c r="C132" i="1"/>
  <c r="E132" i="1"/>
  <c r="H132" i="1"/>
  <c r="K132" i="1"/>
  <c r="I113" i="1"/>
  <c r="H113" i="1"/>
  <c r="K113" i="1"/>
  <c r="H94" i="1"/>
  <c r="K94" i="1"/>
  <c r="I94" i="1"/>
  <c r="D75" i="1"/>
  <c r="F75" i="1"/>
  <c r="I75" i="1"/>
  <c r="C75" i="1"/>
  <c r="E75" i="1"/>
  <c r="H75" i="1"/>
  <c r="K75" i="1"/>
  <c r="C56" i="1"/>
  <c r="D56" i="1"/>
  <c r="E56" i="1"/>
  <c r="F56" i="1"/>
  <c r="H56" i="1"/>
  <c r="C37" i="1"/>
  <c r="E37" i="1"/>
  <c r="H37" i="1"/>
  <c r="K37" i="1"/>
  <c r="I37" i="1"/>
  <c r="C18" i="1"/>
  <c r="E18" i="1"/>
  <c r="H18" i="1"/>
  <c r="K18" i="1"/>
  <c r="D18" i="1"/>
  <c r="F18" i="1"/>
  <c r="I18" i="1"/>
  <c r="C456" i="93" l="1"/>
  <c r="C285" i="93"/>
  <c r="C342" i="92"/>
  <c r="C342" i="91"/>
  <c r="C475" i="93"/>
  <c r="C437" i="93"/>
  <c r="C399" i="93"/>
  <c r="C380" i="93"/>
  <c r="C171" i="93"/>
  <c r="C323" i="92"/>
  <c r="C285" i="92"/>
  <c r="C456" i="91"/>
  <c r="C342" i="93"/>
  <c r="C152" i="93"/>
  <c r="C114" i="93"/>
  <c r="C19" i="93"/>
  <c r="C418" i="92"/>
  <c r="C95" i="92"/>
  <c r="C38" i="92"/>
  <c r="C19" i="92"/>
  <c r="C399" i="91"/>
  <c r="C380" i="91"/>
  <c r="C323" i="91"/>
  <c r="C304" i="91"/>
  <c r="C228" i="91"/>
  <c r="C209" i="91"/>
  <c r="C171" i="91"/>
  <c r="C152" i="91"/>
  <c r="C133" i="91"/>
  <c r="C114" i="91"/>
  <c r="C76" i="91"/>
  <c r="C38" i="91"/>
  <c r="C361" i="93"/>
  <c r="C323" i="93"/>
  <c r="C266" i="93"/>
  <c r="C247" i="93"/>
  <c r="C133" i="93"/>
  <c r="C57" i="93"/>
  <c r="C456" i="92"/>
  <c r="C399" i="92"/>
  <c r="C209" i="92"/>
  <c r="C190" i="92"/>
  <c r="C133" i="92"/>
  <c r="C76" i="92"/>
  <c r="C418" i="91"/>
  <c r="C285" i="91"/>
  <c r="C266" i="91"/>
  <c r="C247" i="91"/>
  <c r="C95" i="91"/>
  <c r="C19" i="91"/>
  <c r="C152" i="1"/>
  <c r="C38" i="93"/>
  <c r="C171" i="1"/>
  <c r="C266" i="1"/>
  <c r="C76" i="93"/>
  <c r="C190" i="93"/>
  <c r="C513" i="1"/>
  <c r="C475" i="1"/>
  <c r="C456" i="1"/>
  <c r="C418" i="1"/>
  <c r="C95" i="1"/>
  <c r="C57" i="1"/>
  <c r="C494" i="1"/>
  <c r="C437" i="1"/>
  <c r="C399" i="1"/>
  <c r="C380" i="1"/>
  <c r="C361" i="1"/>
  <c r="C342" i="1"/>
  <c r="C323" i="1"/>
  <c r="C304" i="1"/>
  <c r="C285" i="1"/>
  <c r="C247" i="1"/>
  <c r="C228" i="1"/>
  <c r="C209" i="1"/>
  <c r="C190" i="1"/>
  <c r="C133" i="1"/>
  <c r="C114" i="1"/>
  <c r="C76" i="1"/>
  <c r="C38" i="1"/>
  <c r="C19" i="1"/>
</calcChain>
</file>

<file path=xl/comments1.xml><?xml version="1.0" encoding="utf-8"?>
<comments xmlns="http://schemas.openxmlformats.org/spreadsheetml/2006/main">
  <authors>
    <author>VALENCIA Virginie</author>
  </authors>
  <commentList>
    <comment ref="B1" authorId="0" shapeId="0">
      <text>
        <r>
          <rPr>
            <b/>
            <sz val="8"/>
            <color indexed="10"/>
            <rFont val="Tahoma"/>
            <family val="2"/>
          </rPr>
          <t xml:space="preserve">
DATE A MODIFIER</t>
        </r>
      </text>
    </comment>
  </commentList>
</comments>
</file>

<file path=xl/comments2.xml><?xml version="1.0" encoding="utf-8"?>
<comments xmlns="http://schemas.openxmlformats.org/spreadsheetml/2006/main">
  <authors>
    <author>VALENCIA Virginie</author>
  </authors>
  <commentList>
    <comment ref="B1" authorId="0" shapeId="0">
      <text>
        <r>
          <rPr>
            <b/>
            <sz val="8"/>
            <color indexed="10"/>
            <rFont val="Tahoma"/>
            <family val="2"/>
          </rPr>
          <t xml:space="preserve">
DATE A MODIFIER</t>
        </r>
      </text>
    </comment>
  </commentList>
</comments>
</file>

<file path=xl/comments3.xml><?xml version="1.0" encoding="utf-8"?>
<comments xmlns="http://schemas.openxmlformats.org/spreadsheetml/2006/main">
  <authors>
    <author>VALENCIA Virginie</author>
  </authors>
  <commentList>
    <comment ref="B1" authorId="0" shapeId="0">
      <text>
        <r>
          <rPr>
            <b/>
            <sz val="8"/>
            <color indexed="10"/>
            <rFont val="Tahoma"/>
            <family val="2"/>
          </rPr>
          <t xml:space="preserve">
DATE A MODIFIER</t>
        </r>
      </text>
    </comment>
  </commentList>
</comments>
</file>

<file path=xl/comments4.xml><?xml version="1.0" encoding="utf-8"?>
<comments xmlns="http://schemas.openxmlformats.org/spreadsheetml/2006/main">
  <authors>
    <author>VALENCIA Virginie</author>
  </authors>
  <commentList>
    <comment ref="B1" authorId="0" shapeId="0">
      <text>
        <r>
          <rPr>
            <b/>
            <sz val="8"/>
            <color indexed="10"/>
            <rFont val="Tahoma"/>
            <family val="2"/>
          </rPr>
          <t xml:space="preserve">
DATE A MODIFIER</t>
        </r>
      </text>
    </comment>
  </commentList>
</comments>
</file>

<file path=xl/sharedStrings.xml><?xml version="1.0" encoding="utf-8"?>
<sst xmlns="http://schemas.openxmlformats.org/spreadsheetml/2006/main" count="3440" uniqueCount="39">
  <si>
    <t>Entrées et Sorties</t>
  </si>
  <si>
    <t>Lundi</t>
  </si>
  <si>
    <t>Mardi</t>
  </si>
  <si>
    <t>Mercredi</t>
  </si>
  <si>
    <t>Jeudi</t>
  </si>
  <si>
    <t>Vendredi</t>
  </si>
  <si>
    <t>Samedi</t>
  </si>
  <si>
    <t>Dimanche</t>
  </si>
  <si>
    <t>Observations</t>
  </si>
  <si>
    <t>Arrivée</t>
  </si>
  <si>
    <t>Départ</t>
  </si>
  <si>
    <t>Total hrs Tvail</t>
  </si>
  <si>
    <t>midi</t>
  </si>
  <si>
    <r>
      <t xml:space="preserve">Signature salarié </t>
    </r>
    <r>
      <rPr>
        <b/>
        <sz val="12"/>
        <color indexed="8"/>
        <rFont val="Calibri"/>
        <family val="2"/>
      </rPr>
      <t>↓</t>
    </r>
  </si>
  <si>
    <r>
      <rPr>
        <sz val="12"/>
        <color indexed="8"/>
        <rFont val="Wingdings"/>
        <charset val="2"/>
      </rPr>
      <t>î</t>
    </r>
    <r>
      <rPr>
        <sz val="12"/>
        <color indexed="8"/>
        <rFont val="Calibri"/>
        <family val="2"/>
      </rPr>
      <t xml:space="preserve"> </t>
    </r>
    <r>
      <rPr>
        <sz val="12"/>
        <color indexed="8"/>
        <rFont val="Calibri"/>
        <family val="2"/>
      </rPr>
      <t>FICHE DE PRESENCE A EMARGER</t>
    </r>
  </si>
  <si>
    <t>Service</t>
  </si>
  <si>
    <t>du</t>
  </si>
  <si>
    <t>soir</t>
  </si>
  <si>
    <t>Visa employeur :</t>
  </si>
  <si>
    <t>Repas consommé: oui ou non</t>
  </si>
  <si>
    <t>Temps coupure/pause</t>
  </si>
  <si>
    <t>SEMAINE N°</t>
  </si>
  <si>
    <t>DU</t>
  </si>
  <si>
    <t>AU</t>
  </si>
  <si>
    <t>EMPLOYÉ :</t>
  </si>
  <si>
    <t>ANNÉE :</t>
  </si>
  <si>
    <t>Total hrs Tvail/Sem.</t>
  </si>
  <si>
    <t>OUI</t>
  </si>
  <si>
    <t>NON</t>
  </si>
  <si>
    <t>Jour</t>
  </si>
  <si>
    <t xml:space="preserve">Sem.17- 26/04 Sem.18- 03/05 Sem.19- 10/05 Sem.20- 17/05 Sem.21- 24/05 Sem.22- 31/05 Sem.23- 07/06 Sem.24- 14/06 </t>
  </si>
  <si>
    <t>Sem.25- 21/06 Sem.26- 28/06 Sem.27- 05/07 Sem.28- 12/07  Sem.29- 19/07 Sem.30- 26/07 Sem.31- 02/08 Sem.32- 09/08</t>
  </si>
  <si>
    <t>xxxxxxxxxxxxxxxxxxxxxxxxxxxxxxxxxxxxxxxxxxxxxxxxxxxxxxxxxxxxxxxxxxxxxxxxxxxxxxxxxxxxxSem.14- 05/04 Sem.15- 12/04 Sem.16- 19/04</t>
  </si>
  <si>
    <t>Sem.33- 16/08  Sem.34- 23/08 Sem.35- 30/08  Sem.36- 06/09  Sem.37- 13/09  Sem.38- 20/09  Sem.39- 27/09 Sem.40- 04/10</t>
  </si>
  <si>
    <r>
      <rPr>
        <u/>
        <sz val="12"/>
        <color indexed="8"/>
        <rFont val="Calibri"/>
        <family val="2"/>
      </rPr>
      <t>ENTREPRISE :</t>
    </r>
    <r>
      <rPr>
        <sz val="12"/>
        <color indexed="8"/>
        <rFont val="Calibri"/>
        <family val="2"/>
      </rPr>
      <t xml:space="preserve"> </t>
    </r>
  </si>
  <si>
    <t>Nom 1 Prenom 1</t>
  </si>
  <si>
    <t>Nom 2 Prenom 2</t>
  </si>
  <si>
    <t>Nom 4 Prenom 4</t>
  </si>
  <si>
    <t>Nom 3 Prenom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</si>
</sst>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h]:mm;\ @"/>
  </numFmts>
  <fonts count="18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Wingdings"/>
      <charset val="2"/>
    </font>
    <font>
      <u/>
      <sz val="12"/>
      <color indexed="8"/>
      <name val="Calibri"/>
      <family val="2"/>
    </font>
    <font>
      <b/>
      <sz val="8"/>
      <color indexed="10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Algerian"/>
      <family val="5"/>
    </font>
    <font>
      <sz val="11"/>
      <color theme="1"/>
      <name val="Algerian"/>
      <family val="5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Border="1"/>
    <xf numFmtId="0" fontId="7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8" fillId="0" borderId="1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4" fontId="7" fillId="2" borderId="1" xfId="0" applyNumberFormat="1" applyFont="1" applyFill="1" applyBorder="1" applyAlignment="1" applyProtection="1">
      <alignment horizontal="center" vertical="center"/>
      <protection locked="0"/>
    </xf>
    <xf numFmtId="164" fontId="7" fillId="2" borderId="1" xfId="0" quotePrefix="1" applyNumberFormat="1" applyFont="1" applyFill="1" applyBorder="1" applyAlignment="1" applyProtection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7" fillId="0" borderId="8" xfId="0" applyFont="1" applyBorder="1"/>
    <xf numFmtId="0" fontId="7" fillId="0" borderId="9" xfId="0" applyFont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/>
    </xf>
    <xf numFmtId="164" fontId="7" fillId="3" borderId="6" xfId="0" applyNumberFormat="1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0" fontId="13" fillId="0" borderId="0" xfId="0" applyFont="1" applyAlignment="1">
      <alignment horizontal="center" vertical="top" wrapText="1"/>
    </xf>
    <xf numFmtId="0" fontId="7" fillId="0" borderId="10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" fontId="14" fillId="2" borderId="3" xfId="0" applyNumberFormat="1" applyFont="1" applyFill="1" applyBorder="1" applyAlignment="1">
      <alignment horizontal="center" vertical="center"/>
    </xf>
    <xf numFmtId="16" fontId="7" fillId="2" borderId="6" xfId="0" applyNumberFormat="1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5" borderId="1" xfId="0" applyNumberFormat="1" applyFont="1" applyFill="1" applyBorder="1" applyAlignment="1" applyProtection="1">
      <alignment horizontal="center" vertical="center"/>
      <protection locked="0"/>
    </xf>
    <xf numFmtId="164" fontId="7" fillId="3" borderId="1" xfId="0" applyNumberFormat="1" applyFont="1" applyFill="1" applyBorder="1" applyAlignment="1" applyProtection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9" xfId="0" applyFont="1" applyBorder="1" applyAlignment="1">
      <alignment vertical="center"/>
    </xf>
    <xf numFmtId="0" fontId="0" fillId="0" borderId="5" xfId="0" applyBorder="1" applyAlignment="1"/>
    <xf numFmtId="0" fontId="0" fillId="0" borderId="2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4" xfId="0" applyBorder="1" applyAlignment="1"/>
    <xf numFmtId="0" fontId="7" fillId="0" borderId="0" xfId="0" applyFont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0" fillId="0" borderId="5" xfId="0" applyBorder="1" applyAlignment="1"/>
    <xf numFmtId="0" fontId="0" fillId="0" borderId="2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4" xfId="0" applyBorder="1" applyAlignment="1"/>
    <xf numFmtId="0" fontId="0" fillId="6" borderId="0" xfId="0" applyFill="1" applyBorder="1"/>
    <xf numFmtId="0" fontId="7" fillId="2" borderId="0" xfId="0" applyFont="1" applyFill="1" applyBorder="1" applyAlignment="1">
      <alignment horizontal="center" vertical="center"/>
    </xf>
    <xf numFmtId="165" fontId="8" fillId="0" borderId="0" xfId="0" applyNumberFormat="1" applyFont="1" applyBorder="1" applyAlignment="1" applyProtection="1">
      <alignment horizontal="center" vertical="center"/>
    </xf>
    <xf numFmtId="165" fontId="6" fillId="0" borderId="0" xfId="0" applyNumberFormat="1" applyFont="1" applyBorder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13" fillId="0" borderId="0" xfId="0" applyFont="1" applyFill="1" applyAlignment="1">
      <alignment horizontal="center" vertical="top" wrapText="1"/>
    </xf>
    <xf numFmtId="0" fontId="12" fillId="0" borderId="0" xfId="0" applyFont="1" applyFill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4" fontId="7" fillId="3" borderId="12" xfId="0" applyNumberFormat="1" applyFont="1" applyFill="1" applyBorder="1" applyAlignment="1" applyProtection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4" xfId="0" applyNumberFormat="1" applyBorder="1" applyAlignment="1" applyProtection="1">
      <alignment horizontal="center" vertical="center"/>
    </xf>
    <xf numFmtId="165" fontId="8" fillId="0" borderId="12" xfId="0" applyNumberFormat="1" applyFont="1" applyBorder="1" applyAlignment="1" applyProtection="1">
      <alignment horizontal="center" vertical="center"/>
    </xf>
    <xf numFmtId="165" fontId="6" fillId="0" borderId="13" xfId="0" applyNumberFormat="1" applyFont="1" applyBorder="1" applyAlignment="1" applyProtection="1">
      <alignment horizontal="center" vertical="center"/>
    </xf>
    <xf numFmtId="165" fontId="6" fillId="0" borderId="14" xfId="0" applyNumberFormat="1" applyFont="1" applyBorder="1" applyAlignment="1" applyProtection="1">
      <alignment horizontal="center" vertical="center"/>
    </xf>
    <xf numFmtId="0" fontId="17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164" fontId="7" fillId="5" borderId="12" xfId="0" applyNumberFormat="1" applyFont="1" applyFill="1" applyBorder="1" applyAlignment="1" applyProtection="1">
      <alignment horizontal="center" vertical="center"/>
      <protection locked="0"/>
    </xf>
    <xf numFmtId="164" fontId="0" fillId="5" borderId="14" xfId="0" applyNumberFormat="1" applyFill="1" applyBorder="1" applyAlignment="1" applyProtection="1">
      <alignment horizontal="center" vertical="center"/>
      <protection locked="0"/>
    </xf>
    <xf numFmtId="164" fontId="7" fillId="2" borderId="12" xfId="0" applyNumberFormat="1" applyFont="1" applyFill="1" applyBorder="1" applyAlignment="1" applyProtection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4" fontId="7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" fontId="14" fillId="2" borderId="11" xfId="0" applyNumberFormat="1" applyFont="1" applyFill="1" applyBorder="1" applyAlignment="1">
      <alignment horizontal="center" vertical="center"/>
    </xf>
    <xf numFmtId="16" fontId="14" fillId="0" borderId="4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5" fillId="0" borderId="0" xfId="0" applyFont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164" fontId="7" fillId="5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66675</xdr:rowOff>
    </xdr:from>
    <xdr:to>
      <xdr:col>10</xdr:col>
      <xdr:colOff>171450</xdr:colOff>
      <xdr:row>0</xdr:row>
      <xdr:rowOff>704850</xdr:rowOff>
    </xdr:to>
    <xdr:sp macro="[0]!Recherch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7096125" y="66675"/>
          <a:ext cx="942975" cy="638175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100" b="1" i="0" u="none" strike="noStrike" baseline="0">
              <a:solidFill>
                <a:srgbClr val="FF00FF"/>
              </a:solidFill>
              <a:latin typeface="Calibri"/>
            </a:rPr>
            <a:t>RECHERCHE SEM.</a:t>
          </a:r>
        </a:p>
      </xdr:txBody>
    </xdr:sp>
    <xdr:clientData/>
  </xdr:twoCellAnchor>
  <xdr:twoCellAnchor>
    <xdr:from>
      <xdr:col>6</xdr:col>
      <xdr:colOff>723901</xdr:colOff>
      <xdr:row>0</xdr:row>
      <xdr:rowOff>371475</xdr:rowOff>
    </xdr:from>
    <xdr:to>
      <xdr:col>8</xdr:col>
      <xdr:colOff>66676</xdr:colOff>
      <xdr:row>0</xdr:row>
      <xdr:rowOff>704850</xdr:rowOff>
    </xdr:to>
    <xdr:sp macro="[0]!retour_employé" textlink="">
      <xdr:nvSpPr>
        <xdr:cNvPr id="3" name="ZoneText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5819776" y="371475"/>
          <a:ext cx="1009650" cy="333375"/>
        </a:xfrm>
        <a:prstGeom prst="bevel">
          <a:avLst>
            <a:gd name="adj" fmla="val 12500"/>
          </a:avLst>
        </a:prstGeom>
        <a:solidFill>
          <a:srgbClr val="C0C0C0"/>
        </a:solidFill>
        <a:ln w="6350" algn="ctr">
          <a:solidFill>
            <a:srgbClr val="00808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Employé</a:t>
          </a:r>
          <a:endParaRPr lang="fr-FR" sz="1600"/>
        </a:p>
      </xdr:txBody>
    </xdr:sp>
    <xdr:clientData fPrintsWithSheet="0"/>
  </xdr:twoCellAnchor>
  <xdr:twoCellAnchor>
    <xdr:from>
      <xdr:col>4</xdr:col>
      <xdr:colOff>923925</xdr:colOff>
      <xdr:row>0</xdr:row>
      <xdr:rowOff>581025</xdr:rowOff>
    </xdr:from>
    <xdr:to>
      <xdr:col>6</xdr:col>
      <xdr:colOff>676275</xdr:colOff>
      <xdr:row>0</xdr:row>
      <xdr:rowOff>952500</xdr:rowOff>
    </xdr:to>
    <xdr:sp macro="[0]!Déprotéger" textlink="">
      <xdr:nvSpPr>
        <xdr:cNvPr id="6" name="ZoneText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4829175" y="581025"/>
          <a:ext cx="942975" cy="371475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chemeClr val="accent2"/>
              </a:solidFill>
              <a:latin typeface="Calibri"/>
            </a:rPr>
            <a:t>Déprotéger</a:t>
          </a:r>
        </a:p>
      </xdr:txBody>
    </xdr:sp>
    <xdr:clientData/>
  </xdr:twoCellAnchor>
  <xdr:twoCellAnchor>
    <xdr:from>
      <xdr:col>5</xdr:col>
      <xdr:colOff>9526</xdr:colOff>
      <xdr:row>0</xdr:row>
      <xdr:rowOff>47625</xdr:rowOff>
    </xdr:from>
    <xdr:to>
      <xdr:col>6</xdr:col>
      <xdr:colOff>609601</xdr:colOff>
      <xdr:row>0</xdr:row>
      <xdr:rowOff>419100</xdr:rowOff>
    </xdr:to>
    <xdr:sp macro="[0]!Protéger" textlink="">
      <xdr:nvSpPr>
        <xdr:cNvPr id="7" name="ZoneText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4848226" y="47625"/>
          <a:ext cx="857250" cy="371475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00FF"/>
              </a:solidFill>
              <a:latin typeface="Calibri"/>
            </a:rPr>
            <a:t>Protéger</a:t>
          </a:r>
        </a:p>
      </xdr:txBody>
    </xdr:sp>
    <xdr:clientData/>
  </xdr:twoCellAnchor>
  <xdr:twoCellAnchor editAs="absolute">
    <xdr:from>
      <xdr:col>3</xdr:col>
      <xdr:colOff>742950</xdr:colOff>
      <xdr:row>0</xdr:row>
      <xdr:rowOff>790575</xdr:rowOff>
    </xdr:from>
    <xdr:to>
      <xdr:col>4</xdr:col>
      <xdr:colOff>847725</xdr:colOff>
      <xdr:row>1</xdr:row>
      <xdr:rowOff>47624</xdr:rowOff>
    </xdr:to>
    <xdr:sp macro="[0]!Importer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3714750" y="7905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66675</xdr:rowOff>
    </xdr:from>
    <xdr:to>
      <xdr:col>10</xdr:col>
      <xdr:colOff>171450</xdr:colOff>
      <xdr:row>0</xdr:row>
      <xdr:rowOff>704850</xdr:rowOff>
    </xdr:to>
    <xdr:sp macro="[0]!Recherch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6972300" y="66675"/>
          <a:ext cx="942975" cy="209550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100" b="1" i="0" u="none" strike="noStrike" baseline="0">
              <a:solidFill>
                <a:srgbClr val="FF00FF"/>
              </a:solidFill>
              <a:latin typeface="Calibri"/>
            </a:rPr>
            <a:t>RECHERCHE SEM.</a:t>
          </a:r>
        </a:p>
      </xdr:txBody>
    </xdr:sp>
    <xdr:clientData/>
  </xdr:twoCellAnchor>
  <xdr:twoCellAnchor>
    <xdr:from>
      <xdr:col>6</xdr:col>
      <xdr:colOff>723901</xdr:colOff>
      <xdr:row>0</xdr:row>
      <xdr:rowOff>371475</xdr:rowOff>
    </xdr:from>
    <xdr:to>
      <xdr:col>8</xdr:col>
      <xdr:colOff>66676</xdr:colOff>
      <xdr:row>0</xdr:row>
      <xdr:rowOff>704850</xdr:rowOff>
    </xdr:to>
    <xdr:sp macro="[0]!retour_employé" textlink="">
      <xdr:nvSpPr>
        <xdr:cNvPr id="3" name="ZoneText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5819776" y="276225"/>
          <a:ext cx="1009650" cy="0"/>
        </a:xfrm>
        <a:prstGeom prst="bevel">
          <a:avLst>
            <a:gd name="adj" fmla="val 12500"/>
          </a:avLst>
        </a:prstGeom>
        <a:solidFill>
          <a:srgbClr val="C0C0C0"/>
        </a:solidFill>
        <a:ln w="6350" algn="ctr">
          <a:solidFill>
            <a:srgbClr val="00808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Employé</a:t>
          </a:r>
          <a:endParaRPr lang="fr-FR" sz="1600"/>
        </a:p>
      </xdr:txBody>
    </xdr:sp>
    <xdr:clientData fPrintsWithSheet="0"/>
  </xdr:twoCellAnchor>
  <xdr:twoCellAnchor>
    <xdr:from>
      <xdr:col>4</xdr:col>
      <xdr:colOff>923925</xdr:colOff>
      <xdr:row>0</xdr:row>
      <xdr:rowOff>581025</xdr:rowOff>
    </xdr:from>
    <xdr:to>
      <xdr:col>6</xdr:col>
      <xdr:colOff>676275</xdr:colOff>
      <xdr:row>0</xdr:row>
      <xdr:rowOff>952500</xdr:rowOff>
    </xdr:to>
    <xdr:sp macro="[0]!Déprotéger" textlink="">
      <xdr:nvSpPr>
        <xdr:cNvPr id="4" name="ZoneText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4829175" y="276225"/>
          <a:ext cx="942975" cy="0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chemeClr val="accent2"/>
              </a:solidFill>
              <a:latin typeface="Calibri"/>
            </a:rPr>
            <a:t>Déprotéger</a:t>
          </a:r>
        </a:p>
      </xdr:txBody>
    </xdr:sp>
    <xdr:clientData/>
  </xdr:twoCellAnchor>
  <xdr:twoCellAnchor>
    <xdr:from>
      <xdr:col>5</xdr:col>
      <xdr:colOff>9526</xdr:colOff>
      <xdr:row>0</xdr:row>
      <xdr:rowOff>47625</xdr:rowOff>
    </xdr:from>
    <xdr:to>
      <xdr:col>6</xdr:col>
      <xdr:colOff>609601</xdr:colOff>
      <xdr:row>0</xdr:row>
      <xdr:rowOff>419100</xdr:rowOff>
    </xdr:to>
    <xdr:sp macro="[0]!Protéger" textlink="">
      <xdr:nvSpPr>
        <xdr:cNvPr id="5" name="ZoneText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4848226" y="47625"/>
          <a:ext cx="857250" cy="228600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00FF"/>
              </a:solidFill>
              <a:latin typeface="Calibri"/>
            </a:rPr>
            <a:t>Protéger</a:t>
          </a:r>
        </a:p>
      </xdr:txBody>
    </xdr:sp>
    <xdr:clientData/>
  </xdr:twoCellAnchor>
  <xdr:twoCellAnchor editAs="absolute">
    <xdr:from>
      <xdr:col>3</xdr:col>
      <xdr:colOff>895350</xdr:colOff>
      <xdr:row>2</xdr:row>
      <xdr:rowOff>152400</xdr:rowOff>
    </xdr:from>
    <xdr:to>
      <xdr:col>5</xdr:col>
      <xdr:colOff>66675</xdr:colOff>
      <xdr:row>3</xdr:row>
      <xdr:rowOff>247649</xdr:rowOff>
    </xdr:to>
    <xdr:sp macro="[0]!Importer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3867150" y="7048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66675</xdr:rowOff>
    </xdr:from>
    <xdr:to>
      <xdr:col>10</xdr:col>
      <xdr:colOff>171450</xdr:colOff>
      <xdr:row>0</xdr:row>
      <xdr:rowOff>704850</xdr:rowOff>
    </xdr:to>
    <xdr:sp macro="[0]!Recherch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6972300" y="66675"/>
          <a:ext cx="942975" cy="638175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100" b="1" i="0" u="none" strike="noStrike" baseline="0">
              <a:solidFill>
                <a:srgbClr val="FF00FF"/>
              </a:solidFill>
              <a:latin typeface="Calibri"/>
            </a:rPr>
            <a:t>RECHERCHE SEM.</a:t>
          </a:r>
        </a:p>
      </xdr:txBody>
    </xdr:sp>
    <xdr:clientData/>
  </xdr:twoCellAnchor>
  <xdr:twoCellAnchor>
    <xdr:from>
      <xdr:col>6</xdr:col>
      <xdr:colOff>723901</xdr:colOff>
      <xdr:row>0</xdr:row>
      <xdr:rowOff>371475</xdr:rowOff>
    </xdr:from>
    <xdr:to>
      <xdr:col>8</xdr:col>
      <xdr:colOff>66676</xdr:colOff>
      <xdr:row>0</xdr:row>
      <xdr:rowOff>704850</xdr:rowOff>
    </xdr:to>
    <xdr:sp macro="[0]!retour_employé" textlink="">
      <xdr:nvSpPr>
        <xdr:cNvPr id="3" name="ZoneText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5819776" y="371475"/>
          <a:ext cx="1009650" cy="333375"/>
        </a:xfrm>
        <a:prstGeom prst="bevel">
          <a:avLst>
            <a:gd name="adj" fmla="val 12500"/>
          </a:avLst>
        </a:prstGeom>
        <a:solidFill>
          <a:srgbClr val="C0C0C0"/>
        </a:solidFill>
        <a:ln w="6350" algn="ctr">
          <a:solidFill>
            <a:srgbClr val="00808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Employé</a:t>
          </a:r>
          <a:endParaRPr lang="fr-FR" sz="1600"/>
        </a:p>
      </xdr:txBody>
    </xdr:sp>
    <xdr:clientData fPrintsWithSheet="0"/>
  </xdr:twoCellAnchor>
  <xdr:twoCellAnchor>
    <xdr:from>
      <xdr:col>4</xdr:col>
      <xdr:colOff>923925</xdr:colOff>
      <xdr:row>0</xdr:row>
      <xdr:rowOff>581025</xdr:rowOff>
    </xdr:from>
    <xdr:to>
      <xdr:col>6</xdr:col>
      <xdr:colOff>676275</xdr:colOff>
      <xdr:row>0</xdr:row>
      <xdr:rowOff>952500</xdr:rowOff>
    </xdr:to>
    <xdr:sp macro="[0]!Déprotéger" textlink="">
      <xdr:nvSpPr>
        <xdr:cNvPr id="4" name="ZoneText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4829175" y="581025"/>
          <a:ext cx="942975" cy="371475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chemeClr val="accent2"/>
              </a:solidFill>
              <a:latin typeface="Calibri"/>
            </a:rPr>
            <a:t>Déprotéger</a:t>
          </a:r>
        </a:p>
      </xdr:txBody>
    </xdr:sp>
    <xdr:clientData/>
  </xdr:twoCellAnchor>
  <xdr:twoCellAnchor>
    <xdr:from>
      <xdr:col>5</xdr:col>
      <xdr:colOff>9526</xdr:colOff>
      <xdr:row>0</xdr:row>
      <xdr:rowOff>47625</xdr:rowOff>
    </xdr:from>
    <xdr:to>
      <xdr:col>6</xdr:col>
      <xdr:colOff>609601</xdr:colOff>
      <xdr:row>0</xdr:row>
      <xdr:rowOff>419100</xdr:rowOff>
    </xdr:to>
    <xdr:sp macro="[0]!Protéger" textlink="">
      <xdr:nvSpPr>
        <xdr:cNvPr id="5" name="ZoneTexte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4848226" y="47625"/>
          <a:ext cx="857250" cy="371475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00FF"/>
              </a:solidFill>
              <a:latin typeface="Calibri"/>
            </a:rPr>
            <a:t>Protéger</a:t>
          </a:r>
        </a:p>
      </xdr:txBody>
    </xdr:sp>
    <xdr:clientData/>
  </xdr:twoCellAnchor>
  <xdr:twoCellAnchor editAs="absolute">
    <xdr:from>
      <xdr:col>3</xdr:col>
      <xdr:colOff>742950</xdr:colOff>
      <xdr:row>0</xdr:row>
      <xdr:rowOff>790575</xdr:rowOff>
    </xdr:from>
    <xdr:to>
      <xdr:col>4</xdr:col>
      <xdr:colOff>847725</xdr:colOff>
      <xdr:row>1</xdr:row>
      <xdr:rowOff>47624</xdr:rowOff>
    </xdr:to>
    <xdr:sp macro="[0]!Importer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3714750" y="7905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66675</xdr:rowOff>
    </xdr:from>
    <xdr:to>
      <xdr:col>10</xdr:col>
      <xdr:colOff>171450</xdr:colOff>
      <xdr:row>0</xdr:row>
      <xdr:rowOff>704850</xdr:rowOff>
    </xdr:to>
    <xdr:sp macro="[0]!Recherch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6972300" y="66675"/>
          <a:ext cx="942975" cy="638175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100" b="1" i="0" u="none" strike="noStrike" baseline="0">
              <a:solidFill>
                <a:srgbClr val="FF00FF"/>
              </a:solidFill>
              <a:latin typeface="Calibri"/>
            </a:rPr>
            <a:t>RECHERCHE SEM.</a:t>
          </a:r>
        </a:p>
      </xdr:txBody>
    </xdr:sp>
    <xdr:clientData/>
  </xdr:twoCellAnchor>
  <xdr:twoCellAnchor>
    <xdr:from>
      <xdr:col>6</xdr:col>
      <xdr:colOff>723901</xdr:colOff>
      <xdr:row>0</xdr:row>
      <xdr:rowOff>371475</xdr:rowOff>
    </xdr:from>
    <xdr:to>
      <xdr:col>8</xdr:col>
      <xdr:colOff>66676</xdr:colOff>
      <xdr:row>0</xdr:row>
      <xdr:rowOff>704850</xdr:rowOff>
    </xdr:to>
    <xdr:sp macro="[0]!retour_employé" textlink="">
      <xdr:nvSpPr>
        <xdr:cNvPr id="3" name="ZoneText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5819776" y="371475"/>
          <a:ext cx="1009650" cy="333375"/>
        </a:xfrm>
        <a:prstGeom prst="bevel">
          <a:avLst>
            <a:gd name="adj" fmla="val 12500"/>
          </a:avLst>
        </a:prstGeom>
        <a:solidFill>
          <a:srgbClr val="C0C0C0"/>
        </a:solidFill>
        <a:ln w="6350" algn="ctr">
          <a:solidFill>
            <a:srgbClr val="00808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Employé</a:t>
          </a:r>
          <a:endParaRPr lang="fr-FR" sz="1600"/>
        </a:p>
      </xdr:txBody>
    </xdr:sp>
    <xdr:clientData fPrintsWithSheet="0"/>
  </xdr:twoCellAnchor>
  <xdr:twoCellAnchor>
    <xdr:from>
      <xdr:col>4</xdr:col>
      <xdr:colOff>923925</xdr:colOff>
      <xdr:row>0</xdr:row>
      <xdr:rowOff>581025</xdr:rowOff>
    </xdr:from>
    <xdr:to>
      <xdr:col>6</xdr:col>
      <xdr:colOff>676275</xdr:colOff>
      <xdr:row>0</xdr:row>
      <xdr:rowOff>952500</xdr:rowOff>
    </xdr:to>
    <xdr:sp macro="[0]!Déprotéger" textlink="">
      <xdr:nvSpPr>
        <xdr:cNvPr id="4" name="ZoneText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4829175" y="581025"/>
          <a:ext cx="942975" cy="371475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chemeClr val="accent2"/>
              </a:solidFill>
              <a:latin typeface="Calibri"/>
            </a:rPr>
            <a:t>Déprotéger</a:t>
          </a:r>
        </a:p>
      </xdr:txBody>
    </xdr:sp>
    <xdr:clientData/>
  </xdr:twoCellAnchor>
  <xdr:twoCellAnchor>
    <xdr:from>
      <xdr:col>5</xdr:col>
      <xdr:colOff>9526</xdr:colOff>
      <xdr:row>0</xdr:row>
      <xdr:rowOff>47625</xdr:rowOff>
    </xdr:from>
    <xdr:to>
      <xdr:col>6</xdr:col>
      <xdr:colOff>609601</xdr:colOff>
      <xdr:row>0</xdr:row>
      <xdr:rowOff>419100</xdr:rowOff>
    </xdr:to>
    <xdr:sp macro="[0]!Protéger" textlink="">
      <xdr:nvSpPr>
        <xdr:cNvPr id="5" name="ZoneTexte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4848226" y="47625"/>
          <a:ext cx="857250" cy="371475"/>
        </a:xfrm>
        <a:prstGeom prst="bevel">
          <a:avLst>
            <a:gd name="adj" fmla="val 12500"/>
          </a:avLst>
        </a:prstGeom>
        <a:solidFill>
          <a:srgbClr val="CC99FF"/>
        </a:solidFill>
        <a:ln w="6350" algn="ctr">
          <a:solidFill>
            <a:srgbClr val="CC99FF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00FF"/>
              </a:solidFill>
              <a:latin typeface="Calibri"/>
            </a:rPr>
            <a:t>Protéger</a:t>
          </a:r>
        </a:p>
      </xdr:txBody>
    </xdr:sp>
    <xdr:clientData/>
  </xdr:twoCellAnchor>
  <xdr:twoCellAnchor editAs="absolute">
    <xdr:from>
      <xdr:col>2</xdr:col>
      <xdr:colOff>828676</xdr:colOff>
      <xdr:row>0</xdr:row>
      <xdr:rowOff>647700</xdr:rowOff>
    </xdr:from>
    <xdr:to>
      <xdr:col>4</xdr:col>
      <xdr:colOff>866776</xdr:colOff>
      <xdr:row>0</xdr:row>
      <xdr:rowOff>1019174</xdr:rowOff>
    </xdr:to>
    <xdr:sp macro="[0]!Importer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2867026" y="647700"/>
          <a:ext cx="19050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 i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IMPORTATION TOTALE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516"/>
  <sheetViews>
    <sheetView zoomScaleNormal="100" workbookViewId="0">
      <pane ySplit="1" topLeftCell="A2" activePane="bottomLeft" state="frozen"/>
      <selection activeCell="A5" sqref="A5:D5"/>
      <selection pane="bottomLeft" activeCell="B10" sqref="B10"/>
    </sheetView>
  </sheetViews>
  <sheetFormatPr baseColWidth="10" defaultRowHeight="21.75" customHeight="1" x14ac:dyDescent="0.25"/>
  <cols>
    <col min="1" max="1" width="9.140625" customWidth="1"/>
    <col min="2" max="2" width="21.42578125" customWidth="1"/>
    <col min="3" max="5" width="14" customWidth="1"/>
    <col min="6" max="6" width="3.85546875" customWidth="1"/>
    <col min="7" max="7" width="11" customWidth="1"/>
    <col min="8" max="8" width="14" customWidth="1"/>
    <col min="9" max="9" width="3.7109375" customWidth="1"/>
    <col min="10" max="10" width="11" customWidth="1"/>
    <col min="11" max="11" width="3.7109375" customWidth="1"/>
    <col min="12" max="12" width="12.85546875" customWidth="1"/>
    <col min="13" max="13" width="15.140625" customWidth="1"/>
    <col min="14" max="14" width="12.85546875" customWidth="1"/>
    <col min="15" max="15" width="13.85546875" customWidth="1"/>
    <col min="16" max="16" width="13.140625" style="86" customWidth="1"/>
    <col min="17" max="17" width="13.140625" customWidth="1"/>
  </cols>
  <sheetData>
    <row r="1" spans="1:17" ht="87.75" customHeight="1" x14ac:dyDescent="0.25">
      <c r="A1" s="30" t="s">
        <v>25</v>
      </c>
      <c r="B1" s="29">
        <v>2021</v>
      </c>
      <c r="E1" s="40"/>
      <c r="L1" s="50" t="s">
        <v>32</v>
      </c>
      <c r="M1" s="50" t="s">
        <v>30</v>
      </c>
      <c r="N1" s="50" t="s">
        <v>31</v>
      </c>
      <c r="O1" s="50" t="s">
        <v>33</v>
      </c>
      <c r="P1" s="88"/>
      <c r="Q1" s="50"/>
    </row>
    <row r="2" spans="1:17" s="42" customFormat="1" ht="21.75" customHeight="1" x14ac:dyDescent="0.25">
      <c r="B2" s="43" t="s">
        <v>27</v>
      </c>
      <c r="C2" s="42" t="s">
        <v>28</v>
      </c>
      <c r="D2" s="44"/>
      <c r="P2" s="89"/>
    </row>
    <row r="3" spans="1:17" ht="21.75" customHeight="1" x14ac:dyDescent="0.25">
      <c r="A3" s="65" t="s">
        <v>34</v>
      </c>
      <c r="B3" s="10"/>
      <c r="C3" s="10"/>
      <c r="D3" s="10"/>
      <c r="E3" s="10"/>
      <c r="F3" s="10"/>
      <c r="G3" s="16" t="s">
        <v>24</v>
      </c>
      <c r="H3" s="114" t="s">
        <v>35</v>
      </c>
      <c r="I3" s="115"/>
      <c r="J3" s="115"/>
      <c r="K3" s="10"/>
      <c r="L3" s="10"/>
      <c r="M3" s="10"/>
      <c r="N3" s="10"/>
      <c r="O3" s="10"/>
    </row>
    <row r="4" spans="1:17" ht="21.75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7" ht="21.75" customHeight="1" x14ac:dyDescent="0.25">
      <c r="A5" s="106" t="s">
        <v>14</v>
      </c>
      <c r="B5" s="106"/>
      <c r="C5" s="106"/>
      <c r="D5" s="106"/>
      <c r="E5" s="64" t="s">
        <v>21</v>
      </c>
      <c r="F5" s="49">
        <v>13</v>
      </c>
      <c r="G5" s="64" t="s">
        <v>22</v>
      </c>
      <c r="H5" s="62">
        <f>7*F5+DATE(B1,1,3)-WEEKDAY(DATE(B1,1,3))-5</f>
        <v>44284</v>
      </c>
      <c r="I5" s="64" t="s">
        <v>23</v>
      </c>
      <c r="J5" s="107">
        <f>7*F5+DATE(B1,1,3)-WEEKDAY(DATE(B1,1,3))+1</f>
        <v>44290</v>
      </c>
      <c r="K5" s="108"/>
      <c r="L5" s="64"/>
      <c r="M5" s="117"/>
      <c r="N5" s="117"/>
      <c r="O5" s="10"/>
    </row>
    <row r="6" spans="1:17" ht="21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7" t="s">
        <v>13</v>
      </c>
      <c r="O6" s="117"/>
    </row>
    <row r="7" spans="1:17" ht="21.75" customHeight="1" x14ac:dyDescent="0.25">
      <c r="A7" s="51"/>
      <c r="B7" s="3" t="s">
        <v>0</v>
      </c>
      <c r="C7" s="53" t="s">
        <v>1</v>
      </c>
      <c r="D7" s="53" t="s">
        <v>2</v>
      </c>
      <c r="E7" s="53" t="s">
        <v>3</v>
      </c>
      <c r="F7" s="109" t="s">
        <v>4</v>
      </c>
      <c r="G7" s="110"/>
      <c r="H7" s="53" t="s">
        <v>5</v>
      </c>
      <c r="I7" s="109" t="s">
        <v>6</v>
      </c>
      <c r="J7" s="110"/>
      <c r="K7" s="109" t="s">
        <v>7</v>
      </c>
      <c r="L7" s="110"/>
      <c r="M7" s="53" t="s">
        <v>8</v>
      </c>
      <c r="N7" s="4"/>
      <c r="O7" s="5"/>
      <c r="P7" s="87"/>
    </row>
    <row r="8" spans="1:17" ht="21.75" customHeight="1" x14ac:dyDescent="0.25">
      <c r="A8" s="12"/>
      <c r="B8" s="52" t="s">
        <v>29</v>
      </c>
      <c r="C8" s="55">
        <f>7*F5+DATE(B1,1,3)-WEEKDAY(DATE(B1,1,3))-5</f>
        <v>44284</v>
      </c>
      <c r="D8" s="55">
        <f>7*F5+DATE(B1,1,3)-WEEKDAY(DATE(B1,1,3))-4</f>
        <v>44285</v>
      </c>
      <c r="E8" s="55">
        <f>7*F5+DATE(B1,1,3)-WEEKDAY(DATE(B1,1,3))-3</f>
        <v>44286</v>
      </c>
      <c r="F8" s="111">
        <f>7*F5+DATE(B1,1,3)-WEEKDAY(DATE(B1,1,3))-2</f>
        <v>44287</v>
      </c>
      <c r="G8" s="112"/>
      <c r="H8" s="55">
        <f>7*F5+DATE(B1,1,3)-WEEKDAY(DATE(B1,1,3))-1</f>
        <v>44288</v>
      </c>
      <c r="I8" s="111">
        <f>7*F5+DATE(B1,1,3)-WEEKDAY(DATE(B1,1,3))-0</f>
        <v>44289</v>
      </c>
      <c r="J8" s="112"/>
      <c r="K8" s="111">
        <f>7*F5+DATE(B1,1,3)-WEEKDAY(DATE(B1,1,3))+1</f>
        <v>44290</v>
      </c>
      <c r="L8" s="112"/>
      <c r="M8" s="54"/>
      <c r="N8" s="4"/>
      <c r="O8" s="5"/>
      <c r="P8" s="87"/>
    </row>
    <row r="9" spans="1:17" ht="21.75" customHeight="1" x14ac:dyDescent="0.25">
      <c r="A9" s="26" t="s">
        <v>15</v>
      </c>
      <c r="B9" s="8" t="s">
        <v>9</v>
      </c>
      <c r="C9" s="60"/>
      <c r="D9" s="60"/>
      <c r="E9" s="60"/>
      <c r="F9" s="100"/>
      <c r="G9" s="116"/>
      <c r="H9" s="60"/>
      <c r="I9" s="100"/>
      <c r="J9" s="116"/>
      <c r="K9" s="100"/>
      <c r="L9" s="116"/>
      <c r="M9" s="18"/>
      <c r="N9" s="13"/>
      <c r="O9" s="14"/>
      <c r="P9" s="87"/>
    </row>
    <row r="10" spans="1:17" ht="21.75" customHeight="1" x14ac:dyDescent="0.25">
      <c r="A10" s="90" t="s">
        <v>16</v>
      </c>
      <c r="B10" s="22" t="s">
        <v>20</v>
      </c>
      <c r="C10" s="45">
        <f>IF(C11="oui","00:30",0)</f>
        <v>0</v>
      </c>
      <c r="D10" s="45">
        <f>IF(D11="oui","00:30",0)</f>
        <v>0</v>
      </c>
      <c r="E10" s="45">
        <f>IF(E11="oui","00:30",0)</f>
        <v>0</v>
      </c>
      <c r="F10" s="91">
        <f>IF(F11="oui","00:30",0)</f>
        <v>0</v>
      </c>
      <c r="G10" s="92"/>
      <c r="H10" s="45">
        <f>IF(H11="oui","00:30",0)</f>
        <v>0</v>
      </c>
      <c r="I10" s="91">
        <f>IF(I11="oui","00:30",0)</f>
        <v>0</v>
      </c>
      <c r="J10" s="92"/>
      <c r="K10" s="91">
        <f>IF(K11="oui","00:30",0)</f>
        <v>0</v>
      </c>
      <c r="L10" s="92"/>
      <c r="M10" s="23"/>
      <c r="N10" s="13"/>
      <c r="O10" s="14"/>
      <c r="P10" s="87"/>
    </row>
    <row r="11" spans="1:17" ht="21.75" customHeight="1" x14ac:dyDescent="0.25">
      <c r="A11" s="90"/>
      <c r="B11" s="24" t="s">
        <v>19</v>
      </c>
      <c r="C11" s="61" t="str">
        <f>IF(C9&gt;0,"OUI","")</f>
        <v/>
      </c>
      <c r="D11" s="61" t="str">
        <f>IF(D9&gt;0,"OUI","")</f>
        <v/>
      </c>
      <c r="E11" s="61" t="str">
        <f>IF(E9&gt;0,"OUI","")</f>
        <v/>
      </c>
      <c r="F11" s="91" t="str">
        <f>IF(F9&gt;0,"OUI","")</f>
        <v/>
      </c>
      <c r="G11" s="93"/>
      <c r="H11" s="61" t="str">
        <f>IF(H9&gt;0,"OUI","")</f>
        <v/>
      </c>
      <c r="I11" s="91" t="str">
        <f>IF(I9&gt;0,"OUI","")</f>
        <v/>
      </c>
      <c r="J11" s="93"/>
      <c r="K11" s="91" t="str">
        <f>IF(K9&gt;0,"OUI","")</f>
        <v/>
      </c>
      <c r="L11" s="93"/>
      <c r="M11" s="25"/>
      <c r="N11" s="13"/>
      <c r="O11" s="14"/>
      <c r="P11" s="87"/>
    </row>
    <row r="12" spans="1:17" ht="21.75" customHeight="1" x14ac:dyDescent="0.25">
      <c r="A12" s="27" t="s">
        <v>12</v>
      </c>
      <c r="B12" s="31" t="s">
        <v>10</v>
      </c>
      <c r="C12" s="60"/>
      <c r="D12" s="60"/>
      <c r="E12" s="60"/>
      <c r="F12" s="100"/>
      <c r="G12" s="101"/>
      <c r="H12" s="60"/>
      <c r="I12" s="100"/>
      <c r="J12" s="101"/>
      <c r="K12" s="100"/>
      <c r="L12" s="101"/>
      <c r="M12" s="32"/>
      <c r="N12" s="13"/>
      <c r="O12" s="14"/>
      <c r="P12" s="87"/>
    </row>
    <row r="13" spans="1:17" ht="21.75" customHeight="1" x14ac:dyDescent="0.25">
      <c r="A13" s="39"/>
      <c r="B13" s="103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5"/>
      <c r="N13" s="13"/>
      <c r="O13" s="14"/>
      <c r="P13" s="87"/>
    </row>
    <row r="14" spans="1:17" ht="21.75" customHeight="1" x14ac:dyDescent="0.25">
      <c r="A14" s="63" t="s">
        <v>15</v>
      </c>
      <c r="B14" s="8" t="s">
        <v>9</v>
      </c>
      <c r="C14" s="60"/>
      <c r="D14" s="60"/>
      <c r="E14" s="60"/>
      <c r="F14" s="100"/>
      <c r="G14" s="101"/>
      <c r="H14" s="60"/>
      <c r="I14" s="100"/>
      <c r="J14" s="101"/>
      <c r="K14" s="100"/>
      <c r="L14" s="101"/>
      <c r="M14" s="18"/>
      <c r="N14" s="13"/>
      <c r="O14" s="14"/>
      <c r="P14" s="87"/>
    </row>
    <row r="15" spans="1:17" ht="21.75" customHeight="1" x14ac:dyDescent="0.25">
      <c r="A15" s="90" t="s">
        <v>16</v>
      </c>
      <c r="B15" s="22" t="s">
        <v>20</v>
      </c>
      <c r="C15" s="45">
        <f>IF(C16="oui","00:30",0)</f>
        <v>0</v>
      </c>
      <c r="D15" s="45">
        <f>IF(D16="oui","00:30",0)</f>
        <v>0</v>
      </c>
      <c r="E15" s="45">
        <f>IF(E16="oui","00:30",0)</f>
        <v>0</v>
      </c>
      <c r="F15" s="91">
        <f>IF(F16="oui","00:30",0)</f>
        <v>0</v>
      </c>
      <c r="G15" s="92"/>
      <c r="H15" s="45">
        <f>IF(H16="oui","00:30",0)</f>
        <v>0</v>
      </c>
      <c r="I15" s="91">
        <f>IF(I16="oui","00:30",0)</f>
        <v>0</v>
      </c>
      <c r="J15" s="92"/>
      <c r="K15" s="91">
        <f>IF(K16="oui","00:30",0)</f>
        <v>0</v>
      </c>
      <c r="L15" s="92"/>
      <c r="M15" s="23"/>
      <c r="N15" s="13"/>
      <c r="O15" s="14"/>
      <c r="P15" s="87"/>
    </row>
    <row r="16" spans="1:17" ht="21.75" customHeight="1" x14ac:dyDescent="0.25">
      <c r="A16" s="90"/>
      <c r="B16" s="24" t="s">
        <v>19</v>
      </c>
      <c r="C16" s="61" t="str">
        <f>IF(C14&gt;0,"OUI","")</f>
        <v/>
      </c>
      <c r="D16" s="61" t="str">
        <f>IF(D14&gt;0,"OUI","")</f>
        <v/>
      </c>
      <c r="E16" s="61" t="str">
        <f>IF(E14&gt;0,"OUI","")</f>
        <v/>
      </c>
      <c r="F16" s="91" t="str">
        <f>IF(F14&gt;0,"OUI","")</f>
        <v/>
      </c>
      <c r="G16" s="93"/>
      <c r="H16" s="61" t="str">
        <f>IF(H14&gt;0,"OUI","")</f>
        <v/>
      </c>
      <c r="I16" s="91" t="str">
        <f>IF(I14&gt;0,"OUI","")</f>
        <v/>
      </c>
      <c r="J16" s="93"/>
      <c r="K16" s="91" t="str">
        <f>IF(K14&gt;0,"OUI","")</f>
        <v/>
      </c>
      <c r="L16" s="93"/>
      <c r="M16" s="25"/>
      <c r="N16" s="13"/>
      <c r="O16" s="14"/>
      <c r="P16" s="87"/>
    </row>
    <row r="17" spans="1:16" ht="21.75" customHeight="1" x14ac:dyDescent="0.25">
      <c r="A17" s="27" t="s">
        <v>17</v>
      </c>
      <c r="B17" s="9" t="s">
        <v>10</v>
      </c>
      <c r="C17" s="60"/>
      <c r="D17" s="60"/>
      <c r="E17" s="60"/>
      <c r="F17" s="100"/>
      <c r="G17" s="101"/>
      <c r="H17" s="60"/>
      <c r="I17" s="100"/>
      <c r="J17" s="101"/>
      <c r="K17" s="100"/>
      <c r="L17" s="101"/>
      <c r="M17" s="19"/>
      <c r="N17" s="13"/>
      <c r="O17" s="14"/>
      <c r="P17" s="87"/>
    </row>
    <row r="18" spans="1:16" ht="21.75" customHeight="1" x14ac:dyDescent="0.25">
      <c r="A18" s="15"/>
      <c r="B18" s="3" t="s">
        <v>11</v>
      </c>
      <c r="C18" s="34">
        <f>IF(OR(C9="REPOS",C14="REPOS",C9="CP1",C14="CP2"),"00:00",C12-C9+C17-C14-(C10+C15))</f>
        <v>0</v>
      </c>
      <c r="D18" s="34">
        <f>IF(OR(D9="REPOS",D14="REPOS",D9="CP1",D14="CP2"),"00:00",D12-D9+D17-D14-(D10+D15))</f>
        <v>0</v>
      </c>
      <c r="E18" s="34">
        <f>IF(OR(E9="REPOS",E14="REPOS",E9="CP1",E14="CP2"),"00:00",E12-E9+E17-E14-(E10+E15))</f>
        <v>0</v>
      </c>
      <c r="F18" s="102">
        <f>IF(OR(F9="REPOS",F14="REPOS",F9="CP1",F14="CP2"),"00:00",F12-F9+F17-F14-(F10+F15))</f>
        <v>0</v>
      </c>
      <c r="G18" s="93"/>
      <c r="H18" s="34">
        <f>IF(OR(H9="REPOS",H14="REPOS",H9="CP1",H14="CP2"),"00:00",H12-H9+H17-H14-(H10+H15))</f>
        <v>0</v>
      </c>
      <c r="I18" s="102">
        <f>IF(OR(I9="REPOS",I14="REPOS",I9="CP1",I14="CP2"),"00:00",I12-I9+I17-I14-(I10+I15))</f>
        <v>0</v>
      </c>
      <c r="J18" s="93"/>
      <c r="K18" s="102">
        <f>IF(OR(K9="REPOS",K14="REPOS",K9="CP1",K14="CP2"),"00:00",K12-K9+K17-K14-(K10+K15))</f>
        <v>0</v>
      </c>
      <c r="L18" s="93"/>
      <c r="M18" s="33"/>
      <c r="N18" s="13"/>
      <c r="O18" s="14"/>
      <c r="P18" s="87"/>
    </row>
    <row r="19" spans="1:16" ht="21.75" customHeight="1" x14ac:dyDescent="0.25">
      <c r="A19" s="6"/>
      <c r="B19" s="3" t="s">
        <v>26</v>
      </c>
      <c r="C19" s="94">
        <f>C18+D18+E18+F18+H18+I18+K18</f>
        <v>0</v>
      </c>
      <c r="D19" s="95"/>
      <c r="E19" s="95"/>
      <c r="F19" s="95"/>
      <c r="G19" s="95"/>
      <c r="H19" s="95"/>
      <c r="I19" s="95"/>
      <c r="J19" s="95"/>
      <c r="K19" s="95"/>
      <c r="L19" s="96"/>
      <c r="M19" s="6"/>
      <c r="N19" s="7"/>
      <c r="O19" s="7"/>
    </row>
    <row r="20" spans="1:16" ht="21.75" customHeight="1" x14ac:dyDescent="0.25">
      <c r="A20" s="6"/>
      <c r="B20" s="83"/>
      <c r="C20" s="84"/>
      <c r="D20" s="85"/>
      <c r="E20" s="85"/>
      <c r="F20" s="85"/>
      <c r="G20" s="85"/>
      <c r="H20" s="85"/>
      <c r="I20" s="85"/>
      <c r="J20" s="85"/>
      <c r="K20" s="85"/>
      <c r="L20" s="85"/>
      <c r="M20" s="6"/>
      <c r="N20" s="7"/>
      <c r="O20" s="7"/>
    </row>
    <row r="21" spans="1:16" ht="21.75" customHeight="1" x14ac:dyDescent="0.25">
      <c r="A21" s="6"/>
      <c r="B21" s="83"/>
      <c r="C21" s="84"/>
      <c r="D21" s="85"/>
      <c r="E21" s="85"/>
      <c r="F21" s="85"/>
      <c r="G21" s="85"/>
      <c r="H21" s="85"/>
      <c r="I21" s="85"/>
      <c r="J21" s="85"/>
      <c r="K21" s="85"/>
      <c r="L21" s="85"/>
      <c r="M21" s="6"/>
      <c r="N21" s="7"/>
      <c r="O21" s="7"/>
    </row>
    <row r="22" spans="1:16" ht="21.75" customHeight="1" x14ac:dyDescent="0.25">
      <c r="A22" s="6"/>
      <c r="B22" s="83"/>
      <c r="C22" s="84"/>
      <c r="D22" s="85"/>
      <c r="E22" s="85"/>
      <c r="F22" s="85"/>
      <c r="G22" s="85"/>
      <c r="H22" s="85"/>
      <c r="I22" s="85"/>
      <c r="J22" s="85"/>
      <c r="K22" s="85"/>
      <c r="L22" s="85"/>
      <c r="M22" s="6"/>
      <c r="N22" s="7"/>
      <c r="O22" s="7"/>
    </row>
    <row r="23" spans="1:16" ht="21.7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7"/>
      <c r="O23" s="7"/>
    </row>
    <row r="24" spans="1:16" ht="21.75" customHeight="1" x14ac:dyDescent="0.25">
      <c r="A24" s="106" t="s">
        <v>14</v>
      </c>
      <c r="B24" s="106"/>
      <c r="C24" s="106"/>
      <c r="D24" s="106"/>
      <c r="E24" s="64" t="s">
        <v>21</v>
      </c>
      <c r="F24" s="49">
        <v>15</v>
      </c>
      <c r="G24" s="64" t="s">
        <v>22</v>
      </c>
      <c r="H24" s="62">
        <f>7*F24+DATE(B1,1,3)-WEEKDAY(DATE(B1,1,3))-5</f>
        <v>44298</v>
      </c>
      <c r="I24" s="64" t="s">
        <v>23</v>
      </c>
      <c r="J24" s="107">
        <f>7*F24+DATE(B1,1,3)-WEEKDAY(DATE(B1,1,3))+1</f>
        <v>44304</v>
      </c>
      <c r="K24" s="108"/>
      <c r="L24" s="64"/>
      <c r="M24" s="72"/>
      <c r="N24" s="2"/>
      <c r="O24" s="2"/>
    </row>
    <row r="25" spans="1:16" ht="21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72"/>
      <c r="O25" s="10"/>
    </row>
    <row r="26" spans="1:16" ht="21.75" customHeight="1" x14ac:dyDescent="0.25">
      <c r="A26" s="51"/>
      <c r="B26" s="3" t="s">
        <v>0</v>
      </c>
      <c r="C26" s="53" t="s">
        <v>1</v>
      </c>
      <c r="D26" s="53" t="s">
        <v>2</v>
      </c>
      <c r="E26" s="53" t="s">
        <v>3</v>
      </c>
      <c r="F26" s="109" t="s">
        <v>4</v>
      </c>
      <c r="G26" s="110"/>
      <c r="H26" s="53" t="s">
        <v>5</v>
      </c>
      <c r="I26" s="109" t="s">
        <v>6</v>
      </c>
      <c r="J26" s="110"/>
      <c r="K26" s="109" t="s">
        <v>7</v>
      </c>
      <c r="L26" s="110"/>
      <c r="M26" s="53" t="s">
        <v>8</v>
      </c>
      <c r="N26" s="117" t="s">
        <v>13</v>
      </c>
      <c r="O26" s="117"/>
      <c r="P26" s="87"/>
    </row>
    <row r="27" spans="1:16" ht="21.75" customHeight="1" x14ac:dyDescent="0.25">
      <c r="A27" s="12"/>
      <c r="B27" s="52" t="s">
        <v>29</v>
      </c>
      <c r="C27" s="55">
        <f>7*F24+DATE(B1,1,3)-WEEKDAY(DATE(B1,1,3))-5</f>
        <v>44298</v>
      </c>
      <c r="D27" s="55">
        <f>7*F24+DATE(B1,1,3)-WEEKDAY(DATE(B1,1,3))-4</f>
        <v>44299</v>
      </c>
      <c r="E27" s="55">
        <f>7*F24+DATE(B1,1,3)-WEEKDAY(DATE(B1,1,3))-3</f>
        <v>44300</v>
      </c>
      <c r="F27" s="111">
        <f>7*F24+DATE(B1,1,3)-WEEKDAY(DATE(B1,1,3))-2</f>
        <v>44301</v>
      </c>
      <c r="G27" s="112"/>
      <c r="H27" s="55">
        <f>7*F24+DATE(B1,1,3)-WEEKDAY(DATE(B1,1,3))-1</f>
        <v>44302</v>
      </c>
      <c r="I27" s="111">
        <f>7*F24+DATE(B1,1,3)-WEEKDAY(DATE(B1,1,3))-0</f>
        <v>44303</v>
      </c>
      <c r="J27" s="112"/>
      <c r="K27" s="111">
        <f>7*F24+DATE(B1,1,3)-WEEKDAY(DATE(B1,1,3))+1</f>
        <v>44304</v>
      </c>
      <c r="L27" s="112"/>
      <c r="M27" s="54"/>
      <c r="N27" s="4"/>
      <c r="O27" s="5"/>
      <c r="P27" s="87"/>
    </row>
    <row r="28" spans="1:16" ht="21.75" customHeight="1" x14ac:dyDescent="0.25">
      <c r="A28" s="26" t="s">
        <v>15</v>
      </c>
      <c r="B28" s="8" t="s">
        <v>9</v>
      </c>
      <c r="C28" s="60"/>
      <c r="D28" s="60"/>
      <c r="E28" s="60"/>
      <c r="F28" s="100"/>
      <c r="G28" s="101"/>
      <c r="H28" s="60"/>
      <c r="I28" s="100"/>
      <c r="J28" s="101"/>
      <c r="K28" s="100"/>
      <c r="L28" s="101"/>
      <c r="M28" s="18"/>
      <c r="N28" s="4"/>
      <c r="O28" s="5"/>
      <c r="P28" s="87"/>
    </row>
    <row r="29" spans="1:16" ht="21.75" customHeight="1" x14ac:dyDescent="0.25">
      <c r="A29" s="90" t="s">
        <v>16</v>
      </c>
      <c r="B29" s="22" t="s">
        <v>20</v>
      </c>
      <c r="C29" s="45">
        <f>IF(C30="oui","00:30",0)</f>
        <v>0</v>
      </c>
      <c r="D29" s="45">
        <f>IF(D30="oui","00:30",0)</f>
        <v>0</v>
      </c>
      <c r="E29" s="45">
        <f>IF(E30="oui","00:30",0)</f>
        <v>0</v>
      </c>
      <c r="F29" s="91">
        <f>IF(F30="oui","00:30",0)</f>
        <v>0</v>
      </c>
      <c r="G29" s="92"/>
      <c r="H29" s="45">
        <f>IF(H30="oui","00:30",0)</f>
        <v>0</v>
      </c>
      <c r="I29" s="91">
        <f>IF(I30="oui","00:30",0)</f>
        <v>0</v>
      </c>
      <c r="J29" s="92"/>
      <c r="K29" s="91">
        <f>IF(K30="oui","00:30",0)</f>
        <v>0</v>
      </c>
      <c r="L29" s="92"/>
      <c r="M29" s="23"/>
      <c r="N29" s="13"/>
      <c r="O29" s="14"/>
      <c r="P29" s="87"/>
    </row>
    <row r="30" spans="1:16" ht="21.75" customHeight="1" x14ac:dyDescent="0.25">
      <c r="A30" s="90"/>
      <c r="B30" s="24" t="s">
        <v>19</v>
      </c>
      <c r="C30" s="61" t="str">
        <f>IF(C28&gt;0,"OUI","")</f>
        <v/>
      </c>
      <c r="D30" s="61" t="str">
        <f>IF(D28&gt;0,"OUI","")</f>
        <v/>
      </c>
      <c r="E30" s="61" t="str">
        <f>IF(E28&gt;0,"OUI","")</f>
        <v/>
      </c>
      <c r="F30" s="91" t="str">
        <f>IF(F28&gt;0,"OUI","")</f>
        <v/>
      </c>
      <c r="G30" s="93"/>
      <c r="H30" s="61" t="str">
        <f>IF(H28&gt;0,"OUI","")</f>
        <v/>
      </c>
      <c r="I30" s="91" t="str">
        <f>IF(I28&gt;0,"OUI","")</f>
        <v/>
      </c>
      <c r="J30" s="93"/>
      <c r="K30" s="91" t="str">
        <f>IF(K28&gt;0,"OUI","")</f>
        <v/>
      </c>
      <c r="L30" s="93"/>
      <c r="M30" s="25"/>
      <c r="N30" s="13"/>
      <c r="O30" s="14"/>
      <c r="P30" s="87"/>
    </row>
    <row r="31" spans="1:16" ht="21.75" customHeight="1" x14ac:dyDescent="0.25">
      <c r="A31" s="27" t="s">
        <v>12</v>
      </c>
      <c r="B31" s="31" t="s">
        <v>10</v>
      </c>
      <c r="C31" s="60"/>
      <c r="D31" s="60"/>
      <c r="E31" s="60"/>
      <c r="F31" s="100"/>
      <c r="G31" s="101"/>
      <c r="H31" s="60"/>
      <c r="I31" s="100"/>
      <c r="J31" s="101"/>
      <c r="K31" s="100"/>
      <c r="L31" s="101"/>
      <c r="M31" s="32"/>
      <c r="N31" s="13"/>
      <c r="O31" s="14"/>
      <c r="P31" s="87"/>
    </row>
    <row r="32" spans="1:16" ht="21.75" customHeight="1" x14ac:dyDescent="0.25">
      <c r="A32" s="39"/>
      <c r="B32" s="103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5"/>
      <c r="N32" s="13"/>
      <c r="O32" s="14"/>
      <c r="P32" s="87"/>
    </row>
    <row r="33" spans="1:16" ht="21.75" customHeight="1" x14ac:dyDescent="0.25">
      <c r="A33" s="63" t="s">
        <v>15</v>
      </c>
      <c r="B33" s="8" t="s">
        <v>9</v>
      </c>
      <c r="C33" s="60"/>
      <c r="D33" s="60"/>
      <c r="E33" s="60"/>
      <c r="F33" s="100"/>
      <c r="G33" s="101"/>
      <c r="H33" s="60"/>
      <c r="I33" s="100"/>
      <c r="J33" s="101"/>
      <c r="K33" s="100"/>
      <c r="L33" s="101"/>
      <c r="M33" s="18"/>
      <c r="N33" s="13"/>
      <c r="O33" s="14"/>
      <c r="P33" s="87"/>
    </row>
    <row r="34" spans="1:16" ht="21.75" customHeight="1" x14ac:dyDescent="0.25">
      <c r="A34" s="90" t="s">
        <v>16</v>
      </c>
      <c r="B34" s="22" t="s">
        <v>20</v>
      </c>
      <c r="C34" s="45">
        <f>IF(C35="oui","00:30",0)</f>
        <v>0</v>
      </c>
      <c r="D34" s="45">
        <f>IF(D35="oui","00:30",0)</f>
        <v>0</v>
      </c>
      <c r="E34" s="45">
        <f>IF(E35="oui","00:30",0)</f>
        <v>0</v>
      </c>
      <c r="F34" s="91">
        <f>IF(F35="oui","00:30",0)</f>
        <v>0</v>
      </c>
      <c r="G34" s="92"/>
      <c r="H34" s="45">
        <f>IF(H35="oui","00:30",0)</f>
        <v>0</v>
      </c>
      <c r="I34" s="91">
        <f>IF(I35="oui","00:30",0)</f>
        <v>0</v>
      </c>
      <c r="J34" s="92"/>
      <c r="K34" s="91">
        <f>IF(K35="oui","00:30",0)</f>
        <v>0</v>
      </c>
      <c r="L34" s="92"/>
      <c r="M34" s="23"/>
      <c r="N34" s="13"/>
      <c r="O34" s="14"/>
      <c r="P34" s="87"/>
    </row>
    <row r="35" spans="1:16" ht="21.75" customHeight="1" x14ac:dyDescent="0.25">
      <c r="A35" s="90"/>
      <c r="B35" s="24" t="s">
        <v>19</v>
      </c>
      <c r="C35" s="61" t="str">
        <f>IF(C33&gt;0,"OUI","")</f>
        <v/>
      </c>
      <c r="D35" s="61" t="str">
        <f>IF(D33&gt;0,"OUI","")</f>
        <v/>
      </c>
      <c r="E35" s="61" t="str">
        <f>IF(E33&gt;0,"OUI","")</f>
        <v/>
      </c>
      <c r="F35" s="91" t="str">
        <f>IF(F33&gt;0,"OUI","")</f>
        <v/>
      </c>
      <c r="G35" s="93"/>
      <c r="H35" s="61" t="str">
        <f>IF(H33&gt;0,"OUI","")</f>
        <v/>
      </c>
      <c r="I35" s="91" t="str">
        <f>IF(I33&gt;0,"OUI","")</f>
        <v/>
      </c>
      <c r="J35" s="93"/>
      <c r="K35" s="91" t="str">
        <f>IF(K33&gt;0,"OUI","")</f>
        <v/>
      </c>
      <c r="L35" s="93"/>
      <c r="M35" s="25"/>
      <c r="N35" s="13"/>
      <c r="O35" s="14"/>
      <c r="P35" s="87"/>
    </row>
    <row r="36" spans="1:16" ht="21.75" customHeight="1" x14ac:dyDescent="0.25">
      <c r="A36" s="27" t="s">
        <v>17</v>
      </c>
      <c r="B36" s="9" t="s">
        <v>10</v>
      </c>
      <c r="C36" s="60"/>
      <c r="D36" s="60"/>
      <c r="E36" s="60"/>
      <c r="F36" s="100"/>
      <c r="G36" s="101"/>
      <c r="H36" s="60"/>
      <c r="I36" s="100"/>
      <c r="J36" s="101"/>
      <c r="K36" s="100"/>
      <c r="L36" s="101"/>
      <c r="M36" s="19"/>
      <c r="N36" s="13"/>
      <c r="O36" s="14"/>
      <c r="P36" s="87"/>
    </row>
    <row r="37" spans="1:16" ht="21.75" customHeight="1" x14ac:dyDescent="0.25">
      <c r="A37" s="15"/>
      <c r="B37" s="3" t="s">
        <v>11</v>
      </c>
      <c r="C37" s="34">
        <f>IF(OR(C28="REPOS",C33="REPOS",C28="CP1",C33="CP2"),"00:00",C31-C28+C36-C33-(C29+C34))</f>
        <v>0</v>
      </c>
      <c r="D37" s="34">
        <f>IF(OR(D28="REPOS",D33="REPOS",D28="CP1",D33="CP2"),"00:00",D31-D28+D36-D33-(D29+D34))</f>
        <v>0</v>
      </c>
      <c r="E37" s="34">
        <f>IF(OR(E28="REPOS",E33="REPOS",E28="CP1",E33="CP2"),"00:00",E31-E28+E36-E33-(E29+E34))</f>
        <v>0</v>
      </c>
      <c r="F37" s="102">
        <f>IF(OR(F28="REPOS",F33="REPOS",F28="CP1",F33="CP2"),"00:00",F31-F28+F36-F33-(F29+F34))</f>
        <v>0</v>
      </c>
      <c r="G37" s="93"/>
      <c r="H37" s="34">
        <f>IF(OR(H28="REPOS",H33="REPOS",H28="CP1",H33="CP2"),"00:00",H31-H28+H36-H33-(H29+H34))</f>
        <v>0</v>
      </c>
      <c r="I37" s="102">
        <f>IF(OR(I28="REPOS",I33="REPOS",I28="CP1",I33="CP2"),"00:00",I31-I28+I36-I33-(I29+I34))</f>
        <v>0</v>
      </c>
      <c r="J37" s="93"/>
      <c r="K37" s="102">
        <f>IF(OR(K28="REPOS",K33="REPOS",K28="CP1",K33="CP2"),"00:00",K31-K28+K36-K33-(K29+K34))</f>
        <v>0</v>
      </c>
      <c r="L37" s="93"/>
      <c r="M37" s="33"/>
      <c r="N37" s="13"/>
      <c r="O37" s="14"/>
      <c r="P37" s="87"/>
    </row>
    <row r="38" spans="1:16" ht="21.75" customHeight="1" x14ac:dyDescent="0.25">
      <c r="A38" s="6"/>
      <c r="B38" s="3" t="s">
        <v>26</v>
      </c>
      <c r="C38" s="94">
        <f>C37+D37+E37+F37+H37+I37+K37</f>
        <v>0</v>
      </c>
      <c r="D38" s="95"/>
      <c r="E38" s="95"/>
      <c r="F38" s="95"/>
      <c r="G38" s="95"/>
      <c r="H38" s="95"/>
      <c r="I38" s="95"/>
      <c r="J38" s="95"/>
      <c r="K38" s="95"/>
      <c r="L38" s="96"/>
      <c r="M38" s="6"/>
      <c r="N38" s="13"/>
      <c r="O38" s="14"/>
    </row>
    <row r="39" spans="1:16" ht="21.75" customHeight="1" x14ac:dyDescent="0.25">
      <c r="A39" s="6"/>
      <c r="B39" s="83"/>
      <c r="C39" s="84"/>
      <c r="D39" s="85"/>
      <c r="E39" s="85"/>
      <c r="F39" s="85"/>
      <c r="G39" s="85"/>
      <c r="H39" s="85"/>
      <c r="I39" s="85"/>
      <c r="J39" s="85"/>
      <c r="K39" s="85"/>
      <c r="L39" s="85"/>
      <c r="M39" s="6"/>
      <c r="N39" s="7"/>
      <c r="O39" s="7"/>
    </row>
    <row r="40" spans="1:16" ht="21.75" customHeight="1" x14ac:dyDescent="0.25">
      <c r="A40" s="6"/>
      <c r="B40" s="83"/>
      <c r="C40" s="84"/>
      <c r="D40" s="85"/>
      <c r="E40" s="85"/>
      <c r="F40" s="85"/>
      <c r="G40" s="85"/>
      <c r="H40" s="85"/>
      <c r="I40" s="85"/>
      <c r="J40" s="85"/>
      <c r="K40" s="85"/>
      <c r="L40" s="85"/>
      <c r="M40" s="6"/>
      <c r="N40" s="7"/>
      <c r="O40" s="2"/>
    </row>
    <row r="41" spans="1:16" ht="21.75" customHeight="1" x14ac:dyDescent="0.25">
      <c r="A41" s="6"/>
      <c r="B41" s="83"/>
      <c r="C41" s="84"/>
      <c r="D41" s="85"/>
      <c r="E41" s="85"/>
      <c r="F41" s="85"/>
      <c r="G41" s="85"/>
      <c r="H41" s="85"/>
      <c r="I41" s="85"/>
      <c r="J41" s="85"/>
      <c r="K41" s="85"/>
      <c r="L41" s="85"/>
      <c r="M41" s="6"/>
      <c r="N41" s="7"/>
      <c r="O41" s="2"/>
    </row>
    <row r="42" spans="1:16" ht="21.7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/>
      <c r="O42" s="10"/>
    </row>
    <row r="43" spans="1:16" ht="21.75" customHeight="1" x14ac:dyDescent="0.25">
      <c r="A43" s="106" t="s">
        <v>14</v>
      </c>
      <c r="B43" s="106"/>
      <c r="C43" s="106"/>
      <c r="D43" s="106"/>
      <c r="E43" s="64" t="s">
        <v>21</v>
      </c>
      <c r="F43" s="49">
        <v>16</v>
      </c>
      <c r="G43" s="64" t="s">
        <v>22</v>
      </c>
      <c r="H43" s="62">
        <f>7*F43+DATE(B1,1,3)-WEEKDAY(DATE(B1,1,3))-5</f>
        <v>44305</v>
      </c>
      <c r="I43" s="64" t="s">
        <v>23</v>
      </c>
      <c r="J43" s="107">
        <f>7*F43+DATE(B1,1,3)-WEEKDAY(DATE(B1,1,3))+1</f>
        <v>44311</v>
      </c>
      <c r="K43" s="108"/>
      <c r="L43" s="64"/>
      <c r="M43" s="72"/>
      <c r="N43" s="2"/>
      <c r="O43" s="72"/>
    </row>
    <row r="44" spans="1:16" ht="21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72"/>
      <c r="O44" s="5"/>
    </row>
    <row r="45" spans="1:16" ht="21.75" customHeight="1" x14ac:dyDescent="0.25">
      <c r="A45" s="51"/>
      <c r="B45" s="3" t="s">
        <v>0</v>
      </c>
      <c r="C45" s="53" t="s">
        <v>1</v>
      </c>
      <c r="D45" s="53" t="s">
        <v>2</v>
      </c>
      <c r="E45" s="53" t="s">
        <v>3</v>
      </c>
      <c r="F45" s="109" t="s">
        <v>4</v>
      </c>
      <c r="G45" s="110"/>
      <c r="H45" s="53" t="s">
        <v>5</v>
      </c>
      <c r="I45" s="109" t="s">
        <v>6</v>
      </c>
      <c r="J45" s="110"/>
      <c r="K45" s="109" t="s">
        <v>7</v>
      </c>
      <c r="L45" s="110"/>
      <c r="M45" s="53" t="s">
        <v>8</v>
      </c>
      <c r="N45" s="72" t="s">
        <v>13</v>
      </c>
      <c r="O45" s="5"/>
      <c r="P45" s="87"/>
    </row>
    <row r="46" spans="1:16" ht="21.75" customHeight="1" x14ac:dyDescent="0.25">
      <c r="A46" s="12"/>
      <c r="B46" s="52" t="s">
        <v>29</v>
      </c>
      <c r="C46" s="55">
        <f>7*F43+DATE(B1,1,3)-WEEKDAY(DATE(B1,1,3))-5</f>
        <v>44305</v>
      </c>
      <c r="D46" s="55">
        <f>7*F43+DATE(B1,1,3)-WEEKDAY(DATE(B1,1,3))-4</f>
        <v>44306</v>
      </c>
      <c r="E46" s="55">
        <f>7*F43+DATE(B1,1,3)-WEEKDAY(DATE(B1,1,3))-3</f>
        <v>44307</v>
      </c>
      <c r="F46" s="111">
        <f>7*F43+DATE(B1,1,3)-WEEKDAY(DATE(B1,1,3))-2</f>
        <v>44308</v>
      </c>
      <c r="G46" s="112"/>
      <c r="H46" s="55">
        <f>7*F43+DATE(B1,1,3)-WEEKDAY(DATE(B1,1,3))-1</f>
        <v>44309</v>
      </c>
      <c r="I46" s="111">
        <f>7*F43+DATE(B1,1,3)-WEEKDAY(DATE(B1,1,3))-0</f>
        <v>44310</v>
      </c>
      <c r="J46" s="112"/>
      <c r="K46" s="111">
        <f>7*F43+DATE(B1,1,3)-WEEKDAY(DATE(B1,1,3))+1</f>
        <v>44311</v>
      </c>
      <c r="L46" s="112"/>
      <c r="M46" s="54"/>
      <c r="N46" s="4"/>
      <c r="O46" s="14"/>
      <c r="P46" s="87"/>
    </row>
    <row r="47" spans="1:16" ht="21.75" customHeight="1" x14ac:dyDescent="0.25">
      <c r="A47" s="26" t="s">
        <v>15</v>
      </c>
      <c r="B47" s="8" t="s">
        <v>9</v>
      </c>
      <c r="C47" s="60"/>
      <c r="D47" s="60"/>
      <c r="E47" s="60"/>
      <c r="F47" s="100"/>
      <c r="G47" s="101"/>
      <c r="H47" s="60"/>
      <c r="I47" s="100"/>
      <c r="J47" s="101"/>
      <c r="K47" s="100"/>
      <c r="L47" s="101"/>
      <c r="M47" s="18"/>
      <c r="N47" s="4"/>
      <c r="O47" s="14"/>
      <c r="P47" s="87"/>
    </row>
    <row r="48" spans="1:16" ht="21.75" customHeight="1" x14ac:dyDescent="0.25">
      <c r="A48" s="90" t="s">
        <v>16</v>
      </c>
      <c r="B48" s="22" t="s">
        <v>20</v>
      </c>
      <c r="C48" s="45">
        <f>IF(C49="oui","00:30",0)</f>
        <v>0</v>
      </c>
      <c r="D48" s="45">
        <f>IF(D49="oui","00:30",0)</f>
        <v>0</v>
      </c>
      <c r="E48" s="45">
        <f>IF(E49="oui","00:30",0)</f>
        <v>0</v>
      </c>
      <c r="F48" s="91">
        <f>IF(F49="oui","00:30",0)</f>
        <v>0</v>
      </c>
      <c r="G48" s="92"/>
      <c r="H48" s="45">
        <f>IF(H49="oui","00:30",0)</f>
        <v>0</v>
      </c>
      <c r="I48" s="91">
        <f>IF(I49="oui","00:30",0)</f>
        <v>0</v>
      </c>
      <c r="J48" s="92"/>
      <c r="K48" s="91">
        <f>IF(K49="oui","00:30",0)</f>
        <v>0</v>
      </c>
      <c r="L48" s="92"/>
      <c r="M48" s="23"/>
      <c r="N48" s="13"/>
      <c r="O48" s="14"/>
      <c r="P48" s="87"/>
    </row>
    <row r="49" spans="1:16" ht="21.75" customHeight="1" x14ac:dyDescent="0.25">
      <c r="A49" s="90"/>
      <c r="B49" s="24" t="s">
        <v>19</v>
      </c>
      <c r="C49" s="61" t="str">
        <f>IF(C47&gt;0,"OUI","")</f>
        <v/>
      </c>
      <c r="D49" s="61" t="str">
        <f>IF(D47&gt;0,"OUI","")</f>
        <v/>
      </c>
      <c r="E49" s="61" t="str">
        <f>IF(E47&gt;0,"OUI","")</f>
        <v/>
      </c>
      <c r="F49" s="91" t="str">
        <f>IF(F47&gt;0,"OUI","")</f>
        <v/>
      </c>
      <c r="G49" s="93"/>
      <c r="H49" s="61" t="str">
        <f>IF(H47&gt;0,"OUI","")</f>
        <v/>
      </c>
      <c r="I49" s="91" t="str">
        <f>IF(I47&gt;0,"OUI","")</f>
        <v/>
      </c>
      <c r="J49" s="93"/>
      <c r="K49" s="91" t="str">
        <f>IF(K47&gt;0,"OUI","")</f>
        <v/>
      </c>
      <c r="L49" s="93"/>
      <c r="M49" s="25"/>
      <c r="N49" s="13"/>
      <c r="O49" s="14"/>
      <c r="P49" s="87"/>
    </row>
    <row r="50" spans="1:16" ht="21.75" customHeight="1" x14ac:dyDescent="0.25">
      <c r="A50" s="27" t="s">
        <v>12</v>
      </c>
      <c r="B50" s="31" t="s">
        <v>10</v>
      </c>
      <c r="C50" s="60"/>
      <c r="D50" s="60"/>
      <c r="E50" s="60"/>
      <c r="F50" s="100"/>
      <c r="G50" s="101"/>
      <c r="H50" s="60"/>
      <c r="I50" s="100"/>
      <c r="J50" s="101"/>
      <c r="K50" s="100"/>
      <c r="L50" s="101"/>
      <c r="M50" s="32"/>
      <c r="N50" s="13"/>
      <c r="O50" s="14"/>
      <c r="P50" s="87"/>
    </row>
    <row r="51" spans="1:16" ht="21.75" customHeight="1" x14ac:dyDescent="0.25">
      <c r="A51" s="39"/>
      <c r="B51" s="10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5"/>
      <c r="N51" s="13"/>
      <c r="O51" s="14"/>
      <c r="P51" s="87"/>
    </row>
    <row r="52" spans="1:16" ht="21.75" customHeight="1" x14ac:dyDescent="0.25">
      <c r="A52" s="63" t="s">
        <v>15</v>
      </c>
      <c r="B52" s="8" t="s">
        <v>9</v>
      </c>
      <c r="C52" s="60"/>
      <c r="D52" s="60"/>
      <c r="E52" s="60"/>
      <c r="F52" s="100"/>
      <c r="G52" s="101"/>
      <c r="H52" s="60"/>
      <c r="I52" s="100"/>
      <c r="J52" s="101"/>
      <c r="K52" s="100"/>
      <c r="L52" s="101"/>
      <c r="M52" s="18"/>
      <c r="N52" s="13"/>
      <c r="O52" s="14"/>
      <c r="P52" s="87"/>
    </row>
    <row r="53" spans="1:16" ht="21.75" customHeight="1" x14ac:dyDescent="0.25">
      <c r="A53" s="90" t="s">
        <v>16</v>
      </c>
      <c r="B53" s="22" t="s">
        <v>20</v>
      </c>
      <c r="C53" s="45">
        <f>IF(C54="oui","00:30",0)</f>
        <v>0</v>
      </c>
      <c r="D53" s="45">
        <f>IF(D54="oui","00:30",0)</f>
        <v>0</v>
      </c>
      <c r="E53" s="45">
        <f>IF(E54="oui","00:30",0)</f>
        <v>0</v>
      </c>
      <c r="F53" s="91">
        <f>IF(F54="oui","00:30",0)</f>
        <v>0</v>
      </c>
      <c r="G53" s="92"/>
      <c r="H53" s="45">
        <f>IF(H54="oui","00:30",0)</f>
        <v>0</v>
      </c>
      <c r="I53" s="91">
        <f>IF(I54="oui","00:30",0)</f>
        <v>0</v>
      </c>
      <c r="J53" s="92"/>
      <c r="K53" s="91">
        <f>IF(K54="oui","00:30",0)</f>
        <v>0</v>
      </c>
      <c r="L53" s="92"/>
      <c r="M53" s="23"/>
      <c r="N53" s="13"/>
      <c r="O53" s="14"/>
      <c r="P53" s="87"/>
    </row>
    <row r="54" spans="1:16" ht="21.75" customHeight="1" x14ac:dyDescent="0.25">
      <c r="A54" s="90"/>
      <c r="B54" s="24" t="s">
        <v>19</v>
      </c>
      <c r="C54" s="61" t="str">
        <f>IF(C52&gt;0,"OUI","")</f>
        <v/>
      </c>
      <c r="D54" s="61" t="str">
        <f>IF(D52&gt;0,"OUI","")</f>
        <v/>
      </c>
      <c r="E54" s="61" t="str">
        <f>IF(E52&gt;0,"OUI","")</f>
        <v/>
      </c>
      <c r="F54" s="91" t="str">
        <f>IF(F52&gt;0,"OUI","")</f>
        <v/>
      </c>
      <c r="G54" s="93"/>
      <c r="H54" s="61" t="str">
        <f>IF(H52&gt;0,"OUI","")</f>
        <v/>
      </c>
      <c r="I54" s="91" t="str">
        <f>IF(I52&gt;0,"OUI","")</f>
        <v/>
      </c>
      <c r="J54" s="93"/>
      <c r="K54" s="91" t="str">
        <f>IF(K52&gt;0,"OUI","")</f>
        <v/>
      </c>
      <c r="L54" s="93"/>
      <c r="M54" s="25"/>
      <c r="N54" s="13"/>
      <c r="O54" s="14"/>
      <c r="P54" s="87"/>
    </row>
    <row r="55" spans="1:16" ht="21.75" customHeight="1" x14ac:dyDescent="0.25">
      <c r="A55" s="27" t="s">
        <v>17</v>
      </c>
      <c r="B55" s="9" t="s">
        <v>10</v>
      </c>
      <c r="C55" s="60"/>
      <c r="D55" s="60"/>
      <c r="E55" s="60"/>
      <c r="F55" s="100"/>
      <c r="G55" s="101"/>
      <c r="H55" s="60"/>
      <c r="I55" s="100"/>
      <c r="J55" s="101"/>
      <c r="K55" s="100"/>
      <c r="L55" s="101"/>
      <c r="M55" s="19"/>
      <c r="N55" s="13"/>
      <c r="O55" s="14"/>
      <c r="P55" s="87"/>
    </row>
    <row r="56" spans="1:16" ht="21.75" customHeight="1" x14ac:dyDescent="0.25">
      <c r="A56" s="15"/>
      <c r="B56" s="3" t="s">
        <v>11</v>
      </c>
      <c r="C56" s="34">
        <f>IF(OR(C47="REPOS",C52="REPOS",C47="CP1",C52="CP2"),"00:00",C50-C47+C55-C52-(C48+C53))</f>
        <v>0</v>
      </c>
      <c r="D56" s="34">
        <f>IF(OR(D47="REPOS",D52="REPOS",D47="CP1",D52="CP2"),"00:00",D50-D47+D55-D52-(D48+D53))</f>
        <v>0</v>
      </c>
      <c r="E56" s="34">
        <f>IF(OR(E47="REPOS",E52="REPOS",E47="CP1",E52="CP2"),"00:00",E50-E47+E55-E52-(E48+E53))</f>
        <v>0</v>
      </c>
      <c r="F56" s="102">
        <f>IF(OR(F47="REPOS",F52="REPOS",F47="CP1",F52="CP2"),"00:00",F50-F47+F55-F52-(F48+F53))</f>
        <v>0</v>
      </c>
      <c r="G56" s="93"/>
      <c r="H56" s="34">
        <f>IF(OR(H47="REPOS",H52="REPOS",H47="CP1",H52="CP2"),"00:00",H50-H47+H55-H52-(H48+H53))</f>
        <v>0</v>
      </c>
      <c r="I56" s="102">
        <f>IF(OR(I47="REPOS",I52="REPOS",I47="CP1",I52="CP2"),"00:00",I50-I47+I55-I52-(I48+I53))</f>
        <v>0</v>
      </c>
      <c r="J56" s="93"/>
      <c r="K56" s="102">
        <f>IF(OR(K47="REPOS",K52="REPOS",K47="CP1",K52="CP2"),"00:00",K50-K47+K55-K52-(K48+K53))</f>
        <v>0</v>
      </c>
      <c r="L56" s="93"/>
      <c r="M56" s="33"/>
      <c r="N56" s="13"/>
      <c r="O56" s="7"/>
      <c r="P56" s="87"/>
    </row>
    <row r="57" spans="1:16" ht="21.75" customHeight="1" x14ac:dyDescent="0.25">
      <c r="A57" s="6"/>
      <c r="B57" s="3" t="s">
        <v>26</v>
      </c>
      <c r="C57" s="94">
        <f>C56+D56+E56+F56+H56+I56+K56</f>
        <v>0</v>
      </c>
      <c r="D57" s="95"/>
      <c r="E57" s="95"/>
      <c r="F57" s="95"/>
      <c r="G57" s="95"/>
      <c r="H57" s="95"/>
      <c r="I57" s="95"/>
      <c r="J57" s="95"/>
      <c r="K57" s="95"/>
      <c r="L57" s="96"/>
      <c r="M57" s="6"/>
      <c r="N57" s="13"/>
      <c r="O57" s="2"/>
    </row>
    <row r="58" spans="1:16" ht="21.75" customHeight="1" x14ac:dyDescent="0.25">
      <c r="A58" s="6"/>
      <c r="B58" s="83"/>
      <c r="C58" s="84"/>
      <c r="D58" s="85"/>
      <c r="E58" s="85"/>
      <c r="F58" s="85"/>
      <c r="G58" s="85"/>
      <c r="H58" s="85"/>
      <c r="I58" s="85"/>
      <c r="J58" s="85"/>
      <c r="K58" s="85"/>
      <c r="L58" s="85"/>
      <c r="M58" s="6"/>
      <c r="N58" s="14"/>
      <c r="O58" s="2"/>
    </row>
    <row r="59" spans="1:16" ht="21.75" customHeight="1" x14ac:dyDescent="0.25">
      <c r="A59" s="6"/>
      <c r="B59" s="83"/>
      <c r="C59" s="84"/>
      <c r="D59" s="85"/>
      <c r="E59" s="85"/>
      <c r="F59" s="85"/>
      <c r="G59" s="85"/>
      <c r="H59" s="85"/>
      <c r="I59" s="85"/>
      <c r="J59" s="85"/>
      <c r="K59" s="85"/>
      <c r="L59" s="85"/>
      <c r="M59" s="6"/>
      <c r="N59" s="14"/>
      <c r="O59" s="2"/>
    </row>
    <row r="60" spans="1:16" ht="21.75" customHeight="1" x14ac:dyDescent="0.25">
      <c r="A60" s="6"/>
      <c r="B60" s="83"/>
      <c r="C60" s="84"/>
      <c r="D60" s="85"/>
      <c r="E60" s="85"/>
      <c r="F60" s="85"/>
      <c r="G60" s="85"/>
      <c r="H60" s="85"/>
      <c r="I60" s="85"/>
      <c r="J60" s="85"/>
      <c r="K60" s="85"/>
      <c r="L60" s="85"/>
      <c r="M60" s="6"/>
      <c r="N60" s="14"/>
      <c r="O60" s="2"/>
    </row>
    <row r="61" spans="1:16" ht="21.7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7"/>
      <c r="O61" s="10"/>
    </row>
    <row r="62" spans="1:16" ht="21.75" customHeight="1" x14ac:dyDescent="0.25">
      <c r="A62" s="106" t="s">
        <v>14</v>
      </c>
      <c r="B62" s="106"/>
      <c r="C62" s="106"/>
      <c r="D62" s="106"/>
      <c r="E62" s="11" t="s">
        <v>21</v>
      </c>
      <c r="F62" s="49">
        <v>17</v>
      </c>
      <c r="G62" s="11" t="s">
        <v>22</v>
      </c>
      <c r="H62" s="41">
        <f>7*F62+DATE(B1,1,3)-WEEKDAY(DATE(B1,1,3))-5</f>
        <v>44312</v>
      </c>
      <c r="I62" s="11" t="s">
        <v>23</v>
      </c>
      <c r="J62" s="107">
        <f>7*F62+DATE(B1,1,3)-WEEKDAY(DATE(B1,1,3))+1</f>
        <v>44318</v>
      </c>
      <c r="K62" s="108"/>
      <c r="L62" s="11"/>
      <c r="M62" s="72"/>
      <c r="N62" s="2"/>
      <c r="O62" s="72"/>
    </row>
    <row r="63" spans="1:16" ht="21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72"/>
      <c r="O63" s="5"/>
    </row>
    <row r="64" spans="1:16" ht="21.75" customHeight="1" x14ac:dyDescent="0.25">
      <c r="A64" s="51"/>
      <c r="B64" s="3" t="s">
        <v>0</v>
      </c>
      <c r="C64" s="53" t="s">
        <v>1</v>
      </c>
      <c r="D64" s="53" t="s">
        <v>2</v>
      </c>
      <c r="E64" s="53" t="s">
        <v>3</v>
      </c>
      <c r="F64" s="109" t="s">
        <v>4</v>
      </c>
      <c r="G64" s="110"/>
      <c r="H64" s="53" t="s">
        <v>5</v>
      </c>
      <c r="I64" s="109" t="s">
        <v>6</v>
      </c>
      <c r="J64" s="110"/>
      <c r="K64" s="109" t="s">
        <v>7</v>
      </c>
      <c r="L64" s="110"/>
      <c r="M64" s="53" t="s">
        <v>8</v>
      </c>
      <c r="N64" s="72" t="s">
        <v>13</v>
      </c>
      <c r="O64" s="5"/>
      <c r="P64" s="87"/>
    </row>
    <row r="65" spans="1:16" ht="21.75" customHeight="1" x14ac:dyDescent="0.25">
      <c r="A65" s="12"/>
      <c r="B65" s="52" t="s">
        <v>29</v>
      </c>
      <c r="C65" s="55">
        <f>7*F62+DATE(B1,1,3)-WEEKDAY(DATE(B1,1,3))-5</f>
        <v>44312</v>
      </c>
      <c r="D65" s="55">
        <f>7*F62+DATE(B1,1,3)-WEEKDAY(DATE(B1,1,3))-4</f>
        <v>44313</v>
      </c>
      <c r="E65" s="55">
        <f>7*F62+DATE(B1,1,3)-WEEKDAY(DATE(B1,1,3))-3</f>
        <v>44314</v>
      </c>
      <c r="F65" s="111">
        <f>7*F62+DATE(B1,1,3)-WEEKDAY(DATE(B1,1,3))-2</f>
        <v>44315</v>
      </c>
      <c r="G65" s="112"/>
      <c r="H65" s="55">
        <f>7*F62+DATE(B1,1,3)-WEEKDAY(DATE(B1,1,3))-1</f>
        <v>44316</v>
      </c>
      <c r="I65" s="111">
        <f>7*F62+DATE(B1,1,3)-WEEKDAY(DATE(B1,1,3))-0</f>
        <v>44317</v>
      </c>
      <c r="J65" s="112"/>
      <c r="K65" s="111">
        <f>7*F62+DATE(B1,1,3)-WEEKDAY(DATE(B1,1,3))+1</f>
        <v>44318</v>
      </c>
      <c r="L65" s="112"/>
      <c r="M65" s="54"/>
      <c r="N65" s="4"/>
      <c r="O65" s="14"/>
      <c r="P65" s="87"/>
    </row>
    <row r="66" spans="1:16" ht="21.75" customHeight="1" x14ac:dyDescent="0.25">
      <c r="A66" s="26" t="s">
        <v>15</v>
      </c>
      <c r="B66" s="8" t="s">
        <v>9</v>
      </c>
      <c r="C66" s="60"/>
      <c r="D66" s="60"/>
      <c r="E66" s="60"/>
      <c r="F66" s="100"/>
      <c r="G66" s="101"/>
      <c r="H66" s="60"/>
      <c r="I66" s="100"/>
      <c r="J66" s="101"/>
      <c r="K66" s="100"/>
      <c r="L66" s="101"/>
      <c r="M66" s="18"/>
      <c r="N66" s="4"/>
      <c r="O66" s="14"/>
      <c r="P66" s="87"/>
    </row>
    <row r="67" spans="1:16" ht="21.75" customHeight="1" x14ac:dyDescent="0.25">
      <c r="A67" s="90" t="s">
        <v>16</v>
      </c>
      <c r="B67" s="22" t="s">
        <v>20</v>
      </c>
      <c r="C67" s="45">
        <f>IF(C68="oui","00:30",0)</f>
        <v>0</v>
      </c>
      <c r="D67" s="45">
        <f>IF(D68="oui","00:30",0)</f>
        <v>0</v>
      </c>
      <c r="E67" s="45">
        <f>IF(E68="oui","00:30",0)</f>
        <v>0</v>
      </c>
      <c r="F67" s="91">
        <f>IF(F68="oui","00:30",0)</f>
        <v>0</v>
      </c>
      <c r="G67" s="92"/>
      <c r="H67" s="45">
        <f>IF(H68="oui","00:30",0)</f>
        <v>0</v>
      </c>
      <c r="I67" s="91">
        <f>IF(I68="oui","00:30",0)</f>
        <v>0</v>
      </c>
      <c r="J67" s="92"/>
      <c r="K67" s="91">
        <f>IF(K68="oui","00:30",0)</f>
        <v>0</v>
      </c>
      <c r="L67" s="92"/>
      <c r="M67" s="23"/>
      <c r="N67" s="13"/>
      <c r="O67" s="14"/>
      <c r="P67" s="87"/>
    </row>
    <row r="68" spans="1:16" ht="21.75" customHeight="1" x14ac:dyDescent="0.25">
      <c r="A68" s="90"/>
      <c r="B68" s="24" t="s">
        <v>19</v>
      </c>
      <c r="C68" s="61" t="str">
        <f>IF(C66&gt;0,"OUI","")</f>
        <v/>
      </c>
      <c r="D68" s="61" t="str">
        <f>IF(D66&gt;0,"OUI","")</f>
        <v/>
      </c>
      <c r="E68" s="61" t="str">
        <f>IF(E66&gt;0,"OUI","")</f>
        <v/>
      </c>
      <c r="F68" s="91" t="str">
        <f>IF(F66&gt;0,"OUI","")</f>
        <v/>
      </c>
      <c r="G68" s="93"/>
      <c r="H68" s="61" t="str">
        <f>IF(H66&gt;0,"OUI","")</f>
        <v/>
      </c>
      <c r="I68" s="91" t="str">
        <f>IF(I66&gt;0,"OUI","")</f>
        <v/>
      </c>
      <c r="J68" s="93"/>
      <c r="K68" s="91" t="str">
        <f>IF(K66&gt;0,"OUI","")</f>
        <v/>
      </c>
      <c r="L68" s="93"/>
      <c r="M68" s="25"/>
      <c r="N68" s="13"/>
      <c r="O68" s="14"/>
      <c r="P68" s="87"/>
    </row>
    <row r="69" spans="1:16" ht="21.75" customHeight="1" x14ac:dyDescent="0.25">
      <c r="A69" s="27" t="s">
        <v>12</v>
      </c>
      <c r="B69" s="31" t="s">
        <v>10</v>
      </c>
      <c r="C69" s="60"/>
      <c r="D69" s="60"/>
      <c r="E69" s="60"/>
      <c r="F69" s="100"/>
      <c r="G69" s="101"/>
      <c r="H69" s="60"/>
      <c r="I69" s="100"/>
      <c r="J69" s="101"/>
      <c r="K69" s="100"/>
      <c r="L69" s="101"/>
      <c r="M69" s="32"/>
      <c r="N69" s="13"/>
      <c r="O69" s="14"/>
      <c r="P69" s="87"/>
    </row>
    <row r="70" spans="1:16" ht="21.75" customHeight="1" x14ac:dyDescent="0.25">
      <c r="A70" s="39"/>
      <c r="B70" s="103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5"/>
      <c r="N70" s="13"/>
      <c r="O70" s="14"/>
      <c r="P70" s="87"/>
    </row>
    <row r="71" spans="1:16" ht="21.75" customHeight="1" x14ac:dyDescent="0.25">
      <c r="A71" s="28" t="s">
        <v>15</v>
      </c>
      <c r="B71" s="8" t="s">
        <v>9</v>
      </c>
      <c r="C71" s="60"/>
      <c r="D71" s="60"/>
      <c r="E71" s="60"/>
      <c r="F71" s="100"/>
      <c r="G71" s="101"/>
      <c r="H71" s="60"/>
      <c r="I71" s="100"/>
      <c r="J71" s="101"/>
      <c r="K71" s="100"/>
      <c r="L71" s="101"/>
      <c r="M71" s="18"/>
      <c r="N71" s="13"/>
      <c r="O71" s="14"/>
      <c r="P71" s="87"/>
    </row>
    <row r="72" spans="1:16" ht="21.75" customHeight="1" x14ac:dyDescent="0.25">
      <c r="A72" s="90" t="s">
        <v>16</v>
      </c>
      <c r="B72" s="22" t="s">
        <v>20</v>
      </c>
      <c r="C72" s="45">
        <f>IF(C73="oui","00:30",0)</f>
        <v>0</v>
      </c>
      <c r="D72" s="45">
        <f>IF(D73="oui","00:30",0)</f>
        <v>0</v>
      </c>
      <c r="E72" s="45">
        <f>IF(E73="oui","00:30",0)</f>
        <v>0</v>
      </c>
      <c r="F72" s="91">
        <f>IF(F73="oui","00:30",0)</f>
        <v>0</v>
      </c>
      <c r="G72" s="92"/>
      <c r="H72" s="45">
        <f>IF(H73="oui","00:30",0)</f>
        <v>0</v>
      </c>
      <c r="I72" s="91">
        <f>IF(I73="oui","00:30",0)</f>
        <v>0</v>
      </c>
      <c r="J72" s="92"/>
      <c r="K72" s="91">
        <f>IF(K73="oui","00:30",0)</f>
        <v>0</v>
      </c>
      <c r="L72" s="92"/>
      <c r="M72" s="23"/>
      <c r="N72" s="13"/>
      <c r="O72" s="14"/>
      <c r="P72" s="87"/>
    </row>
    <row r="73" spans="1:16" ht="21.75" customHeight="1" x14ac:dyDescent="0.25">
      <c r="A73" s="90"/>
      <c r="B73" s="24" t="s">
        <v>19</v>
      </c>
      <c r="C73" s="61" t="str">
        <f>IF(C71&gt;0,"OUI","")</f>
        <v/>
      </c>
      <c r="D73" s="61" t="str">
        <f>IF(D71&gt;0,"OUI","")</f>
        <v/>
      </c>
      <c r="E73" s="61" t="str">
        <f>IF(E71&gt;0,"OUI","")</f>
        <v/>
      </c>
      <c r="F73" s="91" t="str">
        <f>IF(F71&gt;0,"OUI","")</f>
        <v/>
      </c>
      <c r="G73" s="93"/>
      <c r="H73" s="61" t="str">
        <f>IF(H71&gt;0,"OUI","")</f>
        <v/>
      </c>
      <c r="I73" s="91" t="str">
        <f>IF(I71&gt;0,"OUI","")</f>
        <v/>
      </c>
      <c r="J73" s="93"/>
      <c r="K73" s="91" t="str">
        <f>IF(K71&gt;0,"OUI","")</f>
        <v/>
      </c>
      <c r="L73" s="93"/>
      <c r="M73" s="25"/>
      <c r="N73" s="13"/>
      <c r="O73" s="14"/>
      <c r="P73" s="87"/>
    </row>
    <row r="74" spans="1:16" ht="21.75" customHeight="1" x14ac:dyDescent="0.25">
      <c r="A74" s="27" t="s">
        <v>17</v>
      </c>
      <c r="B74" s="9" t="s">
        <v>10</v>
      </c>
      <c r="C74" s="60"/>
      <c r="D74" s="60"/>
      <c r="E74" s="60"/>
      <c r="F74" s="100"/>
      <c r="G74" s="101"/>
      <c r="H74" s="60"/>
      <c r="I74" s="100"/>
      <c r="J74" s="101"/>
      <c r="K74" s="100"/>
      <c r="L74" s="101"/>
      <c r="M74" s="19"/>
      <c r="N74" s="13"/>
      <c r="O74" s="14"/>
      <c r="P74" s="87"/>
    </row>
    <row r="75" spans="1:16" ht="21.75" customHeight="1" x14ac:dyDescent="0.25">
      <c r="A75" s="15"/>
      <c r="B75" s="3" t="s">
        <v>11</v>
      </c>
      <c r="C75" s="34">
        <f>IF(OR(C66="REPOS",C71="REPOS",C66="CP1",C71="CP2"),"00:00",C69-C66+C74-C71-(C67+C72))</f>
        <v>0</v>
      </c>
      <c r="D75" s="34">
        <f>IF(OR(D66="REPOS",D71="REPOS",D66="CP1",D71="CP2"),"00:00",D69-D66+D74-D71-(D67+D72))</f>
        <v>0</v>
      </c>
      <c r="E75" s="34">
        <f>IF(OR(E66="REPOS",E71="REPOS",E66="CP1",E71="CP2"),"00:00",E69-E66+E74-E71-(E67+E72))</f>
        <v>0</v>
      </c>
      <c r="F75" s="102">
        <f>IF(OR(F66="REPOS",F71="REPOS",F66="CP1",F71="CP2"),"00:00",F69-F66+F74-F71-(F67+F72))</f>
        <v>0</v>
      </c>
      <c r="G75" s="93"/>
      <c r="H75" s="34">
        <f>IF(OR(H66="REPOS",H71="REPOS",H66="CP1",H71="CP2"),"00:00",H69-H66+H74-H71-(H67+H72))</f>
        <v>0</v>
      </c>
      <c r="I75" s="102">
        <f>IF(OR(I66="REPOS",I71="REPOS",I66="CP1",I71="CP2"),"00:00",I69-I66+I74-I71-(I67+I72))</f>
        <v>0</v>
      </c>
      <c r="J75" s="93"/>
      <c r="K75" s="102">
        <f>IF(OR(K66="REPOS",K71="REPOS",K66="CP1",K71="CP2"),"00:00",K69-K66+K74-K71-(K67+K72))</f>
        <v>0</v>
      </c>
      <c r="L75" s="93"/>
      <c r="M75" s="33"/>
      <c r="N75" s="13"/>
      <c r="O75" s="7"/>
      <c r="P75" s="87"/>
    </row>
    <row r="76" spans="1:16" ht="21.75" customHeight="1" x14ac:dyDescent="0.25">
      <c r="A76" s="6"/>
      <c r="B76" s="3" t="s">
        <v>26</v>
      </c>
      <c r="C76" s="94">
        <f>C75+D75+E75+F75+H75+I75+K75</f>
        <v>0</v>
      </c>
      <c r="D76" s="95"/>
      <c r="E76" s="95"/>
      <c r="F76" s="95"/>
      <c r="G76" s="95"/>
      <c r="H76" s="95"/>
      <c r="I76" s="95"/>
      <c r="J76" s="95"/>
      <c r="K76" s="95"/>
      <c r="L76" s="96"/>
      <c r="M76" s="6"/>
      <c r="N76" s="13"/>
      <c r="O76" s="2"/>
    </row>
    <row r="77" spans="1:16" ht="21.75" customHeight="1" x14ac:dyDescent="0.25">
      <c r="A77" s="6"/>
      <c r="B77" s="83"/>
      <c r="C77" s="84"/>
      <c r="D77" s="85"/>
      <c r="E77" s="85"/>
      <c r="F77" s="85"/>
      <c r="G77" s="85"/>
      <c r="H77" s="85"/>
      <c r="I77" s="85"/>
      <c r="J77" s="85"/>
      <c r="K77" s="85"/>
      <c r="L77" s="85"/>
      <c r="M77" s="6"/>
      <c r="N77" s="14"/>
      <c r="O77" s="2"/>
    </row>
    <row r="78" spans="1:16" ht="21.75" customHeight="1" x14ac:dyDescent="0.25">
      <c r="A78" s="6"/>
      <c r="B78" s="83"/>
      <c r="C78" s="84"/>
      <c r="D78" s="85"/>
      <c r="E78" s="85"/>
      <c r="F78" s="85"/>
      <c r="G78" s="85"/>
      <c r="H78" s="85"/>
      <c r="I78" s="85"/>
      <c r="J78" s="85"/>
      <c r="K78" s="85"/>
      <c r="L78" s="85"/>
      <c r="M78" s="6"/>
      <c r="N78" s="14"/>
      <c r="O78" s="2"/>
    </row>
    <row r="79" spans="1:16" ht="21.75" customHeight="1" x14ac:dyDescent="0.25">
      <c r="A79" s="6"/>
      <c r="B79" s="83"/>
      <c r="C79" s="84"/>
      <c r="D79" s="85"/>
      <c r="E79" s="85"/>
      <c r="F79" s="85"/>
      <c r="G79" s="85"/>
      <c r="H79" s="85"/>
      <c r="I79" s="85"/>
      <c r="J79" s="85"/>
      <c r="K79" s="85"/>
      <c r="L79" s="85"/>
      <c r="M79" s="6"/>
      <c r="N79" s="14"/>
      <c r="O79" s="2"/>
    </row>
    <row r="80" spans="1:16" ht="21.7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7"/>
      <c r="O80" s="10"/>
    </row>
    <row r="81" spans="1:16" ht="21.75" customHeight="1" x14ac:dyDescent="0.25">
      <c r="A81" s="106" t="s">
        <v>14</v>
      </c>
      <c r="B81" s="106"/>
      <c r="C81" s="106"/>
      <c r="D81" s="106"/>
      <c r="E81" s="11" t="s">
        <v>21</v>
      </c>
      <c r="F81" s="49">
        <v>18</v>
      </c>
      <c r="G81" s="11" t="s">
        <v>22</v>
      </c>
      <c r="H81" s="17">
        <f>7*F81+DATE(B1,1,3)-WEEKDAY(DATE(B1,1,3))-5</f>
        <v>44319</v>
      </c>
      <c r="I81" s="11" t="s">
        <v>23</v>
      </c>
      <c r="J81" s="107">
        <f>7*F81+DATE(B1,1,3)-WEEKDAY(DATE(B1,1,3))+1</f>
        <v>44325</v>
      </c>
      <c r="K81" s="108"/>
      <c r="L81" s="11"/>
      <c r="M81" s="72"/>
      <c r="N81" s="2"/>
      <c r="O81" s="72"/>
    </row>
    <row r="82" spans="1:16" ht="21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72"/>
      <c r="O82" s="5"/>
    </row>
    <row r="83" spans="1:16" ht="21.75" customHeight="1" x14ac:dyDescent="0.25">
      <c r="A83" s="51"/>
      <c r="B83" s="3" t="s">
        <v>0</v>
      </c>
      <c r="C83" s="53" t="s">
        <v>1</v>
      </c>
      <c r="D83" s="53" t="s">
        <v>2</v>
      </c>
      <c r="E83" s="53" t="s">
        <v>3</v>
      </c>
      <c r="F83" s="109" t="s">
        <v>4</v>
      </c>
      <c r="G83" s="110"/>
      <c r="H83" s="53" t="s">
        <v>5</v>
      </c>
      <c r="I83" s="109" t="s">
        <v>6</v>
      </c>
      <c r="J83" s="110"/>
      <c r="K83" s="109" t="s">
        <v>7</v>
      </c>
      <c r="L83" s="110"/>
      <c r="M83" s="53" t="s">
        <v>8</v>
      </c>
      <c r="N83" s="72" t="s">
        <v>13</v>
      </c>
      <c r="O83" s="5"/>
      <c r="P83" s="87"/>
    </row>
    <row r="84" spans="1:16" ht="21.75" customHeight="1" x14ac:dyDescent="0.25">
      <c r="A84" s="12"/>
      <c r="B84" s="52" t="s">
        <v>29</v>
      </c>
      <c r="C84" s="55">
        <f>7*F81+DATE(B1,1,3)-WEEKDAY(DATE(B1,1,3))-5</f>
        <v>44319</v>
      </c>
      <c r="D84" s="55">
        <f>7*F81+DATE(B1,1,3)-WEEKDAY(DATE(B1,1,3))-4</f>
        <v>44320</v>
      </c>
      <c r="E84" s="55">
        <f>7*F81+DATE(B1,1,3)-WEEKDAY(DATE(B1,1,3))-3</f>
        <v>44321</v>
      </c>
      <c r="F84" s="111">
        <f>7*F81+DATE(B1,1,3)-WEEKDAY(DATE(B1,1,3))-2</f>
        <v>44322</v>
      </c>
      <c r="G84" s="112"/>
      <c r="H84" s="55">
        <f>7*F81+DATE(B1,1,3)-WEEKDAY(DATE(B1,1,3))-1</f>
        <v>44323</v>
      </c>
      <c r="I84" s="111">
        <f>7*F81+DATE(B1,1,3)-WEEKDAY(DATE(B1,1,3))-0</f>
        <v>44324</v>
      </c>
      <c r="J84" s="112"/>
      <c r="K84" s="111">
        <f>7*F81+DATE(B1,1,3)-WEEKDAY(DATE(B1,1,3))+1</f>
        <v>44325</v>
      </c>
      <c r="L84" s="112"/>
      <c r="M84" s="54"/>
      <c r="N84" s="4"/>
      <c r="O84" s="14"/>
      <c r="P84" s="87"/>
    </row>
    <row r="85" spans="1:16" ht="21.75" customHeight="1" x14ac:dyDescent="0.25">
      <c r="A85" s="26" t="s">
        <v>15</v>
      </c>
      <c r="B85" s="8" t="s">
        <v>9</v>
      </c>
      <c r="C85" s="60"/>
      <c r="D85" s="60"/>
      <c r="E85" s="60"/>
      <c r="F85" s="100"/>
      <c r="G85" s="101"/>
      <c r="H85" s="60"/>
      <c r="I85" s="100"/>
      <c r="J85" s="101"/>
      <c r="K85" s="100"/>
      <c r="L85" s="101"/>
      <c r="M85" s="18"/>
      <c r="N85" s="4"/>
      <c r="O85" s="14"/>
      <c r="P85" s="87"/>
    </row>
    <row r="86" spans="1:16" ht="21.75" customHeight="1" x14ac:dyDescent="0.25">
      <c r="A86" s="90" t="s">
        <v>16</v>
      </c>
      <c r="B86" s="22" t="s">
        <v>20</v>
      </c>
      <c r="C86" s="45">
        <f>IF(C87="oui","00:30",0)</f>
        <v>0</v>
      </c>
      <c r="D86" s="45">
        <f>IF(D87="oui","00:30",0)</f>
        <v>0</v>
      </c>
      <c r="E86" s="45">
        <f>IF(E87="oui","00:30",0)</f>
        <v>0</v>
      </c>
      <c r="F86" s="91">
        <f>IF(F87="oui","00:30",0)</f>
        <v>0</v>
      </c>
      <c r="G86" s="92"/>
      <c r="H86" s="45">
        <f>IF(H87="oui","00:30",0)</f>
        <v>0</v>
      </c>
      <c r="I86" s="91">
        <f>IF(I87="oui","00:30",0)</f>
        <v>0</v>
      </c>
      <c r="J86" s="92"/>
      <c r="K86" s="91">
        <f>IF(K87="oui","00:30",0)</f>
        <v>0</v>
      </c>
      <c r="L86" s="92"/>
      <c r="M86" s="23"/>
      <c r="N86" s="13"/>
      <c r="O86" s="14"/>
      <c r="P86" s="87"/>
    </row>
    <row r="87" spans="1:16" ht="21.75" customHeight="1" x14ac:dyDescent="0.25">
      <c r="A87" s="90"/>
      <c r="B87" s="24" t="s">
        <v>19</v>
      </c>
      <c r="C87" s="61" t="str">
        <f>IF(C85&gt;0,"OUI","")</f>
        <v/>
      </c>
      <c r="D87" s="61" t="str">
        <f>IF(D85&gt;0,"OUI","")</f>
        <v/>
      </c>
      <c r="E87" s="61" t="str">
        <f>IF(E85&gt;0,"OUI","")</f>
        <v/>
      </c>
      <c r="F87" s="91" t="str">
        <f>IF(F85&gt;0,"OUI","")</f>
        <v/>
      </c>
      <c r="G87" s="93"/>
      <c r="H87" s="61" t="str">
        <f>IF(H85&gt;0,"OUI","")</f>
        <v/>
      </c>
      <c r="I87" s="91" t="str">
        <f>IF(I85&gt;0,"OUI","")</f>
        <v/>
      </c>
      <c r="J87" s="93"/>
      <c r="K87" s="91" t="str">
        <f>IF(K85&gt;0,"OUI","")</f>
        <v/>
      </c>
      <c r="L87" s="93"/>
      <c r="M87" s="25"/>
      <c r="N87" s="13"/>
      <c r="O87" s="14"/>
      <c r="P87" s="87"/>
    </row>
    <row r="88" spans="1:16" ht="21.75" customHeight="1" x14ac:dyDescent="0.25">
      <c r="A88" s="27" t="s">
        <v>12</v>
      </c>
      <c r="B88" s="8" t="s">
        <v>10</v>
      </c>
      <c r="C88" s="60"/>
      <c r="D88" s="60"/>
      <c r="E88" s="60"/>
      <c r="F88" s="100"/>
      <c r="G88" s="101"/>
      <c r="H88" s="60"/>
      <c r="I88" s="100"/>
      <c r="J88" s="101"/>
      <c r="K88" s="100"/>
      <c r="L88" s="101"/>
      <c r="M88" s="18"/>
      <c r="N88" s="13"/>
      <c r="O88" s="14"/>
      <c r="P88" s="87"/>
    </row>
    <row r="89" spans="1:16" ht="21.75" customHeight="1" x14ac:dyDescent="0.25">
      <c r="A89" s="39"/>
      <c r="B89" s="103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5"/>
      <c r="N89" s="13"/>
      <c r="O89" s="14"/>
      <c r="P89" s="87"/>
    </row>
    <row r="90" spans="1:16" ht="21.75" customHeight="1" x14ac:dyDescent="0.25">
      <c r="A90" s="28" t="s">
        <v>15</v>
      </c>
      <c r="B90" s="8" t="s">
        <v>9</v>
      </c>
      <c r="C90" s="60"/>
      <c r="D90" s="60"/>
      <c r="E90" s="60"/>
      <c r="F90" s="100"/>
      <c r="G90" s="101"/>
      <c r="H90" s="60"/>
      <c r="I90" s="100"/>
      <c r="J90" s="101"/>
      <c r="K90" s="100"/>
      <c r="L90" s="101"/>
      <c r="M90" s="18"/>
      <c r="N90" s="13"/>
      <c r="O90" s="14"/>
      <c r="P90" s="87"/>
    </row>
    <row r="91" spans="1:16" ht="21.75" customHeight="1" x14ac:dyDescent="0.25">
      <c r="A91" s="90" t="s">
        <v>16</v>
      </c>
      <c r="B91" s="22" t="s">
        <v>20</v>
      </c>
      <c r="C91" s="45">
        <f>IF(C92="oui","00:30",0)</f>
        <v>0</v>
      </c>
      <c r="D91" s="45">
        <f>IF(D92="oui","00:30",0)</f>
        <v>0</v>
      </c>
      <c r="E91" s="45">
        <f>IF(E92="oui","00:30",0)</f>
        <v>0</v>
      </c>
      <c r="F91" s="91">
        <f>IF(F92="oui","00:30",0)</f>
        <v>0</v>
      </c>
      <c r="G91" s="92"/>
      <c r="H91" s="45">
        <f>IF(H92="oui","00:30",0)</f>
        <v>0</v>
      </c>
      <c r="I91" s="91">
        <f>IF(I92="oui","00:30",0)</f>
        <v>0</v>
      </c>
      <c r="J91" s="92"/>
      <c r="K91" s="91">
        <f>IF(K92="oui","00:30",0)</f>
        <v>0</v>
      </c>
      <c r="L91" s="92"/>
      <c r="M91" s="23"/>
      <c r="N91" s="13"/>
      <c r="O91" s="14"/>
      <c r="P91" s="87"/>
    </row>
    <row r="92" spans="1:16" ht="21.75" customHeight="1" x14ac:dyDescent="0.25">
      <c r="A92" s="90"/>
      <c r="B92" s="24" t="s">
        <v>19</v>
      </c>
      <c r="C92" s="61" t="str">
        <f>IF(C90&gt;0,"OUI","")</f>
        <v/>
      </c>
      <c r="D92" s="61" t="str">
        <f>IF(D90&gt;0,"OUI","")</f>
        <v/>
      </c>
      <c r="E92" s="61" t="str">
        <f>IF(E90&gt;0,"OUI","")</f>
        <v/>
      </c>
      <c r="F92" s="91" t="str">
        <f>IF(F90&gt;0,"OUI","")</f>
        <v/>
      </c>
      <c r="G92" s="93"/>
      <c r="H92" s="61" t="str">
        <f>IF(H90&gt;0,"OUI","")</f>
        <v/>
      </c>
      <c r="I92" s="91" t="str">
        <f>IF(I90&gt;0,"OUI","")</f>
        <v/>
      </c>
      <c r="J92" s="93"/>
      <c r="K92" s="91" t="str">
        <f>IF(K90&gt;0,"OUI","")</f>
        <v/>
      </c>
      <c r="L92" s="93"/>
      <c r="M92" s="25"/>
      <c r="N92" s="13"/>
      <c r="O92" s="14"/>
      <c r="P92" s="87"/>
    </row>
    <row r="93" spans="1:16" ht="21.75" customHeight="1" x14ac:dyDescent="0.25">
      <c r="A93" s="27" t="s">
        <v>17</v>
      </c>
      <c r="B93" s="9" t="s">
        <v>10</v>
      </c>
      <c r="C93" s="60"/>
      <c r="D93" s="60"/>
      <c r="E93" s="60"/>
      <c r="F93" s="100"/>
      <c r="G93" s="101"/>
      <c r="H93" s="60"/>
      <c r="I93" s="100"/>
      <c r="J93" s="101"/>
      <c r="K93" s="100"/>
      <c r="L93" s="101"/>
      <c r="M93" s="19"/>
      <c r="N93" s="13"/>
      <c r="O93" s="14"/>
      <c r="P93" s="87"/>
    </row>
    <row r="94" spans="1:16" ht="21.75" customHeight="1" x14ac:dyDescent="0.25">
      <c r="A94" s="15"/>
      <c r="B94" s="3" t="s">
        <v>11</v>
      </c>
      <c r="C94" s="34">
        <f>IF(OR(C85="REPOS",C90="REPOS",C85="CP1",C90="CP2"),"00:00",C88-C85+C93-C90-(C86+C91))</f>
        <v>0</v>
      </c>
      <c r="D94" s="34">
        <f>IF(OR(D85="REPOS",D90="REPOS",D85="CP1",D90="CP2"),"00:00",D88-D85+D93-D90-(D86+D91))</f>
        <v>0</v>
      </c>
      <c r="E94" s="34">
        <f>IF(OR(E85="REPOS",E90="REPOS",E85="CP1",E90="CP2"),"00:00",E88-E85+E93-E90-(E86+E91))</f>
        <v>0</v>
      </c>
      <c r="F94" s="102">
        <f>IF(OR(F85="REPOS",F90="REPOS",F85="CP1",F90="CP2"),"00:00",F88-F85+F93-F90-(F86+F91))</f>
        <v>0</v>
      </c>
      <c r="G94" s="93"/>
      <c r="H94" s="34">
        <f>IF(OR(H85="REPOS",H90="REPOS",H85="CP1",H90="CP2"),"00:00",H88-H85+H93-H90-(H86+H91))</f>
        <v>0</v>
      </c>
      <c r="I94" s="102">
        <f>IF(OR(I85="REPOS",I90="REPOS",I85="CP1",I90="CP2"),"00:00",I88-I85+I93-I90-(I86+I91))</f>
        <v>0</v>
      </c>
      <c r="J94" s="93"/>
      <c r="K94" s="102">
        <f>IF(OR(K85="REPOS",K90="REPOS",K85="CP1",K90="CP2"),"00:00",K88-K85+K93-K90-(K86+K91))</f>
        <v>0</v>
      </c>
      <c r="L94" s="93"/>
      <c r="M94" s="33"/>
      <c r="N94" s="13"/>
      <c r="O94" s="14"/>
      <c r="P94" s="87"/>
    </row>
    <row r="95" spans="1:16" ht="21.75" customHeight="1" x14ac:dyDescent="0.25">
      <c r="A95" s="6"/>
      <c r="B95" s="3" t="s">
        <v>26</v>
      </c>
      <c r="C95" s="94">
        <f>C94+D94+E94+F94+H94+I94+K94</f>
        <v>0</v>
      </c>
      <c r="D95" s="95"/>
      <c r="E95" s="95"/>
      <c r="F95" s="95"/>
      <c r="G95" s="95"/>
      <c r="H95" s="95"/>
      <c r="I95" s="95"/>
      <c r="J95" s="95"/>
      <c r="K95" s="95"/>
      <c r="L95" s="96"/>
      <c r="M95" s="38"/>
      <c r="N95" s="13"/>
      <c r="O95" s="14"/>
    </row>
    <row r="96" spans="1:16" ht="21.75" customHeight="1" x14ac:dyDescent="0.25">
      <c r="A96" s="35"/>
      <c r="C96" s="46"/>
      <c r="D96" s="46"/>
      <c r="E96" s="46"/>
      <c r="F96" s="47"/>
      <c r="G96" s="36"/>
      <c r="H96" s="46"/>
      <c r="I96" s="46"/>
      <c r="J96" s="36"/>
      <c r="K96" s="46"/>
      <c r="L96" s="36"/>
      <c r="M96" s="48"/>
      <c r="N96" s="37"/>
      <c r="O96" s="37"/>
    </row>
    <row r="97" spans="1:16" ht="21.75" customHeight="1" x14ac:dyDescent="0.25">
      <c r="A97" s="1"/>
      <c r="L97" s="97" t="s">
        <v>18</v>
      </c>
      <c r="M97" s="98"/>
      <c r="N97" s="66"/>
      <c r="O97" s="67"/>
    </row>
    <row r="98" spans="1:16" ht="21.75" customHeight="1" x14ac:dyDescent="0.25">
      <c r="L98" s="99"/>
      <c r="M98" s="98"/>
      <c r="N98" s="68"/>
      <c r="O98" s="69"/>
    </row>
    <row r="99" spans="1:16" ht="21.75" customHeight="1" x14ac:dyDescent="0.25">
      <c r="N99" s="68"/>
      <c r="O99" s="69"/>
    </row>
    <row r="100" spans="1:16" ht="21.75" customHeight="1" x14ac:dyDescent="0.25">
      <c r="A100" s="106" t="s">
        <v>14</v>
      </c>
      <c r="B100" s="106"/>
      <c r="C100" s="106"/>
      <c r="D100" s="106"/>
      <c r="E100" s="21" t="s">
        <v>21</v>
      </c>
      <c r="F100" s="49">
        <v>19</v>
      </c>
      <c r="G100" s="21" t="s">
        <v>22</v>
      </c>
      <c r="H100" s="20">
        <f>7*F100+DATE(B1,1,3)-WEEKDAY(DATE(B1,1,3))-5</f>
        <v>44326</v>
      </c>
      <c r="I100" s="21" t="s">
        <v>23</v>
      </c>
      <c r="J100" s="107">
        <f>7*F100+DATE(B1,1,3)-WEEKDAY(DATE(B1,1,3))+1</f>
        <v>44332</v>
      </c>
      <c r="K100" s="108"/>
      <c r="L100" s="21"/>
      <c r="M100" s="72"/>
      <c r="N100" s="70"/>
      <c r="O100" s="71"/>
    </row>
    <row r="101" spans="1:16" ht="21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72"/>
      <c r="O101" s="10"/>
    </row>
    <row r="102" spans="1:16" ht="21.75" customHeight="1" x14ac:dyDescent="0.25">
      <c r="A102" s="51"/>
      <c r="B102" s="53" t="s">
        <v>0</v>
      </c>
      <c r="C102" s="53" t="s">
        <v>1</v>
      </c>
      <c r="D102" s="53" t="s">
        <v>2</v>
      </c>
      <c r="E102" s="53" t="s">
        <v>3</v>
      </c>
      <c r="F102" s="109" t="s">
        <v>4</v>
      </c>
      <c r="G102" s="113"/>
      <c r="H102" s="53" t="s">
        <v>5</v>
      </c>
      <c r="I102" s="109" t="s">
        <v>6</v>
      </c>
      <c r="J102" s="113"/>
      <c r="K102" s="109" t="s">
        <v>7</v>
      </c>
      <c r="L102" s="113"/>
      <c r="M102" s="53" t="s">
        <v>8</v>
      </c>
      <c r="N102" s="72" t="s">
        <v>13</v>
      </c>
      <c r="O102" s="72"/>
      <c r="P102" s="87"/>
    </row>
    <row r="103" spans="1:16" ht="21.75" customHeight="1" x14ac:dyDescent="0.25">
      <c r="A103" s="12"/>
      <c r="B103" s="52" t="s">
        <v>29</v>
      </c>
      <c r="C103" s="55">
        <f>7*F100+DATE(B1,1,3)-WEEKDAY(DATE(B1,1,3))-5</f>
        <v>44326</v>
      </c>
      <c r="D103" s="55">
        <f>7*F100+DATE(B1,1,3)-WEEKDAY(DATE(B1,1,3))-4</f>
        <v>44327</v>
      </c>
      <c r="E103" s="55">
        <f>7*F100+DATE(B1,1,3)-WEEKDAY(DATE(B1,1,3))-3</f>
        <v>44328</v>
      </c>
      <c r="F103" s="111">
        <f>7*F100+DATE(B1,1,3)-WEEKDAY(DATE(B1,1,3))-2</f>
        <v>44329</v>
      </c>
      <c r="G103" s="112"/>
      <c r="H103" s="55">
        <f>7*F100+DATE(B1,1,3)-WEEKDAY(DATE(B1,1,3))-1</f>
        <v>44330</v>
      </c>
      <c r="I103" s="111">
        <f>7*F100+DATE(B1,1,3)-WEEKDAY(DATE(B1,1,3))-0</f>
        <v>44331</v>
      </c>
      <c r="J103" s="112"/>
      <c r="K103" s="111">
        <f>7*F100+DATE(B1,1,3)-WEEKDAY(DATE(B1,1,3))+1</f>
        <v>44332</v>
      </c>
      <c r="L103" s="112"/>
      <c r="M103" s="54"/>
      <c r="N103" s="4"/>
      <c r="O103" s="5"/>
      <c r="P103" s="87"/>
    </row>
    <row r="104" spans="1:16" ht="21.75" customHeight="1" x14ac:dyDescent="0.25">
      <c r="A104" s="26" t="s">
        <v>15</v>
      </c>
      <c r="B104" s="8" t="s">
        <v>9</v>
      </c>
      <c r="C104" s="60"/>
      <c r="D104" s="60"/>
      <c r="E104" s="60"/>
      <c r="F104" s="100"/>
      <c r="G104" s="101"/>
      <c r="H104" s="60"/>
      <c r="I104" s="100"/>
      <c r="J104" s="101"/>
      <c r="K104" s="100"/>
      <c r="L104" s="101"/>
      <c r="M104" s="18"/>
      <c r="N104" s="4"/>
      <c r="O104" s="5"/>
      <c r="P104" s="87"/>
    </row>
    <row r="105" spans="1:16" ht="21.75" customHeight="1" x14ac:dyDescent="0.25">
      <c r="A105" s="90" t="s">
        <v>16</v>
      </c>
      <c r="B105" s="22" t="s">
        <v>20</v>
      </c>
      <c r="C105" s="45">
        <f>IF(C106="oui","00:30",0)</f>
        <v>0</v>
      </c>
      <c r="D105" s="45">
        <f>IF(D106="oui","00:30",0)</f>
        <v>0</v>
      </c>
      <c r="E105" s="45">
        <f>IF(E106="oui","00:30",0)</f>
        <v>0</v>
      </c>
      <c r="F105" s="91">
        <f>IF(F106="oui","00:30",0)</f>
        <v>0</v>
      </c>
      <c r="G105" s="92"/>
      <c r="H105" s="45">
        <f>IF(H106="oui","00:30",0)</f>
        <v>0</v>
      </c>
      <c r="I105" s="91">
        <f>IF(I106="oui","00:30",0)</f>
        <v>0</v>
      </c>
      <c r="J105" s="92"/>
      <c r="K105" s="91">
        <f>IF(K106="oui","00:30",0)</f>
        <v>0</v>
      </c>
      <c r="L105" s="92"/>
      <c r="M105" s="23"/>
      <c r="N105" s="13"/>
      <c r="O105" s="14"/>
      <c r="P105" s="87"/>
    </row>
    <row r="106" spans="1:16" ht="21.75" customHeight="1" x14ac:dyDescent="0.25">
      <c r="A106" s="90"/>
      <c r="B106" s="24" t="s">
        <v>19</v>
      </c>
      <c r="C106" s="61" t="str">
        <f>IF(C104&gt;0,"OUI","")</f>
        <v/>
      </c>
      <c r="D106" s="61" t="str">
        <f>IF(D104&gt;0,"OUI","")</f>
        <v/>
      </c>
      <c r="E106" s="61" t="str">
        <f>IF(E104&gt;0,"OUI","")</f>
        <v/>
      </c>
      <c r="F106" s="91" t="str">
        <f>IF(F104&gt;0,"OUI","")</f>
        <v/>
      </c>
      <c r="G106" s="93"/>
      <c r="H106" s="61" t="str">
        <f>IF(H104&gt;0,"OUI","")</f>
        <v/>
      </c>
      <c r="I106" s="91" t="str">
        <f>IF(I104&gt;0,"OUI","")</f>
        <v/>
      </c>
      <c r="J106" s="93"/>
      <c r="K106" s="91" t="str">
        <f>IF(K104&gt;0,"OUI","")</f>
        <v/>
      </c>
      <c r="L106" s="93"/>
      <c r="M106" s="25"/>
      <c r="N106" s="13"/>
      <c r="O106" s="14"/>
      <c r="P106" s="87"/>
    </row>
    <row r="107" spans="1:16" ht="21.75" customHeight="1" x14ac:dyDescent="0.25">
      <c r="A107" s="27" t="s">
        <v>12</v>
      </c>
      <c r="B107" s="31" t="s">
        <v>10</v>
      </c>
      <c r="C107" s="60"/>
      <c r="D107" s="60"/>
      <c r="E107" s="60"/>
      <c r="F107" s="100"/>
      <c r="G107" s="101"/>
      <c r="H107" s="60"/>
      <c r="I107" s="100"/>
      <c r="J107" s="101"/>
      <c r="K107" s="100"/>
      <c r="L107" s="101"/>
      <c r="M107" s="32"/>
      <c r="N107" s="13"/>
      <c r="O107" s="14"/>
      <c r="P107" s="87"/>
    </row>
    <row r="108" spans="1:16" ht="21.75" customHeight="1" x14ac:dyDescent="0.25">
      <c r="A108" s="39"/>
      <c r="B108" s="103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5"/>
      <c r="N108" s="13"/>
      <c r="O108" s="14"/>
      <c r="P108" s="87"/>
    </row>
    <row r="109" spans="1:16" ht="21.75" customHeight="1" x14ac:dyDescent="0.25">
      <c r="A109" s="28" t="s">
        <v>15</v>
      </c>
      <c r="B109" s="8" t="s">
        <v>9</v>
      </c>
      <c r="C109" s="60"/>
      <c r="D109" s="60"/>
      <c r="E109" s="60"/>
      <c r="F109" s="100"/>
      <c r="G109" s="101"/>
      <c r="H109" s="60"/>
      <c r="I109" s="100"/>
      <c r="J109" s="101"/>
      <c r="K109" s="100"/>
      <c r="L109" s="101"/>
      <c r="M109" s="18"/>
      <c r="N109" s="13"/>
      <c r="O109" s="14"/>
      <c r="P109" s="87"/>
    </row>
    <row r="110" spans="1:16" ht="21.75" customHeight="1" x14ac:dyDescent="0.25">
      <c r="A110" s="90" t="s">
        <v>16</v>
      </c>
      <c r="B110" s="22" t="s">
        <v>20</v>
      </c>
      <c r="C110" s="45">
        <f>IF(C111="oui","00:30",0)</f>
        <v>0</v>
      </c>
      <c r="D110" s="45">
        <f>IF(D111="oui","00:30",0)</f>
        <v>0</v>
      </c>
      <c r="E110" s="45">
        <f>IF(E111="oui","00:30",0)</f>
        <v>0</v>
      </c>
      <c r="F110" s="91">
        <f>IF(F111="oui","00:30",0)</f>
        <v>0</v>
      </c>
      <c r="G110" s="92"/>
      <c r="H110" s="45">
        <f>IF(H111="oui","00:30",0)</f>
        <v>0</v>
      </c>
      <c r="I110" s="91">
        <f>IF(I111="oui","00:30",0)</f>
        <v>0</v>
      </c>
      <c r="J110" s="92"/>
      <c r="K110" s="91">
        <f>IF(K111="oui","00:30",0)</f>
        <v>0</v>
      </c>
      <c r="L110" s="92"/>
      <c r="M110" s="23"/>
      <c r="N110" s="13"/>
      <c r="O110" s="14"/>
      <c r="P110" s="87"/>
    </row>
    <row r="111" spans="1:16" ht="21.75" customHeight="1" x14ac:dyDescent="0.25">
      <c r="A111" s="90"/>
      <c r="B111" s="24" t="s">
        <v>19</v>
      </c>
      <c r="C111" s="61" t="str">
        <f>IF(C109&gt;0,"OUI","")</f>
        <v/>
      </c>
      <c r="D111" s="61" t="str">
        <f>IF(D109&gt;0,"OUI","")</f>
        <v/>
      </c>
      <c r="E111" s="61" t="str">
        <f>IF(E109&gt;0,"OUI","")</f>
        <v/>
      </c>
      <c r="F111" s="91" t="str">
        <f>IF(F109&gt;0,"OUI","")</f>
        <v/>
      </c>
      <c r="G111" s="93"/>
      <c r="H111" s="61" t="str">
        <f>IF(H109&gt;0,"OUI","")</f>
        <v/>
      </c>
      <c r="I111" s="91" t="str">
        <f>IF(I109&gt;0,"OUI","")</f>
        <v/>
      </c>
      <c r="J111" s="93"/>
      <c r="K111" s="91" t="str">
        <f>IF(K109&gt;0,"OUI","")</f>
        <v/>
      </c>
      <c r="L111" s="93"/>
      <c r="M111" s="25"/>
      <c r="N111" s="13"/>
      <c r="O111" s="14"/>
      <c r="P111" s="87"/>
    </row>
    <row r="112" spans="1:16" ht="21.75" customHeight="1" x14ac:dyDescent="0.25">
      <c r="A112" s="27" t="s">
        <v>17</v>
      </c>
      <c r="B112" s="9" t="s">
        <v>10</v>
      </c>
      <c r="C112" s="60"/>
      <c r="D112" s="60"/>
      <c r="E112" s="60"/>
      <c r="F112" s="100"/>
      <c r="G112" s="101"/>
      <c r="H112" s="60"/>
      <c r="I112" s="100"/>
      <c r="J112" s="101"/>
      <c r="K112" s="100"/>
      <c r="L112" s="101"/>
      <c r="M112" s="19"/>
      <c r="N112" s="13"/>
      <c r="O112" s="14"/>
      <c r="P112" s="87"/>
    </row>
    <row r="113" spans="1:16" ht="21.75" customHeight="1" x14ac:dyDescent="0.25">
      <c r="A113" s="15"/>
      <c r="B113" s="3" t="s">
        <v>11</v>
      </c>
      <c r="C113" s="34">
        <f>IF(OR(C104="REPOS",C109="REPOS",C104="CP1",C109="CP2"),"00:00",C107-C104+C112-C109-(C105+C110))</f>
        <v>0</v>
      </c>
      <c r="D113" s="34">
        <f>IF(OR(D104="REPOS",D109="REPOS",D104="CP1",D109="CP2"),"00:00",D107-D104+D112-D109-(D105+D110))</f>
        <v>0</v>
      </c>
      <c r="E113" s="34">
        <f>IF(OR(E104="REPOS",E109="REPOS",E104="CP1",E109="CP2"),"00:00",E107-E104+E112-E109-(E105+E110))</f>
        <v>0</v>
      </c>
      <c r="F113" s="102">
        <f>IF(OR(F104="REPOS",F109="REPOS",F104="CP1",F109="CP2"),"00:00",F107-F104+F112-F109-(F105+F110))</f>
        <v>0</v>
      </c>
      <c r="G113" s="93"/>
      <c r="H113" s="34">
        <f>IF(OR(H104="REPOS",H109="REPOS",H104="CP1",H109="CP2"),"00:00",H107-H104+H112-H109-(H105+H110))</f>
        <v>0</v>
      </c>
      <c r="I113" s="102">
        <f>IF(OR(I104="REPOS",I109="REPOS",I104="CP1",I109="CP2"),"00:00",I107-I104+I112-I109-(I105+I110))</f>
        <v>0</v>
      </c>
      <c r="J113" s="93"/>
      <c r="K113" s="102">
        <f>IF(OR(K104="REPOS",K109="REPOS",K104="CP1",K109="CP2"),"00:00",K107-K104+K112-K109-(K105+K110))</f>
        <v>0</v>
      </c>
      <c r="L113" s="93"/>
      <c r="M113" s="33"/>
      <c r="N113" s="13"/>
      <c r="O113" s="14"/>
      <c r="P113" s="87"/>
    </row>
    <row r="114" spans="1:16" ht="21.75" customHeight="1" x14ac:dyDescent="0.25">
      <c r="A114" s="6"/>
      <c r="B114" s="3" t="s">
        <v>26</v>
      </c>
      <c r="C114" s="94">
        <f>C113+D113+E113+F113+H113+I113+K113</f>
        <v>0</v>
      </c>
      <c r="D114" s="95"/>
      <c r="E114" s="95"/>
      <c r="F114" s="95"/>
      <c r="G114" s="95"/>
      <c r="H114" s="95"/>
      <c r="I114" s="95"/>
      <c r="J114" s="95"/>
      <c r="K114" s="95"/>
      <c r="L114" s="96"/>
      <c r="M114" s="6"/>
      <c r="N114" s="13"/>
      <c r="O114" s="14"/>
    </row>
    <row r="115" spans="1:16" ht="21.75" customHeight="1" x14ac:dyDescent="0.25">
      <c r="A115" s="6"/>
      <c r="B115" s="83"/>
      <c r="C115" s="84"/>
      <c r="D115" s="85"/>
      <c r="E115" s="85"/>
      <c r="F115" s="85"/>
      <c r="G115" s="85"/>
      <c r="H115" s="85"/>
      <c r="I115" s="85"/>
      <c r="J115" s="85"/>
      <c r="K115" s="85"/>
      <c r="L115" s="85"/>
      <c r="M115" s="6"/>
      <c r="N115" s="14"/>
      <c r="O115" s="7"/>
    </row>
    <row r="116" spans="1:16" ht="21.75" customHeight="1" x14ac:dyDescent="0.25">
      <c r="A116" s="6"/>
      <c r="B116" s="83"/>
      <c r="C116" s="84"/>
      <c r="D116" s="85"/>
      <c r="E116" s="85"/>
      <c r="F116" s="85"/>
      <c r="G116" s="85"/>
      <c r="H116" s="85"/>
      <c r="I116" s="85"/>
      <c r="J116" s="85"/>
      <c r="K116" s="85"/>
      <c r="L116" s="85"/>
      <c r="M116" s="6"/>
      <c r="N116" s="14"/>
      <c r="O116" s="2"/>
    </row>
    <row r="117" spans="1:16" ht="21.75" customHeight="1" x14ac:dyDescent="0.25">
      <c r="A117" s="6"/>
      <c r="B117" s="83"/>
      <c r="C117" s="84"/>
      <c r="D117" s="85"/>
      <c r="E117" s="85"/>
      <c r="F117" s="85"/>
      <c r="G117" s="85"/>
      <c r="H117" s="85"/>
      <c r="I117" s="85"/>
      <c r="J117" s="85"/>
      <c r="K117" s="85"/>
      <c r="L117" s="85"/>
      <c r="M117" s="6"/>
      <c r="N117" s="14"/>
      <c r="O117" s="2"/>
    </row>
    <row r="118" spans="1:16" ht="21.7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7"/>
      <c r="O118" s="2"/>
    </row>
    <row r="119" spans="1:16" ht="21.75" customHeight="1" x14ac:dyDescent="0.25">
      <c r="A119" s="106" t="s">
        <v>14</v>
      </c>
      <c r="B119" s="106"/>
      <c r="C119" s="106"/>
      <c r="D119" s="106"/>
      <c r="E119" s="21" t="s">
        <v>21</v>
      </c>
      <c r="F119" s="49">
        <v>20</v>
      </c>
      <c r="G119" s="21" t="s">
        <v>22</v>
      </c>
      <c r="H119" s="20">
        <f>7*F119+DATE(B1,1,3)-WEEKDAY(DATE(B1,1,3))-5</f>
        <v>44333</v>
      </c>
      <c r="I119" s="21" t="s">
        <v>23</v>
      </c>
      <c r="J119" s="107">
        <f>7*F119+DATE(B1,1,3)-WEEKDAY(DATE(B1,1,3))+1</f>
        <v>44339</v>
      </c>
      <c r="K119" s="108"/>
      <c r="L119" s="21"/>
      <c r="M119" s="72"/>
      <c r="N119" s="2"/>
      <c r="O119" s="2"/>
    </row>
    <row r="120" spans="1:16" ht="21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72"/>
      <c r="O120" s="10"/>
    </row>
    <row r="121" spans="1:16" ht="21.75" customHeight="1" x14ac:dyDescent="0.25">
      <c r="A121" s="51"/>
      <c r="B121" s="3" t="s">
        <v>0</v>
      </c>
      <c r="C121" s="53" t="s">
        <v>1</v>
      </c>
      <c r="D121" s="53" t="s">
        <v>2</v>
      </c>
      <c r="E121" s="53" t="s">
        <v>3</v>
      </c>
      <c r="F121" s="109" t="s">
        <v>4</v>
      </c>
      <c r="G121" s="110"/>
      <c r="H121" s="53" t="s">
        <v>5</v>
      </c>
      <c r="I121" s="109" t="s">
        <v>6</v>
      </c>
      <c r="J121" s="110"/>
      <c r="K121" s="109" t="s">
        <v>7</v>
      </c>
      <c r="L121" s="110"/>
      <c r="M121" s="53" t="s">
        <v>8</v>
      </c>
      <c r="N121" s="72" t="s">
        <v>13</v>
      </c>
      <c r="O121" s="72"/>
      <c r="P121" s="87"/>
    </row>
    <row r="122" spans="1:16" ht="21.75" customHeight="1" x14ac:dyDescent="0.25">
      <c r="A122" s="12"/>
      <c r="B122" s="52" t="s">
        <v>29</v>
      </c>
      <c r="C122" s="55">
        <f>7*F119+DATE(B1,1,3)-WEEKDAY(DATE(B1,1,3))-5</f>
        <v>44333</v>
      </c>
      <c r="D122" s="55">
        <f>7*F119+DATE(B1,1,3)-WEEKDAY(DATE(B1,1,3))-4</f>
        <v>44334</v>
      </c>
      <c r="E122" s="55">
        <f>7*F119+DATE(B1,1,3)-WEEKDAY(DATE(B1,1,3))-3</f>
        <v>44335</v>
      </c>
      <c r="F122" s="111">
        <f>7*F119+DATE(B1,1,3)-WEEKDAY(DATE(B1,1,3))-2</f>
        <v>44336</v>
      </c>
      <c r="G122" s="112"/>
      <c r="H122" s="55">
        <f>7*F119+DATE(B1,1,3)-WEEKDAY(DATE(B1,1,3))-1</f>
        <v>44337</v>
      </c>
      <c r="I122" s="111">
        <f>7*F119+DATE(B1,1,3)-WEEKDAY(DATE(B1,1,3))-0</f>
        <v>44338</v>
      </c>
      <c r="J122" s="112"/>
      <c r="K122" s="111">
        <f>7*F119+DATE(B1,1,3)-WEEKDAY(DATE(B1,1,3))+1</f>
        <v>44339</v>
      </c>
      <c r="L122" s="112"/>
      <c r="M122" s="54"/>
      <c r="N122" s="4"/>
      <c r="O122" s="5"/>
      <c r="P122" s="87"/>
    </row>
    <row r="123" spans="1:16" ht="21.75" customHeight="1" x14ac:dyDescent="0.25">
      <c r="A123" s="26" t="s">
        <v>15</v>
      </c>
      <c r="B123" s="8" t="s">
        <v>9</v>
      </c>
      <c r="C123" s="60"/>
      <c r="D123" s="60"/>
      <c r="E123" s="60"/>
      <c r="F123" s="100"/>
      <c r="G123" s="101"/>
      <c r="H123" s="60"/>
      <c r="I123" s="100"/>
      <c r="J123" s="101"/>
      <c r="K123" s="100"/>
      <c r="L123" s="101"/>
      <c r="M123" s="18"/>
      <c r="N123" s="4"/>
      <c r="O123" s="5"/>
      <c r="P123" s="87"/>
    </row>
    <row r="124" spans="1:16" ht="21.75" customHeight="1" x14ac:dyDescent="0.25">
      <c r="A124" s="90" t="s">
        <v>16</v>
      </c>
      <c r="B124" s="22" t="s">
        <v>20</v>
      </c>
      <c r="C124" s="45">
        <f>IF(C125="oui","00:30",0)</f>
        <v>0</v>
      </c>
      <c r="D124" s="45">
        <f>IF(D125="oui","00:30",0)</f>
        <v>0</v>
      </c>
      <c r="E124" s="45">
        <f>IF(E125="oui","00:30",0)</f>
        <v>0</v>
      </c>
      <c r="F124" s="91">
        <f>IF(F125="oui","00:30",0)</f>
        <v>0</v>
      </c>
      <c r="G124" s="92"/>
      <c r="H124" s="45">
        <f>IF(H125="oui","00:30",0)</f>
        <v>0</v>
      </c>
      <c r="I124" s="91">
        <f>IF(I125="oui","00:30",0)</f>
        <v>0</v>
      </c>
      <c r="J124" s="92"/>
      <c r="K124" s="91">
        <f>IF(K125="oui","00:30",0)</f>
        <v>0</v>
      </c>
      <c r="L124" s="92"/>
      <c r="M124" s="23"/>
      <c r="N124" s="13"/>
      <c r="O124" s="14"/>
      <c r="P124" s="87"/>
    </row>
    <row r="125" spans="1:16" ht="21.75" customHeight="1" x14ac:dyDescent="0.25">
      <c r="A125" s="90"/>
      <c r="B125" s="24" t="s">
        <v>19</v>
      </c>
      <c r="C125" s="61" t="str">
        <f>IF(C123&gt;0,"OUI","")</f>
        <v/>
      </c>
      <c r="D125" s="61" t="str">
        <f>IF(D123&gt;0,"OUI","")</f>
        <v/>
      </c>
      <c r="E125" s="61" t="str">
        <f>IF(E123&gt;0,"OUI","")</f>
        <v/>
      </c>
      <c r="F125" s="91" t="str">
        <f>IF(F123&gt;0,"OUI","")</f>
        <v/>
      </c>
      <c r="G125" s="93"/>
      <c r="H125" s="61" t="str">
        <f>IF(H123&gt;0,"OUI","")</f>
        <v/>
      </c>
      <c r="I125" s="91" t="str">
        <f>IF(I123&gt;0,"OUI","")</f>
        <v/>
      </c>
      <c r="J125" s="93"/>
      <c r="K125" s="91" t="str">
        <f>IF(K123&gt;0,"OUI","")</f>
        <v/>
      </c>
      <c r="L125" s="93"/>
      <c r="M125" s="25"/>
      <c r="N125" s="13"/>
      <c r="O125" s="14"/>
      <c r="P125" s="87"/>
    </row>
    <row r="126" spans="1:16" ht="21.75" customHeight="1" x14ac:dyDescent="0.25">
      <c r="A126" s="27" t="s">
        <v>12</v>
      </c>
      <c r="B126" s="8" t="s">
        <v>10</v>
      </c>
      <c r="C126" s="60"/>
      <c r="D126" s="60"/>
      <c r="E126" s="60"/>
      <c r="F126" s="100"/>
      <c r="G126" s="101"/>
      <c r="H126" s="60"/>
      <c r="I126" s="100"/>
      <c r="J126" s="101"/>
      <c r="K126" s="100"/>
      <c r="L126" s="101"/>
      <c r="M126" s="18"/>
      <c r="N126" s="13"/>
      <c r="O126" s="14"/>
      <c r="P126" s="87"/>
    </row>
    <row r="127" spans="1:16" ht="21.75" customHeight="1" x14ac:dyDescent="0.25">
      <c r="A127" s="39"/>
      <c r="B127" s="103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5"/>
      <c r="N127" s="13"/>
      <c r="O127" s="14"/>
      <c r="P127" s="87"/>
    </row>
    <row r="128" spans="1:16" ht="21.75" customHeight="1" x14ac:dyDescent="0.25">
      <c r="A128" s="28" t="s">
        <v>15</v>
      </c>
      <c r="B128" s="8" t="s">
        <v>9</v>
      </c>
      <c r="C128" s="60"/>
      <c r="D128" s="60"/>
      <c r="E128" s="60"/>
      <c r="F128" s="100"/>
      <c r="G128" s="101"/>
      <c r="H128" s="60"/>
      <c r="I128" s="100"/>
      <c r="J128" s="101"/>
      <c r="K128" s="100"/>
      <c r="L128" s="101"/>
      <c r="M128" s="18"/>
      <c r="N128" s="13"/>
      <c r="O128" s="14"/>
      <c r="P128" s="87"/>
    </row>
    <row r="129" spans="1:18" ht="21.75" customHeight="1" x14ac:dyDescent="0.25">
      <c r="A129" s="90" t="s">
        <v>16</v>
      </c>
      <c r="B129" s="22" t="s">
        <v>20</v>
      </c>
      <c r="C129" s="45">
        <f>IF(C130="oui","00:30",0)</f>
        <v>0</v>
      </c>
      <c r="D129" s="45">
        <f>IF(D130="oui","00:30",0)</f>
        <v>0</v>
      </c>
      <c r="E129" s="45">
        <f>IF(E130="oui","00:30",0)</f>
        <v>0</v>
      </c>
      <c r="F129" s="91">
        <f>IF(F130="oui","00:30",0)</f>
        <v>0</v>
      </c>
      <c r="G129" s="92"/>
      <c r="H129" s="45">
        <f>IF(H130="oui","00:30",0)</f>
        <v>0</v>
      </c>
      <c r="I129" s="91">
        <f>IF(I130="oui","00:30",0)</f>
        <v>0</v>
      </c>
      <c r="J129" s="92"/>
      <c r="K129" s="91">
        <f>IF(K130="oui","00:30",0)</f>
        <v>0</v>
      </c>
      <c r="L129" s="92"/>
      <c r="M129" s="23"/>
      <c r="N129" s="13"/>
      <c r="O129" s="14"/>
      <c r="P129" s="87"/>
      <c r="Q129" s="14"/>
      <c r="R129" s="82"/>
    </row>
    <row r="130" spans="1:18" ht="21.75" customHeight="1" x14ac:dyDescent="0.25">
      <c r="A130" s="90"/>
      <c r="B130" s="24" t="s">
        <v>19</v>
      </c>
      <c r="C130" s="61" t="str">
        <f>IF(C128&gt;0,"OUI","")</f>
        <v/>
      </c>
      <c r="D130" s="61" t="str">
        <f>IF(D128&gt;0,"OUI","")</f>
        <v/>
      </c>
      <c r="E130" s="61" t="str">
        <f>IF(E128&gt;0,"OUI","")</f>
        <v/>
      </c>
      <c r="F130" s="91" t="str">
        <f>IF(F128&gt;0,"OUI","")</f>
        <v/>
      </c>
      <c r="G130" s="93"/>
      <c r="H130" s="61" t="str">
        <f>IF(H128&gt;0,"OUI","")</f>
        <v/>
      </c>
      <c r="I130" s="91" t="str">
        <f>IF(I128&gt;0,"OUI","")</f>
        <v/>
      </c>
      <c r="J130" s="93"/>
      <c r="K130" s="91" t="str">
        <f>IF(K128&gt;0,"OUI","")</f>
        <v/>
      </c>
      <c r="L130" s="93"/>
      <c r="M130" s="25"/>
      <c r="N130" s="13"/>
      <c r="O130" s="14"/>
      <c r="P130" s="87"/>
      <c r="Q130" s="14"/>
      <c r="R130" s="82"/>
    </row>
    <row r="131" spans="1:18" ht="21.75" customHeight="1" x14ac:dyDescent="0.25">
      <c r="A131" s="27" t="s">
        <v>17</v>
      </c>
      <c r="B131" s="9" t="s">
        <v>10</v>
      </c>
      <c r="C131" s="60"/>
      <c r="D131" s="60"/>
      <c r="E131" s="60"/>
      <c r="F131" s="100"/>
      <c r="G131" s="101"/>
      <c r="H131" s="60"/>
      <c r="I131" s="100"/>
      <c r="J131" s="101"/>
      <c r="K131" s="100"/>
      <c r="L131" s="101"/>
      <c r="M131" s="19"/>
      <c r="N131" s="13"/>
      <c r="O131" s="14"/>
      <c r="P131" s="87"/>
    </row>
    <row r="132" spans="1:18" ht="21.75" customHeight="1" x14ac:dyDescent="0.25">
      <c r="A132" s="15"/>
      <c r="B132" s="3" t="s">
        <v>11</v>
      </c>
      <c r="C132" s="34">
        <f>IF(OR(C123="REPOS",C128="REPOS",C123="CP1",C128="CP2"),"00:00",C126-C123+C131-C128-(C124+C129))</f>
        <v>0</v>
      </c>
      <c r="D132" s="34">
        <f>IF(OR(D123="REPOS",D128="REPOS",D123="CP1",D128="CP2"),"00:00",D126-D123+D131-D128-(D124+D129))</f>
        <v>0</v>
      </c>
      <c r="E132" s="34">
        <f>IF(OR(E123="REPOS",E128="REPOS",E123="CP1",E128="CP2"),"00:00",E126-E123+E131-E128-(E124+E129))</f>
        <v>0</v>
      </c>
      <c r="F132" s="102">
        <f>IF(OR(F123="REPOS",F128="REPOS",F123="CP1",F128="CP2"),"00:00",F126-F123+F131-F128-(F124+F129))</f>
        <v>0</v>
      </c>
      <c r="G132" s="93"/>
      <c r="H132" s="34">
        <f>IF(OR(H123="REPOS",H128="REPOS",H123="CP1",H128="CP2"),"00:00",H126-H123+H131-H128-(H124+H129))</f>
        <v>0</v>
      </c>
      <c r="I132" s="102">
        <f>IF(OR(I123="REPOS",I128="REPOS",I123="CP1",I128="CP2"),"00:00",I126-I123+I131-I128-(I124+I129))</f>
        <v>0</v>
      </c>
      <c r="J132" s="93"/>
      <c r="K132" s="102">
        <f>IF(OR(K123="REPOS",K128="REPOS",K123="CP1",K128="CP2"),"00:00",K126-K123+K131-K128-(K124+K129))</f>
        <v>0</v>
      </c>
      <c r="L132" s="93"/>
      <c r="M132" s="33"/>
      <c r="N132" s="13"/>
      <c r="O132" s="14"/>
      <c r="P132" s="87"/>
    </row>
    <row r="133" spans="1:18" ht="21.75" customHeight="1" x14ac:dyDescent="0.25">
      <c r="A133" s="6"/>
      <c r="B133" s="3" t="s">
        <v>26</v>
      </c>
      <c r="C133" s="94">
        <f>C132+D132+E132+F132+H132+I132+K132</f>
        <v>0</v>
      </c>
      <c r="D133" s="95"/>
      <c r="E133" s="95"/>
      <c r="F133" s="95"/>
      <c r="G133" s="95"/>
      <c r="H133" s="95"/>
      <c r="I133" s="95"/>
      <c r="J133" s="95"/>
      <c r="K133" s="95"/>
      <c r="L133" s="96"/>
      <c r="M133" s="38"/>
      <c r="N133" s="13"/>
      <c r="O133" s="14"/>
    </row>
    <row r="134" spans="1:18" ht="21.75" customHeight="1" x14ac:dyDescent="0.25">
      <c r="A134" s="35"/>
      <c r="C134" s="46"/>
      <c r="D134" s="46"/>
      <c r="E134" s="46"/>
      <c r="F134" s="47"/>
      <c r="G134" s="36"/>
      <c r="H134" s="46"/>
      <c r="I134" s="46"/>
      <c r="J134" s="36"/>
      <c r="K134" s="46"/>
      <c r="L134" s="36"/>
      <c r="M134" s="48"/>
      <c r="N134" s="37"/>
      <c r="O134" s="14"/>
    </row>
    <row r="135" spans="1:18" ht="21.75" customHeight="1" x14ac:dyDescent="0.25">
      <c r="A135" s="1"/>
      <c r="L135" s="97" t="s">
        <v>18</v>
      </c>
      <c r="M135" s="98"/>
      <c r="N135" s="66"/>
      <c r="O135" s="14"/>
    </row>
    <row r="136" spans="1:18" ht="21.75" customHeight="1" x14ac:dyDescent="0.25">
      <c r="L136" s="99"/>
      <c r="M136" s="98"/>
      <c r="N136" s="68"/>
      <c r="O136" s="37"/>
    </row>
    <row r="137" spans="1:18" ht="21.75" customHeight="1" x14ac:dyDescent="0.25">
      <c r="N137" s="68"/>
      <c r="O137" s="67"/>
    </row>
    <row r="138" spans="1:18" ht="21.75" customHeight="1" x14ac:dyDescent="0.25">
      <c r="A138" s="106" t="s">
        <v>14</v>
      </c>
      <c r="B138" s="106"/>
      <c r="C138" s="106"/>
      <c r="D138" s="106"/>
      <c r="E138" s="21" t="s">
        <v>21</v>
      </c>
      <c r="F138" s="49">
        <v>21</v>
      </c>
      <c r="G138" s="21" t="s">
        <v>22</v>
      </c>
      <c r="H138" s="20">
        <f>7*F138+DATE(B1,1,3)-WEEKDAY(DATE(B1,1,3))-5</f>
        <v>44340</v>
      </c>
      <c r="I138" s="21" t="s">
        <v>23</v>
      </c>
      <c r="J138" s="107">
        <f>7*F138+DATE(B1,1,3)-WEEKDAY(DATE(B1,1,3))+1</f>
        <v>44346</v>
      </c>
      <c r="K138" s="108"/>
      <c r="L138" s="21"/>
      <c r="M138" s="72"/>
      <c r="N138" s="70"/>
      <c r="O138" s="69"/>
    </row>
    <row r="139" spans="1:18" ht="21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72"/>
      <c r="O139" s="69"/>
    </row>
    <row r="140" spans="1:18" ht="21.75" customHeight="1" x14ac:dyDescent="0.25">
      <c r="A140" s="51"/>
      <c r="B140" s="3" t="s">
        <v>0</v>
      </c>
      <c r="C140" s="53" t="s">
        <v>1</v>
      </c>
      <c r="D140" s="53" t="s">
        <v>2</v>
      </c>
      <c r="E140" s="53" t="s">
        <v>3</v>
      </c>
      <c r="F140" s="109" t="s">
        <v>4</v>
      </c>
      <c r="G140" s="110"/>
      <c r="H140" s="53" t="s">
        <v>5</v>
      </c>
      <c r="I140" s="109" t="s">
        <v>6</v>
      </c>
      <c r="J140" s="110"/>
      <c r="K140" s="109" t="s">
        <v>7</v>
      </c>
      <c r="L140" s="110"/>
      <c r="M140" s="53" t="s">
        <v>8</v>
      </c>
      <c r="N140" s="72" t="s">
        <v>13</v>
      </c>
      <c r="O140" s="71"/>
      <c r="P140" s="87"/>
    </row>
    <row r="141" spans="1:18" ht="21.75" customHeight="1" x14ac:dyDescent="0.25">
      <c r="A141" s="12"/>
      <c r="B141" s="52" t="s">
        <v>29</v>
      </c>
      <c r="C141" s="55">
        <f>7*F138+DATE(B1,1,3)-WEEKDAY(DATE(B1,1,3))-5</f>
        <v>44340</v>
      </c>
      <c r="D141" s="55">
        <f>7*F138+DATE(B1,1,3)-WEEKDAY(DATE(B1,1,3))-4</f>
        <v>44341</v>
      </c>
      <c r="E141" s="55">
        <f>7*F138+DATE(B1,1,3)-WEEKDAY(DATE(B1,1,3))-3</f>
        <v>44342</v>
      </c>
      <c r="F141" s="111">
        <f>7*F138+DATE(B1,1,3)-WEEKDAY(DATE(B1,1,3))-2</f>
        <v>44343</v>
      </c>
      <c r="G141" s="112"/>
      <c r="H141" s="55">
        <f>7*F138+DATE(B1,1,3)-WEEKDAY(DATE(B1,1,3))-1</f>
        <v>44344</v>
      </c>
      <c r="I141" s="111">
        <f>7*F138+DATE(B1,1,3)-WEEKDAY(DATE(B1,1,3))-0</f>
        <v>44345</v>
      </c>
      <c r="J141" s="112"/>
      <c r="K141" s="111">
        <f>7*F138+DATE(B1,1,3)-WEEKDAY(DATE(B1,1,3))+1</f>
        <v>44346</v>
      </c>
      <c r="L141" s="112"/>
      <c r="M141" s="54"/>
      <c r="N141" s="4"/>
      <c r="O141" s="10"/>
      <c r="P141" s="87"/>
    </row>
    <row r="142" spans="1:18" ht="21.75" customHeight="1" x14ac:dyDescent="0.25">
      <c r="A142" s="26" t="s">
        <v>15</v>
      </c>
      <c r="B142" s="8" t="s">
        <v>9</v>
      </c>
      <c r="C142" s="60"/>
      <c r="D142" s="60"/>
      <c r="E142" s="60"/>
      <c r="F142" s="100"/>
      <c r="G142" s="101"/>
      <c r="H142" s="60"/>
      <c r="I142" s="100"/>
      <c r="J142" s="101"/>
      <c r="K142" s="100"/>
      <c r="L142" s="101"/>
      <c r="M142" s="18"/>
      <c r="N142" s="4"/>
      <c r="O142" s="72"/>
      <c r="P142" s="87"/>
    </row>
    <row r="143" spans="1:18" ht="21.75" customHeight="1" x14ac:dyDescent="0.25">
      <c r="A143" s="90" t="s">
        <v>16</v>
      </c>
      <c r="B143" s="22" t="s">
        <v>20</v>
      </c>
      <c r="C143" s="45">
        <f>IF(C144="oui","00:30",0)</f>
        <v>0</v>
      </c>
      <c r="D143" s="45">
        <f>IF(D144="oui","00:30",0)</f>
        <v>0</v>
      </c>
      <c r="E143" s="45">
        <f>IF(E144="oui","00:30",0)</f>
        <v>0</v>
      </c>
      <c r="F143" s="91">
        <f>IF(F144="oui","00:30",0)</f>
        <v>0</v>
      </c>
      <c r="G143" s="92"/>
      <c r="H143" s="45">
        <f>IF(H144="oui","00:30",0)</f>
        <v>0</v>
      </c>
      <c r="I143" s="91">
        <f>IF(I144="oui","00:30",0)</f>
        <v>0</v>
      </c>
      <c r="J143" s="92"/>
      <c r="K143" s="91">
        <f>IF(K144="oui","00:30",0)</f>
        <v>0</v>
      </c>
      <c r="L143" s="92"/>
      <c r="M143" s="23"/>
      <c r="N143" s="13"/>
      <c r="O143" s="5"/>
      <c r="P143" s="87"/>
    </row>
    <row r="144" spans="1:18" ht="21.75" customHeight="1" x14ac:dyDescent="0.25">
      <c r="A144" s="90"/>
      <c r="B144" s="24" t="s">
        <v>19</v>
      </c>
      <c r="C144" s="61" t="str">
        <f>IF(C142&gt;0,"OUI","")</f>
        <v/>
      </c>
      <c r="D144" s="61" t="str">
        <f>IF(D142&gt;0,"OUI","")</f>
        <v/>
      </c>
      <c r="E144" s="61" t="str">
        <f>IF(E142&gt;0,"OUI","")</f>
        <v/>
      </c>
      <c r="F144" s="91" t="str">
        <f>IF(F142&gt;0,"OUI","")</f>
        <v/>
      </c>
      <c r="G144" s="93"/>
      <c r="H144" s="61" t="str">
        <f>IF(H142&gt;0,"OUI","")</f>
        <v/>
      </c>
      <c r="I144" s="91" t="str">
        <f>IF(I142&gt;0,"OUI","")</f>
        <v/>
      </c>
      <c r="J144" s="93"/>
      <c r="K144" s="91" t="str">
        <f>IF(K142&gt;0,"OUI","")</f>
        <v/>
      </c>
      <c r="L144" s="93"/>
      <c r="M144" s="25"/>
      <c r="N144" s="13"/>
      <c r="O144" s="5"/>
      <c r="P144" s="87"/>
    </row>
    <row r="145" spans="1:16" ht="21.75" customHeight="1" x14ac:dyDescent="0.25">
      <c r="A145" s="27" t="s">
        <v>12</v>
      </c>
      <c r="B145" s="31" t="s">
        <v>10</v>
      </c>
      <c r="C145" s="60"/>
      <c r="D145" s="60"/>
      <c r="E145" s="60"/>
      <c r="F145" s="100"/>
      <c r="G145" s="101"/>
      <c r="H145" s="60"/>
      <c r="I145" s="100"/>
      <c r="J145" s="101"/>
      <c r="K145" s="100"/>
      <c r="L145" s="101"/>
      <c r="M145" s="32"/>
      <c r="N145" s="13"/>
      <c r="O145" s="14"/>
      <c r="P145" s="87"/>
    </row>
    <row r="146" spans="1:16" ht="21.75" customHeight="1" x14ac:dyDescent="0.25">
      <c r="A146" s="39"/>
      <c r="B146" s="103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5"/>
      <c r="N146" s="13"/>
      <c r="O146" s="14"/>
      <c r="P146" s="87"/>
    </row>
    <row r="147" spans="1:16" ht="21.75" customHeight="1" x14ac:dyDescent="0.25">
      <c r="A147" s="28" t="s">
        <v>15</v>
      </c>
      <c r="B147" s="8" t="s">
        <v>9</v>
      </c>
      <c r="C147" s="60"/>
      <c r="D147" s="60"/>
      <c r="E147" s="60"/>
      <c r="F147" s="100"/>
      <c r="G147" s="101"/>
      <c r="H147" s="60"/>
      <c r="I147" s="100"/>
      <c r="J147" s="101"/>
      <c r="K147" s="100"/>
      <c r="L147" s="101"/>
      <c r="M147" s="18"/>
      <c r="N147" s="13"/>
      <c r="O147" s="14"/>
      <c r="P147" s="87"/>
    </row>
    <row r="148" spans="1:16" ht="21.75" customHeight="1" x14ac:dyDescent="0.25">
      <c r="A148" s="90" t="s">
        <v>16</v>
      </c>
      <c r="B148" s="22" t="s">
        <v>20</v>
      </c>
      <c r="C148" s="45">
        <f>IF(C149="oui","00:30",0)</f>
        <v>0</v>
      </c>
      <c r="D148" s="45">
        <f>IF(D149="oui","00:30",0)</f>
        <v>0</v>
      </c>
      <c r="E148" s="45">
        <f>IF(E149="oui","00:30",0)</f>
        <v>0</v>
      </c>
      <c r="F148" s="91">
        <f>IF(F149="oui","00:30",0)</f>
        <v>0</v>
      </c>
      <c r="G148" s="92"/>
      <c r="H148" s="45">
        <f>IF(H149="oui","00:30",0)</f>
        <v>0</v>
      </c>
      <c r="I148" s="91">
        <f>IF(I149="oui","00:30",0)</f>
        <v>0</v>
      </c>
      <c r="J148" s="92"/>
      <c r="K148" s="91">
        <f>IF(K149="oui","00:30",0)</f>
        <v>0</v>
      </c>
      <c r="L148" s="92"/>
      <c r="M148" s="23"/>
      <c r="N148" s="13"/>
      <c r="O148" s="14"/>
      <c r="P148" s="87"/>
    </row>
    <row r="149" spans="1:16" ht="21.75" customHeight="1" x14ac:dyDescent="0.25">
      <c r="A149" s="90"/>
      <c r="B149" s="24" t="s">
        <v>19</v>
      </c>
      <c r="C149" s="61" t="str">
        <f>IF(C147&gt;0,"OUI","")</f>
        <v/>
      </c>
      <c r="D149" s="61" t="str">
        <f>IF(D147&gt;0,"OUI","")</f>
        <v/>
      </c>
      <c r="E149" s="61" t="str">
        <f>IF(E147&gt;0,"OUI","")</f>
        <v/>
      </c>
      <c r="F149" s="91" t="str">
        <f>IF(F147&gt;0,"OUI","")</f>
        <v/>
      </c>
      <c r="G149" s="93"/>
      <c r="H149" s="61" t="str">
        <f>IF(H147&gt;0,"OUI","")</f>
        <v/>
      </c>
      <c r="I149" s="91" t="str">
        <f>IF(I147&gt;0,"OUI","")</f>
        <v/>
      </c>
      <c r="J149" s="93"/>
      <c r="K149" s="91" t="str">
        <f>IF(K147&gt;0,"OUI","")</f>
        <v/>
      </c>
      <c r="L149" s="93"/>
      <c r="M149" s="25"/>
      <c r="N149" s="13"/>
      <c r="O149" s="14"/>
      <c r="P149" s="87"/>
    </row>
    <row r="150" spans="1:16" ht="21.75" customHeight="1" x14ac:dyDescent="0.25">
      <c r="A150" s="27" t="s">
        <v>17</v>
      </c>
      <c r="B150" s="9" t="s">
        <v>10</v>
      </c>
      <c r="C150" s="60"/>
      <c r="D150" s="60"/>
      <c r="E150" s="60"/>
      <c r="F150" s="100"/>
      <c r="G150" s="101"/>
      <c r="H150" s="60"/>
      <c r="I150" s="100"/>
      <c r="J150" s="101"/>
      <c r="K150" s="100"/>
      <c r="L150" s="101"/>
      <c r="M150" s="19"/>
      <c r="N150" s="13"/>
      <c r="O150" s="14"/>
      <c r="P150" s="87"/>
    </row>
    <row r="151" spans="1:16" ht="21.75" customHeight="1" x14ac:dyDescent="0.25">
      <c r="A151" s="15"/>
      <c r="B151" s="3" t="s">
        <v>11</v>
      </c>
      <c r="C151" s="34">
        <f>IF(OR(C142="REPOS",C147="REPOS",C142="CP1",C147="CP2"),"00:00",C145-C142+C150-C147-(C143+C148))</f>
        <v>0</v>
      </c>
      <c r="D151" s="34">
        <f>IF(OR(D142="REPOS",D147="REPOS",D142="CP1",D147="CP2"),"00:00",D145-D142+D150-D147-(D143+D148))</f>
        <v>0</v>
      </c>
      <c r="E151" s="34">
        <f>IF(OR(E142="REPOS",E147="REPOS",E142="CP1",E147="CP2"),"00:00",E145-E142+E150-E147-(E143+E148))</f>
        <v>0</v>
      </c>
      <c r="F151" s="102">
        <f>IF(OR(F142="REPOS",F147="REPOS",F142="CP1",F147="CP2"),"00:00",F145-F142+F150-F147-(F143+F148))</f>
        <v>0</v>
      </c>
      <c r="G151" s="93"/>
      <c r="H151" s="34">
        <f>IF(OR(H142="REPOS",H147="REPOS",H142="CP1",H147="CP2"),"00:00",H145-H142+H150-H147-(H143+H148))</f>
        <v>0</v>
      </c>
      <c r="I151" s="102">
        <f>IF(OR(I142="REPOS",I147="REPOS",I142="CP1",I147="CP2"),"00:00",I145-I142+I150-I147-(I143+I148))</f>
        <v>0</v>
      </c>
      <c r="J151" s="93"/>
      <c r="K151" s="102">
        <f>IF(OR(K142="REPOS",K147="REPOS",K142="CP1",K147="CP2"),"00:00",K145-K142+K150-K147-(K143+K148))</f>
        <v>0</v>
      </c>
      <c r="L151" s="93"/>
      <c r="M151" s="33"/>
      <c r="N151" s="13"/>
      <c r="O151" s="14"/>
      <c r="P151" s="87"/>
    </row>
    <row r="152" spans="1:16" ht="21.75" customHeight="1" x14ac:dyDescent="0.25">
      <c r="A152" s="6"/>
      <c r="B152" s="3" t="s">
        <v>26</v>
      </c>
      <c r="C152" s="94">
        <f>C151+D151+E151+F151+H151+I151+K151</f>
        <v>0</v>
      </c>
      <c r="D152" s="95"/>
      <c r="E152" s="95"/>
      <c r="F152" s="95"/>
      <c r="G152" s="95"/>
      <c r="H152" s="95"/>
      <c r="I152" s="95"/>
      <c r="J152" s="95"/>
      <c r="K152" s="95"/>
      <c r="L152" s="96"/>
      <c r="M152" s="6"/>
      <c r="N152" s="13"/>
      <c r="O152" s="14"/>
    </row>
    <row r="153" spans="1:16" ht="21.75" customHeight="1" x14ac:dyDescent="0.25">
      <c r="A153" s="6"/>
      <c r="B153" s="83"/>
      <c r="C153" s="84"/>
      <c r="D153" s="85"/>
      <c r="E153" s="85"/>
      <c r="F153" s="85"/>
      <c r="G153" s="85"/>
      <c r="H153" s="85"/>
      <c r="I153" s="85"/>
      <c r="J153" s="85"/>
      <c r="K153" s="85"/>
      <c r="L153" s="85"/>
      <c r="M153" s="6"/>
      <c r="N153" s="7"/>
      <c r="O153" s="7"/>
    </row>
    <row r="154" spans="1:16" ht="21.75" customHeight="1" x14ac:dyDescent="0.25">
      <c r="A154" s="6"/>
      <c r="B154" s="83"/>
      <c r="C154" s="84"/>
      <c r="D154" s="85"/>
      <c r="E154" s="85"/>
      <c r="F154" s="85"/>
      <c r="G154" s="85"/>
      <c r="H154" s="85"/>
      <c r="I154" s="85"/>
      <c r="J154" s="85"/>
      <c r="K154" s="85"/>
      <c r="L154" s="85"/>
      <c r="M154" s="6"/>
      <c r="N154" s="2"/>
      <c r="O154" s="2"/>
    </row>
    <row r="155" spans="1:16" ht="21.75" customHeight="1" x14ac:dyDescent="0.25">
      <c r="A155" s="6"/>
      <c r="B155" s="83"/>
      <c r="C155" s="84"/>
      <c r="D155" s="85"/>
      <c r="E155" s="85"/>
      <c r="F155" s="85"/>
      <c r="G155" s="85"/>
      <c r="H155" s="85"/>
      <c r="I155" s="85"/>
      <c r="J155" s="85"/>
      <c r="K155" s="85"/>
      <c r="L155" s="85"/>
      <c r="M155" s="6"/>
      <c r="N155" s="72"/>
      <c r="O155" s="10"/>
    </row>
    <row r="156" spans="1:16" ht="21.7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72" t="s">
        <v>13</v>
      </c>
      <c r="O156" s="72"/>
    </row>
    <row r="157" spans="1:16" ht="21.75" customHeight="1" x14ac:dyDescent="0.25">
      <c r="A157" s="106" t="s">
        <v>14</v>
      </c>
      <c r="B157" s="106"/>
      <c r="C157" s="106"/>
      <c r="D157" s="106"/>
      <c r="E157" s="21" t="s">
        <v>21</v>
      </c>
      <c r="F157" s="49">
        <v>22</v>
      </c>
      <c r="G157" s="21" t="s">
        <v>22</v>
      </c>
      <c r="H157" s="20">
        <f>7*F157+DATE(B1,1,3)-WEEKDAY(DATE(B1,1,3))-5</f>
        <v>44347</v>
      </c>
      <c r="I157" s="21" t="s">
        <v>23</v>
      </c>
      <c r="J157" s="107">
        <f>7*F157+DATE(B1,1,3)-WEEKDAY(DATE(B1,1,3))+1</f>
        <v>44353</v>
      </c>
      <c r="K157" s="108"/>
      <c r="L157" s="21"/>
      <c r="M157" s="72"/>
      <c r="N157" s="4"/>
      <c r="O157" s="5"/>
    </row>
    <row r="158" spans="1:16" ht="21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4"/>
      <c r="O158" s="5"/>
    </row>
    <row r="159" spans="1:16" ht="21.75" customHeight="1" x14ac:dyDescent="0.25">
      <c r="A159" s="51"/>
      <c r="B159" s="3" t="s">
        <v>0</v>
      </c>
      <c r="C159" s="53" t="s">
        <v>1</v>
      </c>
      <c r="D159" s="53" t="s">
        <v>2</v>
      </c>
      <c r="E159" s="53" t="s">
        <v>3</v>
      </c>
      <c r="F159" s="109" t="s">
        <v>4</v>
      </c>
      <c r="G159" s="110"/>
      <c r="H159" s="53" t="s">
        <v>5</v>
      </c>
      <c r="I159" s="109" t="s">
        <v>6</v>
      </c>
      <c r="J159" s="110"/>
      <c r="K159" s="109" t="s">
        <v>7</v>
      </c>
      <c r="L159" s="110"/>
      <c r="M159" s="53" t="s">
        <v>8</v>
      </c>
      <c r="N159" s="13"/>
      <c r="O159" s="14"/>
      <c r="P159" s="87"/>
    </row>
    <row r="160" spans="1:16" ht="21.75" customHeight="1" x14ac:dyDescent="0.25">
      <c r="A160" s="12"/>
      <c r="B160" s="52" t="s">
        <v>29</v>
      </c>
      <c r="C160" s="55">
        <f>7*F157+DATE(B1,1,3)-WEEKDAY(DATE(B1,1,3))-5</f>
        <v>44347</v>
      </c>
      <c r="D160" s="55">
        <f>7*F157+DATE(B1,1,3)-WEEKDAY(DATE(B1,1,3))-4</f>
        <v>44348</v>
      </c>
      <c r="E160" s="55">
        <f>7*F157+DATE(B1,1,3)-WEEKDAY(DATE(B1,1,3))-3</f>
        <v>44349</v>
      </c>
      <c r="F160" s="111">
        <f>7*F157+DATE(B1,1,3)-WEEKDAY(DATE(B1,1,3))-2</f>
        <v>44350</v>
      </c>
      <c r="G160" s="112"/>
      <c r="H160" s="55">
        <f>7*F157+DATE(B1,1,3)-WEEKDAY(DATE(B1,1,3))-1</f>
        <v>44351</v>
      </c>
      <c r="I160" s="111">
        <f>7*F157+DATE(B1,1,3)-WEEKDAY(DATE(B1,1,3))-0</f>
        <v>44352</v>
      </c>
      <c r="J160" s="112"/>
      <c r="K160" s="111">
        <f>7*F157+DATE(B1,1,3)-WEEKDAY(DATE(B1,1,3))+1</f>
        <v>44353</v>
      </c>
      <c r="L160" s="112"/>
      <c r="M160" s="54"/>
      <c r="N160" s="13"/>
      <c r="O160" s="14"/>
      <c r="P160" s="87"/>
    </row>
    <row r="161" spans="1:16" ht="21.75" customHeight="1" x14ac:dyDescent="0.25">
      <c r="A161" s="26" t="s">
        <v>15</v>
      </c>
      <c r="B161" s="8" t="s">
        <v>9</v>
      </c>
      <c r="C161" s="60"/>
      <c r="D161" s="60"/>
      <c r="E161" s="60"/>
      <c r="F161" s="100"/>
      <c r="G161" s="101"/>
      <c r="H161" s="60"/>
      <c r="I161" s="100"/>
      <c r="J161" s="101"/>
      <c r="K161" s="100"/>
      <c r="L161" s="101"/>
      <c r="M161" s="18"/>
      <c r="N161" s="13"/>
      <c r="O161" s="14"/>
      <c r="P161" s="87"/>
    </row>
    <row r="162" spans="1:16" ht="21.75" customHeight="1" x14ac:dyDescent="0.25">
      <c r="A162" s="90" t="s">
        <v>16</v>
      </c>
      <c r="B162" s="22" t="s">
        <v>20</v>
      </c>
      <c r="C162" s="45">
        <f>IF(C163="oui","00:30",0)</f>
        <v>0</v>
      </c>
      <c r="D162" s="45">
        <f>IF(D163="oui","00:30",0)</f>
        <v>0</v>
      </c>
      <c r="E162" s="45">
        <f>IF(E163="oui","00:30",0)</f>
        <v>0</v>
      </c>
      <c r="F162" s="91">
        <f>IF(F163="oui","00:30",0)</f>
        <v>0</v>
      </c>
      <c r="G162" s="92"/>
      <c r="H162" s="45">
        <f>IF(H163="oui","00:30",0)</f>
        <v>0</v>
      </c>
      <c r="I162" s="91">
        <f>IF(I163="oui","00:30",0)</f>
        <v>0</v>
      </c>
      <c r="J162" s="92"/>
      <c r="K162" s="91">
        <f>IF(K163="oui","00:30",0)</f>
        <v>0</v>
      </c>
      <c r="L162" s="92"/>
      <c r="M162" s="23"/>
      <c r="N162" s="13"/>
      <c r="O162" s="14"/>
      <c r="P162" s="87"/>
    </row>
    <row r="163" spans="1:16" ht="21.75" customHeight="1" x14ac:dyDescent="0.25">
      <c r="A163" s="90"/>
      <c r="B163" s="24" t="s">
        <v>19</v>
      </c>
      <c r="C163" s="61" t="str">
        <f>IF(C161&gt;0,"OUI","")</f>
        <v/>
      </c>
      <c r="D163" s="61" t="str">
        <f>IF(D161&gt;0,"OUI","")</f>
        <v/>
      </c>
      <c r="E163" s="61" t="str">
        <f>IF(E161&gt;0,"OUI","")</f>
        <v/>
      </c>
      <c r="F163" s="91" t="str">
        <f>IF(F161&gt;0,"OUI","")</f>
        <v/>
      </c>
      <c r="G163" s="93"/>
      <c r="H163" s="61" t="str">
        <f>IF(H161&gt;0,"OUI","")</f>
        <v/>
      </c>
      <c r="I163" s="91" t="str">
        <f>IF(I161&gt;0,"OUI","")</f>
        <v/>
      </c>
      <c r="J163" s="93"/>
      <c r="K163" s="91" t="str">
        <f>IF(K161&gt;0,"OUI","")</f>
        <v/>
      </c>
      <c r="L163" s="93"/>
      <c r="M163" s="25"/>
      <c r="N163" s="13"/>
      <c r="O163" s="14"/>
      <c r="P163" s="87"/>
    </row>
    <row r="164" spans="1:16" ht="21.75" customHeight="1" x14ac:dyDescent="0.25">
      <c r="A164" s="27" t="s">
        <v>12</v>
      </c>
      <c r="B164" s="8" t="s">
        <v>10</v>
      </c>
      <c r="C164" s="60"/>
      <c r="D164" s="60"/>
      <c r="E164" s="60"/>
      <c r="F164" s="100"/>
      <c r="G164" s="101"/>
      <c r="H164" s="60"/>
      <c r="I164" s="100"/>
      <c r="J164" s="101"/>
      <c r="K164" s="100"/>
      <c r="L164" s="101"/>
      <c r="M164" s="18"/>
      <c r="N164" s="13"/>
      <c r="O164" s="14"/>
      <c r="P164" s="87"/>
    </row>
    <row r="165" spans="1:16" ht="21.75" customHeight="1" x14ac:dyDescent="0.25">
      <c r="A165" s="39"/>
      <c r="B165" s="103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5"/>
      <c r="N165" s="13"/>
      <c r="O165" s="14"/>
      <c r="P165" s="87"/>
    </row>
    <row r="166" spans="1:16" ht="21.75" customHeight="1" x14ac:dyDescent="0.25">
      <c r="A166" s="28" t="s">
        <v>15</v>
      </c>
      <c r="B166" s="8" t="s">
        <v>9</v>
      </c>
      <c r="C166" s="60"/>
      <c r="D166" s="60"/>
      <c r="E166" s="60"/>
      <c r="F166" s="100"/>
      <c r="G166" s="101"/>
      <c r="H166" s="60"/>
      <c r="I166" s="100"/>
      <c r="J166" s="101"/>
      <c r="K166" s="100"/>
      <c r="L166" s="101"/>
      <c r="M166" s="18"/>
      <c r="N166" s="13"/>
      <c r="O166" s="14"/>
      <c r="P166" s="87"/>
    </row>
    <row r="167" spans="1:16" ht="21.75" customHeight="1" x14ac:dyDescent="0.25">
      <c r="A167" s="90" t="s">
        <v>16</v>
      </c>
      <c r="B167" s="22" t="s">
        <v>20</v>
      </c>
      <c r="C167" s="45">
        <f>IF(C168="oui","00:30",0)</f>
        <v>0</v>
      </c>
      <c r="D167" s="45">
        <f>IF(D168="oui","00:30",0)</f>
        <v>0</v>
      </c>
      <c r="E167" s="45">
        <f>IF(E168="oui","00:30",0)</f>
        <v>0</v>
      </c>
      <c r="F167" s="91">
        <f>IF(F168="oui","00:30",0)</f>
        <v>0</v>
      </c>
      <c r="G167" s="92"/>
      <c r="H167" s="45">
        <f>IF(H168="oui","00:30",0)</f>
        <v>0</v>
      </c>
      <c r="I167" s="91">
        <f>IF(I168="oui","00:30",0)</f>
        <v>0</v>
      </c>
      <c r="J167" s="92"/>
      <c r="K167" s="91">
        <f>IF(K168="oui","00:30",0)</f>
        <v>0</v>
      </c>
      <c r="L167" s="92"/>
      <c r="M167" s="23"/>
      <c r="N167" s="13"/>
      <c r="O167" s="14"/>
      <c r="P167" s="87"/>
    </row>
    <row r="168" spans="1:16" ht="21.75" customHeight="1" x14ac:dyDescent="0.25">
      <c r="A168" s="90"/>
      <c r="B168" s="24" t="s">
        <v>19</v>
      </c>
      <c r="C168" s="61" t="str">
        <f>IF(C166&gt;0,"OUI","")</f>
        <v/>
      </c>
      <c r="D168" s="61" t="str">
        <f>IF(D166&gt;0,"OUI","")</f>
        <v/>
      </c>
      <c r="E168" s="61" t="str">
        <f>IF(E166&gt;0,"OUI","")</f>
        <v/>
      </c>
      <c r="F168" s="91" t="str">
        <f>IF(F166&gt;0,"OUI","")</f>
        <v/>
      </c>
      <c r="G168" s="93"/>
      <c r="H168" s="61" t="str">
        <f>IF(H166&gt;0,"OUI","")</f>
        <v/>
      </c>
      <c r="I168" s="91" t="str">
        <f>IF(I166&gt;0,"OUI","")</f>
        <v/>
      </c>
      <c r="J168" s="93"/>
      <c r="K168" s="91" t="str">
        <f>IF(K166&gt;0,"OUI","")</f>
        <v/>
      </c>
      <c r="L168" s="93"/>
      <c r="M168" s="25"/>
      <c r="N168" s="13"/>
      <c r="O168" s="14"/>
      <c r="P168" s="87"/>
    </row>
    <row r="169" spans="1:16" ht="21.75" customHeight="1" x14ac:dyDescent="0.25">
      <c r="A169" s="27" t="s">
        <v>17</v>
      </c>
      <c r="B169" s="9" t="s">
        <v>10</v>
      </c>
      <c r="C169" s="60"/>
      <c r="D169" s="60"/>
      <c r="E169" s="60"/>
      <c r="F169" s="100"/>
      <c r="G169" s="101"/>
      <c r="H169" s="60"/>
      <c r="I169" s="100"/>
      <c r="J169" s="101"/>
      <c r="K169" s="100"/>
      <c r="L169" s="101"/>
      <c r="M169" s="19"/>
      <c r="N169" s="37"/>
      <c r="O169" s="37"/>
      <c r="P169" s="87"/>
    </row>
    <row r="170" spans="1:16" ht="21.75" customHeight="1" x14ac:dyDescent="0.25">
      <c r="A170" s="15"/>
      <c r="B170" s="3" t="s">
        <v>11</v>
      </c>
      <c r="C170" s="34">
        <f>IF(OR(C161="REPOS",C166="REPOS",C161="CP1",C166="CP2"),"00:00",C164-C161+C169-C166-(C162+C167))</f>
        <v>0</v>
      </c>
      <c r="D170" s="34">
        <f>IF(OR(D161="REPOS",D166="REPOS",D161="CP1",D166="CP2"),"00:00",D164-D161+D169-D166-(D162+D167))</f>
        <v>0</v>
      </c>
      <c r="E170" s="34">
        <f>IF(OR(E161="REPOS",E166="REPOS",E161="CP1",E166="CP2"),"00:00",E164-E161+E169-E166-(E162+E167))</f>
        <v>0</v>
      </c>
      <c r="F170" s="102">
        <f>IF(OR(F161="REPOS",F166="REPOS",F161="CP1",F166="CP2"),"00:00",F164-F161+F169-F166-(F162+F167))</f>
        <v>0</v>
      </c>
      <c r="G170" s="93"/>
      <c r="H170" s="34">
        <f>IF(OR(H161="REPOS",H166="REPOS",H161="CP1",H166="CP2"),"00:00",H164-H161+H169-H166-(H162+H167))</f>
        <v>0</v>
      </c>
      <c r="I170" s="102">
        <f>IF(OR(I161="REPOS",I166="REPOS",I161="CP1",I166="CP2"),"00:00",I164-I161+I169-I166-(I162+I167))</f>
        <v>0</v>
      </c>
      <c r="J170" s="93"/>
      <c r="K170" s="102">
        <f>IF(OR(K161="REPOS",K166="REPOS",K161="CP1",K166="CP2"),"00:00",K164-K161+K169-K166-(K162+K167))</f>
        <v>0</v>
      </c>
      <c r="L170" s="93"/>
      <c r="M170" s="33"/>
      <c r="N170" s="66"/>
      <c r="O170" s="67"/>
      <c r="P170" s="87"/>
    </row>
    <row r="171" spans="1:16" ht="21.75" customHeight="1" x14ac:dyDescent="0.25">
      <c r="A171" s="6"/>
      <c r="B171" s="3" t="s">
        <v>26</v>
      </c>
      <c r="C171" s="94">
        <f>C170+D170+E170+F170+H170+I170+K170</f>
        <v>0</v>
      </c>
      <c r="D171" s="95"/>
      <c r="E171" s="95"/>
      <c r="F171" s="95"/>
      <c r="G171" s="95"/>
      <c r="H171" s="95"/>
      <c r="I171" s="95"/>
      <c r="J171" s="95"/>
      <c r="K171" s="95"/>
      <c r="L171" s="96"/>
      <c r="M171" s="38"/>
      <c r="N171" s="68"/>
      <c r="O171" s="69"/>
    </row>
    <row r="172" spans="1:16" ht="21.75" customHeight="1" x14ac:dyDescent="0.25">
      <c r="A172" s="35"/>
      <c r="C172" s="46"/>
      <c r="D172" s="46"/>
      <c r="E172" s="46"/>
      <c r="F172" s="47"/>
      <c r="G172" s="36"/>
      <c r="H172" s="46"/>
      <c r="I172" s="46"/>
      <c r="J172" s="36"/>
      <c r="K172" s="46"/>
      <c r="L172" s="36"/>
      <c r="M172" s="48"/>
      <c r="N172" s="68"/>
      <c r="O172" s="69"/>
    </row>
    <row r="173" spans="1:16" ht="21.75" customHeight="1" x14ac:dyDescent="0.25">
      <c r="A173" s="1"/>
      <c r="L173" s="97" t="s">
        <v>18</v>
      </c>
      <c r="M173" s="98"/>
      <c r="N173" s="70"/>
      <c r="O173" s="71"/>
    </row>
    <row r="174" spans="1:16" ht="21.75" customHeight="1" x14ac:dyDescent="0.25">
      <c r="L174" s="99"/>
      <c r="M174" s="98"/>
      <c r="N174" s="72"/>
      <c r="O174" s="10"/>
    </row>
    <row r="175" spans="1:16" ht="21.75" customHeight="1" x14ac:dyDescent="0.25">
      <c r="N175" s="72" t="s">
        <v>13</v>
      </c>
      <c r="O175" s="72"/>
    </row>
    <row r="176" spans="1:16" ht="21.75" customHeight="1" x14ac:dyDescent="0.25">
      <c r="A176" s="106" t="s">
        <v>14</v>
      </c>
      <c r="B176" s="106"/>
      <c r="C176" s="106"/>
      <c r="D176" s="106"/>
      <c r="E176" s="21" t="s">
        <v>21</v>
      </c>
      <c r="F176" s="49">
        <v>23</v>
      </c>
      <c r="G176" s="21" t="s">
        <v>22</v>
      </c>
      <c r="H176" s="20">
        <f>7*F176+DATE(B1,1,3)-WEEKDAY(DATE(B1,1,3))-5</f>
        <v>44354</v>
      </c>
      <c r="I176" s="21" t="s">
        <v>23</v>
      </c>
      <c r="J176" s="107">
        <f>7*F176+DATE(B1,1,3)-WEEKDAY(DATE(B1,1,3))+1</f>
        <v>44360</v>
      </c>
      <c r="K176" s="108"/>
      <c r="L176" s="21"/>
      <c r="M176" s="72"/>
      <c r="N176" s="4"/>
      <c r="O176" s="5"/>
    </row>
    <row r="177" spans="1:16" ht="21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4"/>
      <c r="O177" s="5"/>
    </row>
    <row r="178" spans="1:16" ht="21.75" customHeight="1" x14ac:dyDescent="0.25">
      <c r="A178" s="51"/>
      <c r="B178" s="3" t="s">
        <v>0</v>
      </c>
      <c r="C178" s="53" t="s">
        <v>1</v>
      </c>
      <c r="D178" s="53" t="s">
        <v>2</v>
      </c>
      <c r="E178" s="53" t="s">
        <v>3</v>
      </c>
      <c r="F178" s="109" t="s">
        <v>4</v>
      </c>
      <c r="G178" s="110"/>
      <c r="H178" s="53" t="s">
        <v>5</v>
      </c>
      <c r="I178" s="109" t="s">
        <v>6</v>
      </c>
      <c r="J178" s="110"/>
      <c r="K178" s="109" t="s">
        <v>7</v>
      </c>
      <c r="L178" s="110"/>
      <c r="M178" s="53" t="s">
        <v>8</v>
      </c>
      <c r="N178" s="13"/>
      <c r="O178" s="14"/>
      <c r="P178" s="87"/>
    </row>
    <row r="179" spans="1:16" ht="21.75" customHeight="1" x14ac:dyDescent="0.25">
      <c r="A179" s="12"/>
      <c r="B179" s="52" t="s">
        <v>29</v>
      </c>
      <c r="C179" s="55">
        <f>7*F176+DATE(B1,1,3)-WEEKDAY(DATE(B1,1,3))-5</f>
        <v>44354</v>
      </c>
      <c r="D179" s="55">
        <f>7*F176+DATE(B1,1,3)-WEEKDAY(DATE(B1,1,3))-4</f>
        <v>44355</v>
      </c>
      <c r="E179" s="55">
        <f>7*F176+DATE(B1,1,3)-WEEKDAY(DATE(B1,1,3))-3</f>
        <v>44356</v>
      </c>
      <c r="F179" s="111">
        <f>7*F176+DATE(B1,1,3)-WEEKDAY(DATE(B1,1,3))-2</f>
        <v>44357</v>
      </c>
      <c r="G179" s="112"/>
      <c r="H179" s="55">
        <f>7*F176+DATE(B1,1,3)-WEEKDAY(DATE(B1,1,3))-1</f>
        <v>44358</v>
      </c>
      <c r="I179" s="111">
        <f>7*F176+DATE(B1,1,3)-WEEKDAY(DATE(B1,1,3))-0</f>
        <v>44359</v>
      </c>
      <c r="J179" s="112"/>
      <c r="K179" s="111">
        <f>7*F176+DATE(B1,1,3)-WEEKDAY(DATE(B1,1,3))+1</f>
        <v>44360</v>
      </c>
      <c r="L179" s="112"/>
      <c r="M179" s="54"/>
      <c r="N179" s="13"/>
      <c r="O179" s="14"/>
      <c r="P179" s="87"/>
    </row>
    <row r="180" spans="1:16" ht="21.75" customHeight="1" x14ac:dyDescent="0.25">
      <c r="A180" s="26" t="s">
        <v>15</v>
      </c>
      <c r="B180" s="8" t="s">
        <v>9</v>
      </c>
      <c r="C180" s="60"/>
      <c r="D180" s="60"/>
      <c r="E180" s="60"/>
      <c r="F180" s="100"/>
      <c r="G180" s="101"/>
      <c r="H180" s="60"/>
      <c r="I180" s="100"/>
      <c r="J180" s="101"/>
      <c r="K180" s="100"/>
      <c r="L180" s="101"/>
      <c r="M180" s="18"/>
      <c r="N180" s="13"/>
      <c r="O180" s="14"/>
      <c r="P180" s="87"/>
    </row>
    <row r="181" spans="1:16" ht="21.75" customHeight="1" x14ac:dyDescent="0.25">
      <c r="A181" s="90" t="s">
        <v>16</v>
      </c>
      <c r="B181" s="22" t="s">
        <v>20</v>
      </c>
      <c r="C181" s="45">
        <f>IF(C182="oui","00:30",0)</f>
        <v>0</v>
      </c>
      <c r="D181" s="45">
        <f>IF(D182="oui","00:30",0)</f>
        <v>0</v>
      </c>
      <c r="E181" s="45">
        <f>IF(E182="oui","00:30",0)</f>
        <v>0</v>
      </c>
      <c r="F181" s="91">
        <f>IF(F182="oui","00:30",0)</f>
        <v>0</v>
      </c>
      <c r="G181" s="92"/>
      <c r="H181" s="45">
        <f>IF(H182="oui","00:30",0)</f>
        <v>0</v>
      </c>
      <c r="I181" s="91">
        <f>IF(I182="oui","00:30",0)</f>
        <v>0</v>
      </c>
      <c r="J181" s="92"/>
      <c r="K181" s="91">
        <f>IF(K182="oui","00:30",0)</f>
        <v>0</v>
      </c>
      <c r="L181" s="92"/>
      <c r="M181" s="23"/>
      <c r="N181" s="13"/>
      <c r="O181" s="14"/>
      <c r="P181" s="87"/>
    </row>
    <row r="182" spans="1:16" ht="21.75" customHeight="1" x14ac:dyDescent="0.25">
      <c r="A182" s="90"/>
      <c r="B182" s="24" t="s">
        <v>19</v>
      </c>
      <c r="C182" s="61" t="str">
        <f>IF(C180&gt;0,"OUI","")</f>
        <v/>
      </c>
      <c r="D182" s="61" t="str">
        <f>IF(D180&gt;0,"OUI","")</f>
        <v/>
      </c>
      <c r="E182" s="61" t="str">
        <f>IF(E180&gt;0,"OUI","")</f>
        <v/>
      </c>
      <c r="F182" s="91" t="str">
        <f>IF(F180&gt;0,"OUI","")</f>
        <v/>
      </c>
      <c r="G182" s="93"/>
      <c r="H182" s="61" t="str">
        <f>IF(H180&gt;0,"OUI","")</f>
        <v/>
      </c>
      <c r="I182" s="91" t="str">
        <f>IF(I180&gt;0,"OUI","")</f>
        <v/>
      </c>
      <c r="J182" s="93"/>
      <c r="K182" s="91" t="str">
        <f>IF(K180&gt;0,"OUI","")</f>
        <v/>
      </c>
      <c r="L182" s="93"/>
      <c r="M182" s="25"/>
      <c r="N182" s="13"/>
      <c r="O182" s="14"/>
      <c r="P182" s="87"/>
    </row>
    <row r="183" spans="1:16" ht="21.75" customHeight="1" x14ac:dyDescent="0.25">
      <c r="A183" s="27" t="s">
        <v>12</v>
      </c>
      <c r="B183" s="31" t="s">
        <v>10</v>
      </c>
      <c r="C183" s="60"/>
      <c r="D183" s="60"/>
      <c r="E183" s="60"/>
      <c r="F183" s="100"/>
      <c r="G183" s="101"/>
      <c r="H183" s="60"/>
      <c r="I183" s="100"/>
      <c r="J183" s="101"/>
      <c r="K183" s="100"/>
      <c r="L183" s="101"/>
      <c r="M183" s="32"/>
      <c r="N183" s="13"/>
      <c r="O183" s="14"/>
      <c r="P183" s="87"/>
    </row>
    <row r="184" spans="1:16" ht="21.75" customHeight="1" x14ac:dyDescent="0.25">
      <c r="A184" s="39"/>
      <c r="B184" s="103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5"/>
      <c r="N184" s="13"/>
      <c r="O184" s="14"/>
      <c r="P184" s="87"/>
    </row>
    <row r="185" spans="1:16" ht="21.75" customHeight="1" x14ac:dyDescent="0.25">
      <c r="A185" s="28" t="s">
        <v>15</v>
      </c>
      <c r="B185" s="8" t="s">
        <v>9</v>
      </c>
      <c r="C185" s="60"/>
      <c r="D185" s="60"/>
      <c r="E185" s="60"/>
      <c r="F185" s="100"/>
      <c r="G185" s="101"/>
      <c r="H185" s="60"/>
      <c r="I185" s="100"/>
      <c r="J185" s="101"/>
      <c r="K185" s="100"/>
      <c r="L185" s="101"/>
      <c r="M185" s="18"/>
      <c r="N185" s="13"/>
      <c r="O185" s="14"/>
      <c r="P185" s="87"/>
    </row>
    <row r="186" spans="1:16" ht="21.75" customHeight="1" x14ac:dyDescent="0.25">
      <c r="A186" s="90" t="s">
        <v>16</v>
      </c>
      <c r="B186" s="22" t="s">
        <v>20</v>
      </c>
      <c r="C186" s="45">
        <f>IF(C187="oui","00:30",0)</f>
        <v>0</v>
      </c>
      <c r="D186" s="45">
        <f>IF(D187="oui","00:30",0)</f>
        <v>0</v>
      </c>
      <c r="E186" s="45">
        <f>IF(E187="oui","00:30",0)</f>
        <v>0</v>
      </c>
      <c r="F186" s="91">
        <f>IF(F187="oui","00:30",0)</f>
        <v>0</v>
      </c>
      <c r="G186" s="92"/>
      <c r="H186" s="45">
        <f>IF(H187="oui","00:30",0)</f>
        <v>0</v>
      </c>
      <c r="I186" s="91">
        <f>IF(I187="oui","00:30",0)</f>
        <v>0</v>
      </c>
      <c r="J186" s="92"/>
      <c r="K186" s="91">
        <f>IF(K187="oui","00:30",0)</f>
        <v>0</v>
      </c>
      <c r="L186" s="92"/>
      <c r="M186" s="23"/>
      <c r="N186" s="13"/>
      <c r="O186" s="14"/>
      <c r="P186" s="87"/>
    </row>
    <row r="187" spans="1:16" ht="21.75" customHeight="1" x14ac:dyDescent="0.25">
      <c r="A187" s="90"/>
      <c r="B187" s="24" t="s">
        <v>19</v>
      </c>
      <c r="C187" s="61" t="str">
        <f>IF(C185&gt;0,"OUI","")</f>
        <v/>
      </c>
      <c r="D187" s="61" t="str">
        <f>IF(D185&gt;0,"OUI","")</f>
        <v/>
      </c>
      <c r="E187" s="61" t="str">
        <f>IF(E185&gt;0,"OUI","")</f>
        <v/>
      </c>
      <c r="F187" s="91" t="str">
        <f>IF(F185&gt;0,"OUI","")</f>
        <v/>
      </c>
      <c r="G187" s="93"/>
      <c r="H187" s="61" t="str">
        <f>IF(H185&gt;0,"OUI","")</f>
        <v/>
      </c>
      <c r="I187" s="91" t="str">
        <f>IF(I185&gt;0,"OUI","")</f>
        <v/>
      </c>
      <c r="J187" s="93"/>
      <c r="K187" s="91" t="str">
        <f>IF(K185&gt;0,"OUI","")</f>
        <v/>
      </c>
      <c r="L187" s="93"/>
      <c r="M187" s="25"/>
      <c r="N187" s="13"/>
      <c r="O187" s="14"/>
      <c r="P187" s="87"/>
    </row>
    <row r="188" spans="1:16" ht="21.75" customHeight="1" x14ac:dyDescent="0.25">
      <c r="A188" s="27" t="s">
        <v>17</v>
      </c>
      <c r="B188" s="9" t="s">
        <v>10</v>
      </c>
      <c r="C188" s="60"/>
      <c r="D188" s="60"/>
      <c r="E188" s="60"/>
      <c r="F188" s="100"/>
      <c r="G188" s="101"/>
      <c r="H188" s="60"/>
      <c r="I188" s="100"/>
      <c r="J188" s="101"/>
      <c r="K188" s="100"/>
      <c r="L188" s="101"/>
      <c r="M188" s="19"/>
      <c r="N188" s="7"/>
      <c r="O188" s="7"/>
      <c r="P188" s="87"/>
    </row>
    <row r="189" spans="1:16" ht="21.75" customHeight="1" x14ac:dyDescent="0.25">
      <c r="A189" s="15"/>
      <c r="B189" s="3" t="s">
        <v>11</v>
      </c>
      <c r="C189" s="34">
        <f>IF(OR(C180="REPOS",C185="REPOS",C180="CP1",C185="CP2"),"00:00",C183-C180+C188-C185-(C181+C186))</f>
        <v>0</v>
      </c>
      <c r="D189" s="34">
        <f>IF(OR(D180="REPOS",D185="REPOS",D180="CP1",D185="CP2"),"00:00",D183-D180+D188-D185-(D181+D186))</f>
        <v>0</v>
      </c>
      <c r="E189" s="34">
        <f>IF(OR(E180="REPOS",E185="REPOS",E180="CP1",E185="CP2"),"00:00",E183-E180+E188-E185-(E181+E186))</f>
        <v>0</v>
      </c>
      <c r="F189" s="102">
        <f>IF(OR(F180="REPOS",F185="REPOS",F180="CP1",F185="CP2"),"00:00",F183-F180+F188-F185-(F181+F186))</f>
        <v>0</v>
      </c>
      <c r="G189" s="93"/>
      <c r="H189" s="34">
        <f>IF(OR(H180="REPOS",H185="REPOS",H180="CP1",H185="CP2"),"00:00",H183-H180+H188-H185-(H181+H186))</f>
        <v>0</v>
      </c>
      <c r="I189" s="102">
        <f>IF(OR(I180="REPOS",I185="REPOS",I180="CP1",I185="CP2"),"00:00",I183-I180+I188-I185-(I181+I186))</f>
        <v>0</v>
      </c>
      <c r="J189" s="93"/>
      <c r="K189" s="102">
        <f>IF(OR(K180="REPOS",K185="REPOS",K180="CP1",K185="CP2"),"00:00",K183-K180+K188-K185-(K181+K186))</f>
        <v>0</v>
      </c>
      <c r="L189" s="93"/>
      <c r="M189" s="33"/>
      <c r="N189" s="2"/>
      <c r="O189" s="2"/>
      <c r="P189" s="87"/>
    </row>
    <row r="190" spans="1:16" ht="21.75" customHeight="1" x14ac:dyDescent="0.25">
      <c r="A190" s="6"/>
      <c r="B190" s="3" t="s">
        <v>26</v>
      </c>
      <c r="C190" s="94">
        <f>C189+D189+E189+F189+H189+I189+K189</f>
        <v>0</v>
      </c>
      <c r="D190" s="95"/>
      <c r="E190" s="95"/>
      <c r="F190" s="95"/>
      <c r="G190" s="95"/>
      <c r="H190" s="95"/>
      <c r="I190" s="95"/>
      <c r="J190" s="95"/>
      <c r="K190" s="95"/>
      <c r="L190" s="96"/>
      <c r="M190" s="6"/>
      <c r="N190" s="72"/>
      <c r="O190" s="10"/>
    </row>
    <row r="191" spans="1:16" ht="21.75" customHeight="1" x14ac:dyDescent="0.25">
      <c r="A191" s="6"/>
      <c r="B191" s="83"/>
      <c r="C191" s="84"/>
      <c r="D191" s="85"/>
      <c r="E191" s="85"/>
      <c r="F191" s="85"/>
      <c r="G191" s="85"/>
      <c r="H191" s="85"/>
      <c r="I191" s="85"/>
      <c r="J191" s="85"/>
      <c r="K191" s="85"/>
      <c r="L191" s="85"/>
      <c r="M191" s="6"/>
      <c r="N191" s="72" t="s">
        <v>13</v>
      </c>
      <c r="O191" s="72"/>
    </row>
    <row r="192" spans="1:16" ht="21.75" customHeight="1" x14ac:dyDescent="0.25">
      <c r="A192" s="6"/>
      <c r="B192" s="83"/>
      <c r="C192" s="84"/>
      <c r="D192" s="85"/>
      <c r="E192" s="85"/>
      <c r="F192" s="85"/>
      <c r="G192" s="85"/>
      <c r="H192" s="85"/>
      <c r="I192" s="85"/>
      <c r="J192" s="85"/>
      <c r="K192" s="85"/>
      <c r="L192" s="85"/>
      <c r="M192" s="6"/>
      <c r="N192" s="4"/>
      <c r="O192" s="5"/>
    </row>
    <row r="193" spans="1:16" ht="21.75" customHeight="1" x14ac:dyDescent="0.25">
      <c r="A193" s="6"/>
      <c r="B193" s="83"/>
      <c r="C193" s="84"/>
      <c r="D193" s="85"/>
      <c r="E193" s="85"/>
      <c r="F193" s="85"/>
      <c r="G193" s="85"/>
      <c r="H193" s="85"/>
      <c r="I193" s="85"/>
      <c r="J193" s="85"/>
      <c r="K193" s="85"/>
      <c r="L193" s="85"/>
      <c r="M193" s="6"/>
      <c r="N193" s="4"/>
      <c r="O193" s="5"/>
    </row>
    <row r="194" spans="1:16" ht="21.7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13"/>
      <c r="O194" s="14"/>
    </row>
    <row r="195" spans="1:16" ht="21.75" customHeight="1" x14ac:dyDescent="0.25">
      <c r="A195" s="106" t="s">
        <v>14</v>
      </c>
      <c r="B195" s="106"/>
      <c r="C195" s="106"/>
      <c r="D195" s="106"/>
      <c r="E195" s="21" t="s">
        <v>21</v>
      </c>
      <c r="F195" s="49">
        <v>24</v>
      </c>
      <c r="G195" s="21" t="s">
        <v>22</v>
      </c>
      <c r="H195" s="20">
        <f>7*F195+DATE(B1,1,3)-WEEKDAY(DATE(B1,1,3))-5</f>
        <v>44361</v>
      </c>
      <c r="I195" s="21" t="s">
        <v>23</v>
      </c>
      <c r="J195" s="107">
        <f>7*F195+DATE(B1,1,3)-WEEKDAY(DATE(B1,1,3))+1</f>
        <v>44367</v>
      </c>
      <c r="K195" s="108"/>
      <c r="L195" s="21"/>
      <c r="M195" s="72"/>
      <c r="N195" s="13"/>
      <c r="O195" s="14"/>
    </row>
    <row r="196" spans="1:16" ht="21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3"/>
      <c r="O196" s="14"/>
    </row>
    <row r="197" spans="1:16" ht="21.75" customHeight="1" x14ac:dyDescent="0.25">
      <c r="A197" s="51"/>
      <c r="B197" s="3" t="s">
        <v>0</v>
      </c>
      <c r="C197" s="53" t="s">
        <v>1</v>
      </c>
      <c r="D197" s="53" t="s">
        <v>2</v>
      </c>
      <c r="E197" s="53" t="s">
        <v>3</v>
      </c>
      <c r="F197" s="109" t="s">
        <v>4</v>
      </c>
      <c r="G197" s="110"/>
      <c r="H197" s="53" t="s">
        <v>5</v>
      </c>
      <c r="I197" s="109" t="s">
        <v>6</v>
      </c>
      <c r="J197" s="110"/>
      <c r="K197" s="109" t="s">
        <v>7</v>
      </c>
      <c r="L197" s="110"/>
      <c r="M197" s="53" t="s">
        <v>8</v>
      </c>
      <c r="N197" s="13"/>
      <c r="O197" s="14"/>
      <c r="P197" s="87"/>
    </row>
    <row r="198" spans="1:16" ht="21.75" customHeight="1" x14ac:dyDescent="0.25">
      <c r="A198" s="12"/>
      <c r="B198" s="52" t="s">
        <v>29</v>
      </c>
      <c r="C198" s="55">
        <f>7*F195+DATE(B1,1,3)-WEEKDAY(DATE(B1,1,3))-5</f>
        <v>44361</v>
      </c>
      <c r="D198" s="55">
        <f>7*F195+DATE(B1,1,3)-WEEKDAY(DATE(B1,1,3))-4</f>
        <v>44362</v>
      </c>
      <c r="E198" s="55">
        <f>7*F195+DATE(B1,1,3)-WEEKDAY(DATE(B1,1,3))-3</f>
        <v>44363</v>
      </c>
      <c r="F198" s="111">
        <f>7*F195+DATE(B1,1,3)-WEEKDAY(DATE(B1,1,3))-2</f>
        <v>44364</v>
      </c>
      <c r="G198" s="112"/>
      <c r="H198" s="55">
        <f>7*F195+DATE(B1,1,3)-WEEKDAY(DATE(B1,1,3))-1</f>
        <v>44365</v>
      </c>
      <c r="I198" s="111">
        <f>7*F195+DATE(B1,1,3)-WEEKDAY(DATE(B1,1,3))-0</f>
        <v>44366</v>
      </c>
      <c r="J198" s="112"/>
      <c r="K198" s="111">
        <f>7*F195+DATE(B1,1,3)-WEEKDAY(DATE(B1,1,3))+1</f>
        <v>44367</v>
      </c>
      <c r="L198" s="112"/>
      <c r="M198" s="54"/>
      <c r="N198" s="13"/>
      <c r="O198" s="14"/>
      <c r="P198" s="87"/>
    </row>
    <row r="199" spans="1:16" ht="21.75" customHeight="1" x14ac:dyDescent="0.25">
      <c r="A199" s="26" t="s">
        <v>15</v>
      </c>
      <c r="B199" s="8" t="s">
        <v>9</v>
      </c>
      <c r="C199" s="60"/>
      <c r="D199" s="60"/>
      <c r="E199" s="60"/>
      <c r="F199" s="100"/>
      <c r="G199" s="101"/>
      <c r="H199" s="60"/>
      <c r="I199" s="100"/>
      <c r="J199" s="101"/>
      <c r="K199" s="100"/>
      <c r="L199" s="101"/>
      <c r="M199" s="18"/>
      <c r="N199" s="13"/>
      <c r="O199" s="14"/>
      <c r="P199" s="87"/>
    </row>
    <row r="200" spans="1:16" ht="21.75" customHeight="1" x14ac:dyDescent="0.25">
      <c r="A200" s="90" t="s">
        <v>16</v>
      </c>
      <c r="B200" s="22" t="s">
        <v>20</v>
      </c>
      <c r="C200" s="45">
        <f>IF(C201="oui","00:30",0)</f>
        <v>0</v>
      </c>
      <c r="D200" s="45">
        <f>IF(D201="oui","00:30",0)</f>
        <v>0</v>
      </c>
      <c r="E200" s="45">
        <f>IF(E201="oui","00:30",0)</f>
        <v>0</v>
      </c>
      <c r="F200" s="91">
        <f>IF(F201="oui","00:30",0)</f>
        <v>0</v>
      </c>
      <c r="G200" s="92"/>
      <c r="H200" s="45">
        <f>IF(H201="oui","00:30",0)</f>
        <v>0</v>
      </c>
      <c r="I200" s="91">
        <f>IF(I201="oui","00:30",0)</f>
        <v>0</v>
      </c>
      <c r="J200" s="92"/>
      <c r="K200" s="91">
        <f>IF(K201="oui","00:30",0)</f>
        <v>0</v>
      </c>
      <c r="L200" s="92"/>
      <c r="M200" s="23"/>
      <c r="N200" s="13"/>
      <c r="O200" s="14"/>
      <c r="P200" s="87"/>
    </row>
    <row r="201" spans="1:16" ht="21.75" customHeight="1" x14ac:dyDescent="0.25">
      <c r="A201" s="90"/>
      <c r="B201" s="24" t="s">
        <v>19</v>
      </c>
      <c r="C201" s="61" t="str">
        <f>IF(C199&gt;0,"OUI","")</f>
        <v/>
      </c>
      <c r="D201" s="61" t="str">
        <f>IF(D199&gt;0,"OUI","")</f>
        <v/>
      </c>
      <c r="E201" s="61" t="str">
        <f>IF(E199&gt;0,"OUI","")</f>
        <v/>
      </c>
      <c r="F201" s="91" t="str">
        <f>IF(F199&gt;0,"OUI","")</f>
        <v/>
      </c>
      <c r="G201" s="93"/>
      <c r="H201" s="61" t="str">
        <f>IF(H199&gt;0,"OUI","")</f>
        <v/>
      </c>
      <c r="I201" s="91" t="str">
        <f>IF(I199&gt;0,"OUI","")</f>
        <v/>
      </c>
      <c r="J201" s="93"/>
      <c r="K201" s="91" t="str">
        <f>IF(K199&gt;0,"OUI","")</f>
        <v/>
      </c>
      <c r="L201" s="93"/>
      <c r="M201" s="25"/>
      <c r="N201" s="13"/>
      <c r="O201" s="14"/>
      <c r="P201" s="87"/>
    </row>
    <row r="202" spans="1:16" ht="21.75" customHeight="1" x14ac:dyDescent="0.25">
      <c r="A202" s="27" t="s">
        <v>12</v>
      </c>
      <c r="B202" s="8" t="s">
        <v>10</v>
      </c>
      <c r="C202" s="60"/>
      <c r="D202" s="60"/>
      <c r="E202" s="60"/>
      <c r="F202" s="100"/>
      <c r="G202" s="101"/>
      <c r="H202" s="60"/>
      <c r="I202" s="100"/>
      <c r="J202" s="101"/>
      <c r="K202" s="100"/>
      <c r="L202" s="101"/>
      <c r="M202" s="18"/>
      <c r="N202" s="13"/>
      <c r="O202" s="14"/>
      <c r="P202" s="87"/>
    </row>
    <row r="203" spans="1:16" ht="21.75" customHeight="1" x14ac:dyDescent="0.25">
      <c r="A203" s="39"/>
      <c r="B203" s="103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5"/>
      <c r="N203" s="13"/>
      <c r="O203" s="14"/>
      <c r="P203" s="87"/>
    </row>
    <row r="204" spans="1:16" ht="21.75" customHeight="1" x14ac:dyDescent="0.25">
      <c r="A204" s="28" t="s">
        <v>15</v>
      </c>
      <c r="B204" s="8" t="s">
        <v>9</v>
      </c>
      <c r="C204" s="60"/>
      <c r="D204" s="60"/>
      <c r="E204" s="60"/>
      <c r="F204" s="100"/>
      <c r="G204" s="101"/>
      <c r="H204" s="60"/>
      <c r="I204" s="100"/>
      <c r="J204" s="101"/>
      <c r="K204" s="100"/>
      <c r="L204" s="101"/>
      <c r="M204" s="18"/>
      <c r="N204" s="37"/>
      <c r="O204" s="37"/>
      <c r="P204" s="87"/>
    </row>
    <row r="205" spans="1:16" ht="21.75" customHeight="1" x14ac:dyDescent="0.25">
      <c r="A205" s="90" t="s">
        <v>16</v>
      </c>
      <c r="B205" s="22" t="s">
        <v>20</v>
      </c>
      <c r="C205" s="45">
        <f>IF(C206="oui","00:30",0)</f>
        <v>0</v>
      </c>
      <c r="D205" s="45">
        <f>IF(D206="oui","00:30",0)</f>
        <v>0</v>
      </c>
      <c r="E205" s="45">
        <f>IF(E206="oui","00:30",0)</f>
        <v>0</v>
      </c>
      <c r="F205" s="91">
        <f>IF(F206="oui","00:30",0)</f>
        <v>0</v>
      </c>
      <c r="G205" s="92"/>
      <c r="H205" s="45">
        <f>IF(H206="oui","00:30",0)</f>
        <v>0</v>
      </c>
      <c r="I205" s="91">
        <f>IF(I206="oui","00:30",0)</f>
        <v>0</v>
      </c>
      <c r="J205" s="92"/>
      <c r="K205" s="91">
        <f>IF(K206="oui","00:30",0)</f>
        <v>0</v>
      </c>
      <c r="L205" s="92"/>
      <c r="M205" s="23"/>
      <c r="N205" s="66"/>
      <c r="O205" s="67"/>
      <c r="P205" s="87"/>
    </row>
    <row r="206" spans="1:16" ht="21.75" customHeight="1" x14ac:dyDescent="0.25">
      <c r="A206" s="90"/>
      <c r="B206" s="24" t="s">
        <v>19</v>
      </c>
      <c r="C206" s="61" t="str">
        <f>IF(C204&gt;0,"OUI","")</f>
        <v/>
      </c>
      <c r="D206" s="61" t="str">
        <f>IF(D204&gt;0,"OUI","")</f>
        <v/>
      </c>
      <c r="E206" s="61" t="str">
        <f>IF(E204&gt;0,"OUI","")</f>
        <v/>
      </c>
      <c r="F206" s="91" t="str">
        <f>IF(F204&gt;0,"OUI","")</f>
        <v/>
      </c>
      <c r="G206" s="93"/>
      <c r="H206" s="61" t="str">
        <f>IF(H204&gt;0,"OUI","")</f>
        <v/>
      </c>
      <c r="I206" s="91" t="str">
        <f>IF(I204&gt;0,"OUI","")</f>
        <v/>
      </c>
      <c r="J206" s="93"/>
      <c r="K206" s="91" t="str">
        <f>IF(K204&gt;0,"OUI","")</f>
        <v/>
      </c>
      <c r="L206" s="93"/>
      <c r="M206" s="25"/>
      <c r="N206" s="68"/>
      <c r="O206" s="69"/>
      <c r="P206" s="87"/>
    </row>
    <row r="207" spans="1:16" ht="21.75" customHeight="1" x14ac:dyDescent="0.25">
      <c r="A207" s="27" t="s">
        <v>17</v>
      </c>
      <c r="B207" s="9" t="s">
        <v>10</v>
      </c>
      <c r="C207" s="60"/>
      <c r="D207" s="60"/>
      <c r="E207" s="60"/>
      <c r="F207" s="100"/>
      <c r="G207" s="101"/>
      <c r="H207" s="60"/>
      <c r="I207" s="100"/>
      <c r="J207" s="101"/>
      <c r="K207" s="100"/>
      <c r="L207" s="101"/>
      <c r="M207" s="19"/>
      <c r="N207" s="68"/>
      <c r="O207" s="69"/>
      <c r="P207" s="87"/>
    </row>
    <row r="208" spans="1:16" ht="21.75" customHeight="1" x14ac:dyDescent="0.25">
      <c r="A208" s="15"/>
      <c r="B208" s="3" t="s">
        <v>11</v>
      </c>
      <c r="C208" s="34">
        <f>IF(OR(C199="REPOS",C204="REPOS",C199="CP1",C204="CP2"),"00:00",C202-C199+C207-C204-(C200+C205))</f>
        <v>0</v>
      </c>
      <c r="D208" s="34">
        <f>IF(OR(D199="REPOS",D204="REPOS",D199="CP1",D204="CP2"),"00:00",D202-D199+D207-D204-(D200+D205))</f>
        <v>0</v>
      </c>
      <c r="E208" s="34">
        <f>IF(OR(E199="REPOS",E204="REPOS",E199="CP1",E204="CP2"),"00:00",E202-E199+E207-E204-(E200+E205))</f>
        <v>0</v>
      </c>
      <c r="F208" s="102">
        <f>IF(OR(F199="REPOS",F204="REPOS",F199="CP1",F204="CP2"),"00:00",F202-F199+F207-F204-(F200+F205))</f>
        <v>0</v>
      </c>
      <c r="G208" s="93"/>
      <c r="H208" s="34">
        <f>IF(OR(H199="REPOS",H204="REPOS",H199="CP1",H204="CP2"),"00:00",H202-H199+H207-H204-(H200+H205))</f>
        <v>0</v>
      </c>
      <c r="I208" s="102">
        <f>IF(OR(I199="REPOS",I204="REPOS",I199="CP1",I204="CP2"),"00:00",I202-I199+I207-I204-(I200+I205))</f>
        <v>0</v>
      </c>
      <c r="J208" s="93"/>
      <c r="K208" s="102">
        <f>IF(OR(K199="REPOS",K204="REPOS",K199="CP1",K204="CP2"),"00:00",K202-K199+K207-K204-(K200+K205))</f>
        <v>0</v>
      </c>
      <c r="L208" s="93"/>
      <c r="M208" s="33"/>
      <c r="N208" s="70"/>
      <c r="O208" s="71"/>
      <c r="P208" s="87"/>
    </row>
    <row r="209" spans="1:16" ht="21.75" customHeight="1" x14ac:dyDescent="0.25">
      <c r="A209" s="6"/>
      <c r="B209" s="3" t="s">
        <v>26</v>
      </c>
      <c r="C209" s="94">
        <f>C208+D208+E208+F208+H208+I208+K208</f>
        <v>0</v>
      </c>
      <c r="D209" s="95"/>
      <c r="E209" s="95"/>
      <c r="F209" s="95"/>
      <c r="G209" s="95"/>
      <c r="H209" s="95"/>
      <c r="I209" s="95"/>
      <c r="J209" s="95"/>
      <c r="K209" s="95"/>
      <c r="L209" s="96"/>
      <c r="M209" s="38"/>
      <c r="N209" s="72"/>
      <c r="O209" s="10"/>
    </row>
    <row r="210" spans="1:16" ht="21.75" customHeight="1" x14ac:dyDescent="0.25">
      <c r="A210" s="35"/>
      <c r="C210" s="46"/>
      <c r="D210" s="46"/>
      <c r="E210" s="46"/>
      <c r="F210" s="47"/>
      <c r="G210" s="36"/>
      <c r="H210" s="46"/>
      <c r="I210" s="46"/>
      <c r="J210" s="36"/>
      <c r="K210" s="46"/>
      <c r="L210" s="36"/>
      <c r="M210" s="48"/>
      <c r="N210" s="72" t="s">
        <v>13</v>
      </c>
      <c r="O210" s="72"/>
    </row>
    <row r="211" spans="1:16" ht="21.75" customHeight="1" x14ac:dyDescent="0.25">
      <c r="A211" s="1"/>
      <c r="L211" s="97" t="s">
        <v>18</v>
      </c>
      <c r="M211" s="98"/>
      <c r="N211" s="4"/>
      <c r="O211" s="5"/>
    </row>
    <row r="212" spans="1:16" ht="21.75" customHeight="1" x14ac:dyDescent="0.25">
      <c r="L212" s="99"/>
      <c r="M212" s="98"/>
      <c r="N212" s="4"/>
      <c r="O212" s="5"/>
    </row>
    <row r="213" spans="1:16" ht="21.75" customHeight="1" x14ac:dyDescent="0.25">
      <c r="N213" s="13"/>
      <c r="O213" s="14"/>
    </row>
    <row r="214" spans="1:16" ht="21.75" customHeight="1" x14ac:dyDescent="0.25">
      <c r="A214" s="106" t="s">
        <v>14</v>
      </c>
      <c r="B214" s="106"/>
      <c r="C214" s="106"/>
      <c r="D214" s="106"/>
      <c r="E214" s="21" t="s">
        <v>21</v>
      </c>
      <c r="F214" s="49">
        <v>25</v>
      </c>
      <c r="G214" s="21" t="s">
        <v>22</v>
      </c>
      <c r="H214" s="20">
        <f>7*F214+DATE(B1,1,3)-WEEKDAY(DATE(B1,1,3))-5</f>
        <v>44368</v>
      </c>
      <c r="I214" s="21" t="s">
        <v>23</v>
      </c>
      <c r="J214" s="107">
        <f>7*F214+DATE(B1,1,3)-WEEKDAY(DATE(B1,1,3))+1</f>
        <v>44374</v>
      </c>
      <c r="K214" s="108"/>
      <c r="L214" s="21"/>
      <c r="M214" s="72"/>
      <c r="N214" s="13"/>
      <c r="O214" s="14"/>
    </row>
    <row r="215" spans="1:16" ht="21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3"/>
      <c r="O215" s="14"/>
    </row>
    <row r="216" spans="1:16" ht="21.75" customHeight="1" x14ac:dyDescent="0.25">
      <c r="A216" s="51"/>
      <c r="B216" s="3" t="s">
        <v>0</v>
      </c>
      <c r="C216" s="53" t="s">
        <v>1</v>
      </c>
      <c r="D216" s="53" t="s">
        <v>2</v>
      </c>
      <c r="E216" s="53" t="s">
        <v>3</v>
      </c>
      <c r="F216" s="109" t="s">
        <v>4</v>
      </c>
      <c r="G216" s="110"/>
      <c r="H216" s="53" t="s">
        <v>5</v>
      </c>
      <c r="I216" s="109" t="s">
        <v>6</v>
      </c>
      <c r="J216" s="110"/>
      <c r="K216" s="109" t="s">
        <v>7</v>
      </c>
      <c r="L216" s="110"/>
      <c r="M216" s="53" t="s">
        <v>8</v>
      </c>
      <c r="N216" s="13"/>
      <c r="O216" s="14"/>
      <c r="P216" s="87"/>
    </row>
    <row r="217" spans="1:16" ht="21.75" customHeight="1" x14ac:dyDescent="0.25">
      <c r="A217" s="12"/>
      <c r="B217" s="52" t="s">
        <v>29</v>
      </c>
      <c r="C217" s="55">
        <f>7*F214+DATE(B1,1,3)-WEEKDAY(DATE(B1,1,3))-5</f>
        <v>44368</v>
      </c>
      <c r="D217" s="55">
        <f>7*F214+DATE(B1,1,3)-WEEKDAY(DATE(B1,1,3))-4</f>
        <v>44369</v>
      </c>
      <c r="E217" s="55">
        <f>7*F214+DATE(B1,1,3)-WEEKDAY(DATE(B1,1,3))-3</f>
        <v>44370</v>
      </c>
      <c r="F217" s="111">
        <f>7*F214+DATE(B1,1,3)-WEEKDAY(DATE(B1,1,3))-2</f>
        <v>44371</v>
      </c>
      <c r="G217" s="112"/>
      <c r="H217" s="55">
        <f>7*F214+DATE(B1,1,3)-WEEKDAY(DATE(B1,1,3))-1</f>
        <v>44372</v>
      </c>
      <c r="I217" s="111">
        <f>7*F214+DATE(B1,1,3)-WEEKDAY(DATE(B1,1,3))-0</f>
        <v>44373</v>
      </c>
      <c r="J217" s="112"/>
      <c r="K217" s="111">
        <f>7*F214+DATE(B1,1,3)-WEEKDAY(DATE(B1,1,3))+1</f>
        <v>44374</v>
      </c>
      <c r="L217" s="112"/>
      <c r="M217" s="54"/>
      <c r="N217" s="13"/>
      <c r="O217" s="14"/>
      <c r="P217" s="87"/>
    </row>
    <row r="218" spans="1:16" ht="21.75" customHeight="1" x14ac:dyDescent="0.25">
      <c r="A218" s="26" t="s">
        <v>15</v>
      </c>
      <c r="B218" s="8" t="s">
        <v>9</v>
      </c>
      <c r="C218" s="60"/>
      <c r="D218" s="60"/>
      <c r="E218" s="60"/>
      <c r="F218" s="100"/>
      <c r="G218" s="101"/>
      <c r="H218" s="60"/>
      <c r="I218" s="100"/>
      <c r="J218" s="101"/>
      <c r="K218" s="100"/>
      <c r="L218" s="101"/>
      <c r="M218" s="18"/>
      <c r="N218" s="13"/>
      <c r="O218" s="14"/>
      <c r="P218" s="87"/>
    </row>
    <row r="219" spans="1:16" ht="21.75" customHeight="1" x14ac:dyDescent="0.25">
      <c r="A219" s="90" t="s">
        <v>16</v>
      </c>
      <c r="B219" s="22" t="s">
        <v>20</v>
      </c>
      <c r="C219" s="45">
        <f>IF(C220="oui","00:30",0)</f>
        <v>0</v>
      </c>
      <c r="D219" s="45">
        <f>IF(D220="oui","00:30",0)</f>
        <v>0</v>
      </c>
      <c r="E219" s="45">
        <f>IF(E220="oui","00:30",0)</f>
        <v>0</v>
      </c>
      <c r="F219" s="91">
        <f>IF(F220="oui","00:30",0)</f>
        <v>0</v>
      </c>
      <c r="G219" s="92"/>
      <c r="H219" s="45">
        <f>IF(H220="oui","00:30",0)</f>
        <v>0</v>
      </c>
      <c r="I219" s="91">
        <f>IF(I220="oui","00:30",0)</f>
        <v>0</v>
      </c>
      <c r="J219" s="92"/>
      <c r="K219" s="91">
        <f>IF(K220="oui","00:30",0)</f>
        <v>0</v>
      </c>
      <c r="L219" s="92"/>
      <c r="M219" s="23"/>
      <c r="N219" s="13"/>
      <c r="O219" s="14"/>
      <c r="P219" s="87"/>
    </row>
    <row r="220" spans="1:16" ht="21.75" customHeight="1" x14ac:dyDescent="0.25">
      <c r="A220" s="90"/>
      <c r="B220" s="24" t="s">
        <v>19</v>
      </c>
      <c r="C220" s="61" t="str">
        <f>IF(C218&gt;0,"OUI","")</f>
        <v/>
      </c>
      <c r="D220" s="61" t="str">
        <f>IF(D218&gt;0,"OUI","")</f>
        <v/>
      </c>
      <c r="E220" s="61" t="str">
        <f>IF(E218&gt;0,"OUI","")</f>
        <v/>
      </c>
      <c r="F220" s="91" t="str">
        <f>IF(F218&gt;0,"OUI","")</f>
        <v/>
      </c>
      <c r="G220" s="93"/>
      <c r="H220" s="61" t="str">
        <f>IF(H218&gt;0,"OUI","")</f>
        <v/>
      </c>
      <c r="I220" s="91" t="str">
        <f>IF(I218&gt;0,"OUI","")</f>
        <v/>
      </c>
      <c r="J220" s="93"/>
      <c r="K220" s="91" t="str">
        <f>IF(K218&gt;0,"OUI","")</f>
        <v/>
      </c>
      <c r="L220" s="93"/>
      <c r="M220" s="25"/>
      <c r="N220" s="13"/>
      <c r="O220" s="14"/>
      <c r="P220" s="87"/>
    </row>
    <row r="221" spans="1:16" ht="21.75" customHeight="1" x14ac:dyDescent="0.25">
      <c r="A221" s="27" t="s">
        <v>12</v>
      </c>
      <c r="B221" s="31" t="s">
        <v>10</v>
      </c>
      <c r="C221" s="60"/>
      <c r="D221" s="60"/>
      <c r="E221" s="60"/>
      <c r="F221" s="100"/>
      <c r="G221" s="101"/>
      <c r="H221" s="60"/>
      <c r="I221" s="100"/>
      <c r="J221" s="101"/>
      <c r="K221" s="100"/>
      <c r="L221" s="101"/>
      <c r="M221" s="32"/>
      <c r="N221" s="13"/>
      <c r="O221" s="14"/>
      <c r="P221" s="87"/>
    </row>
    <row r="222" spans="1:16" ht="21.75" customHeight="1" x14ac:dyDescent="0.25">
      <c r="A222" s="39"/>
      <c r="B222" s="103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5"/>
      <c r="N222" s="13"/>
      <c r="O222" s="14"/>
      <c r="P222" s="87"/>
    </row>
    <row r="223" spans="1:16" ht="21.75" customHeight="1" x14ac:dyDescent="0.25">
      <c r="A223" s="28" t="s">
        <v>15</v>
      </c>
      <c r="B223" s="8" t="s">
        <v>9</v>
      </c>
      <c r="C223" s="60"/>
      <c r="D223" s="60"/>
      <c r="E223" s="60"/>
      <c r="F223" s="100"/>
      <c r="G223" s="101"/>
      <c r="H223" s="60"/>
      <c r="I223" s="100"/>
      <c r="J223" s="101"/>
      <c r="K223" s="100"/>
      <c r="L223" s="101"/>
      <c r="M223" s="18"/>
      <c r="N223" s="7"/>
      <c r="O223" s="7"/>
      <c r="P223" s="87"/>
    </row>
    <row r="224" spans="1:16" ht="21.75" customHeight="1" x14ac:dyDescent="0.25">
      <c r="A224" s="90" t="s">
        <v>16</v>
      </c>
      <c r="B224" s="22" t="s">
        <v>20</v>
      </c>
      <c r="C224" s="45">
        <f>IF(C225="oui","00:30",0)</f>
        <v>0</v>
      </c>
      <c r="D224" s="45">
        <f>IF(D225="oui","00:30",0)</f>
        <v>0</v>
      </c>
      <c r="E224" s="45">
        <f>IF(E225="oui","00:30",0)</f>
        <v>0</v>
      </c>
      <c r="F224" s="91">
        <f>IF(F225="oui","00:30",0)</f>
        <v>0</v>
      </c>
      <c r="G224" s="92"/>
      <c r="H224" s="45">
        <f>IF(H225="oui","00:30",0)</f>
        <v>0</v>
      </c>
      <c r="I224" s="91">
        <f>IF(I225="oui","00:30",0)</f>
        <v>0</v>
      </c>
      <c r="J224" s="92"/>
      <c r="K224" s="91">
        <f>IF(K225="oui","00:30",0)</f>
        <v>0</v>
      </c>
      <c r="L224" s="92"/>
      <c r="M224" s="23"/>
      <c r="N224" s="2"/>
      <c r="O224" s="2"/>
      <c r="P224" s="87"/>
    </row>
    <row r="225" spans="1:16" ht="21.75" customHeight="1" x14ac:dyDescent="0.25">
      <c r="A225" s="90"/>
      <c r="B225" s="24" t="s">
        <v>19</v>
      </c>
      <c r="C225" s="61" t="str">
        <f>IF(C223&gt;0,"OUI","")</f>
        <v/>
      </c>
      <c r="D225" s="61" t="str">
        <f>IF(D223&gt;0,"OUI","")</f>
        <v/>
      </c>
      <c r="E225" s="61" t="str">
        <f>IF(E223&gt;0,"OUI","")</f>
        <v/>
      </c>
      <c r="F225" s="91" t="str">
        <f>IF(F223&gt;0,"OUI","")</f>
        <v/>
      </c>
      <c r="G225" s="93"/>
      <c r="H225" s="61" t="str">
        <f>IF(H223&gt;0,"OUI","")</f>
        <v/>
      </c>
      <c r="I225" s="91" t="str">
        <f>IF(I223&gt;0,"OUI","")</f>
        <v/>
      </c>
      <c r="J225" s="93"/>
      <c r="K225" s="91" t="str">
        <f>IF(K223&gt;0,"OUI","")</f>
        <v/>
      </c>
      <c r="L225" s="93"/>
      <c r="M225" s="25"/>
      <c r="N225" s="72"/>
      <c r="O225" s="10"/>
      <c r="P225" s="87"/>
    </row>
    <row r="226" spans="1:16" ht="21.75" customHeight="1" x14ac:dyDescent="0.25">
      <c r="A226" s="27" t="s">
        <v>17</v>
      </c>
      <c r="B226" s="9" t="s">
        <v>10</v>
      </c>
      <c r="C226" s="60"/>
      <c r="D226" s="60"/>
      <c r="E226" s="60"/>
      <c r="F226" s="100"/>
      <c r="G226" s="101"/>
      <c r="H226" s="60"/>
      <c r="I226" s="100"/>
      <c r="J226" s="101"/>
      <c r="K226" s="100"/>
      <c r="L226" s="101"/>
      <c r="M226" s="19"/>
      <c r="N226" s="72" t="s">
        <v>13</v>
      </c>
      <c r="O226" s="72"/>
      <c r="P226" s="87"/>
    </row>
    <row r="227" spans="1:16" ht="21.75" customHeight="1" x14ac:dyDescent="0.25">
      <c r="A227" s="15"/>
      <c r="B227" s="3" t="s">
        <v>11</v>
      </c>
      <c r="C227" s="34">
        <f>IF(OR(C218="REPOS",C223="REPOS",C218="CP1",C223="CP2"),"00:00",C221-C218+C226-C223-(C219+C224))</f>
        <v>0</v>
      </c>
      <c r="D227" s="34">
        <f>IF(OR(D218="REPOS",D223="REPOS",D218="CP1",D223="CP2"),"00:00",D221-D218+D226-D223-(D219+D224))</f>
        <v>0</v>
      </c>
      <c r="E227" s="34">
        <f>IF(OR(E218="REPOS",E223="REPOS",E218="CP1",E223="CP2"),"00:00",E221-E218+E226-E223-(E219+E224))</f>
        <v>0</v>
      </c>
      <c r="F227" s="102">
        <f>IF(OR(F218="REPOS",F223="REPOS",F218="CP1",F223="CP2"),"00:00",F221-F218+F226-F223-(F219+F224))</f>
        <v>0</v>
      </c>
      <c r="G227" s="93"/>
      <c r="H227" s="34">
        <f>IF(OR(H218="REPOS",H223="REPOS",H218="CP1",H223="CP2"),"00:00",H221-H218+H226-H223-(H219+H224))</f>
        <v>0</v>
      </c>
      <c r="I227" s="102">
        <f>IF(OR(I218="REPOS",I223="REPOS",I218="CP1",I223="CP2"),"00:00",I221-I218+I226-I223-(I219+I224))</f>
        <v>0</v>
      </c>
      <c r="J227" s="93"/>
      <c r="K227" s="102">
        <f>IF(OR(K218="REPOS",K223="REPOS",K218="CP1",K223="CP2"),"00:00",K221-K218+K226-K223-(K219+K224))</f>
        <v>0</v>
      </c>
      <c r="L227" s="93"/>
      <c r="M227" s="33"/>
      <c r="N227" s="4"/>
      <c r="O227" s="5"/>
      <c r="P227" s="87"/>
    </row>
    <row r="228" spans="1:16" ht="21.75" customHeight="1" x14ac:dyDescent="0.25">
      <c r="A228" s="6"/>
      <c r="B228" s="3" t="s">
        <v>26</v>
      </c>
      <c r="C228" s="94">
        <f>C227+D227+E227+F227+H227+I227+K227</f>
        <v>0</v>
      </c>
      <c r="D228" s="95"/>
      <c r="E228" s="95"/>
      <c r="F228" s="95"/>
      <c r="G228" s="95"/>
      <c r="H228" s="95"/>
      <c r="I228" s="95"/>
      <c r="J228" s="95"/>
      <c r="K228" s="95"/>
      <c r="L228" s="96"/>
      <c r="M228" s="6"/>
      <c r="N228" s="4"/>
      <c r="O228" s="5"/>
    </row>
    <row r="229" spans="1:16" ht="21.75" customHeight="1" x14ac:dyDescent="0.25">
      <c r="A229" s="6"/>
      <c r="B229" s="83"/>
      <c r="C229" s="84"/>
      <c r="D229" s="85"/>
      <c r="E229" s="85"/>
      <c r="F229" s="85"/>
      <c r="G229" s="85"/>
      <c r="H229" s="85"/>
      <c r="I229" s="85"/>
      <c r="J229" s="85"/>
      <c r="K229" s="85"/>
      <c r="L229" s="85"/>
      <c r="M229" s="6"/>
      <c r="N229" s="4"/>
      <c r="O229" s="14"/>
    </row>
    <row r="230" spans="1:16" ht="21.75" customHeight="1" x14ac:dyDescent="0.25">
      <c r="A230" s="6"/>
      <c r="B230" s="83"/>
      <c r="C230" s="84"/>
      <c r="D230" s="85"/>
      <c r="E230" s="85"/>
      <c r="F230" s="85"/>
      <c r="G230" s="85"/>
      <c r="H230" s="85"/>
      <c r="I230" s="85"/>
      <c r="J230" s="85"/>
      <c r="K230" s="85"/>
      <c r="L230" s="85"/>
      <c r="M230" s="6"/>
      <c r="N230" s="4"/>
      <c r="O230" s="14"/>
    </row>
    <row r="231" spans="1:16" ht="21.75" customHeight="1" x14ac:dyDescent="0.25">
      <c r="A231" s="6"/>
      <c r="B231" s="83"/>
      <c r="C231" s="84"/>
      <c r="D231" s="85"/>
      <c r="E231" s="85"/>
      <c r="F231" s="85"/>
      <c r="G231" s="85"/>
      <c r="H231" s="85"/>
      <c r="I231" s="85"/>
      <c r="J231" s="85"/>
      <c r="K231" s="85"/>
      <c r="L231" s="85"/>
      <c r="M231" s="6"/>
      <c r="N231" s="4"/>
      <c r="O231" s="14"/>
    </row>
    <row r="232" spans="1:16" ht="21.7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13"/>
      <c r="O232" s="14"/>
    </row>
    <row r="233" spans="1:16" ht="21.75" customHeight="1" x14ac:dyDescent="0.25">
      <c r="A233" s="106" t="s">
        <v>14</v>
      </c>
      <c r="B233" s="106"/>
      <c r="C233" s="106"/>
      <c r="D233" s="106"/>
      <c r="E233" s="21" t="s">
        <v>21</v>
      </c>
      <c r="F233" s="49">
        <v>26</v>
      </c>
      <c r="G233" s="21" t="s">
        <v>22</v>
      </c>
      <c r="H233" s="20">
        <f>7*F233+DATE(B1,1,3)-WEEKDAY(DATE(B1,1,3))-5</f>
        <v>44375</v>
      </c>
      <c r="I233" s="21" t="s">
        <v>23</v>
      </c>
      <c r="J233" s="107">
        <f>7*F233+DATE(B1,1,3)-WEEKDAY(DATE(B1,1,3))+1</f>
        <v>44381</v>
      </c>
      <c r="K233" s="108"/>
      <c r="L233" s="21"/>
      <c r="M233" s="72"/>
      <c r="N233" s="13"/>
      <c r="O233" s="14"/>
    </row>
    <row r="234" spans="1:16" ht="21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3"/>
      <c r="O234" s="14"/>
    </row>
    <row r="235" spans="1:16" ht="21.75" customHeight="1" x14ac:dyDescent="0.25">
      <c r="A235" s="51"/>
      <c r="B235" s="3" t="s">
        <v>0</v>
      </c>
      <c r="C235" s="56" t="s">
        <v>1</v>
      </c>
      <c r="D235" s="53" t="s">
        <v>2</v>
      </c>
      <c r="E235" s="53" t="s">
        <v>3</v>
      </c>
      <c r="F235" s="109" t="s">
        <v>4</v>
      </c>
      <c r="G235" s="110"/>
      <c r="H235" s="53" t="s">
        <v>5</v>
      </c>
      <c r="I235" s="109" t="s">
        <v>6</v>
      </c>
      <c r="J235" s="110"/>
      <c r="K235" s="109" t="s">
        <v>7</v>
      </c>
      <c r="L235" s="110"/>
      <c r="M235" s="53" t="s">
        <v>8</v>
      </c>
      <c r="N235" s="13"/>
      <c r="O235" s="14"/>
      <c r="P235" s="87"/>
    </row>
    <row r="236" spans="1:16" ht="21.75" customHeight="1" x14ac:dyDescent="0.25">
      <c r="A236" s="12"/>
      <c r="B236" s="52" t="s">
        <v>29</v>
      </c>
      <c r="C236" s="55">
        <f>7*F233+DATE(B1,1,3)-WEEKDAY(DATE(B1,1,3))-5</f>
        <v>44375</v>
      </c>
      <c r="D236" s="55">
        <f>7*F233+DATE(B1,1,3)-WEEKDAY(DATE(B1,1,3))-4</f>
        <v>44376</v>
      </c>
      <c r="E236" s="55">
        <f>7*F233+DATE(B1,1,3)-WEEKDAY(DATE(B1,1,3))-3</f>
        <v>44377</v>
      </c>
      <c r="F236" s="111">
        <f>7*F233+DATE(B1,1,3)-WEEKDAY(DATE(B1,1,3))-2</f>
        <v>44378</v>
      </c>
      <c r="G236" s="112"/>
      <c r="H236" s="55">
        <f>7*F233+DATE(B1,1,3)-WEEKDAY(DATE(B1,1,3))-1</f>
        <v>44379</v>
      </c>
      <c r="I236" s="111">
        <f>7*F233+DATE(B1,1,3)-WEEKDAY(DATE(B1,1,3))-0</f>
        <v>44380</v>
      </c>
      <c r="J236" s="112"/>
      <c r="K236" s="111">
        <f>7*F233+DATE(B1,1,3)-WEEKDAY(DATE(B1,1,3))+1</f>
        <v>44381</v>
      </c>
      <c r="L236" s="112"/>
      <c r="M236" s="54"/>
      <c r="N236" s="13"/>
      <c r="O236" s="14"/>
      <c r="P236" s="87"/>
    </row>
    <row r="237" spans="1:16" ht="21.75" customHeight="1" x14ac:dyDescent="0.25">
      <c r="A237" s="26" t="s">
        <v>15</v>
      </c>
      <c r="B237" s="8" t="s">
        <v>9</v>
      </c>
      <c r="C237" s="60"/>
      <c r="D237" s="60"/>
      <c r="E237" s="60"/>
      <c r="F237" s="100"/>
      <c r="G237" s="101"/>
      <c r="H237" s="60"/>
      <c r="I237" s="100"/>
      <c r="J237" s="101"/>
      <c r="K237" s="100"/>
      <c r="L237" s="101"/>
      <c r="M237" s="18"/>
      <c r="N237" s="13"/>
      <c r="O237" s="14"/>
      <c r="P237" s="87"/>
    </row>
    <row r="238" spans="1:16" ht="21.75" customHeight="1" x14ac:dyDescent="0.25">
      <c r="A238" s="90" t="s">
        <v>16</v>
      </c>
      <c r="B238" s="22" t="s">
        <v>20</v>
      </c>
      <c r="C238" s="45">
        <f>IF(C239="oui","00:30",0)</f>
        <v>0</v>
      </c>
      <c r="D238" s="45">
        <f>IF(D239="oui","00:30",0)</f>
        <v>0</v>
      </c>
      <c r="E238" s="45">
        <f>IF(E239="oui","00:30",0)</f>
        <v>0</v>
      </c>
      <c r="F238" s="91">
        <f>IF(F239="oui","00:30",0)</f>
        <v>0</v>
      </c>
      <c r="G238" s="92"/>
      <c r="H238" s="45">
        <f>IF(H239="oui","00:30",0)</f>
        <v>0</v>
      </c>
      <c r="I238" s="91">
        <f>IF(I239="oui","00:30",0)</f>
        <v>0</v>
      </c>
      <c r="J238" s="92"/>
      <c r="K238" s="91">
        <f>IF(K239="oui","00:30",0)</f>
        <v>0</v>
      </c>
      <c r="L238" s="92"/>
      <c r="M238" s="23"/>
      <c r="N238" s="13"/>
      <c r="O238" s="14"/>
      <c r="P238" s="87"/>
    </row>
    <row r="239" spans="1:16" ht="21.75" customHeight="1" x14ac:dyDescent="0.25">
      <c r="A239" s="90"/>
      <c r="B239" s="24" t="s">
        <v>19</v>
      </c>
      <c r="C239" s="61" t="str">
        <f>IF(C237&gt;0,"OUI","")</f>
        <v/>
      </c>
      <c r="D239" s="61" t="str">
        <f>IF(D237&gt;0,"OUI","")</f>
        <v/>
      </c>
      <c r="E239" s="61" t="str">
        <f>IF(E237&gt;0,"OUI","")</f>
        <v/>
      </c>
      <c r="F239" s="91" t="str">
        <f>IF(F237&gt;0,"OUI","")</f>
        <v/>
      </c>
      <c r="G239" s="93"/>
      <c r="H239" s="61" t="str">
        <f>IF(H237&gt;0,"OUI","")</f>
        <v/>
      </c>
      <c r="I239" s="91" t="str">
        <f>IF(I237&gt;0,"OUI","")</f>
        <v/>
      </c>
      <c r="J239" s="93"/>
      <c r="K239" s="91" t="str">
        <f>IF(K237&gt;0,"OUI","")</f>
        <v/>
      </c>
      <c r="L239" s="93"/>
      <c r="M239" s="25"/>
      <c r="N239" s="13"/>
      <c r="O239" s="14"/>
      <c r="P239" s="87"/>
    </row>
    <row r="240" spans="1:16" ht="21.75" customHeight="1" x14ac:dyDescent="0.25">
      <c r="A240" s="27" t="s">
        <v>12</v>
      </c>
      <c r="B240" s="8" t="s">
        <v>10</v>
      </c>
      <c r="C240" s="60"/>
      <c r="D240" s="60"/>
      <c r="E240" s="60"/>
      <c r="F240" s="100"/>
      <c r="G240" s="101"/>
      <c r="H240" s="60"/>
      <c r="I240" s="100"/>
      <c r="J240" s="101"/>
      <c r="K240" s="100"/>
      <c r="L240" s="101"/>
      <c r="M240" s="18"/>
      <c r="N240" s="13"/>
      <c r="O240" s="14"/>
      <c r="P240" s="87"/>
    </row>
    <row r="241" spans="1:16" ht="21.75" customHeight="1" x14ac:dyDescent="0.25">
      <c r="A241" s="39"/>
      <c r="B241" s="103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5"/>
      <c r="N241" s="13"/>
      <c r="O241" s="14"/>
      <c r="P241" s="87"/>
    </row>
    <row r="242" spans="1:16" ht="21.75" customHeight="1" x14ac:dyDescent="0.25">
      <c r="A242" s="28" t="s">
        <v>15</v>
      </c>
      <c r="B242" s="8" t="s">
        <v>9</v>
      </c>
      <c r="C242" s="60"/>
      <c r="D242" s="60"/>
      <c r="E242" s="60"/>
      <c r="F242" s="100"/>
      <c r="G242" s="101"/>
      <c r="H242" s="60"/>
      <c r="I242" s="100"/>
      <c r="J242" s="101"/>
      <c r="K242" s="100"/>
      <c r="L242" s="101"/>
      <c r="M242" s="18"/>
      <c r="N242" s="37"/>
      <c r="O242" s="37"/>
      <c r="P242" s="87"/>
    </row>
    <row r="243" spans="1:16" ht="21.75" customHeight="1" x14ac:dyDescent="0.25">
      <c r="A243" s="90" t="s">
        <v>16</v>
      </c>
      <c r="B243" s="22" t="s">
        <v>20</v>
      </c>
      <c r="C243" s="45">
        <f>IF(C244="oui","00:30",0)</f>
        <v>0</v>
      </c>
      <c r="D243" s="45">
        <f>IF(D244="oui","00:30",0)</f>
        <v>0</v>
      </c>
      <c r="E243" s="45">
        <f>IF(E244="oui","00:30",0)</f>
        <v>0</v>
      </c>
      <c r="F243" s="91">
        <f>IF(F244="oui","00:30",0)</f>
        <v>0</v>
      </c>
      <c r="G243" s="92"/>
      <c r="H243" s="45">
        <f>IF(H244="oui","00:30",0)</f>
        <v>0</v>
      </c>
      <c r="I243" s="91">
        <f>IF(I244="oui","00:30",0)</f>
        <v>0</v>
      </c>
      <c r="J243" s="92"/>
      <c r="K243" s="91">
        <f>IF(K244="oui","00:30",0)</f>
        <v>0</v>
      </c>
      <c r="L243" s="92"/>
      <c r="M243" s="23"/>
      <c r="N243" s="66"/>
      <c r="O243" s="67"/>
      <c r="P243" s="87"/>
    </row>
    <row r="244" spans="1:16" ht="21.75" customHeight="1" x14ac:dyDescent="0.25">
      <c r="A244" s="90"/>
      <c r="B244" s="24" t="s">
        <v>19</v>
      </c>
      <c r="C244" s="61" t="str">
        <f>IF(C242&gt;0,"OUI","")</f>
        <v/>
      </c>
      <c r="D244" s="61" t="str">
        <f>IF(D242&gt;0,"OUI","")</f>
        <v/>
      </c>
      <c r="E244" s="61" t="str">
        <f>IF(E242&gt;0,"OUI","")</f>
        <v/>
      </c>
      <c r="F244" s="91" t="str">
        <f>IF(F242&gt;0,"OUI","")</f>
        <v/>
      </c>
      <c r="G244" s="93"/>
      <c r="H244" s="61" t="str">
        <f>IF(H242&gt;0,"OUI","")</f>
        <v/>
      </c>
      <c r="I244" s="91" t="str">
        <f>IF(I242&gt;0,"OUI","")</f>
        <v/>
      </c>
      <c r="J244" s="93"/>
      <c r="K244" s="91" t="str">
        <f>IF(K242&gt;0,"OUI","")</f>
        <v/>
      </c>
      <c r="L244" s="93"/>
      <c r="M244" s="25"/>
      <c r="N244" s="68"/>
      <c r="O244" s="69"/>
      <c r="P244" s="87"/>
    </row>
    <row r="245" spans="1:16" ht="21.75" customHeight="1" x14ac:dyDescent="0.25">
      <c r="A245" s="27" t="s">
        <v>17</v>
      </c>
      <c r="B245" s="9" t="s">
        <v>10</v>
      </c>
      <c r="C245" s="60"/>
      <c r="D245" s="60"/>
      <c r="E245" s="60"/>
      <c r="F245" s="100"/>
      <c r="G245" s="101"/>
      <c r="H245" s="60"/>
      <c r="I245" s="100"/>
      <c r="J245" s="101"/>
      <c r="K245" s="100"/>
      <c r="L245" s="101"/>
      <c r="M245" s="19"/>
      <c r="N245" s="68"/>
      <c r="O245" s="69"/>
      <c r="P245" s="87"/>
    </row>
    <row r="246" spans="1:16" ht="21.75" customHeight="1" x14ac:dyDescent="0.25">
      <c r="A246" s="15"/>
      <c r="B246" s="3" t="s">
        <v>11</v>
      </c>
      <c r="C246" s="34">
        <f>IF(OR(C237="REPOS",C242="REPOS",C237="CP1",C242="CP2"),"00:00",C240-C237+C245-C242-(C238+C243))</f>
        <v>0</v>
      </c>
      <c r="D246" s="34">
        <f>IF(OR(D237="REPOS",D242="REPOS",D237="CP1",D242="CP2"),"00:00",D240-D237+D245-D242-(D238+D243))</f>
        <v>0</v>
      </c>
      <c r="E246" s="34">
        <f>IF(OR(E237="REPOS",E242="REPOS",E237="CP1",E242="CP2"),"00:00",E240-E237+E245-E242-(E238+E243))</f>
        <v>0</v>
      </c>
      <c r="F246" s="102">
        <f>IF(OR(F237="REPOS",F242="REPOS",F237="CP1",F242="CP2"),"00:00",F240-F237+F245-F242-(F238+F243))</f>
        <v>0</v>
      </c>
      <c r="G246" s="93"/>
      <c r="H246" s="34">
        <f>IF(OR(H237="REPOS",H242="REPOS",H237="CP1",H242="CP2"),"00:00",H240-H237+H245-H242-(H238+H243))</f>
        <v>0</v>
      </c>
      <c r="I246" s="102">
        <f>IF(OR(I237="REPOS",I242="REPOS",I237="CP1",I242="CP2"),"00:00",I240-I237+I245-I242-(I238+I243))</f>
        <v>0</v>
      </c>
      <c r="J246" s="93"/>
      <c r="K246" s="102">
        <f>IF(OR(K237="REPOS",K242="REPOS",K237="CP1",K242="CP2"),"00:00",K240-K237+K245-K242-(K238+K243))</f>
        <v>0</v>
      </c>
      <c r="L246" s="93"/>
      <c r="M246" s="33"/>
      <c r="N246" s="70"/>
      <c r="O246" s="71"/>
      <c r="P246" s="87"/>
    </row>
    <row r="247" spans="1:16" ht="21.75" customHeight="1" x14ac:dyDescent="0.25">
      <c r="A247" s="6"/>
      <c r="B247" s="3" t="s">
        <v>26</v>
      </c>
      <c r="C247" s="94">
        <f>C246+D246+E246+F246+H246+I246+K246</f>
        <v>0</v>
      </c>
      <c r="D247" s="95"/>
      <c r="E247" s="95"/>
      <c r="F247" s="95"/>
      <c r="G247" s="95"/>
      <c r="H247" s="95"/>
      <c r="I247" s="95"/>
      <c r="J247" s="95"/>
      <c r="K247" s="95"/>
      <c r="L247" s="96"/>
      <c r="M247" s="38"/>
      <c r="N247" s="72"/>
      <c r="O247" s="10"/>
    </row>
    <row r="248" spans="1:16" ht="21.75" customHeight="1" x14ac:dyDescent="0.25">
      <c r="A248" s="35"/>
      <c r="C248" s="46"/>
      <c r="D248" s="46"/>
      <c r="E248" s="46"/>
      <c r="F248" s="47"/>
      <c r="G248" s="36"/>
      <c r="H248" s="46"/>
      <c r="I248" s="46"/>
      <c r="J248" s="36"/>
      <c r="K248" s="46"/>
      <c r="L248" s="36"/>
      <c r="M248" s="48"/>
      <c r="N248" s="72" t="s">
        <v>13</v>
      </c>
      <c r="O248" s="72"/>
    </row>
    <row r="249" spans="1:16" ht="21.75" customHeight="1" x14ac:dyDescent="0.25">
      <c r="A249" s="1"/>
      <c r="L249" s="97" t="s">
        <v>18</v>
      </c>
      <c r="M249" s="98"/>
      <c r="N249" s="4"/>
      <c r="O249" s="5"/>
    </row>
    <row r="250" spans="1:16" ht="21.75" customHeight="1" x14ac:dyDescent="0.25">
      <c r="L250" s="99"/>
      <c r="M250" s="98"/>
      <c r="N250" s="4"/>
      <c r="O250" s="5"/>
    </row>
    <row r="251" spans="1:16" ht="21.75" customHeight="1" x14ac:dyDescent="0.25">
      <c r="N251" s="13"/>
      <c r="O251" s="14"/>
    </row>
    <row r="252" spans="1:16" ht="21.75" customHeight="1" x14ac:dyDescent="0.25">
      <c r="A252" s="106" t="s">
        <v>14</v>
      </c>
      <c r="B252" s="106"/>
      <c r="C252" s="106"/>
      <c r="D252" s="106"/>
      <c r="E252" s="21" t="s">
        <v>21</v>
      </c>
      <c r="F252" s="49">
        <v>27</v>
      </c>
      <c r="G252" s="21" t="s">
        <v>22</v>
      </c>
      <c r="H252" s="20">
        <f>7*F252+DATE(B1,1,3)-WEEKDAY(DATE(B1,1,3))-5</f>
        <v>44382</v>
      </c>
      <c r="I252" s="21" t="s">
        <v>23</v>
      </c>
      <c r="J252" s="107">
        <f>7*F252+DATE(B1,1,3)-WEEKDAY(DATE(B1,1,3))+1</f>
        <v>44388</v>
      </c>
      <c r="K252" s="108"/>
      <c r="L252" s="21"/>
      <c r="M252" s="72"/>
      <c r="N252" s="13"/>
      <c r="O252" s="14"/>
    </row>
    <row r="253" spans="1:16" ht="21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3"/>
      <c r="O253" s="14"/>
    </row>
    <row r="254" spans="1:16" ht="21.75" customHeight="1" x14ac:dyDescent="0.25">
      <c r="A254" s="51"/>
      <c r="B254" s="3" t="s">
        <v>0</v>
      </c>
      <c r="C254" s="53" t="s">
        <v>1</v>
      </c>
      <c r="D254" s="53" t="s">
        <v>2</v>
      </c>
      <c r="E254" s="53" t="s">
        <v>3</v>
      </c>
      <c r="F254" s="109" t="s">
        <v>4</v>
      </c>
      <c r="G254" s="110"/>
      <c r="H254" s="53" t="s">
        <v>5</v>
      </c>
      <c r="I254" s="109" t="s">
        <v>6</v>
      </c>
      <c r="J254" s="110"/>
      <c r="K254" s="109" t="s">
        <v>7</v>
      </c>
      <c r="L254" s="110"/>
      <c r="M254" s="53" t="s">
        <v>8</v>
      </c>
      <c r="N254" s="13"/>
      <c r="O254" s="14"/>
      <c r="P254" s="87"/>
    </row>
    <row r="255" spans="1:16" ht="21.75" customHeight="1" x14ac:dyDescent="0.25">
      <c r="A255" s="12"/>
      <c r="B255" s="52" t="s">
        <v>29</v>
      </c>
      <c r="C255" s="55">
        <f>7*F252+DATE(B1,1,3)-WEEKDAY(DATE(B1,1,3))-5</f>
        <v>44382</v>
      </c>
      <c r="D255" s="55">
        <f>7*F252+DATE(B1,1,3)-WEEKDAY(DATE(B1,1,3))-4</f>
        <v>44383</v>
      </c>
      <c r="E255" s="55">
        <f>7*F252+DATE(B1,1,3)-WEEKDAY(DATE(B1,1,3))-3</f>
        <v>44384</v>
      </c>
      <c r="F255" s="111">
        <f>7*F252+DATE(B1,1,3)-WEEKDAY(DATE(B1,1,3))-2</f>
        <v>44385</v>
      </c>
      <c r="G255" s="112"/>
      <c r="H255" s="55">
        <f>7*F252+DATE(B1,1,3)-WEEKDAY(DATE(B1,1,3))-1</f>
        <v>44386</v>
      </c>
      <c r="I255" s="111">
        <f>7*F252+DATE(B1,1,3)-WEEKDAY(DATE(B1,1,3))-0</f>
        <v>44387</v>
      </c>
      <c r="J255" s="112"/>
      <c r="K255" s="111">
        <f>7*F252+DATE(B1,1,3)-WEEKDAY(DATE(B1,1,3))+1</f>
        <v>44388</v>
      </c>
      <c r="L255" s="112"/>
      <c r="M255" s="54"/>
      <c r="N255" s="13"/>
      <c r="O255" s="14"/>
      <c r="P255" s="87"/>
    </row>
    <row r="256" spans="1:16" ht="21.75" customHeight="1" x14ac:dyDescent="0.25">
      <c r="A256" s="26" t="s">
        <v>15</v>
      </c>
      <c r="B256" s="8" t="s">
        <v>9</v>
      </c>
      <c r="C256" s="60"/>
      <c r="D256" s="60"/>
      <c r="E256" s="60"/>
      <c r="F256" s="100"/>
      <c r="G256" s="101"/>
      <c r="H256" s="60"/>
      <c r="I256" s="100"/>
      <c r="J256" s="101"/>
      <c r="K256" s="100"/>
      <c r="L256" s="101"/>
      <c r="M256" s="18"/>
      <c r="N256" s="13"/>
      <c r="O256" s="14"/>
      <c r="P256" s="87"/>
    </row>
    <row r="257" spans="1:16" ht="21.75" customHeight="1" x14ac:dyDescent="0.25">
      <c r="A257" s="90" t="s">
        <v>16</v>
      </c>
      <c r="B257" s="22" t="s">
        <v>20</v>
      </c>
      <c r="C257" s="45">
        <f>IF(C258="oui","00:30",0)</f>
        <v>0</v>
      </c>
      <c r="D257" s="45">
        <f>IF(D258="oui","00:30",0)</f>
        <v>0</v>
      </c>
      <c r="E257" s="45">
        <f>IF(E258="oui","00:30",0)</f>
        <v>0</v>
      </c>
      <c r="F257" s="91">
        <f>IF(F258="oui","00:30",0)</f>
        <v>0</v>
      </c>
      <c r="G257" s="92"/>
      <c r="H257" s="45">
        <f>IF(H258="oui","00:30",0)</f>
        <v>0</v>
      </c>
      <c r="I257" s="91">
        <f>IF(I258="oui","00:30",0)</f>
        <v>0</v>
      </c>
      <c r="J257" s="92"/>
      <c r="K257" s="91">
        <f>IF(K258="oui","00:30",0)</f>
        <v>0</v>
      </c>
      <c r="L257" s="92"/>
      <c r="M257" s="23"/>
      <c r="N257" s="13"/>
      <c r="O257" s="14"/>
      <c r="P257" s="87"/>
    </row>
    <row r="258" spans="1:16" ht="21.75" customHeight="1" x14ac:dyDescent="0.25">
      <c r="A258" s="90"/>
      <c r="B258" s="24" t="s">
        <v>19</v>
      </c>
      <c r="C258" s="61" t="str">
        <f>IF(C256&gt;0,"OUI","")</f>
        <v/>
      </c>
      <c r="D258" s="61" t="str">
        <f>IF(D256&gt;0,"OUI","")</f>
        <v/>
      </c>
      <c r="E258" s="61" t="str">
        <f>IF(E256&gt;0,"OUI","")</f>
        <v/>
      </c>
      <c r="F258" s="91" t="str">
        <f>IF(F256&gt;0,"OUI","")</f>
        <v/>
      </c>
      <c r="G258" s="93"/>
      <c r="H258" s="61" t="str">
        <f>IF(H256&gt;0,"OUI","")</f>
        <v/>
      </c>
      <c r="I258" s="91" t="str">
        <f>IF(I256&gt;0,"OUI","")</f>
        <v/>
      </c>
      <c r="J258" s="93"/>
      <c r="K258" s="91" t="str">
        <f>IF(K256&gt;0,"OUI","")</f>
        <v/>
      </c>
      <c r="L258" s="93"/>
      <c r="M258" s="25"/>
      <c r="N258" s="13"/>
      <c r="O258" s="14"/>
      <c r="P258" s="87"/>
    </row>
    <row r="259" spans="1:16" ht="21.75" customHeight="1" x14ac:dyDescent="0.25">
      <c r="A259" s="27" t="s">
        <v>12</v>
      </c>
      <c r="B259" s="31" t="s">
        <v>10</v>
      </c>
      <c r="C259" s="60"/>
      <c r="D259" s="60"/>
      <c r="E259" s="60"/>
      <c r="F259" s="100"/>
      <c r="G259" s="101"/>
      <c r="H259" s="60"/>
      <c r="I259" s="100"/>
      <c r="J259" s="101"/>
      <c r="K259" s="100"/>
      <c r="L259" s="101"/>
      <c r="M259" s="32"/>
      <c r="N259" s="13"/>
      <c r="O259" s="14"/>
      <c r="P259" s="87"/>
    </row>
    <row r="260" spans="1:16" ht="21.75" customHeight="1" x14ac:dyDescent="0.25">
      <c r="A260" s="39"/>
      <c r="B260" s="103"/>
      <c r="C260" s="104"/>
      <c r="D260" s="104"/>
      <c r="E260" s="104"/>
      <c r="F260" s="104"/>
      <c r="G260" s="104"/>
      <c r="H260" s="104"/>
      <c r="I260" s="104"/>
      <c r="J260" s="104"/>
      <c r="K260" s="104"/>
      <c r="L260" s="104"/>
      <c r="M260" s="105"/>
      <c r="N260" s="13"/>
      <c r="O260" s="14"/>
      <c r="P260" s="87"/>
    </row>
    <row r="261" spans="1:16" ht="21.75" customHeight="1" x14ac:dyDescent="0.25">
      <c r="A261" s="28" t="s">
        <v>15</v>
      </c>
      <c r="B261" s="8" t="s">
        <v>9</v>
      </c>
      <c r="C261" s="60"/>
      <c r="D261" s="60"/>
      <c r="E261" s="60"/>
      <c r="F261" s="100"/>
      <c r="G261" s="101"/>
      <c r="H261" s="60"/>
      <c r="I261" s="100"/>
      <c r="J261" s="101"/>
      <c r="K261" s="100"/>
      <c r="L261" s="101"/>
      <c r="M261" s="18"/>
      <c r="N261" s="7"/>
      <c r="O261" s="7"/>
      <c r="P261" s="87"/>
    </row>
    <row r="262" spans="1:16" ht="21.75" customHeight="1" x14ac:dyDescent="0.25">
      <c r="A262" s="90" t="s">
        <v>16</v>
      </c>
      <c r="B262" s="22" t="s">
        <v>20</v>
      </c>
      <c r="C262" s="45">
        <f>IF(C263="oui","00:30",0)</f>
        <v>0</v>
      </c>
      <c r="D262" s="45">
        <f>IF(D263="oui","00:30",0)</f>
        <v>0</v>
      </c>
      <c r="E262" s="45">
        <f>IF(E263="oui","00:30",0)</f>
        <v>0</v>
      </c>
      <c r="F262" s="91">
        <f>IF(F263="oui","00:30",0)</f>
        <v>0</v>
      </c>
      <c r="G262" s="92"/>
      <c r="H262" s="45">
        <f>IF(H263="oui","00:30",0)</f>
        <v>0</v>
      </c>
      <c r="I262" s="91">
        <f>IF(I263="oui","00:30",0)</f>
        <v>0</v>
      </c>
      <c r="J262" s="92"/>
      <c r="K262" s="91">
        <f>IF(K263="oui","00:30",0)</f>
        <v>0</v>
      </c>
      <c r="L262" s="92"/>
      <c r="M262" s="23"/>
      <c r="N262" s="2"/>
      <c r="O262" s="2"/>
      <c r="P262" s="87"/>
    </row>
    <row r="263" spans="1:16" ht="21.75" customHeight="1" x14ac:dyDescent="0.25">
      <c r="A263" s="90"/>
      <c r="B263" s="24" t="s">
        <v>19</v>
      </c>
      <c r="C263" s="61" t="str">
        <f>IF(C261&gt;0,"OUI","")</f>
        <v/>
      </c>
      <c r="D263" s="61" t="str">
        <f>IF(D261&gt;0,"OUI","")</f>
        <v/>
      </c>
      <c r="E263" s="61" t="str">
        <f>IF(E261&gt;0,"OUI","")</f>
        <v/>
      </c>
      <c r="F263" s="91" t="str">
        <f>IF(F261&gt;0,"OUI","")</f>
        <v/>
      </c>
      <c r="G263" s="93"/>
      <c r="H263" s="61" t="str">
        <f>IF(H261&gt;0,"OUI","")</f>
        <v/>
      </c>
      <c r="I263" s="91" t="str">
        <f>IF(I261&gt;0,"OUI","")</f>
        <v/>
      </c>
      <c r="J263" s="93"/>
      <c r="K263" s="91" t="str">
        <f>IF(K261&gt;0,"OUI","")</f>
        <v/>
      </c>
      <c r="L263" s="93"/>
      <c r="M263" s="25"/>
      <c r="N263" s="72"/>
      <c r="O263" s="10"/>
      <c r="P263" s="87"/>
    </row>
    <row r="264" spans="1:16" ht="21.75" customHeight="1" x14ac:dyDescent="0.25">
      <c r="A264" s="27" t="s">
        <v>17</v>
      </c>
      <c r="B264" s="9" t="s">
        <v>10</v>
      </c>
      <c r="C264" s="60"/>
      <c r="D264" s="60"/>
      <c r="E264" s="60"/>
      <c r="F264" s="100"/>
      <c r="G264" s="101"/>
      <c r="H264" s="60"/>
      <c r="I264" s="100"/>
      <c r="J264" s="101"/>
      <c r="K264" s="100"/>
      <c r="L264" s="101"/>
      <c r="M264" s="19"/>
      <c r="N264" s="72" t="s">
        <v>13</v>
      </c>
      <c r="O264" s="72"/>
      <c r="P264" s="87"/>
    </row>
    <row r="265" spans="1:16" ht="21.75" customHeight="1" x14ac:dyDescent="0.25">
      <c r="A265" s="15"/>
      <c r="B265" s="3" t="s">
        <v>11</v>
      </c>
      <c r="C265" s="34">
        <f>IF(OR(C256="REPOS",C261="REPOS",C256="CP1",C261="CP2"),"00:00",C259-C256+C264-C261-(C257+C262))</f>
        <v>0</v>
      </c>
      <c r="D265" s="34">
        <f>IF(OR(D256="REPOS",D261="REPOS",D256="CP1",D261="CP2"),"00:00",D259-D256+D264-D261-(D257+D262))</f>
        <v>0</v>
      </c>
      <c r="E265" s="34">
        <f>IF(OR(E256="REPOS",E261="REPOS",E256="CP1",E261="CP2"),"00:00",E259-E256+E264-E261-(E257+E262))</f>
        <v>0</v>
      </c>
      <c r="F265" s="102">
        <f>IF(OR(F256="REPOS",F261="REPOS",F256="CP1",F261="CP2"),"00:00",F259-F256+F264-F261-(F257+F262))</f>
        <v>0</v>
      </c>
      <c r="G265" s="93"/>
      <c r="H265" s="34">
        <f>IF(OR(H256="REPOS",H261="REPOS",H256="CP1",H261="CP2"),"00:00",H259-H256+H264-H261-(H257+H262))</f>
        <v>0</v>
      </c>
      <c r="I265" s="102">
        <f>IF(OR(I256="REPOS",I261="REPOS",I256="CP1",I261="CP2"),"00:00",I259-I256+I264-I261-(I257+I262))</f>
        <v>0</v>
      </c>
      <c r="J265" s="93"/>
      <c r="K265" s="102">
        <f>IF(OR(K256="REPOS",K261="REPOS",K256="CP1",K261="CP2"),"00:00",K259-K256+K264-K261-(K257+K262))</f>
        <v>0</v>
      </c>
      <c r="L265" s="93"/>
      <c r="M265" s="33"/>
      <c r="N265" s="4"/>
      <c r="O265" s="5"/>
      <c r="P265" s="87"/>
    </row>
    <row r="266" spans="1:16" ht="21.75" customHeight="1" x14ac:dyDescent="0.25">
      <c r="A266" s="6"/>
      <c r="B266" s="3" t="s">
        <v>26</v>
      </c>
      <c r="C266" s="94">
        <f>C265+D265+E265+F265+H265+I265+K265</f>
        <v>0</v>
      </c>
      <c r="D266" s="95"/>
      <c r="E266" s="95"/>
      <c r="F266" s="95"/>
      <c r="G266" s="95"/>
      <c r="H266" s="95"/>
      <c r="I266" s="95"/>
      <c r="J266" s="95"/>
      <c r="K266" s="95"/>
      <c r="L266" s="96"/>
      <c r="M266" s="6"/>
      <c r="N266" s="4"/>
      <c r="O266" s="5"/>
    </row>
    <row r="267" spans="1:16" ht="21.75" customHeight="1" x14ac:dyDescent="0.25">
      <c r="A267" s="6"/>
      <c r="B267" s="83"/>
      <c r="C267" s="84"/>
      <c r="D267" s="85"/>
      <c r="E267" s="85"/>
      <c r="F267" s="85"/>
      <c r="G267" s="85"/>
      <c r="H267" s="85"/>
      <c r="I267" s="85"/>
      <c r="J267" s="85"/>
      <c r="K267" s="85"/>
      <c r="L267" s="85"/>
      <c r="M267" s="6"/>
      <c r="N267" s="13"/>
      <c r="O267" s="14"/>
    </row>
    <row r="268" spans="1:16" ht="21.75" customHeight="1" x14ac:dyDescent="0.25">
      <c r="A268" s="6"/>
      <c r="B268" s="83"/>
      <c r="C268" s="84"/>
      <c r="D268" s="85"/>
      <c r="E268" s="85"/>
      <c r="F268" s="85"/>
      <c r="G268" s="85"/>
      <c r="H268" s="85"/>
      <c r="I268" s="85"/>
      <c r="J268" s="85"/>
      <c r="K268" s="85"/>
      <c r="L268" s="85"/>
      <c r="M268" s="6"/>
      <c r="N268" s="13"/>
      <c r="O268" s="14"/>
    </row>
    <row r="269" spans="1:16" ht="21.75" customHeight="1" x14ac:dyDescent="0.25">
      <c r="A269" s="6"/>
      <c r="B269" s="83"/>
      <c r="C269" s="84"/>
      <c r="D269" s="85"/>
      <c r="E269" s="85"/>
      <c r="F269" s="85"/>
      <c r="G269" s="85"/>
      <c r="H269" s="85"/>
      <c r="I269" s="85"/>
      <c r="J269" s="85"/>
      <c r="K269" s="85"/>
      <c r="L269" s="85"/>
      <c r="M269" s="6"/>
      <c r="N269" s="13"/>
      <c r="O269" s="14"/>
    </row>
    <row r="270" spans="1:16" ht="21.7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13"/>
      <c r="O270" s="14"/>
    </row>
    <row r="271" spans="1:16" ht="21.75" customHeight="1" x14ac:dyDescent="0.25">
      <c r="A271" s="106" t="s">
        <v>14</v>
      </c>
      <c r="B271" s="106"/>
      <c r="C271" s="106"/>
      <c r="D271" s="106"/>
      <c r="E271" s="21" t="s">
        <v>21</v>
      </c>
      <c r="F271" s="49">
        <v>28</v>
      </c>
      <c r="G271" s="21" t="s">
        <v>22</v>
      </c>
      <c r="H271" s="20">
        <f>7*F271+DATE(B1,1,3)-WEEKDAY(DATE(B1,1,3))-5</f>
        <v>44389</v>
      </c>
      <c r="I271" s="21" t="s">
        <v>23</v>
      </c>
      <c r="J271" s="107">
        <f>7*F271+DATE(B1,1,3)-WEEKDAY(DATE(B1,1,3))+1</f>
        <v>44395</v>
      </c>
      <c r="K271" s="108"/>
      <c r="L271" s="21"/>
      <c r="M271" s="72"/>
      <c r="N271" s="13"/>
      <c r="O271" s="14"/>
    </row>
    <row r="272" spans="1:16" ht="21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3"/>
      <c r="O272" s="14"/>
    </row>
    <row r="273" spans="1:16" ht="21.75" customHeight="1" x14ac:dyDescent="0.25">
      <c r="A273" s="51"/>
      <c r="B273" s="3" t="s">
        <v>0</v>
      </c>
      <c r="C273" s="53" t="s">
        <v>1</v>
      </c>
      <c r="D273" s="53" t="s">
        <v>2</v>
      </c>
      <c r="E273" s="53" t="s">
        <v>3</v>
      </c>
      <c r="F273" s="109" t="s">
        <v>4</v>
      </c>
      <c r="G273" s="110"/>
      <c r="H273" s="53" t="s">
        <v>5</v>
      </c>
      <c r="I273" s="109" t="s">
        <v>6</v>
      </c>
      <c r="J273" s="110"/>
      <c r="K273" s="109" t="s">
        <v>7</v>
      </c>
      <c r="L273" s="110"/>
      <c r="M273" s="53" t="s">
        <v>8</v>
      </c>
      <c r="N273" s="13"/>
      <c r="O273" s="14"/>
      <c r="P273" s="87"/>
    </row>
    <row r="274" spans="1:16" ht="21.75" customHeight="1" x14ac:dyDescent="0.25">
      <c r="A274" s="12"/>
      <c r="B274" s="52" t="s">
        <v>29</v>
      </c>
      <c r="C274" s="55">
        <f>7*F271+DATE(B1,1,3)-WEEKDAY(DATE(B1,1,3))-5</f>
        <v>44389</v>
      </c>
      <c r="D274" s="55">
        <f>7*F271+DATE(B1,1,3)-WEEKDAY(DATE(B1,1,3))-4</f>
        <v>44390</v>
      </c>
      <c r="E274" s="55">
        <f>7*F271+DATE(B1,1,3)-WEEKDAY(DATE(B1,1,3))-3</f>
        <v>44391</v>
      </c>
      <c r="F274" s="111">
        <f>7*F271+DATE(B1,1,3)-WEEKDAY(DATE(B1,1,3))-2</f>
        <v>44392</v>
      </c>
      <c r="G274" s="112"/>
      <c r="H274" s="55">
        <f>7*F271+DATE(B1,1,3)-WEEKDAY(DATE(B1,1,3))-1</f>
        <v>44393</v>
      </c>
      <c r="I274" s="111">
        <f>7*F271+DATE(B1,1,3)-WEEKDAY(DATE(B1,1,3))-0</f>
        <v>44394</v>
      </c>
      <c r="J274" s="112"/>
      <c r="K274" s="111">
        <f>7*F271+DATE(B1,1,3)-WEEKDAY(DATE(B1,1,3))+1</f>
        <v>44395</v>
      </c>
      <c r="L274" s="112"/>
      <c r="M274" s="54"/>
      <c r="N274" s="13"/>
      <c r="O274" s="14"/>
      <c r="P274" s="87"/>
    </row>
    <row r="275" spans="1:16" ht="21.75" customHeight="1" x14ac:dyDescent="0.25">
      <c r="A275" s="26" t="s">
        <v>15</v>
      </c>
      <c r="B275" s="8" t="s">
        <v>9</v>
      </c>
      <c r="C275" s="60"/>
      <c r="D275" s="60"/>
      <c r="E275" s="60"/>
      <c r="F275" s="100"/>
      <c r="G275" s="101"/>
      <c r="H275" s="60"/>
      <c r="I275" s="100"/>
      <c r="J275" s="101"/>
      <c r="K275" s="100"/>
      <c r="L275" s="101"/>
      <c r="M275" s="18"/>
      <c r="N275" s="13"/>
      <c r="O275" s="14"/>
      <c r="P275" s="87"/>
    </row>
    <row r="276" spans="1:16" ht="21.75" customHeight="1" x14ac:dyDescent="0.25">
      <c r="A276" s="90" t="s">
        <v>16</v>
      </c>
      <c r="B276" s="22" t="s">
        <v>20</v>
      </c>
      <c r="C276" s="45">
        <f>IF(C277="oui","00:30",0)</f>
        <v>0</v>
      </c>
      <c r="D276" s="45">
        <f>IF(D277="oui","00:30",0)</f>
        <v>0</v>
      </c>
      <c r="E276" s="45">
        <f>IF(E277="oui","00:30",0)</f>
        <v>0</v>
      </c>
      <c r="F276" s="91">
        <f>IF(F277="oui","00:30",0)</f>
        <v>0</v>
      </c>
      <c r="G276" s="92"/>
      <c r="H276" s="45">
        <f>IF(H277="oui","00:30",0)</f>
        <v>0</v>
      </c>
      <c r="I276" s="91">
        <f>IF(I277="oui","00:30",0)</f>
        <v>0</v>
      </c>
      <c r="J276" s="92"/>
      <c r="K276" s="91">
        <f>IF(K277="oui","00:30",0)</f>
        <v>0</v>
      </c>
      <c r="L276" s="92"/>
      <c r="M276" s="23"/>
      <c r="N276" s="13"/>
      <c r="O276" s="14"/>
      <c r="P276" s="87"/>
    </row>
    <row r="277" spans="1:16" ht="21.75" customHeight="1" x14ac:dyDescent="0.25">
      <c r="A277" s="90"/>
      <c r="B277" s="24" t="s">
        <v>19</v>
      </c>
      <c r="C277" s="61" t="str">
        <f>IF(C275&gt;0,"OUI","")</f>
        <v/>
      </c>
      <c r="D277" s="61" t="str">
        <f>IF(D275&gt;0,"OUI","")</f>
        <v/>
      </c>
      <c r="E277" s="61" t="str">
        <f>IF(E275&gt;0,"OUI","")</f>
        <v/>
      </c>
      <c r="F277" s="91" t="str">
        <f>IF(F275&gt;0,"OUI","")</f>
        <v/>
      </c>
      <c r="G277" s="93"/>
      <c r="H277" s="61" t="str">
        <f>IF(H275&gt;0,"OUI","")</f>
        <v/>
      </c>
      <c r="I277" s="91" t="str">
        <f>IF(I275&gt;0,"OUI","")</f>
        <v/>
      </c>
      <c r="J277" s="93"/>
      <c r="K277" s="91" t="str">
        <f>IF(K275&gt;0,"OUI","")</f>
        <v/>
      </c>
      <c r="L277" s="93"/>
      <c r="M277" s="25"/>
      <c r="N277" s="37"/>
      <c r="O277" s="37"/>
      <c r="P277" s="87"/>
    </row>
    <row r="278" spans="1:16" ht="21.75" customHeight="1" x14ac:dyDescent="0.25">
      <c r="A278" s="27" t="s">
        <v>12</v>
      </c>
      <c r="B278" s="8" t="s">
        <v>10</v>
      </c>
      <c r="C278" s="60"/>
      <c r="D278" s="60"/>
      <c r="E278" s="60"/>
      <c r="F278" s="100"/>
      <c r="G278" s="101"/>
      <c r="H278" s="60"/>
      <c r="I278" s="100"/>
      <c r="J278" s="101"/>
      <c r="K278" s="100"/>
      <c r="L278" s="101"/>
      <c r="M278" s="18"/>
      <c r="N278" s="66"/>
      <c r="O278" s="67"/>
      <c r="P278" s="87"/>
    </row>
    <row r="279" spans="1:16" ht="21.75" customHeight="1" x14ac:dyDescent="0.25">
      <c r="A279" s="39"/>
      <c r="B279" s="103"/>
      <c r="C279" s="104"/>
      <c r="D279" s="104"/>
      <c r="E279" s="104"/>
      <c r="F279" s="104"/>
      <c r="G279" s="104"/>
      <c r="H279" s="104"/>
      <c r="I279" s="104"/>
      <c r="J279" s="104"/>
      <c r="K279" s="104"/>
      <c r="L279" s="104"/>
      <c r="M279" s="105"/>
      <c r="N279" s="68"/>
      <c r="O279" s="69"/>
      <c r="P279" s="87"/>
    </row>
    <row r="280" spans="1:16" ht="21.75" customHeight="1" x14ac:dyDescent="0.25">
      <c r="A280" s="28" t="s">
        <v>15</v>
      </c>
      <c r="B280" s="8" t="s">
        <v>9</v>
      </c>
      <c r="C280" s="60"/>
      <c r="D280" s="60"/>
      <c r="E280" s="60"/>
      <c r="F280" s="100"/>
      <c r="G280" s="101"/>
      <c r="H280" s="60"/>
      <c r="I280" s="100"/>
      <c r="J280" s="101"/>
      <c r="K280" s="100"/>
      <c r="L280" s="101"/>
      <c r="M280" s="18"/>
      <c r="N280" s="68"/>
      <c r="O280" s="69"/>
      <c r="P280" s="87"/>
    </row>
    <row r="281" spans="1:16" ht="21.75" customHeight="1" x14ac:dyDescent="0.25">
      <c r="A281" s="90" t="s">
        <v>16</v>
      </c>
      <c r="B281" s="22" t="s">
        <v>20</v>
      </c>
      <c r="C281" s="45">
        <f>IF(C282="oui","00:30",0)</f>
        <v>0</v>
      </c>
      <c r="D281" s="45">
        <f>IF(D282="oui","00:30",0)</f>
        <v>0</v>
      </c>
      <c r="E281" s="45">
        <f>IF(E282="oui","00:30",0)</f>
        <v>0</v>
      </c>
      <c r="F281" s="91">
        <f>IF(F282="oui","00:30",0)</f>
        <v>0</v>
      </c>
      <c r="G281" s="92"/>
      <c r="H281" s="45">
        <f>IF(H282="oui","00:30",0)</f>
        <v>0</v>
      </c>
      <c r="I281" s="91">
        <f>IF(I282="oui","00:30",0)</f>
        <v>0</v>
      </c>
      <c r="J281" s="92"/>
      <c r="K281" s="91">
        <f>IF(K282="oui","00:30",0)</f>
        <v>0</v>
      </c>
      <c r="L281" s="92"/>
      <c r="M281" s="23"/>
      <c r="N281" s="70"/>
      <c r="O281" s="71"/>
      <c r="P281" s="87"/>
    </row>
    <row r="282" spans="1:16" ht="21.75" customHeight="1" x14ac:dyDescent="0.25">
      <c r="A282" s="90"/>
      <c r="B282" s="24" t="s">
        <v>19</v>
      </c>
      <c r="C282" s="61" t="str">
        <f>IF(C280&gt;0,"OUI","")</f>
        <v/>
      </c>
      <c r="D282" s="61" t="str">
        <f>IF(D280&gt;0,"OUI","")</f>
        <v/>
      </c>
      <c r="E282" s="61" t="str">
        <f>IF(E280&gt;0,"OUI","")</f>
        <v/>
      </c>
      <c r="F282" s="91" t="str">
        <f>IF(F280&gt;0,"OUI","")</f>
        <v/>
      </c>
      <c r="G282" s="93"/>
      <c r="H282" s="61" t="str">
        <f>IF(H280&gt;0,"OUI","")</f>
        <v/>
      </c>
      <c r="I282" s="91" t="str">
        <f>IF(I280&gt;0,"OUI","")</f>
        <v/>
      </c>
      <c r="J282" s="93"/>
      <c r="K282" s="91" t="str">
        <f>IF(K280&gt;0,"OUI","")</f>
        <v/>
      </c>
      <c r="L282" s="93"/>
      <c r="M282" s="25"/>
      <c r="N282" s="72"/>
      <c r="O282" s="10"/>
      <c r="P282" s="87"/>
    </row>
    <row r="283" spans="1:16" ht="21.75" customHeight="1" x14ac:dyDescent="0.25">
      <c r="A283" s="27" t="s">
        <v>17</v>
      </c>
      <c r="B283" s="9" t="s">
        <v>10</v>
      </c>
      <c r="C283" s="60"/>
      <c r="D283" s="60"/>
      <c r="E283" s="60"/>
      <c r="F283" s="100"/>
      <c r="G283" s="101"/>
      <c r="H283" s="60"/>
      <c r="I283" s="100"/>
      <c r="J283" s="101"/>
      <c r="K283" s="100"/>
      <c r="L283" s="101"/>
      <c r="M283" s="19"/>
      <c r="N283" s="72" t="s">
        <v>13</v>
      </c>
      <c r="O283" s="72"/>
      <c r="P283" s="87"/>
    </row>
    <row r="284" spans="1:16" ht="21.75" customHeight="1" x14ac:dyDescent="0.25">
      <c r="A284" s="15"/>
      <c r="B284" s="3" t="s">
        <v>11</v>
      </c>
      <c r="C284" s="34">
        <f>IF(OR(C275="REPOS",C280="REPOS",C275="CP1",C280="CP2"),"00:00",C278-C275+C283-C280-(C276+C281))</f>
        <v>0</v>
      </c>
      <c r="D284" s="34">
        <f>IF(OR(D275="REPOS",D280="REPOS",D275="CP1",D280="CP2"),"00:00",D278-D275+D283-D280-(D276+D281))</f>
        <v>0</v>
      </c>
      <c r="E284" s="34">
        <f>IF(OR(E275="REPOS",E280="REPOS",E275="CP1",E280="CP2"),"00:00",E278-E275+E283-E280-(E276+E281))</f>
        <v>0</v>
      </c>
      <c r="F284" s="102">
        <f>IF(OR(F275="REPOS",F280="REPOS",F275="CP1",F280="CP2"),"00:00",F278-F275+F283-F280-(F276+F281))</f>
        <v>0</v>
      </c>
      <c r="G284" s="93"/>
      <c r="H284" s="34">
        <f>IF(OR(H275="REPOS",H280="REPOS",H275="CP1",H280="CP2"),"00:00",H278-H275+H283-H280-(H276+H281))</f>
        <v>0</v>
      </c>
      <c r="I284" s="102">
        <f>IF(OR(I275="REPOS",I280="REPOS",I275="CP1",I280="CP2"),"00:00",I278-I275+I283-I280-(I276+I281))</f>
        <v>0</v>
      </c>
      <c r="J284" s="93"/>
      <c r="K284" s="102">
        <f>IF(OR(K275="REPOS",K280="REPOS",K275="CP1",K280="CP2"),"00:00",K278-K275+K283-K280-(K276+K281))</f>
        <v>0</v>
      </c>
      <c r="L284" s="93"/>
      <c r="M284" s="33"/>
      <c r="N284" s="4"/>
      <c r="O284" s="5"/>
      <c r="P284" s="87"/>
    </row>
    <row r="285" spans="1:16" ht="21.75" customHeight="1" x14ac:dyDescent="0.25">
      <c r="A285" s="6"/>
      <c r="B285" s="3" t="s">
        <v>26</v>
      </c>
      <c r="C285" s="94">
        <f>C284+D284+E284+F284+H284+I284+K284</f>
        <v>0</v>
      </c>
      <c r="D285" s="95"/>
      <c r="E285" s="95"/>
      <c r="F285" s="95"/>
      <c r="G285" s="95"/>
      <c r="H285" s="95"/>
      <c r="I285" s="95"/>
      <c r="J285" s="95"/>
      <c r="K285" s="95"/>
      <c r="L285" s="96"/>
      <c r="M285" s="38"/>
      <c r="N285" s="4"/>
      <c r="O285" s="5"/>
    </row>
    <row r="286" spans="1:16" ht="21.75" customHeight="1" x14ac:dyDescent="0.25">
      <c r="A286" s="35"/>
      <c r="C286" s="46"/>
      <c r="D286" s="46"/>
      <c r="E286" s="46"/>
      <c r="F286" s="47"/>
      <c r="G286" s="36"/>
      <c r="H286" s="46"/>
      <c r="I286" s="46"/>
      <c r="J286" s="36"/>
      <c r="K286" s="46"/>
      <c r="L286" s="36"/>
      <c r="M286" s="48"/>
      <c r="N286" s="13"/>
      <c r="O286" s="14"/>
    </row>
    <row r="287" spans="1:16" ht="21.75" customHeight="1" x14ac:dyDescent="0.25">
      <c r="A287" s="1"/>
      <c r="L287" s="97" t="s">
        <v>18</v>
      </c>
      <c r="M287" s="98"/>
      <c r="N287" s="13"/>
      <c r="O287" s="14"/>
    </row>
    <row r="288" spans="1:16" ht="21.75" customHeight="1" x14ac:dyDescent="0.25">
      <c r="L288" s="99"/>
      <c r="M288" s="98"/>
      <c r="N288" s="13"/>
      <c r="O288" s="14"/>
    </row>
    <row r="289" spans="1:16" ht="21.75" customHeight="1" x14ac:dyDescent="0.25">
      <c r="N289" s="13"/>
      <c r="O289" s="14"/>
    </row>
    <row r="290" spans="1:16" ht="21.75" customHeight="1" x14ac:dyDescent="0.25">
      <c r="A290" s="106" t="s">
        <v>14</v>
      </c>
      <c r="B290" s="106"/>
      <c r="C290" s="106"/>
      <c r="D290" s="106"/>
      <c r="E290" s="21" t="s">
        <v>21</v>
      </c>
      <c r="F290" s="49">
        <v>29</v>
      </c>
      <c r="G290" s="21" t="s">
        <v>22</v>
      </c>
      <c r="H290" s="20">
        <f>7*F290+DATE(B1,1,3)-WEEKDAY(DATE(B1,1,3))-5</f>
        <v>44396</v>
      </c>
      <c r="I290" s="21" t="s">
        <v>23</v>
      </c>
      <c r="J290" s="107">
        <f>7*F290+DATE(B1,1,3)-WEEKDAY(DATE(B1,1,3))+1</f>
        <v>44402</v>
      </c>
      <c r="K290" s="108"/>
      <c r="L290" s="21"/>
      <c r="M290" s="72"/>
      <c r="N290" s="13"/>
      <c r="O290" s="14"/>
    </row>
    <row r="291" spans="1:16" ht="21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3"/>
      <c r="O291" s="14"/>
    </row>
    <row r="292" spans="1:16" ht="21.75" customHeight="1" x14ac:dyDescent="0.25">
      <c r="A292" s="51"/>
      <c r="B292" s="3" t="s">
        <v>0</v>
      </c>
      <c r="C292" s="53" t="s">
        <v>1</v>
      </c>
      <c r="D292" s="53" t="s">
        <v>2</v>
      </c>
      <c r="E292" s="53" t="s">
        <v>3</v>
      </c>
      <c r="F292" s="109" t="s">
        <v>4</v>
      </c>
      <c r="G292" s="110"/>
      <c r="H292" s="53" t="s">
        <v>5</v>
      </c>
      <c r="I292" s="109" t="s">
        <v>6</v>
      </c>
      <c r="J292" s="110"/>
      <c r="K292" s="109" t="s">
        <v>7</v>
      </c>
      <c r="L292" s="110"/>
      <c r="M292" s="53" t="s">
        <v>8</v>
      </c>
      <c r="N292" s="13"/>
      <c r="O292" s="14"/>
      <c r="P292" s="87"/>
    </row>
    <row r="293" spans="1:16" ht="21.75" customHeight="1" x14ac:dyDescent="0.25">
      <c r="A293" s="12"/>
      <c r="B293" s="52" t="s">
        <v>29</v>
      </c>
      <c r="C293" s="55">
        <f>7*F290+DATE(B1,1,3)-WEEKDAY(DATE(B1,1,3))-5</f>
        <v>44396</v>
      </c>
      <c r="D293" s="55">
        <f>7*F290+DATE(B1,1,3)-WEEKDAY(DATE(B1,1,3))-4</f>
        <v>44397</v>
      </c>
      <c r="E293" s="55">
        <f>7*F290+DATE(B1,1,3)-WEEKDAY(DATE(B1,1,3))-3</f>
        <v>44398</v>
      </c>
      <c r="F293" s="111">
        <f>7*F290+DATE(B1,1,3)-WEEKDAY(DATE(B1,1,3))-2</f>
        <v>44399</v>
      </c>
      <c r="G293" s="112"/>
      <c r="H293" s="55">
        <f>7*F290+DATE(B1,1,3)-WEEKDAY(DATE(B1,1,3))-1</f>
        <v>44400</v>
      </c>
      <c r="I293" s="111">
        <f>7*F290+DATE(B1,1,3)-WEEKDAY(DATE(B1,1,3))-0</f>
        <v>44401</v>
      </c>
      <c r="J293" s="112"/>
      <c r="K293" s="111">
        <f>7*F290+DATE(B1,1,3)-WEEKDAY(DATE(B1,1,3))+1</f>
        <v>44402</v>
      </c>
      <c r="L293" s="112"/>
      <c r="M293" s="54"/>
      <c r="N293" s="13"/>
      <c r="O293" s="14"/>
      <c r="P293" s="87"/>
    </row>
    <row r="294" spans="1:16" ht="21.75" customHeight="1" x14ac:dyDescent="0.25">
      <c r="A294" s="26" t="s">
        <v>15</v>
      </c>
      <c r="B294" s="8" t="s">
        <v>9</v>
      </c>
      <c r="C294" s="60"/>
      <c r="D294" s="60"/>
      <c r="E294" s="60"/>
      <c r="F294" s="100"/>
      <c r="G294" s="101"/>
      <c r="H294" s="60"/>
      <c r="I294" s="100"/>
      <c r="J294" s="101"/>
      <c r="K294" s="100"/>
      <c r="L294" s="101"/>
      <c r="M294" s="18"/>
      <c r="N294" s="13"/>
      <c r="O294" s="14"/>
      <c r="P294" s="87"/>
    </row>
    <row r="295" spans="1:16" ht="21.75" customHeight="1" x14ac:dyDescent="0.25">
      <c r="A295" s="90" t="s">
        <v>16</v>
      </c>
      <c r="B295" s="22" t="s">
        <v>20</v>
      </c>
      <c r="C295" s="45">
        <f>IF(C296="oui","00:30",0)</f>
        <v>0</v>
      </c>
      <c r="D295" s="45">
        <f>IF(D296="oui","00:30",0)</f>
        <v>0</v>
      </c>
      <c r="E295" s="45">
        <f>IF(E296="oui","00:30",0)</f>
        <v>0</v>
      </c>
      <c r="F295" s="91">
        <f>IF(F296="oui","00:30",0)</f>
        <v>0</v>
      </c>
      <c r="G295" s="92"/>
      <c r="H295" s="45">
        <f>IF(H296="oui","00:30",0)</f>
        <v>0</v>
      </c>
      <c r="I295" s="91">
        <f>IF(I296="oui","00:30",0)</f>
        <v>0</v>
      </c>
      <c r="J295" s="92"/>
      <c r="K295" s="91">
        <f>IF(K296="oui","00:30",0)</f>
        <v>0</v>
      </c>
      <c r="L295" s="92"/>
      <c r="M295" s="23"/>
      <c r="N295" s="13"/>
      <c r="O295" s="14"/>
      <c r="P295" s="87"/>
    </row>
    <row r="296" spans="1:16" ht="21.75" customHeight="1" x14ac:dyDescent="0.25">
      <c r="A296" s="90"/>
      <c r="B296" s="24" t="s">
        <v>19</v>
      </c>
      <c r="C296" s="61" t="str">
        <f>IF(C294&gt;0,"OUI","")</f>
        <v/>
      </c>
      <c r="D296" s="61" t="str">
        <f>IF(D294&gt;0,"OUI","")</f>
        <v/>
      </c>
      <c r="E296" s="61" t="str">
        <f>IF(E294&gt;0,"OUI","")</f>
        <v/>
      </c>
      <c r="F296" s="91" t="str">
        <f>IF(F294&gt;0,"OUI","")</f>
        <v/>
      </c>
      <c r="G296" s="93"/>
      <c r="H296" s="61" t="str">
        <f>IF(H294&gt;0,"OUI","")</f>
        <v/>
      </c>
      <c r="I296" s="91" t="str">
        <f>IF(I294&gt;0,"OUI","")</f>
        <v/>
      </c>
      <c r="J296" s="93"/>
      <c r="K296" s="91" t="str">
        <f>IF(K294&gt;0,"OUI","")</f>
        <v/>
      </c>
      <c r="L296" s="93"/>
      <c r="M296" s="25"/>
      <c r="N296" s="7"/>
      <c r="O296" s="7"/>
      <c r="P296" s="87"/>
    </row>
    <row r="297" spans="1:16" ht="21.75" customHeight="1" x14ac:dyDescent="0.25">
      <c r="A297" s="27" t="s">
        <v>12</v>
      </c>
      <c r="B297" s="31" t="s">
        <v>10</v>
      </c>
      <c r="C297" s="60"/>
      <c r="D297" s="60"/>
      <c r="E297" s="60"/>
      <c r="F297" s="100"/>
      <c r="G297" s="101"/>
      <c r="H297" s="60"/>
      <c r="I297" s="100"/>
      <c r="J297" s="101"/>
      <c r="K297" s="100"/>
      <c r="L297" s="101"/>
      <c r="M297" s="32"/>
      <c r="N297" s="2"/>
      <c r="O297" s="2"/>
      <c r="P297" s="87"/>
    </row>
    <row r="298" spans="1:16" ht="21.75" customHeight="1" x14ac:dyDescent="0.25">
      <c r="A298" s="39"/>
      <c r="B298" s="103"/>
      <c r="C298" s="104"/>
      <c r="D298" s="104"/>
      <c r="E298" s="104"/>
      <c r="F298" s="104"/>
      <c r="G298" s="104"/>
      <c r="H298" s="104"/>
      <c r="I298" s="104"/>
      <c r="J298" s="104"/>
      <c r="K298" s="104"/>
      <c r="L298" s="104"/>
      <c r="M298" s="105"/>
      <c r="N298" s="72"/>
      <c r="O298" s="10"/>
      <c r="P298" s="87"/>
    </row>
    <row r="299" spans="1:16" ht="21.75" customHeight="1" x14ac:dyDescent="0.25">
      <c r="A299" s="28" t="s">
        <v>15</v>
      </c>
      <c r="B299" s="8" t="s">
        <v>9</v>
      </c>
      <c r="C299" s="60"/>
      <c r="D299" s="60"/>
      <c r="E299" s="60"/>
      <c r="F299" s="100"/>
      <c r="G299" s="101"/>
      <c r="H299" s="60"/>
      <c r="I299" s="100"/>
      <c r="J299" s="101"/>
      <c r="K299" s="100"/>
      <c r="L299" s="101"/>
      <c r="M299" s="18"/>
      <c r="N299" s="72" t="s">
        <v>13</v>
      </c>
      <c r="O299" s="72"/>
      <c r="P299" s="87"/>
    </row>
    <row r="300" spans="1:16" ht="21.75" customHeight="1" x14ac:dyDescent="0.25">
      <c r="A300" s="90" t="s">
        <v>16</v>
      </c>
      <c r="B300" s="22" t="s">
        <v>20</v>
      </c>
      <c r="C300" s="45">
        <f>IF(C301="oui","00:30",0)</f>
        <v>0</v>
      </c>
      <c r="D300" s="45">
        <f>IF(D301="oui","00:30",0)</f>
        <v>0</v>
      </c>
      <c r="E300" s="45">
        <f>IF(E301="oui","00:30",0)</f>
        <v>0</v>
      </c>
      <c r="F300" s="91">
        <f>IF(F301="oui","00:30",0)</f>
        <v>0</v>
      </c>
      <c r="G300" s="92"/>
      <c r="H300" s="45">
        <f>IF(H301="oui","00:30",0)</f>
        <v>0</v>
      </c>
      <c r="I300" s="91">
        <f>IF(I301="oui","00:30",0)</f>
        <v>0</v>
      </c>
      <c r="J300" s="92"/>
      <c r="K300" s="91">
        <f>IF(K301="oui","00:30",0)</f>
        <v>0</v>
      </c>
      <c r="L300" s="92"/>
      <c r="M300" s="23"/>
      <c r="N300" s="4"/>
      <c r="O300" s="5"/>
      <c r="P300" s="87"/>
    </row>
    <row r="301" spans="1:16" ht="21.75" customHeight="1" x14ac:dyDescent="0.25">
      <c r="A301" s="90"/>
      <c r="B301" s="24" t="s">
        <v>19</v>
      </c>
      <c r="C301" s="61" t="str">
        <f>IF(C299&gt;0,"OUI","")</f>
        <v/>
      </c>
      <c r="D301" s="61" t="str">
        <f>IF(D299&gt;0,"OUI","")</f>
        <v/>
      </c>
      <c r="E301" s="61" t="str">
        <f>IF(E299&gt;0,"OUI","")</f>
        <v/>
      </c>
      <c r="F301" s="91" t="str">
        <f>IF(F299&gt;0,"OUI","")</f>
        <v/>
      </c>
      <c r="G301" s="93"/>
      <c r="H301" s="61" t="str">
        <f>IF(H299&gt;0,"OUI","")</f>
        <v/>
      </c>
      <c r="I301" s="91" t="str">
        <f>IF(I299&gt;0,"OUI","")</f>
        <v/>
      </c>
      <c r="J301" s="93"/>
      <c r="K301" s="91" t="str">
        <f>IF(K299&gt;0,"OUI","")</f>
        <v/>
      </c>
      <c r="L301" s="93"/>
      <c r="M301" s="25"/>
      <c r="N301" s="4"/>
      <c r="O301" s="5"/>
      <c r="P301" s="87"/>
    </row>
    <row r="302" spans="1:16" ht="21.75" customHeight="1" x14ac:dyDescent="0.25">
      <c r="A302" s="27" t="s">
        <v>17</v>
      </c>
      <c r="B302" s="9" t="s">
        <v>10</v>
      </c>
      <c r="C302" s="60"/>
      <c r="D302" s="60"/>
      <c r="E302" s="60"/>
      <c r="F302" s="100"/>
      <c r="G302" s="101"/>
      <c r="H302" s="60"/>
      <c r="I302" s="100"/>
      <c r="J302" s="101"/>
      <c r="K302" s="100"/>
      <c r="L302" s="101"/>
      <c r="M302" s="19"/>
      <c r="N302" s="13"/>
      <c r="O302" s="14"/>
      <c r="P302" s="87"/>
    </row>
    <row r="303" spans="1:16" ht="21.75" customHeight="1" x14ac:dyDescent="0.25">
      <c r="A303" s="15"/>
      <c r="B303" s="3" t="s">
        <v>11</v>
      </c>
      <c r="C303" s="34">
        <f>IF(OR(C294="REPOS",C299="REPOS",C294="CP1",C299="CP2"),"00:00",C297-C294+C302-C299-(C295+C300))</f>
        <v>0</v>
      </c>
      <c r="D303" s="34">
        <f>IF(OR(D294="REPOS",D299="REPOS",D294="CP1",D299="CP2"),"00:00",D297-D294+D302-D299-(D295+D300))</f>
        <v>0</v>
      </c>
      <c r="E303" s="34">
        <f>IF(OR(E294="REPOS",E299="REPOS",E294="CP1",E299="CP2"),"00:00",E297-E294+E302-E299-(E295+E300))</f>
        <v>0</v>
      </c>
      <c r="F303" s="102">
        <f>IF(OR(F294="REPOS",F299="REPOS",F294="CP1",F299="CP2"),"00:00",F297-F294+F302-F299-(F295+F300))</f>
        <v>0</v>
      </c>
      <c r="G303" s="93"/>
      <c r="H303" s="34">
        <f>IF(OR(H294="REPOS",H299="REPOS",H294="CP1",H299="CP2"),"00:00",H297-H294+H302-H299-(H295+H300))</f>
        <v>0</v>
      </c>
      <c r="I303" s="102">
        <f>IF(OR(I294="REPOS",I299="REPOS",I294="CP1",I299="CP2"),"00:00",I297-I294+I302-I299-(I295+I300))</f>
        <v>0</v>
      </c>
      <c r="J303" s="93"/>
      <c r="K303" s="102">
        <f>IF(OR(K294="REPOS",K299="REPOS",K294="CP1",K299="CP2"),"00:00",K297-K294+K302-K299-(K295+K300))</f>
        <v>0</v>
      </c>
      <c r="L303" s="93"/>
      <c r="M303" s="33"/>
      <c r="N303" s="13"/>
      <c r="O303" s="14"/>
      <c r="P303" s="87"/>
    </row>
    <row r="304" spans="1:16" ht="21.75" customHeight="1" x14ac:dyDescent="0.25">
      <c r="A304" s="6"/>
      <c r="B304" s="3" t="s">
        <v>26</v>
      </c>
      <c r="C304" s="94">
        <f>C303+D303+E303+F303+H303+I303+K303</f>
        <v>0</v>
      </c>
      <c r="D304" s="95"/>
      <c r="E304" s="95"/>
      <c r="F304" s="95"/>
      <c r="G304" s="95"/>
      <c r="H304" s="95"/>
      <c r="I304" s="95"/>
      <c r="J304" s="95"/>
      <c r="K304" s="95"/>
      <c r="L304" s="96"/>
      <c r="M304" s="6"/>
      <c r="N304" s="13"/>
      <c r="O304" s="14"/>
    </row>
    <row r="305" spans="1:16" ht="21.75" customHeight="1" x14ac:dyDescent="0.25">
      <c r="A305" s="6"/>
      <c r="B305" s="83"/>
      <c r="C305" s="84"/>
      <c r="D305" s="85"/>
      <c r="E305" s="85"/>
      <c r="F305" s="85"/>
      <c r="G305" s="85"/>
      <c r="H305" s="85"/>
      <c r="I305" s="85"/>
      <c r="J305" s="85"/>
      <c r="K305" s="85"/>
      <c r="L305" s="85"/>
      <c r="M305" s="6"/>
      <c r="N305" s="13"/>
      <c r="O305" s="14"/>
    </row>
    <row r="306" spans="1:16" ht="21.75" customHeight="1" x14ac:dyDescent="0.25">
      <c r="A306" s="6"/>
      <c r="B306" s="83"/>
      <c r="C306" s="84"/>
      <c r="D306" s="85"/>
      <c r="E306" s="85"/>
      <c r="F306" s="85"/>
      <c r="G306" s="85"/>
      <c r="H306" s="85"/>
      <c r="I306" s="85"/>
      <c r="J306" s="85"/>
      <c r="K306" s="85"/>
      <c r="L306" s="85"/>
      <c r="M306" s="6"/>
      <c r="N306" s="13"/>
      <c r="O306" s="14"/>
    </row>
    <row r="307" spans="1:16" ht="21.75" customHeight="1" x14ac:dyDescent="0.25">
      <c r="A307" s="6"/>
      <c r="B307" s="83"/>
      <c r="C307" s="84"/>
      <c r="D307" s="85"/>
      <c r="E307" s="85"/>
      <c r="F307" s="85"/>
      <c r="G307" s="85"/>
      <c r="H307" s="85"/>
      <c r="I307" s="85"/>
      <c r="J307" s="85"/>
      <c r="K307" s="85"/>
      <c r="L307" s="85"/>
      <c r="M307" s="6"/>
      <c r="N307" s="13"/>
      <c r="O307" s="14"/>
    </row>
    <row r="308" spans="1:16" ht="21.7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13"/>
      <c r="O308" s="14"/>
    </row>
    <row r="309" spans="1:16" ht="21.75" customHeight="1" x14ac:dyDescent="0.25">
      <c r="A309" s="106" t="s">
        <v>14</v>
      </c>
      <c r="B309" s="106"/>
      <c r="C309" s="106"/>
      <c r="D309" s="106"/>
      <c r="E309" s="21" t="s">
        <v>21</v>
      </c>
      <c r="F309" s="49">
        <v>30</v>
      </c>
      <c r="G309" s="21" t="s">
        <v>22</v>
      </c>
      <c r="H309" s="20">
        <f>7*F309+DATE(B1,1,3)-WEEKDAY(DATE(B1,1,3))-5</f>
        <v>44403</v>
      </c>
      <c r="I309" s="21" t="s">
        <v>23</v>
      </c>
      <c r="J309" s="107">
        <f>7*F309+DATE(B1,1,3)-WEEKDAY(DATE(B1,1,3))+1</f>
        <v>44409</v>
      </c>
      <c r="K309" s="108"/>
      <c r="L309" s="21"/>
      <c r="M309" s="72"/>
      <c r="N309" s="13"/>
      <c r="O309" s="14"/>
    </row>
    <row r="310" spans="1:16" ht="21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3"/>
      <c r="O310" s="14"/>
    </row>
    <row r="311" spans="1:16" ht="21.75" customHeight="1" x14ac:dyDescent="0.25">
      <c r="A311" s="51"/>
      <c r="B311" s="3" t="s">
        <v>0</v>
      </c>
      <c r="C311" s="53" t="s">
        <v>1</v>
      </c>
      <c r="D311" s="53" t="s">
        <v>2</v>
      </c>
      <c r="E311" s="53" t="s">
        <v>3</v>
      </c>
      <c r="F311" s="109" t="s">
        <v>4</v>
      </c>
      <c r="G311" s="110"/>
      <c r="H311" s="53" t="s">
        <v>5</v>
      </c>
      <c r="I311" s="109" t="s">
        <v>6</v>
      </c>
      <c r="J311" s="110"/>
      <c r="K311" s="109" t="s">
        <v>7</v>
      </c>
      <c r="L311" s="110"/>
      <c r="M311" s="53" t="s">
        <v>8</v>
      </c>
      <c r="N311" s="13"/>
      <c r="O311" s="14"/>
      <c r="P311" s="87"/>
    </row>
    <row r="312" spans="1:16" ht="21.75" customHeight="1" x14ac:dyDescent="0.25">
      <c r="A312" s="12"/>
      <c r="B312" s="52" t="s">
        <v>29</v>
      </c>
      <c r="C312" s="55">
        <f>7*F309+DATE(B1,1,3)-WEEKDAY(DATE(B1,1,3))-5</f>
        <v>44403</v>
      </c>
      <c r="D312" s="55">
        <f>7*F309+DATE(B1,1,3)-WEEKDAY(DATE(B1,1,3))-4</f>
        <v>44404</v>
      </c>
      <c r="E312" s="55">
        <f>7*F309+DATE(B1,1,3)-WEEKDAY(DATE(B1,1,3))-3</f>
        <v>44405</v>
      </c>
      <c r="F312" s="111">
        <f>7*F309+DATE(B1,1,3)-WEEKDAY(DATE(B1,1,3))-2</f>
        <v>44406</v>
      </c>
      <c r="G312" s="112"/>
      <c r="H312" s="55">
        <f>7*F309+DATE(B1,1,3)-WEEKDAY(DATE(B1,1,3))-1</f>
        <v>44407</v>
      </c>
      <c r="I312" s="111">
        <f>7*F309+DATE(B1,1,3)-WEEKDAY(DATE(B1,1,3))-0</f>
        <v>44408</v>
      </c>
      <c r="J312" s="112"/>
      <c r="K312" s="111">
        <f>7*F309+DATE(B1,1,3)-WEEKDAY(DATE(B1,1,3))+1</f>
        <v>44409</v>
      </c>
      <c r="L312" s="112"/>
      <c r="M312" s="54"/>
      <c r="N312" s="13"/>
      <c r="O312" s="14"/>
      <c r="P312" s="87"/>
    </row>
    <row r="313" spans="1:16" ht="21.75" customHeight="1" x14ac:dyDescent="0.25">
      <c r="A313" s="26" t="s">
        <v>15</v>
      </c>
      <c r="B313" s="8" t="s">
        <v>9</v>
      </c>
      <c r="C313" s="60"/>
      <c r="D313" s="60"/>
      <c r="E313" s="60"/>
      <c r="F313" s="100"/>
      <c r="G313" s="101"/>
      <c r="H313" s="60"/>
      <c r="I313" s="100"/>
      <c r="J313" s="101"/>
      <c r="K313" s="100"/>
      <c r="L313" s="101"/>
      <c r="M313" s="18"/>
      <c r="N313" s="13"/>
      <c r="O313" s="14"/>
      <c r="P313" s="87"/>
    </row>
    <row r="314" spans="1:16" ht="21.75" customHeight="1" x14ac:dyDescent="0.25">
      <c r="A314" s="90" t="s">
        <v>16</v>
      </c>
      <c r="B314" s="22" t="s">
        <v>20</v>
      </c>
      <c r="C314" s="45">
        <f>IF(C315="oui","00:30",0)</f>
        <v>0</v>
      </c>
      <c r="D314" s="45">
        <f>IF(D315="oui","00:30",0)</f>
        <v>0</v>
      </c>
      <c r="E314" s="45">
        <f>IF(E315="oui","00:30",0)</f>
        <v>0</v>
      </c>
      <c r="F314" s="91">
        <f>IF(F315="oui","00:30",0)</f>
        <v>0</v>
      </c>
      <c r="G314" s="92"/>
      <c r="H314" s="45">
        <f>IF(H315="oui","00:30",0)</f>
        <v>0</v>
      </c>
      <c r="I314" s="91">
        <f>IF(I315="oui","00:30",0)</f>
        <v>0</v>
      </c>
      <c r="J314" s="92"/>
      <c r="K314" s="91">
        <f>IF(K315="oui","00:30",0)</f>
        <v>0</v>
      </c>
      <c r="L314" s="92"/>
      <c r="M314" s="23"/>
      <c r="N314" s="13"/>
      <c r="O314" s="14"/>
      <c r="P314" s="87"/>
    </row>
    <row r="315" spans="1:16" ht="21.75" customHeight="1" x14ac:dyDescent="0.25">
      <c r="A315" s="90"/>
      <c r="B315" s="24" t="s">
        <v>19</v>
      </c>
      <c r="C315" s="61" t="str">
        <f>IF(C313&gt;0,"OUI","")</f>
        <v/>
      </c>
      <c r="D315" s="61" t="str">
        <f>IF(D313&gt;0,"OUI","")</f>
        <v/>
      </c>
      <c r="E315" s="61" t="str">
        <f>IF(E313&gt;0,"OUI","")</f>
        <v/>
      </c>
      <c r="F315" s="91" t="str">
        <f>IF(F313&gt;0,"OUI","")</f>
        <v/>
      </c>
      <c r="G315" s="93"/>
      <c r="H315" s="61" t="str">
        <f>IF(H313&gt;0,"OUI","")</f>
        <v/>
      </c>
      <c r="I315" s="91" t="str">
        <f>IF(I313&gt;0,"OUI","")</f>
        <v/>
      </c>
      <c r="J315" s="93"/>
      <c r="K315" s="91" t="str">
        <f>IF(K313&gt;0,"OUI","")</f>
        <v/>
      </c>
      <c r="L315" s="93"/>
      <c r="M315" s="25"/>
      <c r="N315" s="37"/>
      <c r="O315" s="37"/>
      <c r="P315" s="87"/>
    </row>
    <row r="316" spans="1:16" ht="21.75" customHeight="1" x14ac:dyDescent="0.25">
      <c r="A316" s="27" t="s">
        <v>12</v>
      </c>
      <c r="B316" s="8" t="s">
        <v>10</v>
      </c>
      <c r="C316" s="60"/>
      <c r="D316" s="60"/>
      <c r="E316" s="60"/>
      <c r="F316" s="100"/>
      <c r="G316" s="101"/>
      <c r="H316" s="60"/>
      <c r="I316" s="100"/>
      <c r="J316" s="101"/>
      <c r="K316" s="100"/>
      <c r="L316" s="101"/>
      <c r="M316" s="18"/>
      <c r="N316" s="66"/>
      <c r="O316" s="67"/>
      <c r="P316" s="87"/>
    </row>
    <row r="317" spans="1:16" ht="21.75" customHeight="1" x14ac:dyDescent="0.25">
      <c r="A317" s="39"/>
      <c r="B317" s="103"/>
      <c r="C317" s="104"/>
      <c r="D317" s="104"/>
      <c r="E317" s="104"/>
      <c r="F317" s="104"/>
      <c r="G317" s="104"/>
      <c r="H317" s="104"/>
      <c r="I317" s="104"/>
      <c r="J317" s="104"/>
      <c r="K317" s="104"/>
      <c r="L317" s="104"/>
      <c r="M317" s="105"/>
      <c r="N317" s="68"/>
      <c r="O317" s="69"/>
      <c r="P317" s="87"/>
    </row>
    <row r="318" spans="1:16" ht="21.75" customHeight="1" x14ac:dyDescent="0.25">
      <c r="A318" s="28" t="s">
        <v>15</v>
      </c>
      <c r="B318" s="8" t="s">
        <v>9</v>
      </c>
      <c r="C318" s="60"/>
      <c r="D318" s="60"/>
      <c r="E318" s="60"/>
      <c r="F318" s="100"/>
      <c r="G318" s="101"/>
      <c r="H318" s="60"/>
      <c r="I318" s="100"/>
      <c r="J318" s="101"/>
      <c r="K318" s="100"/>
      <c r="L318" s="101"/>
      <c r="M318" s="18"/>
      <c r="N318" s="68"/>
      <c r="O318" s="69"/>
      <c r="P318" s="87"/>
    </row>
    <row r="319" spans="1:16" ht="21.75" customHeight="1" x14ac:dyDescent="0.25">
      <c r="A319" s="90" t="s">
        <v>16</v>
      </c>
      <c r="B319" s="22" t="s">
        <v>20</v>
      </c>
      <c r="C319" s="45">
        <f>IF(C320="oui","00:30",0)</f>
        <v>0</v>
      </c>
      <c r="D319" s="45">
        <f>IF(D320="oui","00:30",0)</f>
        <v>0</v>
      </c>
      <c r="E319" s="45">
        <f>IF(E320="oui","00:30",0)</f>
        <v>0</v>
      </c>
      <c r="F319" s="91">
        <f>IF(F320="oui","00:30",0)</f>
        <v>0</v>
      </c>
      <c r="G319" s="92"/>
      <c r="H319" s="45">
        <f>IF(H320="oui","00:30",0)</f>
        <v>0</v>
      </c>
      <c r="I319" s="91">
        <f>IF(I320="oui","00:30",0)</f>
        <v>0</v>
      </c>
      <c r="J319" s="92"/>
      <c r="K319" s="91">
        <f>IF(K320="oui","00:30",0)</f>
        <v>0</v>
      </c>
      <c r="L319" s="92"/>
      <c r="M319" s="23"/>
      <c r="N319" s="70"/>
      <c r="O319" s="71"/>
      <c r="P319" s="87"/>
    </row>
    <row r="320" spans="1:16" ht="21.75" customHeight="1" x14ac:dyDescent="0.25">
      <c r="A320" s="90"/>
      <c r="B320" s="24" t="s">
        <v>19</v>
      </c>
      <c r="C320" s="61" t="str">
        <f>IF(C318&gt;0,"OUI","")</f>
        <v/>
      </c>
      <c r="D320" s="61" t="str">
        <f>IF(D318&gt;0,"OUI","")</f>
        <v/>
      </c>
      <c r="E320" s="61" t="str">
        <f>IF(E318&gt;0,"OUI","")</f>
        <v/>
      </c>
      <c r="F320" s="91" t="str">
        <f>IF(F318&gt;0,"OUI","")</f>
        <v/>
      </c>
      <c r="G320" s="93"/>
      <c r="H320" s="61" t="str">
        <f>IF(H318&gt;0,"OUI","")</f>
        <v/>
      </c>
      <c r="I320" s="91" t="str">
        <f>IF(I318&gt;0,"OUI","")</f>
        <v/>
      </c>
      <c r="J320" s="93"/>
      <c r="K320" s="91" t="str">
        <f>IF(K318&gt;0,"OUI","")</f>
        <v/>
      </c>
      <c r="L320" s="93"/>
      <c r="M320" s="25"/>
      <c r="N320" s="72"/>
      <c r="O320" s="10"/>
      <c r="P320" s="87"/>
    </row>
    <row r="321" spans="1:16" ht="21.75" customHeight="1" x14ac:dyDescent="0.25">
      <c r="A321" s="27" t="s">
        <v>17</v>
      </c>
      <c r="B321" s="9" t="s">
        <v>10</v>
      </c>
      <c r="C321" s="60"/>
      <c r="D321" s="60"/>
      <c r="E321" s="60"/>
      <c r="F321" s="100"/>
      <c r="G321" s="101"/>
      <c r="H321" s="60"/>
      <c r="I321" s="100"/>
      <c r="J321" s="101"/>
      <c r="K321" s="100"/>
      <c r="L321" s="101"/>
      <c r="M321" s="19"/>
      <c r="N321" s="72" t="s">
        <v>13</v>
      </c>
      <c r="O321" s="72"/>
      <c r="P321" s="87"/>
    </row>
    <row r="322" spans="1:16" ht="21.75" customHeight="1" x14ac:dyDescent="0.25">
      <c r="A322" s="15"/>
      <c r="B322" s="3" t="s">
        <v>11</v>
      </c>
      <c r="C322" s="34">
        <f>IF(OR(C313="REPOS",C318="REPOS",C313="CP1",C318="CP2"),"00:00",C316-C313+C321-C318-(C314+C319))</f>
        <v>0</v>
      </c>
      <c r="D322" s="34">
        <f>IF(OR(D313="REPOS",D318="REPOS",D313="CP1",D318="CP2"),"00:00",D316-D313+D321-D318-(D314+D319))</f>
        <v>0</v>
      </c>
      <c r="E322" s="34">
        <f>IF(OR(E313="REPOS",E318="REPOS",E313="CP1",E318="CP2"),"00:00",E316-E313+E321-E318-(E314+E319))</f>
        <v>0</v>
      </c>
      <c r="F322" s="102">
        <f>IF(OR(F313="REPOS",F318="REPOS",F313="CP1",F318="CP2"),"00:00",F316-F313+F321-F318-(F314+F319))</f>
        <v>0</v>
      </c>
      <c r="G322" s="93"/>
      <c r="H322" s="34">
        <f>IF(OR(H313="REPOS",H318="REPOS",H313="CP1",H318="CP2"),"00:00",H316-H313+H321-H318-(H314+H319))</f>
        <v>0</v>
      </c>
      <c r="I322" s="102">
        <f>IF(OR(I313="REPOS",I318="REPOS",I313="CP1",I318="CP2"),"00:00",I316-I313+I321-I318-(I314+I319))</f>
        <v>0</v>
      </c>
      <c r="J322" s="93"/>
      <c r="K322" s="102">
        <f>IF(OR(K313="REPOS",K318="REPOS",K313="CP1",K318="CP2"),"00:00",K316-K313+K321-K318-(K314+K319))</f>
        <v>0</v>
      </c>
      <c r="L322" s="93"/>
      <c r="M322" s="33"/>
      <c r="N322" s="4"/>
      <c r="O322" s="5"/>
      <c r="P322" s="87"/>
    </row>
    <row r="323" spans="1:16" ht="21.75" customHeight="1" x14ac:dyDescent="0.25">
      <c r="A323" s="6"/>
      <c r="B323" s="3" t="s">
        <v>26</v>
      </c>
      <c r="C323" s="94">
        <f>C322+D322+E322+F322+H322+I322+K322</f>
        <v>0</v>
      </c>
      <c r="D323" s="95"/>
      <c r="E323" s="95"/>
      <c r="F323" s="95"/>
      <c r="G323" s="95"/>
      <c r="H323" s="95"/>
      <c r="I323" s="95"/>
      <c r="J323" s="95"/>
      <c r="K323" s="95"/>
      <c r="L323" s="96"/>
      <c r="M323" s="38"/>
      <c r="N323" s="4"/>
      <c r="O323" s="5"/>
    </row>
    <row r="324" spans="1:16" ht="21.75" customHeight="1" x14ac:dyDescent="0.25">
      <c r="A324" s="35"/>
      <c r="C324" s="46"/>
      <c r="D324" s="46"/>
      <c r="E324" s="46"/>
      <c r="F324" s="47"/>
      <c r="G324" s="36"/>
      <c r="H324" s="46"/>
      <c r="I324" s="46"/>
      <c r="J324" s="36"/>
      <c r="K324" s="46"/>
      <c r="L324" s="36"/>
      <c r="M324" s="48"/>
      <c r="N324" s="13"/>
      <c r="O324" s="14"/>
    </row>
    <row r="325" spans="1:16" ht="21.75" customHeight="1" x14ac:dyDescent="0.25">
      <c r="A325" s="1"/>
      <c r="L325" s="97" t="s">
        <v>18</v>
      </c>
      <c r="M325" s="98"/>
      <c r="N325" s="13"/>
      <c r="O325" s="14"/>
    </row>
    <row r="326" spans="1:16" ht="21.75" customHeight="1" x14ac:dyDescent="0.25">
      <c r="L326" s="99"/>
      <c r="M326" s="98"/>
      <c r="N326" s="13"/>
      <c r="O326" s="14"/>
    </row>
    <row r="327" spans="1:16" ht="21.75" customHeight="1" x14ac:dyDescent="0.25">
      <c r="N327" s="13"/>
      <c r="O327" s="14"/>
    </row>
    <row r="328" spans="1:16" ht="21.75" customHeight="1" x14ac:dyDescent="0.25">
      <c r="A328" s="106" t="s">
        <v>14</v>
      </c>
      <c r="B328" s="106"/>
      <c r="C328" s="106"/>
      <c r="D328" s="106"/>
      <c r="E328" s="21" t="s">
        <v>21</v>
      </c>
      <c r="F328" s="49">
        <v>31</v>
      </c>
      <c r="G328" s="21" t="s">
        <v>22</v>
      </c>
      <c r="H328" s="20">
        <f>7*F328+DATE(B1,1,3)-WEEKDAY(DATE(B1,1,3))-5</f>
        <v>44410</v>
      </c>
      <c r="I328" s="21" t="s">
        <v>23</v>
      </c>
      <c r="J328" s="107">
        <f>7*F328+DATE(B1,1,3)-WEEKDAY(DATE(B1,1,3))+1</f>
        <v>44416</v>
      </c>
      <c r="K328" s="108"/>
      <c r="L328" s="21"/>
      <c r="M328" s="72"/>
      <c r="N328" s="13"/>
      <c r="O328" s="14"/>
    </row>
    <row r="329" spans="1:16" ht="21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3"/>
      <c r="O329" s="14"/>
    </row>
    <row r="330" spans="1:16" ht="21.75" customHeight="1" x14ac:dyDescent="0.25">
      <c r="A330" s="51"/>
      <c r="B330" s="3" t="s">
        <v>0</v>
      </c>
      <c r="C330" s="53" t="s">
        <v>1</v>
      </c>
      <c r="D330" s="53" t="s">
        <v>2</v>
      </c>
      <c r="E330" s="53" t="s">
        <v>3</v>
      </c>
      <c r="F330" s="109" t="s">
        <v>4</v>
      </c>
      <c r="G330" s="110"/>
      <c r="H330" s="53" t="s">
        <v>5</v>
      </c>
      <c r="I330" s="109" t="s">
        <v>6</v>
      </c>
      <c r="J330" s="110"/>
      <c r="K330" s="109" t="s">
        <v>7</v>
      </c>
      <c r="L330" s="110"/>
      <c r="M330" s="53" t="s">
        <v>8</v>
      </c>
      <c r="N330" s="13"/>
      <c r="O330" s="14"/>
      <c r="P330" s="87"/>
    </row>
    <row r="331" spans="1:16" ht="21.75" customHeight="1" x14ac:dyDescent="0.25">
      <c r="A331" s="12"/>
      <c r="B331" s="52" t="s">
        <v>29</v>
      </c>
      <c r="C331" s="55">
        <f>7*F328+DATE(B1,1,3)-WEEKDAY(DATE(B1,1,3))-5</f>
        <v>44410</v>
      </c>
      <c r="D331" s="55">
        <f>7*F328+DATE(B1,1,3)-WEEKDAY(DATE(B1,1,3))-4</f>
        <v>44411</v>
      </c>
      <c r="E331" s="55">
        <f>7*F328+DATE(B1,1,3)-WEEKDAY(DATE(B1,1,3))-3</f>
        <v>44412</v>
      </c>
      <c r="F331" s="111">
        <f>7*F328+DATE(B1,1,3)-WEEKDAY(DATE(B1,1,3))-2</f>
        <v>44413</v>
      </c>
      <c r="G331" s="112"/>
      <c r="H331" s="55">
        <f>7*F328+DATE(B1,1,3)-WEEKDAY(DATE(B1,1,3))-1</f>
        <v>44414</v>
      </c>
      <c r="I331" s="111">
        <f>7*F328+DATE(B1,1,3)-WEEKDAY(DATE(B1,1,3))-0</f>
        <v>44415</v>
      </c>
      <c r="J331" s="112"/>
      <c r="K331" s="111">
        <f>7*F328+DATE(B1,1,3)-WEEKDAY(DATE(B1,1,3))+1</f>
        <v>44416</v>
      </c>
      <c r="L331" s="112"/>
      <c r="M331" s="54"/>
      <c r="N331" s="13"/>
      <c r="O331" s="14"/>
      <c r="P331" s="87"/>
    </row>
    <row r="332" spans="1:16" ht="21.75" customHeight="1" x14ac:dyDescent="0.25">
      <c r="A332" s="26" t="s">
        <v>15</v>
      </c>
      <c r="B332" s="8" t="s">
        <v>9</v>
      </c>
      <c r="C332" s="60"/>
      <c r="D332" s="60"/>
      <c r="E332" s="60"/>
      <c r="F332" s="100"/>
      <c r="G332" s="101"/>
      <c r="H332" s="60"/>
      <c r="I332" s="100"/>
      <c r="J332" s="101"/>
      <c r="K332" s="100"/>
      <c r="L332" s="101"/>
      <c r="M332" s="18"/>
      <c r="N332" s="13"/>
      <c r="O332" s="14"/>
      <c r="P332" s="87"/>
    </row>
    <row r="333" spans="1:16" ht="21.75" customHeight="1" x14ac:dyDescent="0.25">
      <c r="A333" s="90" t="s">
        <v>16</v>
      </c>
      <c r="B333" s="22" t="s">
        <v>20</v>
      </c>
      <c r="C333" s="45">
        <f>IF(C334="oui","00:30",0)</f>
        <v>0</v>
      </c>
      <c r="D333" s="45">
        <f>IF(D334="oui","00:30",0)</f>
        <v>0</v>
      </c>
      <c r="E333" s="45">
        <f>IF(E334="oui","00:30",0)</f>
        <v>0</v>
      </c>
      <c r="F333" s="91">
        <f>IF(F334="oui","00:30",0)</f>
        <v>0</v>
      </c>
      <c r="G333" s="92"/>
      <c r="H333" s="45">
        <f>IF(H334="oui","00:30",0)</f>
        <v>0</v>
      </c>
      <c r="I333" s="91">
        <f>IF(I334="oui","00:30",0)</f>
        <v>0</v>
      </c>
      <c r="J333" s="92"/>
      <c r="K333" s="91">
        <f>IF(K334="oui","00:30",0)</f>
        <v>0</v>
      </c>
      <c r="L333" s="92"/>
      <c r="M333" s="23"/>
      <c r="N333" s="13"/>
      <c r="O333" s="14"/>
      <c r="P333" s="87"/>
    </row>
    <row r="334" spans="1:16" ht="21.75" customHeight="1" x14ac:dyDescent="0.25">
      <c r="A334" s="90"/>
      <c r="B334" s="24" t="s">
        <v>19</v>
      </c>
      <c r="C334" s="61" t="str">
        <f>IF(C332&gt;0,"OUI","")</f>
        <v/>
      </c>
      <c r="D334" s="61" t="str">
        <f>IF(D332&gt;0,"OUI","")</f>
        <v/>
      </c>
      <c r="E334" s="61" t="str">
        <f>IF(E332&gt;0,"OUI","")</f>
        <v/>
      </c>
      <c r="F334" s="91" t="str">
        <f>IF(F332&gt;0,"OUI","")</f>
        <v/>
      </c>
      <c r="G334" s="93"/>
      <c r="H334" s="61" t="str">
        <f>IF(H332&gt;0,"OUI","")</f>
        <v/>
      </c>
      <c r="I334" s="91" t="str">
        <f>IF(I332&gt;0,"OUI","")</f>
        <v/>
      </c>
      <c r="J334" s="93"/>
      <c r="K334" s="91" t="str">
        <f>IF(K332&gt;0,"OUI","")</f>
        <v/>
      </c>
      <c r="L334" s="93"/>
      <c r="M334" s="25"/>
      <c r="N334" s="7"/>
      <c r="O334" s="7"/>
      <c r="P334" s="87"/>
    </row>
    <row r="335" spans="1:16" ht="21.75" customHeight="1" x14ac:dyDescent="0.25">
      <c r="A335" s="27" t="s">
        <v>12</v>
      </c>
      <c r="B335" s="31" t="s">
        <v>10</v>
      </c>
      <c r="C335" s="60"/>
      <c r="D335" s="60"/>
      <c r="E335" s="60"/>
      <c r="F335" s="100"/>
      <c r="G335" s="101"/>
      <c r="H335" s="60"/>
      <c r="I335" s="100"/>
      <c r="J335" s="101"/>
      <c r="K335" s="100"/>
      <c r="L335" s="101"/>
      <c r="M335" s="32"/>
      <c r="N335" s="2"/>
      <c r="O335" s="2"/>
      <c r="P335" s="87"/>
    </row>
    <row r="336" spans="1:16" ht="21.75" customHeight="1" x14ac:dyDescent="0.25">
      <c r="A336" s="39"/>
      <c r="B336" s="103"/>
      <c r="C336" s="104"/>
      <c r="D336" s="104"/>
      <c r="E336" s="104"/>
      <c r="F336" s="104"/>
      <c r="G336" s="104"/>
      <c r="H336" s="104"/>
      <c r="I336" s="104"/>
      <c r="J336" s="104"/>
      <c r="K336" s="104"/>
      <c r="L336" s="104"/>
      <c r="M336" s="105"/>
      <c r="N336" s="72"/>
      <c r="O336" s="10"/>
      <c r="P336" s="87"/>
    </row>
    <row r="337" spans="1:16" ht="21.75" customHeight="1" x14ac:dyDescent="0.25">
      <c r="A337" s="28" t="s">
        <v>15</v>
      </c>
      <c r="B337" s="8" t="s">
        <v>9</v>
      </c>
      <c r="C337" s="60"/>
      <c r="D337" s="60"/>
      <c r="E337" s="60"/>
      <c r="F337" s="100"/>
      <c r="G337" s="101"/>
      <c r="H337" s="60"/>
      <c r="I337" s="100"/>
      <c r="J337" s="101"/>
      <c r="K337" s="100"/>
      <c r="L337" s="101"/>
      <c r="M337" s="18"/>
      <c r="N337" s="72" t="s">
        <v>13</v>
      </c>
      <c r="O337" s="72"/>
      <c r="P337" s="87"/>
    </row>
    <row r="338" spans="1:16" ht="21.75" customHeight="1" x14ac:dyDescent="0.25">
      <c r="A338" s="90" t="s">
        <v>16</v>
      </c>
      <c r="B338" s="22" t="s">
        <v>20</v>
      </c>
      <c r="C338" s="45">
        <f>IF(C339="oui","00:30",0)</f>
        <v>0</v>
      </c>
      <c r="D338" s="45">
        <f>IF(D339="oui","00:30",0)</f>
        <v>0</v>
      </c>
      <c r="E338" s="45">
        <f>IF(E339="oui","00:30",0)</f>
        <v>0</v>
      </c>
      <c r="F338" s="91">
        <f>IF(F339="oui","00:30",0)</f>
        <v>0</v>
      </c>
      <c r="G338" s="92"/>
      <c r="H338" s="45">
        <f>IF(H339="oui","00:30",0)</f>
        <v>0</v>
      </c>
      <c r="I338" s="91">
        <f>IF(I339="oui","00:30",0)</f>
        <v>0</v>
      </c>
      <c r="J338" s="92"/>
      <c r="K338" s="91">
        <f>IF(K339="oui","00:30",0)</f>
        <v>0</v>
      </c>
      <c r="L338" s="92"/>
      <c r="M338" s="23"/>
      <c r="N338" s="4"/>
      <c r="O338" s="5"/>
      <c r="P338" s="87"/>
    </row>
    <row r="339" spans="1:16" ht="21.75" customHeight="1" x14ac:dyDescent="0.25">
      <c r="A339" s="90"/>
      <c r="B339" s="24" t="s">
        <v>19</v>
      </c>
      <c r="C339" s="61" t="str">
        <f>IF(C337&gt;0,"OUI","")</f>
        <v/>
      </c>
      <c r="D339" s="61" t="str">
        <f>IF(D337&gt;0,"OUI","")</f>
        <v/>
      </c>
      <c r="E339" s="61" t="str">
        <f>IF(E337&gt;0,"OUI","")</f>
        <v/>
      </c>
      <c r="F339" s="91" t="str">
        <f>IF(F337&gt;0,"OUI","")</f>
        <v/>
      </c>
      <c r="G339" s="93"/>
      <c r="H339" s="61" t="str">
        <f>IF(H337&gt;0,"OUI","")</f>
        <v/>
      </c>
      <c r="I339" s="91" t="str">
        <f>IF(I337&gt;0,"OUI","")</f>
        <v/>
      </c>
      <c r="J339" s="93"/>
      <c r="K339" s="91" t="str">
        <f>IF(K337&gt;0,"OUI","")</f>
        <v/>
      </c>
      <c r="L339" s="93"/>
      <c r="M339" s="25"/>
      <c r="N339" s="4"/>
      <c r="O339" s="5"/>
      <c r="P339" s="87"/>
    </row>
    <row r="340" spans="1:16" ht="21.75" customHeight="1" x14ac:dyDescent="0.25">
      <c r="A340" s="27" t="s">
        <v>17</v>
      </c>
      <c r="B340" s="9" t="s">
        <v>10</v>
      </c>
      <c r="C340" s="60"/>
      <c r="D340" s="60"/>
      <c r="E340" s="60"/>
      <c r="F340" s="100"/>
      <c r="G340" s="101"/>
      <c r="H340" s="60"/>
      <c r="I340" s="100"/>
      <c r="J340" s="101"/>
      <c r="K340" s="100"/>
      <c r="L340" s="101"/>
      <c r="M340" s="19"/>
      <c r="N340" s="13"/>
      <c r="O340" s="14"/>
      <c r="P340" s="87"/>
    </row>
    <row r="341" spans="1:16" ht="21.75" customHeight="1" x14ac:dyDescent="0.25">
      <c r="A341" s="15"/>
      <c r="B341" s="3" t="s">
        <v>11</v>
      </c>
      <c r="C341" s="34">
        <f>IF(OR(C332="REPOS",C337="REPOS",C332="CP1",C337="CP2"),"00:00",C335-C332+C340-C337-(C333+C338))</f>
        <v>0</v>
      </c>
      <c r="D341" s="34">
        <f>IF(OR(D332="REPOS",D337="REPOS",D332="CP1",D337="CP2"),"00:00",D335-D332+D340-D337-(D333+D338))</f>
        <v>0</v>
      </c>
      <c r="E341" s="34">
        <f>IF(OR(E332="REPOS",E337="REPOS",E332="CP1",E337="CP2"),"00:00",E335-E332+E340-E337-(E333+E338))</f>
        <v>0</v>
      </c>
      <c r="F341" s="102">
        <f>IF(OR(F332="REPOS",F337="REPOS",F332="CP1",F337="CP2"),"00:00",F335-F332+F340-F337-(F333+F338))</f>
        <v>0</v>
      </c>
      <c r="G341" s="93"/>
      <c r="H341" s="34">
        <f>IF(OR(H332="REPOS",H337="REPOS",H332="CP1",H337="CP2"),"00:00",H335-H332+H340-H337-(H333+H338))</f>
        <v>0</v>
      </c>
      <c r="I341" s="102">
        <f>IF(OR(I332="REPOS",I337="REPOS",I332="CP1",I337="CP2"),"00:00",I335-I332+I340-I337-(I333+I338))</f>
        <v>0</v>
      </c>
      <c r="J341" s="93"/>
      <c r="K341" s="102">
        <f>IF(OR(K332="REPOS",K337="REPOS",K332="CP1",K337="CP2"),"00:00",K335-K332+K340-K337-(K333+K338))</f>
        <v>0</v>
      </c>
      <c r="L341" s="93"/>
      <c r="M341" s="33"/>
      <c r="N341" s="13"/>
      <c r="O341" s="14"/>
      <c r="P341" s="87"/>
    </row>
    <row r="342" spans="1:16" ht="21.75" customHeight="1" x14ac:dyDescent="0.25">
      <c r="A342" s="6"/>
      <c r="B342" s="3" t="s">
        <v>26</v>
      </c>
      <c r="C342" s="94">
        <f>C341+D341+E341+F341+H341+I341+K341</f>
        <v>0</v>
      </c>
      <c r="D342" s="95"/>
      <c r="E342" s="95"/>
      <c r="F342" s="95"/>
      <c r="G342" s="95"/>
      <c r="H342" s="95"/>
      <c r="I342" s="95"/>
      <c r="J342" s="95"/>
      <c r="K342" s="95"/>
      <c r="L342" s="96"/>
      <c r="M342" s="6"/>
      <c r="N342" s="13"/>
      <c r="O342" s="14"/>
    </row>
    <row r="343" spans="1:16" ht="21.75" customHeight="1" x14ac:dyDescent="0.25">
      <c r="A343" s="6"/>
      <c r="B343" s="83"/>
      <c r="C343" s="84"/>
      <c r="D343" s="85"/>
      <c r="E343" s="85"/>
      <c r="F343" s="85"/>
      <c r="G343" s="85"/>
      <c r="H343" s="85"/>
      <c r="I343" s="85"/>
      <c r="J343" s="85"/>
      <c r="K343" s="85"/>
      <c r="L343" s="85"/>
      <c r="M343" s="6"/>
      <c r="N343" s="13"/>
      <c r="O343" s="14"/>
    </row>
    <row r="344" spans="1:16" ht="21.75" customHeight="1" x14ac:dyDescent="0.25">
      <c r="A344" s="6"/>
      <c r="B344" s="83"/>
      <c r="C344" s="84"/>
      <c r="D344" s="85"/>
      <c r="E344" s="85"/>
      <c r="F344" s="85"/>
      <c r="G344" s="85"/>
      <c r="H344" s="85"/>
      <c r="I344" s="85"/>
      <c r="J344" s="85"/>
      <c r="K344" s="85"/>
      <c r="L344" s="85"/>
      <c r="M344" s="6"/>
      <c r="N344" s="13"/>
      <c r="O344" s="14"/>
    </row>
    <row r="345" spans="1:16" ht="21.75" customHeight="1" x14ac:dyDescent="0.25">
      <c r="A345" s="6"/>
      <c r="B345" s="83"/>
      <c r="C345" s="84"/>
      <c r="D345" s="85"/>
      <c r="E345" s="85"/>
      <c r="F345" s="85"/>
      <c r="G345" s="85"/>
      <c r="H345" s="85"/>
      <c r="I345" s="85"/>
      <c r="J345" s="85"/>
      <c r="K345" s="85"/>
      <c r="L345" s="85"/>
      <c r="M345" s="6"/>
      <c r="N345" s="13"/>
      <c r="O345" s="14"/>
    </row>
    <row r="346" spans="1:16" ht="21.7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13"/>
      <c r="O346" s="14"/>
    </row>
    <row r="347" spans="1:16" ht="21.75" customHeight="1" x14ac:dyDescent="0.25">
      <c r="A347" s="106" t="s">
        <v>14</v>
      </c>
      <c r="B347" s="106"/>
      <c r="C347" s="106"/>
      <c r="D347" s="106"/>
      <c r="E347" s="21" t="s">
        <v>21</v>
      </c>
      <c r="F347" s="49">
        <v>32</v>
      </c>
      <c r="G347" s="21" t="s">
        <v>22</v>
      </c>
      <c r="H347" s="20">
        <f>7*F347+DATE(B1,1,3)-WEEKDAY(DATE(B1,1,3))-5</f>
        <v>44417</v>
      </c>
      <c r="I347" s="21" t="s">
        <v>23</v>
      </c>
      <c r="J347" s="107">
        <f>7*F347+DATE(B1,1,3)-WEEKDAY(DATE(B1,1,3))+1</f>
        <v>44423</v>
      </c>
      <c r="K347" s="108"/>
      <c r="L347" s="21"/>
      <c r="M347" s="72"/>
      <c r="N347" s="13"/>
      <c r="O347" s="14"/>
    </row>
    <row r="348" spans="1:16" ht="21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3"/>
      <c r="O348" s="14"/>
    </row>
    <row r="349" spans="1:16" ht="21.75" customHeight="1" x14ac:dyDescent="0.25">
      <c r="A349" s="51"/>
      <c r="B349" s="3" t="s">
        <v>0</v>
      </c>
      <c r="C349" s="53" t="s">
        <v>1</v>
      </c>
      <c r="D349" s="53" t="s">
        <v>2</v>
      </c>
      <c r="E349" s="53" t="s">
        <v>3</v>
      </c>
      <c r="F349" s="109" t="s">
        <v>4</v>
      </c>
      <c r="G349" s="110"/>
      <c r="H349" s="53" t="s">
        <v>5</v>
      </c>
      <c r="I349" s="109" t="s">
        <v>6</v>
      </c>
      <c r="J349" s="110"/>
      <c r="K349" s="109" t="s">
        <v>7</v>
      </c>
      <c r="L349" s="110"/>
      <c r="M349" s="53" t="s">
        <v>8</v>
      </c>
      <c r="N349" s="13"/>
      <c r="O349" s="14"/>
      <c r="P349" s="87"/>
    </row>
    <row r="350" spans="1:16" ht="21.75" customHeight="1" x14ac:dyDescent="0.25">
      <c r="A350" s="12"/>
      <c r="B350" s="52" t="s">
        <v>29</v>
      </c>
      <c r="C350" s="55">
        <f>7*F347+DATE(B1,1,3)-WEEKDAY(DATE(B1,1,3))-5</f>
        <v>44417</v>
      </c>
      <c r="D350" s="55">
        <f>7*F347+DATE(B1,1,3)-WEEKDAY(DATE(B1,1,3))-4</f>
        <v>44418</v>
      </c>
      <c r="E350" s="55">
        <f>7*F347+DATE(B1,1,3)-WEEKDAY(DATE(B1,1,3))-3</f>
        <v>44419</v>
      </c>
      <c r="F350" s="111">
        <f>7*F347+DATE(B1,1,3)-WEEKDAY(DATE(B1,1,3))-2</f>
        <v>44420</v>
      </c>
      <c r="G350" s="112"/>
      <c r="H350" s="55">
        <f>7*F347+DATE(B1,1,3)-WEEKDAY(DATE(B1,1,3))-1</f>
        <v>44421</v>
      </c>
      <c r="I350" s="111">
        <f>7*F347+DATE(B1,1,3)-WEEKDAY(DATE(B1,1,3))-0</f>
        <v>44422</v>
      </c>
      <c r="J350" s="112"/>
      <c r="K350" s="111">
        <f>7*F347+DATE(B1,1,3)-WEEKDAY(DATE(B1,1,3))+1</f>
        <v>44423</v>
      </c>
      <c r="L350" s="112"/>
      <c r="M350" s="54"/>
      <c r="N350" s="37"/>
      <c r="O350" s="37"/>
      <c r="P350" s="87"/>
    </row>
    <row r="351" spans="1:16" ht="21.75" customHeight="1" x14ac:dyDescent="0.25">
      <c r="A351" s="26" t="s">
        <v>15</v>
      </c>
      <c r="B351" s="8" t="s">
        <v>9</v>
      </c>
      <c r="C351" s="60"/>
      <c r="D351" s="60"/>
      <c r="E351" s="60"/>
      <c r="F351" s="100"/>
      <c r="G351" s="101"/>
      <c r="H351" s="60"/>
      <c r="I351" s="100"/>
      <c r="J351" s="101"/>
      <c r="K351" s="100"/>
      <c r="L351" s="101"/>
      <c r="M351" s="18"/>
      <c r="N351" s="66"/>
      <c r="O351" s="67"/>
      <c r="P351" s="87"/>
    </row>
    <row r="352" spans="1:16" ht="21.75" customHeight="1" x14ac:dyDescent="0.25">
      <c r="A352" s="90" t="s">
        <v>16</v>
      </c>
      <c r="B352" s="22" t="s">
        <v>20</v>
      </c>
      <c r="C352" s="45">
        <f>IF(C353="oui","00:30",0)</f>
        <v>0</v>
      </c>
      <c r="D352" s="45">
        <f>IF(D353="oui","00:30",0)</f>
        <v>0</v>
      </c>
      <c r="E352" s="45">
        <f>IF(E353="oui","00:30",0)</f>
        <v>0</v>
      </c>
      <c r="F352" s="91">
        <f>IF(F353="oui","00:30",0)</f>
        <v>0</v>
      </c>
      <c r="G352" s="92"/>
      <c r="H352" s="45">
        <f>IF(H353="oui","00:30",0)</f>
        <v>0</v>
      </c>
      <c r="I352" s="91">
        <f>IF(I353="oui","00:30",0)</f>
        <v>0</v>
      </c>
      <c r="J352" s="92"/>
      <c r="K352" s="91">
        <f>IF(K353="oui","00:30",0)</f>
        <v>0</v>
      </c>
      <c r="L352" s="92"/>
      <c r="M352" s="23"/>
      <c r="N352" s="68"/>
      <c r="O352" s="69"/>
      <c r="P352" s="87"/>
    </row>
    <row r="353" spans="1:16" ht="21.75" customHeight="1" x14ac:dyDescent="0.25">
      <c r="A353" s="90"/>
      <c r="B353" s="24" t="s">
        <v>19</v>
      </c>
      <c r="C353" s="61" t="str">
        <f>IF(C351&gt;0,"OUI","")</f>
        <v/>
      </c>
      <c r="D353" s="61" t="str">
        <f>IF(D351&gt;0,"OUI","")</f>
        <v/>
      </c>
      <c r="E353" s="61" t="str">
        <f>IF(E351&gt;0,"OUI","")</f>
        <v/>
      </c>
      <c r="F353" s="91" t="str">
        <f>IF(F351&gt;0,"OUI","")</f>
        <v/>
      </c>
      <c r="G353" s="93"/>
      <c r="H353" s="61" t="str">
        <f>IF(H351&gt;0,"OUI","")</f>
        <v/>
      </c>
      <c r="I353" s="91" t="str">
        <f>IF(I351&gt;0,"OUI","")</f>
        <v/>
      </c>
      <c r="J353" s="93"/>
      <c r="K353" s="91" t="str">
        <f>IF(K351&gt;0,"OUI","")</f>
        <v/>
      </c>
      <c r="L353" s="93"/>
      <c r="M353" s="25"/>
      <c r="N353" s="68"/>
      <c r="O353" s="69"/>
      <c r="P353" s="87"/>
    </row>
    <row r="354" spans="1:16" ht="21.75" customHeight="1" x14ac:dyDescent="0.25">
      <c r="A354" s="27" t="s">
        <v>12</v>
      </c>
      <c r="B354" s="8" t="s">
        <v>10</v>
      </c>
      <c r="C354" s="60"/>
      <c r="D354" s="60"/>
      <c r="E354" s="60"/>
      <c r="F354" s="100"/>
      <c r="G354" s="101"/>
      <c r="H354" s="60"/>
      <c r="I354" s="100"/>
      <c r="J354" s="101"/>
      <c r="K354" s="100"/>
      <c r="L354" s="101"/>
      <c r="M354" s="18"/>
      <c r="N354" s="70"/>
      <c r="O354" s="71"/>
      <c r="P354" s="87"/>
    </row>
    <row r="355" spans="1:16" ht="21.75" customHeight="1" x14ac:dyDescent="0.25">
      <c r="A355" s="39"/>
      <c r="B355" s="103"/>
      <c r="C355" s="104"/>
      <c r="D355" s="104"/>
      <c r="E355" s="104"/>
      <c r="F355" s="104"/>
      <c r="G355" s="104"/>
      <c r="H355" s="104"/>
      <c r="I355" s="104"/>
      <c r="J355" s="104"/>
      <c r="K355" s="104"/>
      <c r="L355" s="104"/>
      <c r="M355" s="105"/>
      <c r="N355" s="72"/>
      <c r="O355" s="10"/>
      <c r="P355" s="87"/>
    </row>
    <row r="356" spans="1:16" ht="21.75" customHeight="1" x14ac:dyDescent="0.25">
      <c r="A356" s="28" t="s">
        <v>15</v>
      </c>
      <c r="B356" s="8" t="s">
        <v>9</v>
      </c>
      <c r="C356" s="60"/>
      <c r="D356" s="60"/>
      <c r="E356" s="60"/>
      <c r="F356" s="100"/>
      <c r="G356" s="101"/>
      <c r="H356" s="60"/>
      <c r="I356" s="100"/>
      <c r="J356" s="101"/>
      <c r="K356" s="100"/>
      <c r="L356" s="101"/>
      <c r="M356" s="18"/>
      <c r="N356" s="72" t="s">
        <v>13</v>
      </c>
      <c r="O356" s="72"/>
      <c r="P356" s="87"/>
    </row>
    <row r="357" spans="1:16" ht="21.75" customHeight="1" x14ac:dyDescent="0.25">
      <c r="A357" s="90" t="s">
        <v>16</v>
      </c>
      <c r="B357" s="22" t="s">
        <v>20</v>
      </c>
      <c r="C357" s="45">
        <f>IF(C358="oui","00:30",0)</f>
        <v>0</v>
      </c>
      <c r="D357" s="45">
        <f>IF(D358="oui","00:30",0)</f>
        <v>0</v>
      </c>
      <c r="E357" s="45">
        <f>IF(E358="oui","00:30",0)</f>
        <v>0</v>
      </c>
      <c r="F357" s="91">
        <f>IF(F358="oui","00:30",0)</f>
        <v>0</v>
      </c>
      <c r="G357" s="92"/>
      <c r="H357" s="45">
        <f>IF(H358="oui","00:30",0)</f>
        <v>0</v>
      </c>
      <c r="I357" s="91">
        <f>IF(I358="oui","00:30",0)</f>
        <v>0</v>
      </c>
      <c r="J357" s="92"/>
      <c r="K357" s="91">
        <f>IF(K358="oui","00:30",0)</f>
        <v>0</v>
      </c>
      <c r="L357" s="92"/>
      <c r="M357" s="23"/>
      <c r="N357" s="4"/>
      <c r="O357" s="5"/>
      <c r="P357" s="87"/>
    </row>
    <row r="358" spans="1:16" ht="21.75" customHeight="1" x14ac:dyDescent="0.25">
      <c r="A358" s="90"/>
      <c r="B358" s="24" t="s">
        <v>19</v>
      </c>
      <c r="C358" s="61" t="str">
        <f>IF(C356&gt;0,"OUI","")</f>
        <v/>
      </c>
      <c r="D358" s="61" t="str">
        <f>IF(D356&gt;0,"OUI","")</f>
        <v/>
      </c>
      <c r="E358" s="61" t="str">
        <f>IF(E356&gt;0,"OUI","")</f>
        <v/>
      </c>
      <c r="F358" s="91" t="str">
        <f>IF(F356&gt;0,"OUI","")</f>
        <v/>
      </c>
      <c r="G358" s="93"/>
      <c r="H358" s="61" t="str">
        <f>IF(H356&gt;0,"OUI","")</f>
        <v/>
      </c>
      <c r="I358" s="91" t="str">
        <f>IF(I356&gt;0,"OUI","")</f>
        <v/>
      </c>
      <c r="J358" s="93"/>
      <c r="K358" s="91" t="str">
        <f>IF(K356&gt;0,"OUI","")</f>
        <v/>
      </c>
      <c r="L358" s="93"/>
      <c r="M358" s="25"/>
      <c r="N358" s="4"/>
      <c r="O358" s="5"/>
      <c r="P358" s="87"/>
    </row>
    <row r="359" spans="1:16" ht="21.75" customHeight="1" x14ac:dyDescent="0.25">
      <c r="A359" s="27" t="s">
        <v>17</v>
      </c>
      <c r="B359" s="9" t="s">
        <v>10</v>
      </c>
      <c r="C359" s="60"/>
      <c r="D359" s="60"/>
      <c r="E359" s="60"/>
      <c r="F359" s="100"/>
      <c r="G359" s="101"/>
      <c r="H359" s="60"/>
      <c r="I359" s="100"/>
      <c r="J359" s="101"/>
      <c r="K359" s="100"/>
      <c r="L359" s="101"/>
      <c r="M359" s="19"/>
      <c r="N359" s="13"/>
      <c r="O359" s="14"/>
      <c r="P359" s="87"/>
    </row>
    <row r="360" spans="1:16" ht="21.75" customHeight="1" x14ac:dyDescent="0.25">
      <c r="A360" s="15"/>
      <c r="B360" s="3" t="s">
        <v>11</v>
      </c>
      <c r="C360" s="34">
        <f>IF(OR(C351="REPOS",C356="REPOS",C351="CP1",C356="CP2"),"00:00",C354-C351+C359-C356-(C352+C357))</f>
        <v>0</v>
      </c>
      <c r="D360" s="34">
        <f>IF(OR(D351="REPOS",D356="REPOS",D351="CP1",D356="CP2"),"00:00",D354-D351+D359-D356-(D352+D357))</f>
        <v>0</v>
      </c>
      <c r="E360" s="34">
        <f>IF(OR(E351="REPOS",E356="REPOS",E351="CP1",E356="CP2"),"00:00",E354-E351+E359-E356-(E352+E357))</f>
        <v>0</v>
      </c>
      <c r="F360" s="102">
        <f>IF(OR(F351="REPOS",F356="REPOS",F351="CP1",F356="CP2"),"00:00",F354-F351+F359-F356-(F352+F357))</f>
        <v>0</v>
      </c>
      <c r="G360" s="93"/>
      <c r="H360" s="34">
        <f>IF(OR(H351="REPOS",H356="REPOS",H351="CP1",H356="CP2"),"00:00",H354-H351+H359-H356-(H352+H357))</f>
        <v>0</v>
      </c>
      <c r="I360" s="102">
        <f>IF(OR(I351="REPOS",I356="REPOS",I351="CP1",I356="CP2"),"00:00",I354-I351+I359-I356-(I352+I357))</f>
        <v>0</v>
      </c>
      <c r="J360" s="93"/>
      <c r="K360" s="102">
        <f>IF(OR(K351="REPOS",K356="REPOS",K351="CP1",K356="CP2"),"00:00",K354-K351+K359-K356-(K352+K357))</f>
        <v>0</v>
      </c>
      <c r="L360" s="93"/>
      <c r="M360" s="33"/>
      <c r="N360" s="13"/>
      <c r="O360" s="14"/>
      <c r="P360" s="87"/>
    </row>
    <row r="361" spans="1:16" ht="21.75" customHeight="1" x14ac:dyDescent="0.25">
      <c r="A361" s="6"/>
      <c r="B361" s="3" t="s">
        <v>26</v>
      </c>
      <c r="C361" s="94">
        <f>C360+D360+E360+F360+H360+I360+K360</f>
        <v>0</v>
      </c>
      <c r="D361" s="95"/>
      <c r="E361" s="95"/>
      <c r="F361" s="95"/>
      <c r="G361" s="95"/>
      <c r="H361" s="95"/>
      <c r="I361" s="95"/>
      <c r="J361" s="95"/>
      <c r="K361" s="95"/>
      <c r="L361" s="96"/>
      <c r="M361" s="38"/>
      <c r="N361" s="13"/>
      <c r="O361" s="14"/>
    </row>
    <row r="362" spans="1:16" ht="21.75" customHeight="1" x14ac:dyDescent="0.25">
      <c r="A362" s="35"/>
      <c r="C362" s="46"/>
      <c r="D362" s="46"/>
      <c r="E362" s="46"/>
      <c r="F362" s="47"/>
      <c r="G362" s="36"/>
      <c r="H362" s="46"/>
      <c r="I362" s="46"/>
      <c r="J362" s="36"/>
      <c r="K362" s="46"/>
      <c r="L362" s="36"/>
      <c r="M362" s="48"/>
      <c r="N362" s="13"/>
      <c r="O362" s="14"/>
    </row>
    <row r="363" spans="1:16" ht="21.75" customHeight="1" x14ac:dyDescent="0.25">
      <c r="A363" s="1"/>
      <c r="L363" s="97" t="s">
        <v>18</v>
      </c>
      <c r="M363" s="98"/>
      <c r="N363" s="13"/>
      <c r="O363" s="14"/>
    </row>
    <row r="364" spans="1:16" ht="21.75" customHeight="1" x14ac:dyDescent="0.25">
      <c r="L364" s="99"/>
      <c r="M364" s="98"/>
      <c r="N364" s="13"/>
      <c r="O364" s="14"/>
    </row>
    <row r="365" spans="1:16" ht="21.75" customHeight="1" x14ac:dyDescent="0.25">
      <c r="N365" s="13"/>
      <c r="O365" s="14"/>
    </row>
    <row r="366" spans="1:16" ht="21.75" customHeight="1" x14ac:dyDescent="0.25">
      <c r="A366" s="106" t="s">
        <v>14</v>
      </c>
      <c r="B366" s="106"/>
      <c r="C366" s="106"/>
      <c r="D366" s="106"/>
      <c r="E366" s="21" t="s">
        <v>21</v>
      </c>
      <c r="F366" s="49">
        <v>33</v>
      </c>
      <c r="G366" s="21" t="s">
        <v>22</v>
      </c>
      <c r="H366" s="20">
        <f>7*F366+DATE(B1,1,3)-WEEKDAY(DATE(B1,1,3))-5</f>
        <v>44424</v>
      </c>
      <c r="I366" s="21" t="s">
        <v>23</v>
      </c>
      <c r="J366" s="107">
        <f>7*F366+DATE(B1,1,3)-WEEKDAY(DATE(B1,1,3))+1</f>
        <v>44430</v>
      </c>
      <c r="K366" s="108"/>
      <c r="L366" s="21"/>
      <c r="M366" s="72"/>
      <c r="N366" s="13"/>
      <c r="O366" s="14"/>
    </row>
    <row r="367" spans="1:16" ht="21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3"/>
      <c r="O367" s="14"/>
    </row>
    <row r="368" spans="1:16" ht="21.75" customHeight="1" x14ac:dyDescent="0.25">
      <c r="A368" s="51"/>
      <c r="B368" s="3" t="s">
        <v>0</v>
      </c>
      <c r="C368" s="53" t="s">
        <v>1</v>
      </c>
      <c r="D368" s="53" t="s">
        <v>2</v>
      </c>
      <c r="E368" s="53" t="s">
        <v>3</v>
      </c>
      <c r="F368" s="109" t="s">
        <v>4</v>
      </c>
      <c r="G368" s="110"/>
      <c r="H368" s="53" t="s">
        <v>5</v>
      </c>
      <c r="I368" s="109" t="s">
        <v>6</v>
      </c>
      <c r="J368" s="110"/>
      <c r="K368" s="109" t="s">
        <v>7</v>
      </c>
      <c r="L368" s="110"/>
      <c r="M368" s="53" t="s">
        <v>8</v>
      </c>
      <c r="N368" s="13"/>
      <c r="O368" s="14"/>
      <c r="P368" s="87"/>
    </row>
    <row r="369" spans="1:16" ht="21.75" customHeight="1" x14ac:dyDescent="0.25">
      <c r="A369" s="12"/>
      <c r="B369" s="52" t="s">
        <v>29</v>
      </c>
      <c r="C369" s="55">
        <f>7*F366+DATE(B1,1,3)-WEEKDAY(DATE(B1,1,3))-5</f>
        <v>44424</v>
      </c>
      <c r="D369" s="55">
        <f>7*F366+DATE(B1,1,3)-WEEKDAY(DATE(B1,1,3))-4</f>
        <v>44425</v>
      </c>
      <c r="E369" s="55">
        <f>7*F366+DATE(B1,1,3)-WEEKDAY(DATE(B1,1,3))-3</f>
        <v>44426</v>
      </c>
      <c r="F369" s="111">
        <f>7*F366+DATE(B1,1,3)-WEEKDAY(DATE(B1,1,3))-2</f>
        <v>44427</v>
      </c>
      <c r="G369" s="112"/>
      <c r="H369" s="55">
        <f>7*F366+DATE(B1,1,3)-WEEKDAY(DATE(B1,1,3))-1</f>
        <v>44428</v>
      </c>
      <c r="I369" s="111">
        <f>7*F366+DATE(B1,1,3)-WEEKDAY(DATE(B1,1,3))-0</f>
        <v>44429</v>
      </c>
      <c r="J369" s="112"/>
      <c r="K369" s="111">
        <f>7*F366+DATE(B1,1,3)-WEEKDAY(DATE(B1,1,3))+1</f>
        <v>44430</v>
      </c>
      <c r="L369" s="112"/>
      <c r="M369" s="54"/>
      <c r="N369" s="7"/>
      <c r="O369" s="7"/>
      <c r="P369" s="87"/>
    </row>
    <row r="370" spans="1:16" ht="21.75" customHeight="1" x14ac:dyDescent="0.25">
      <c r="A370" s="26" t="s">
        <v>15</v>
      </c>
      <c r="B370" s="8" t="s">
        <v>9</v>
      </c>
      <c r="C370" s="60"/>
      <c r="D370" s="60"/>
      <c r="E370" s="60"/>
      <c r="F370" s="100"/>
      <c r="G370" s="101"/>
      <c r="H370" s="60"/>
      <c r="I370" s="100"/>
      <c r="J370" s="101"/>
      <c r="K370" s="100"/>
      <c r="L370" s="101"/>
      <c r="M370" s="18"/>
      <c r="N370" s="2"/>
      <c r="O370" s="2"/>
      <c r="P370" s="87"/>
    </row>
    <row r="371" spans="1:16" ht="21.75" customHeight="1" x14ac:dyDescent="0.25">
      <c r="A371" s="90" t="s">
        <v>16</v>
      </c>
      <c r="B371" s="22" t="s">
        <v>20</v>
      </c>
      <c r="C371" s="45">
        <f>IF(C372="oui","00:30",0)</f>
        <v>0</v>
      </c>
      <c r="D371" s="45">
        <f>IF(D372="oui","00:30",0)</f>
        <v>0</v>
      </c>
      <c r="E371" s="45">
        <f>IF(E372="oui","00:30",0)</f>
        <v>0</v>
      </c>
      <c r="F371" s="91">
        <f>IF(F372="oui","00:30",0)</f>
        <v>0</v>
      </c>
      <c r="G371" s="92"/>
      <c r="H371" s="45">
        <f>IF(H372="oui","00:30",0)</f>
        <v>0</v>
      </c>
      <c r="I371" s="91">
        <f>IF(I372="oui","00:30",0)</f>
        <v>0</v>
      </c>
      <c r="J371" s="92"/>
      <c r="K371" s="91">
        <f>IF(K372="oui","00:30",0)</f>
        <v>0</v>
      </c>
      <c r="L371" s="92"/>
      <c r="M371" s="23"/>
      <c r="N371" s="72"/>
      <c r="O371" s="10"/>
      <c r="P371" s="87"/>
    </row>
    <row r="372" spans="1:16" ht="21.75" customHeight="1" x14ac:dyDescent="0.25">
      <c r="A372" s="90"/>
      <c r="B372" s="24" t="s">
        <v>19</v>
      </c>
      <c r="C372" s="61" t="str">
        <f>IF(C370&gt;0,"OUI","")</f>
        <v/>
      </c>
      <c r="D372" s="61" t="str">
        <f>IF(D370&gt;0,"OUI","")</f>
        <v/>
      </c>
      <c r="E372" s="61" t="str">
        <f>IF(E370&gt;0,"OUI","")</f>
        <v/>
      </c>
      <c r="F372" s="91" t="str">
        <f>IF(F370&gt;0,"OUI","")</f>
        <v/>
      </c>
      <c r="G372" s="93"/>
      <c r="H372" s="61" t="str">
        <f>IF(H370&gt;0,"OUI","")</f>
        <v/>
      </c>
      <c r="I372" s="91" t="str">
        <f>IF(I370&gt;0,"OUI","")</f>
        <v/>
      </c>
      <c r="J372" s="93"/>
      <c r="K372" s="91" t="str">
        <f>IF(K370&gt;0,"OUI","")</f>
        <v/>
      </c>
      <c r="L372" s="93"/>
      <c r="M372" s="25"/>
      <c r="N372" s="72" t="s">
        <v>13</v>
      </c>
      <c r="O372" s="72"/>
      <c r="P372" s="87"/>
    </row>
    <row r="373" spans="1:16" ht="21.75" customHeight="1" x14ac:dyDescent="0.25">
      <c r="A373" s="27" t="s">
        <v>12</v>
      </c>
      <c r="B373" s="31" t="s">
        <v>10</v>
      </c>
      <c r="C373" s="60"/>
      <c r="D373" s="60"/>
      <c r="E373" s="60"/>
      <c r="F373" s="100"/>
      <c r="G373" s="101"/>
      <c r="H373" s="60"/>
      <c r="I373" s="100"/>
      <c r="J373" s="101"/>
      <c r="K373" s="100"/>
      <c r="L373" s="101"/>
      <c r="M373" s="32"/>
      <c r="N373" s="4"/>
      <c r="O373" s="5"/>
      <c r="P373" s="87"/>
    </row>
    <row r="374" spans="1:16" ht="21.75" customHeight="1" x14ac:dyDescent="0.25">
      <c r="A374" s="39"/>
      <c r="B374" s="103"/>
      <c r="C374" s="104"/>
      <c r="D374" s="104"/>
      <c r="E374" s="104"/>
      <c r="F374" s="104"/>
      <c r="G374" s="104"/>
      <c r="H374" s="104"/>
      <c r="I374" s="104"/>
      <c r="J374" s="104"/>
      <c r="K374" s="104"/>
      <c r="L374" s="104"/>
      <c r="M374" s="105"/>
      <c r="N374" s="4"/>
      <c r="O374" s="5"/>
      <c r="P374" s="87"/>
    </row>
    <row r="375" spans="1:16" ht="21.75" customHeight="1" x14ac:dyDescent="0.25">
      <c r="A375" s="28" t="s">
        <v>15</v>
      </c>
      <c r="B375" s="8" t="s">
        <v>9</v>
      </c>
      <c r="C375" s="60"/>
      <c r="D375" s="60"/>
      <c r="E375" s="60"/>
      <c r="F375" s="100"/>
      <c r="G375" s="101"/>
      <c r="H375" s="60"/>
      <c r="I375" s="100"/>
      <c r="J375" s="101"/>
      <c r="K375" s="100"/>
      <c r="L375" s="101"/>
      <c r="M375" s="18"/>
      <c r="N375" s="13"/>
      <c r="O375" s="14"/>
      <c r="P375" s="87"/>
    </row>
    <row r="376" spans="1:16" ht="21.75" customHeight="1" x14ac:dyDescent="0.25">
      <c r="A376" s="90" t="s">
        <v>16</v>
      </c>
      <c r="B376" s="22" t="s">
        <v>20</v>
      </c>
      <c r="C376" s="45">
        <f>IF(C377="oui","00:30",0)</f>
        <v>0</v>
      </c>
      <c r="D376" s="45">
        <f>IF(D377="oui","00:30",0)</f>
        <v>0</v>
      </c>
      <c r="E376" s="45">
        <f>IF(E377="oui","00:30",0)</f>
        <v>0</v>
      </c>
      <c r="F376" s="91">
        <f>IF(F377="oui","00:30",0)</f>
        <v>0</v>
      </c>
      <c r="G376" s="92"/>
      <c r="H376" s="45">
        <f>IF(H377="oui","00:30",0)</f>
        <v>0</v>
      </c>
      <c r="I376" s="91">
        <f>IF(I377="oui","00:30",0)</f>
        <v>0</v>
      </c>
      <c r="J376" s="92"/>
      <c r="K376" s="91">
        <f>IF(K377="oui","00:30",0)</f>
        <v>0</v>
      </c>
      <c r="L376" s="92"/>
      <c r="M376" s="23"/>
      <c r="N376" s="13"/>
      <c r="O376" s="14"/>
      <c r="P376" s="87"/>
    </row>
    <row r="377" spans="1:16" ht="21.75" customHeight="1" x14ac:dyDescent="0.25">
      <c r="A377" s="90"/>
      <c r="B377" s="24" t="s">
        <v>19</v>
      </c>
      <c r="C377" s="61" t="str">
        <f>IF(C375&gt;0,"OUI","")</f>
        <v/>
      </c>
      <c r="D377" s="61" t="str">
        <f>IF(D375&gt;0,"OUI","")</f>
        <v/>
      </c>
      <c r="E377" s="61" t="str">
        <f>IF(E375&gt;0,"OUI","")</f>
        <v/>
      </c>
      <c r="F377" s="91" t="str">
        <f>IF(F375&gt;0,"OUI","")</f>
        <v/>
      </c>
      <c r="G377" s="93"/>
      <c r="H377" s="61" t="str">
        <f>IF(H375&gt;0,"OUI","")</f>
        <v/>
      </c>
      <c r="I377" s="91" t="str">
        <f>IF(I375&gt;0,"OUI","")</f>
        <v/>
      </c>
      <c r="J377" s="93"/>
      <c r="K377" s="91" t="str">
        <f>IF(K375&gt;0,"OUI","")</f>
        <v/>
      </c>
      <c r="L377" s="93"/>
      <c r="M377" s="25"/>
      <c r="N377" s="13"/>
      <c r="O377" s="14"/>
      <c r="P377" s="87"/>
    </row>
    <row r="378" spans="1:16" ht="21.75" customHeight="1" x14ac:dyDescent="0.25">
      <c r="A378" s="27" t="s">
        <v>17</v>
      </c>
      <c r="B378" s="9" t="s">
        <v>10</v>
      </c>
      <c r="C378" s="60"/>
      <c r="D378" s="60"/>
      <c r="E378" s="60"/>
      <c r="F378" s="100"/>
      <c r="G378" s="101"/>
      <c r="H378" s="60"/>
      <c r="I378" s="100"/>
      <c r="J378" s="101"/>
      <c r="K378" s="100"/>
      <c r="L378" s="101"/>
      <c r="M378" s="19"/>
      <c r="N378" s="13"/>
      <c r="O378" s="14"/>
      <c r="P378" s="87"/>
    </row>
    <row r="379" spans="1:16" ht="21.75" customHeight="1" x14ac:dyDescent="0.25">
      <c r="A379" s="15"/>
      <c r="B379" s="3" t="s">
        <v>11</v>
      </c>
      <c r="C379" s="34">
        <f>IF(OR(C370="REPOS",C375="REPOS",C370="CP1",C375="CP2"),"00:00",C373-C370+C378-C375-(C371+C376))</f>
        <v>0</v>
      </c>
      <c r="D379" s="34">
        <f>IF(OR(D370="REPOS",D375="REPOS",D370="CP1",D375="CP2"),"00:00",D373-D370+D378-D375-(D371+D376))</f>
        <v>0</v>
      </c>
      <c r="E379" s="34">
        <f>IF(OR(E370="REPOS",E375="REPOS",E370="CP1",E375="CP2"),"00:00",E373-E370+E378-E375-(E371+E376))</f>
        <v>0</v>
      </c>
      <c r="F379" s="102">
        <f>IF(OR(F370="REPOS",F375="REPOS",F370="CP1",F375="CP2"),"00:00",F373-F370+F378-F375-(F371+F376))</f>
        <v>0</v>
      </c>
      <c r="G379" s="93"/>
      <c r="H379" s="34">
        <f>IF(OR(H370="REPOS",H375="REPOS",H370="CP1",H375="CP2"),"00:00",H373-H370+H378-H375-(H371+H376))</f>
        <v>0</v>
      </c>
      <c r="I379" s="102">
        <f>IF(OR(I370="REPOS",I375="REPOS",I370="CP1",I375="CP2"),"00:00",I373-I370+I378-I375-(I371+I376))</f>
        <v>0</v>
      </c>
      <c r="J379" s="93"/>
      <c r="K379" s="102">
        <f>IF(OR(K370="REPOS",K375="REPOS",K370="CP1",K375="CP2"),"00:00",K373-K370+K378-K375-(K371+K376))</f>
        <v>0</v>
      </c>
      <c r="L379" s="93"/>
      <c r="M379" s="33"/>
      <c r="N379" s="13"/>
      <c r="O379" s="14"/>
      <c r="P379" s="87"/>
    </row>
    <row r="380" spans="1:16" ht="21.75" customHeight="1" x14ac:dyDescent="0.25">
      <c r="A380" s="6"/>
      <c r="B380" s="3" t="s">
        <v>26</v>
      </c>
      <c r="C380" s="94">
        <f>C379+D379+E379+F379+H379+I379+K379</f>
        <v>0</v>
      </c>
      <c r="D380" s="95"/>
      <c r="E380" s="95"/>
      <c r="F380" s="95"/>
      <c r="G380" s="95"/>
      <c r="H380" s="95"/>
      <c r="I380" s="95"/>
      <c r="J380" s="95"/>
      <c r="K380" s="95"/>
      <c r="L380" s="96"/>
      <c r="M380" s="6"/>
      <c r="N380" s="13"/>
      <c r="O380" s="14"/>
    </row>
    <row r="381" spans="1:16" ht="21.75" customHeight="1" x14ac:dyDescent="0.25">
      <c r="A381" s="6"/>
      <c r="B381" s="83"/>
      <c r="C381" s="84"/>
      <c r="D381" s="85"/>
      <c r="E381" s="85"/>
      <c r="F381" s="85"/>
      <c r="G381" s="85"/>
      <c r="H381" s="85"/>
      <c r="I381" s="85"/>
      <c r="J381" s="85"/>
      <c r="K381" s="85"/>
      <c r="L381" s="85"/>
      <c r="M381" s="6"/>
      <c r="N381" s="13"/>
      <c r="O381" s="14"/>
    </row>
    <row r="382" spans="1:16" ht="21.75" customHeight="1" x14ac:dyDescent="0.25">
      <c r="A382" s="6"/>
      <c r="B382" s="83"/>
      <c r="C382" s="84"/>
      <c r="D382" s="85"/>
      <c r="E382" s="85"/>
      <c r="F382" s="85"/>
      <c r="G382" s="85"/>
      <c r="H382" s="85"/>
      <c r="I382" s="85"/>
      <c r="J382" s="85"/>
      <c r="K382" s="85"/>
      <c r="L382" s="85"/>
      <c r="M382" s="6"/>
      <c r="N382" s="13"/>
      <c r="O382" s="14"/>
    </row>
    <row r="383" spans="1:16" ht="21.75" customHeight="1" x14ac:dyDescent="0.25">
      <c r="A383" s="6"/>
      <c r="B383" s="83"/>
      <c r="C383" s="84"/>
      <c r="D383" s="85"/>
      <c r="E383" s="85"/>
      <c r="F383" s="85"/>
      <c r="G383" s="85"/>
      <c r="H383" s="85"/>
      <c r="I383" s="85"/>
      <c r="J383" s="85"/>
      <c r="K383" s="85"/>
      <c r="L383" s="85"/>
      <c r="M383" s="6"/>
      <c r="N383" s="13"/>
      <c r="O383" s="14"/>
    </row>
    <row r="384" spans="1:16" ht="21.7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13"/>
      <c r="O384" s="14"/>
    </row>
    <row r="385" spans="1:16" ht="21.75" customHeight="1" x14ac:dyDescent="0.25">
      <c r="A385" s="106" t="s">
        <v>14</v>
      </c>
      <c r="B385" s="106"/>
      <c r="C385" s="106"/>
      <c r="D385" s="106"/>
      <c r="E385" s="21" t="s">
        <v>21</v>
      </c>
      <c r="F385" s="49">
        <v>34</v>
      </c>
      <c r="G385" s="21" t="s">
        <v>22</v>
      </c>
      <c r="H385" s="20">
        <f>7*F385+DATE(B1,1,3)-WEEKDAY(DATE(B1,1,3))-5</f>
        <v>44431</v>
      </c>
      <c r="I385" s="21" t="s">
        <v>23</v>
      </c>
      <c r="J385" s="107">
        <f>7*F385+DATE(B1,1,3)-WEEKDAY(DATE(B1,1,3))+1</f>
        <v>44437</v>
      </c>
      <c r="K385" s="108"/>
      <c r="L385" s="21"/>
      <c r="M385" s="72"/>
      <c r="N385" s="37"/>
      <c r="O385" s="37"/>
    </row>
    <row r="386" spans="1:16" ht="21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66"/>
      <c r="O386" s="67"/>
    </row>
    <row r="387" spans="1:16" ht="21.75" customHeight="1" x14ac:dyDescent="0.25">
      <c r="A387" s="51"/>
      <c r="B387" s="3" t="s">
        <v>0</v>
      </c>
      <c r="C387" s="53" t="s">
        <v>1</v>
      </c>
      <c r="D387" s="53" t="s">
        <v>2</v>
      </c>
      <c r="E387" s="53" t="s">
        <v>3</v>
      </c>
      <c r="F387" s="109" t="s">
        <v>4</v>
      </c>
      <c r="G387" s="110"/>
      <c r="H387" s="53" t="s">
        <v>5</v>
      </c>
      <c r="I387" s="109" t="s">
        <v>6</v>
      </c>
      <c r="J387" s="110"/>
      <c r="K387" s="109" t="s">
        <v>7</v>
      </c>
      <c r="L387" s="110"/>
      <c r="M387" s="53" t="s">
        <v>8</v>
      </c>
      <c r="N387" s="68"/>
      <c r="O387" s="69"/>
      <c r="P387" s="87"/>
    </row>
    <row r="388" spans="1:16" ht="21.75" customHeight="1" x14ac:dyDescent="0.25">
      <c r="A388" s="12"/>
      <c r="B388" s="52" t="s">
        <v>29</v>
      </c>
      <c r="C388" s="55">
        <f>7*F385+DATE(B1,1,3)-WEEKDAY(DATE(B1,1,3))-5</f>
        <v>44431</v>
      </c>
      <c r="D388" s="55">
        <f>7*F385+DATE(B1,1,3)-WEEKDAY(DATE(B1,1,3))-4</f>
        <v>44432</v>
      </c>
      <c r="E388" s="55">
        <f>7*F385+DATE(B1,1,3)-WEEKDAY(DATE(B1,1,3))-3</f>
        <v>44433</v>
      </c>
      <c r="F388" s="111">
        <f>7*F385+DATE(B1,1,3)-WEEKDAY(DATE(B1,1,3))-2</f>
        <v>44434</v>
      </c>
      <c r="G388" s="112"/>
      <c r="H388" s="55">
        <f>7*F385+DATE(B1,1,3)-WEEKDAY(DATE(B1,1,3))-1</f>
        <v>44435</v>
      </c>
      <c r="I388" s="111">
        <f>7*F385+DATE(B1,1,3)-WEEKDAY(DATE(B1,1,3))-0</f>
        <v>44436</v>
      </c>
      <c r="J388" s="112"/>
      <c r="K388" s="111">
        <f>7*F385+DATE(B1,1,3)-WEEKDAY(DATE(B1,1,3))+1</f>
        <v>44437</v>
      </c>
      <c r="L388" s="112"/>
      <c r="M388" s="54"/>
      <c r="N388" s="68"/>
      <c r="O388" s="69"/>
      <c r="P388" s="87"/>
    </row>
    <row r="389" spans="1:16" ht="21.75" customHeight="1" x14ac:dyDescent="0.25">
      <c r="A389" s="26" t="s">
        <v>15</v>
      </c>
      <c r="B389" s="8" t="s">
        <v>9</v>
      </c>
      <c r="C389" s="60"/>
      <c r="D389" s="60"/>
      <c r="E389" s="60"/>
      <c r="F389" s="100"/>
      <c r="G389" s="101"/>
      <c r="H389" s="60"/>
      <c r="I389" s="100"/>
      <c r="J389" s="101"/>
      <c r="K389" s="100"/>
      <c r="L389" s="101"/>
      <c r="M389" s="18"/>
      <c r="N389" s="70"/>
      <c r="O389" s="71"/>
      <c r="P389" s="87"/>
    </row>
    <row r="390" spans="1:16" ht="21.75" customHeight="1" x14ac:dyDescent="0.25">
      <c r="A390" s="90" t="s">
        <v>16</v>
      </c>
      <c r="B390" s="22" t="s">
        <v>20</v>
      </c>
      <c r="C390" s="45">
        <f>IF(C391="oui","00:30",0)</f>
        <v>0</v>
      </c>
      <c r="D390" s="45">
        <f>IF(D391="oui","00:30",0)</f>
        <v>0</v>
      </c>
      <c r="E390" s="45">
        <f>IF(E391="oui","00:30",0)</f>
        <v>0</v>
      </c>
      <c r="F390" s="91">
        <f>IF(F391="oui","00:30",0)</f>
        <v>0</v>
      </c>
      <c r="G390" s="92"/>
      <c r="H390" s="45">
        <f>IF(H391="oui","00:30",0)</f>
        <v>0</v>
      </c>
      <c r="I390" s="91">
        <f>IF(I391="oui","00:30",0)</f>
        <v>0</v>
      </c>
      <c r="J390" s="92"/>
      <c r="K390" s="91">
        <f>IF(K391="oui","00:30",0)</f>
        <v>0</v>
      </c>
      <c r="L390" s="92"/>
      <c r="M390" s="23"/>
      <c r="N390" s="72"/>
      <c r="O390" s="10"/>
      <c r="P390" s="87"/>
    </row>
    <row r="391" spans="1:16" ht="21.75" customHeight="1" x14ac:dyDescent="0.25">
      <c r="A391" s="90"/>
      <c r="B391" s="24" t="s">
        <v>19</v>
      </c>
      <c r="C391" s="61" t="str">
        <f>IF(C389&gt;0,"OUI","")</f>
        <v/>
      </c>
      <c r="D391" s="61" t="str">
        <f>IF(D389&gt;0,"OUI","")</f>
        <v/>
      </c>
      <c r="E391" s="61" t="str">
        <f>IF(E389&gt;0,"OUI","")</f>
        <v/>
      </c>
      <c r="F391" s="91" t="str">
        <f>IF(F389&gt;0,"OUI","")</f>
        <v/>
      </c>
      <c r="G391" s="93"/>
      <c r="H391" s="61" t="str">
        <f>IF(H389&gt;0,"OUI","")</f>
        <v/>
      </c>
      <c r="I391" s="91" t="str">
        <f>IF(I389&gt;0,"OUI","")</f>
        <v/>
      </c>
      <c r="J391" s="93"/>
      <c r="K391" s="91" t="str">
        <f>IF(K389&gt;0,"OUI","")</f>
        <v/>
      </c>
      <c r="L391" s="93"/>
      <c r="M391" s="25"/>
      <c r="N391" s="72" t="s">
        <v>13</v>
      </c>
      <c r="O391" s="72"/>
      <c r="P391" s="87"/>
    </row>
    <row r="392" spans="1:16" ht="21.75" customHeight="1" x14ac:dyDescent="0.25">
      <c r="A392" s="27" t="s">
        <v>12</v>
      </c>
      <c r="B392" s="8" t="s">
        <v>10</v>
      </c>
      <c r="C392" s="60"/>
      <c r="D392" s="60"/>
      <c r="E392" s="60"/>
      <c r="F392" s="100"/>
      <c r="G392" s="101"/>
      <c r="H392" s="60"/>
      <c r="I392" s="100"/>
      <c r="J392" s="101"/>
      <c r="K392" s="100"/>
      <c r="L392" s="101"/>
      <c r="M392" s="18"/>
      <c r="N392" s="4"/>
      <c r="O392" s="5"/>
      <c r="P392" s="87"/>
    </row>
    <row r="393" spans="1:16" ht="21.75" customHeight="1" x14ac:dyDescent="0.25">
      <c r="A393" s="39"/>
      <c r="B393" s="103"/>
      <c r="C393" s="104"/>
      <c r="D393" s="104"/>
      <c r="E393" s="104"/>
      <c r="F393" s="104"/>
      <c r="G393" s="104"/>
      <c r="H393" s="104"/>
      <c r="I393" s="104"/>
      <c r="J393" s="104"/>
      <c r="K393" s="104"/>
      <c r="L393" s="104"/>
      <c r="M393" s="105"/>
      <c r="N393" s="4"/>
      <c r="O393" s="5"/>
      <c r="P393" s="87"/>
    </row>
    <row r="394" spans="1:16" ht="21.75" customHeight="1" x14ac:dyDescent="0.25">
      <c r="A394" s="28" t="s">
        <v>15</v>
      </c>
      <c r="B394" s="8" t="s">
        <v>9</v>
      </c>
      <c r="C394" s="60"/>
      <c r="D394" s="60"/>
      <c r="E394" s="60"/>
      <c r="F394" s="100"/>
      <c r="G394" s="101"/>
      <c r="H394" s="60"/>
      <c r="I394" s="100"/>
      <c r="J394" s="101"/>
      <c r="K394" s="100"/>
      <c r="L394" s="101"/>
      <c r="M394" s="18"/>
      <c r="N394" s="13"/>
      <c r="O394" s="14"/>
      <c r="P394" s="87"/>
    </row>
    <row r="395" spans="1:16" ht="21.75" customHeight="1" x14ac:dyDescent="0.25">
      <c r="A395" s="90" t="s">
        <v>16</v>
      </c>
      <c r="B395" s="22" t="s">
        <v>20</v>
      </c>
      <c r="C395" s="45">
        <f>IF(C396="oui","00:30",0)</f>
        <v>0</v>
      </c>
      <c r="D395" s="45">
        <f>IF(D396="oui","00:30",0)</f>
        <v>0</v>
      </c>
      <c r="E395" s="45">
        <f>IF(E396="oui","00:30",0)</f>
        <v>0</v>
      </c>
      <c r="F395" s="91">
        <f>IF(F396="oui","00:30",0)</f>
        <v>0</v>
      </c>
      <c r="G395" s="92"/>
      <c r="H395" s="45">
        <f>IF(H396="oui","00:30",0)</f>
        <v>0</v>
      </c>
      <c r="I395" s="91">
        <f>IF(I396="oui","00:30",0)</f>
        <v>0</v>
      </c>
      <c r="J395" s="92"/>
      <c r="K395" s="91">
        <f>IF(K396="oui","00:30",0)</f>
        <v>0</v>
      </c>
      <c r="L395" s="92"/>
      <c r="M395" s="23"/>
      <c r="N395" s="13"/>
      <c r="O395" s="14"/>
      <c r="P395" s="87"/>
    </row>
    <row r="396" spans="1:16" ht="21.75" customHeight="1" x14ac:dyDescent="0.25">
      <c r="A396" s="90"/>
      <c r="B396" s="24" t="s">
        <v>19</v>
      </c>
      <c r="C396" s="61" t="str">
        <f>IF(C394&gt;0,"OUI","")</f>
        <v/>
      </c>
      <c r="D396" s="61" t="str">
        <f>IF(D394&gt;0,"OUI","")</f>
        <v/>
      </c>
      <c r="E396" s="61" t="str">
        <f>IF(E394&gt;0,"OUI","")</f>
        <v/>
      </c>
      <c r="F396" s="91" t="str">
        <f>IF(F394&gt;0,"OUI","")</f>
        <v/>
      </c>
      <c r="G396" s="93"/>
      <c r="H396" s="61" t="str">
        <f>IF(H394&gt;0,"OUI","")</f>
        <v/>
      </c>
      <c r="I396" s="91" t="str">
        <f>IF(I394&gt;0,"OUI","")</f>
        <v/>
      </c>
      <c r="J396" s="93"/>
      <c r="K396" s="91" t="str">
        <f>IF(K394&gt;0,"OUI","")</f>
        <v/>
      </c>
      <c r="L396" s="93"/>
      <c r="M396" s="25"/>
      <c r="N396" s="13"/>
      <c r="O396" s="14"/>
      <c r="P396" s="87"/>
    </row>
    <row r="397" spans="1:16" ht="21.75" customHeight="1" x14ac:dyDescent="0.25">
      <c r="A397" s="27" t="s">
        <v>17</v>
      </c>
      <c r="B397" s="9" t="s">
        <v>10</v>
      </c>
      <c r="C397" s="60"/>
      <c r="D397" s="60"/>
      <c r="E397" s="60"/>
      <c r="F397" s="100"/>
      <c r="G397" s="101"/>
      <c r="H397" s="60"/>
      <c r="I397" s="100"/>
      <c r="J397" s="101"/>
      <c r="K397" s="100"/>
      <c r="L397" s="101"/>
      <c r="M397" s="19"/>
      <c r="N397" s="13"/>
      <c r="O397" s="14"/>
      <c r="P397" s="87"/>
    </row>
    <row r="398" spans="1:16" ht="21.75" customHeight="1" x14ac:dyDescent="0.25">
      <c r="A398" s="15"/>
      <c r="B398" s="3" t="s">
        <v>11</v>
      </c>
      <c r="C398" s="34">
        <f>IF(OR(C389="REPOS",C394="REPOS",C389="CP1",C394="CP2"),"00:00",C392-C389+C397-C394-(C390+C395))</f>
        <v>0</v>
      </c>
      <c r="D398" s="34">
        <f>IF(OR(D389="REPOS",D394="REPOS",D389="CP1",D394="CP2"),"00:00",D392-D389+D397-D394-(D390+D395))</f>
        <v>0</v>
      </c>
      <c r="E398" s="34">
        <f>IF(OR(E389="REPOS",E394="REPOS",E389="CP1",E394="CP2"),"00:00",E392-E389+E397-E394-(E390+E395))</f>
        <v>0</v>
      </c>
      <c r="F398" s="102">
        <f>IF(OR(F389="REPOS",F394="REPOS",F389="CP1",F394="CP2"),"00:00",F392-F389+F397-F394-(F390+F395))</f>
        <v>0</v>
      </c>
      <c r="G398" s="93"/>
      <c r="H398" s="34">
        <f>IF(OR(H389="REPOS",H394="REPOS",H389="CP1",H394="CP2"),"00:00",H392-H389+H397-H394-(H390+H395))</f>
        <v>0</v>
      </c>
      <c r="I398" s="102">
        <f>IF(OR(I389="REPOS",I394="REPOS",I389="CP1",I394="CP2"),"00:00",I392-I389+I397-I394-(I390+I395))</f>
        <v>0</v>
      </c>
      <c r="J398" s="93"/>
      <c r="K398" s="102">
        <f>IF(OR(K389="REPOS",K394="REPOS",K389="CP1",K394="CP2"),"00:00",K392-K389+K397-K394-(K390+K395))</f>
        <v>0</v>
      </c>
      <c r="L398" s="93"/>
      <c r="M398" s="33"/>
      <c r="N398" s="13"/>
      <c r="O398" s="14"/>
      <c r="P398" s="87"/>
    </row>
    <row r="399" spans="1:16" ht="21.75" customHeight="1" x14ac:dyDescent="0.25">
      <c r="A399" s="6"/>
      <c r="B399" s="3" t="s">
        <v>26</v>
      </c>
      <c r="C399" s="94">
        <f>C398+D398+E398+F398+H398+I398+K398</f>
        <v>0</v>
      </c>
      <c r="D399" s="95"/>
      <c r="E399" s="95"/>
      <c r="F399" s="95"/>
      <c r="G399" s="95"/>
      <c r="H399" s="95"/>
      <c r="I399" s="95"/>
      <c r="J399" s="95"/>
      <c r="K399" s="95"/>
      <c r="L399" s="96"/>
      <c r="M399" s="38"/>
      <c r="N399" s="13"/>
      <c r="O399" s="14"/>
    </row>
    <row r="400" spans="1:16" ht="21.75" customHeight="1" x14ac:dyDescent="0.25">
      <c r="A400" s="35"/>
      <c r="C400" s="46"/>
      <c r="D400" s="46"/>
      <c r="E400" s="46"/>
      <c r="F400" s="47"/>
      <c r="G400" s="36"/>
      <c r="H400" s="46"/>
      <c r="I400" s="46"/>
      <c r="J400" s="36"/>
      <c r="K400" s="46"/>
      <c r="L400" s="36"/>
      <c r="M400" s="48"/>
      <c r="N400" s="13"/>
      <c r="O400" s="14"/>
    </row>
    <row r="401" spans="1:16" ht="21.75" customHeight="1" x14ac:dyDescent="0.25">
      <c r="A401" s="1"/>
      <c r="L401" s="97" t="s">
        <v>18</v>
      </c>
      <c r="M401" s="98"/>
      <c r="N401" s="13"/>
      <c r="O401" s="14"/>
    </row>
    <row r="402" spans="1:16" ht="21.75" customHeight="1" x14ac:dyDescent="0.25">
      <c r="L402" s="99"/>
      <c r="M402" s="98"/>
      <c r="N402" s="13"/>
      <c r="O402" s="14"/>
    </row>
    <row r="403" spans="1:16" ht="21.75" customHeight="1" x14ac:dyDescent="0.25">
      <c r="N403" s="13"/>
      <c r="O403" s="14"/>
    </row>
    <row r="404" spans="1:16" ht="21.75" customHeight="1" x14ac:dyDescent="0.25">
      <c r="A404" s="106" t="s">
        <v>14</v>
      </c>
      <c r="B404" s="106"/>
      <c r="C404" s="106"/>
      <c r="D404" s="106"/>
      <c r="E404" s="21" t="s">
        <v>21</v>
      </c>
      <c r="F404" s="49">
        <v>35</v>
      </c>
      <c r="G404" s="21" t="s">
        <v>22</v>
      </c>
      <c r="H404" s="20">
        <f>7*F404+DATE(B1,1,3)-WEEKDAY(DATE(B1,1,3))-5</f>
        <v>44438</v>
      </c>
      <c r="I404" s="21" t="s">
        <v>23</v>
      </c>
      <c r="J404" s="107">
        <f>7*F404+DATE(B1,1,3)-WEEKDAY(DATE(B1,1,3))+1</f>
        <v>44444</v>
      </c>
      <c r="K404" s="108"/>
      <c r="L404" s="21"/>
      <c r="M404" s="72"/>
      <c r="N404" s="7"/>
      <c r="O404" s="7"/>
    </row>
    <row r="405" spans="1:16" ht="21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2"/>
      <c r="O405" s="2"/>
    </row>
    <row r="406" spans="1:16" ht="21.75" customHeight="1" x14ac:dyDescent="0.25">
      <c r="A406" s="51"/>
      <c r="B406" s="3" t="s">
        <v>0</v>
      </c>
      <c r="C406" s="53" t="s">
        <v>1</v>
      </c>
      <c r="D406" s="53" t="s">
        <v>2</v>
      </c>
      <c r="E406" s="53" t="s">
        <v>3</v>
      </c>
      <c r="F406" s="109" t="s">
        <v>4</v>
      </c>
      <c r="G406" s="110"/>
      <c r="H406" s="53" t="s">
        <v>5</v>
      </c>
      <c r="I406" s="109" t="s">
        <v>6</v>
      </c>
      <c r="J406" s="110"/>
      <c r="K406" s="109" t="s">
        <v>7</v>
      </c>
      <c r="L406" s="110"/>
      <c r="M406" s="53" t="s">
        <v>8</v>
      </c>
      <c r="N406" s="72"/>
      <c r="O406" s="10"/>
      <c r="P406" s="87"/>
    </row>
    <row r="407" spans="1:16" ht="21.75" customHeight="1" x14ac:dyDescent="0.25">
      <c r="A407" s="12"/>
      <c r="B407" s="52" t="s">
        <v>29</v>
      </c>
      <c r="C407" s="55">
        <f>7*F404+DATE(B1,1,3)-WEEKDAY(DATE(B1,1,3))-5</f>
        <v>44438</v>
      </c>
      <c r="D407" s="55">
        <f>7*F404+DATE(B1,1,3)-WEEKDAY(DATE(B1,1,3))-4</f>
        <v>44439</v>
      </c>
      <c r="E407" s="55">
        <f>7*F404+DATE(B1,1,3)-WEEKDAY(DATE(B1,1,3))-3</f>
        <v>44440</v>
      </c>
      <c r="F407" s="111">
        <f>7*F404+DATE(B1,1,3)-WEEKDAY(DATE(B1,1,3))-2</f>
        <v>44441</v>
      </c>
      <c r="G407" s="112"/>
      <c r="H407" s="55">
        <f>7*F404+DATE(B1,1,3)-WEEKDAY(DATE(B1,1,3))-1</f>
        <v>44442</v>
      </c>
      <c r="I407" s="111">
        <f>7*F404+DATE(B1,1,3)-WEEKDAY(DATE(B1,1,3))-0</f>
        <v>44443</v>
      </c>
      <c r="J407" s="112"/>
      <c r="K407" s="111">
        <f>7*F404+DATE(B1,1,3)-WEEKDAY(DATE(B1,1,3))+1</f>
        <v>44444</v>
      </c>
      <c r="L407" s="112"/>
      <c r="M407" s="54"/>
      <c r="N407" s="72" t="s">
        <v>13</v>
      </c>
      <c r="O407" s="72"/>
      <c r="P407" s="87"/>
    </row>
    <row r="408" spans="1:16" ht="21.75" customHeight="1" x14ac:dyDescent="0.25">
      <c r="A408" s="26" t="s">
        <v>15</v>
      </c>
      <c r="B408" s="8" t="s">
        <v>9</v>
      </c>
      <c r="C408" s="60"/>
      <c r="D408" s="60"/>
      <c r="E408" s="60"/>
      <c r="F408" s="100"/>
      <c r="G408" s="101"/>
      <c r="H408" s="60"/>
      <c r="I408" s="100"/>
      <c r="J408" s="101"/>
      <c r="K408" s="100"/>
      <c r="L408" s="101"/>
      <c r="M408" s="18"/>
      <c r="N408" s="4"/>
      <c r="O408" s="5"/>
      <c r="P408" s="87"/>
    </row>
    <row r="409" spans="1:16" ht="21.75" customHeight="1" x14ac:dyDescent="0.25">
      <c r="A409" s="90" t="s">
        <v>16</v>
      </c>
      <c r="B409" s="22" t="s">
        <v>20</v>
      </c>
      <c r="C409" s="45">
        <f>IF(C410="oui","00:30",0)</f>
        <v>0</v>
      </c>
      <c r="D409" s="45">
        <f>IF(D410="oui","00:30",0)</f>
        <v>0</v>
      </c>
      <c r="E409" s="45">
        <f>IF(E410="oui","00:30",0)</f>
        <v>0</v>
      </c>
      <c r="F409" s="91">
        <f>IF(F410="oui","00:30",0)</f>
        <v>0</v>
      </c>
      <c r="G409" s="92"/>
      <c r="H409" s="45">
        <f>IF(H410="oui","00:30",0)</f>
        <v>0</v>
      </c>
      <c r="I409" s="91">
        <f>IF(I410="oui","00:30",0)</f>
        <v>0</v>
      </c>
      <c r="J409" s="92"/>
      <c r="K409" s="91">
        <f>IF(K410="oui","00:30",0)</f>
        <v>0</v>
      </c>
      <c r="L409" s="92"/>
      <c r="M409" s="23"/>
      <c r="N409" s="4"/>
      <c r="O409" s="5"/>
      <c r="P409" s="87"/>
    </row>
    <row r="410" spans="1:16" ht="21.75" customHeight="1" x14ac:dyDescent="0.25">
      <c r="A410" s="90"/>
      <c r="B410" s="24" t="s">
        <v>19</v>
      </c>
      <c r="C410" s="61" t="str">
        <f>IF(C408&gt;0,"OUI","")</f>
        <v/>
      </c>
      <c r="D410" s="61" t="str">
        <f>IF(D408&gt;0,"OUI","")</f>
        <v/>
      </c>
      <c r="E410" s="61" t="str">
        <f>IF(E408&gt;0,"OUI","")</f>
        <v/>
      </c>
      <c r="F410" s="91" t="str">
        <f>IF(F408&gt;0,"OUI","")</f>
        <v/>
      </c>
      <c r="G410" s="93"/>
      <c r="H410" s="61" t="str">
        <f>IF(H408&gt;0,"OUI","")</f>
        <v/>
      </c>
      <c r="I410" s="91" t="str">
        <f>IF(I408&gt;0,"OUI","")</f>
        <v/>
      </c>
      <c r="J410" s="93"/>
      <c r="K410" s="91" t="str">
        <f>IF(K408&gt;0,"OUI","")</f>
        <v/>
      </c>
      <c r="L410" s="93"/>
      <c r="M410" s="25"/>
      <c r="N410" s="13"/>
      <c r="O410" s="14"/>
      <c r="P410" s="87"/>
    </row>
    <row r="411" spans="1:16" ht="21.75" customHeight="1" x14ac:dyDescent="0.25">
      <c r="A411" s="27" t="s">
        <v>12</v>
      </c>
      <c r="B411" s="31" t="s">
        <v>10</v>
      </c>
      <c r="C411" s="60"/>
      <c r="D411" s="60"/>
      <c r="E411" s="60"/>
      <c r="F411" s="100"/>
      <c r="G411" s="101"/>
      <c r="H411" s="60"/>
      <c r="I411" s="100"/>
      <c r="J411" s="101"/>
      <c r="K411" s="100"/>
      <c r="L411" s="101"/>
      <c r="M411" s="32"/>
      <c r="N411" s="13"/>
      <c r="O411" s="14"/>
      <c r="P411" s="87"/>
    </row>
    <row r="412" spans="1:16" ht="21.75" customHeight="1" x14ac:dyDescent="0.25">
      <c r="A412" s="39"/>
      <c r="B412" s="103"/>
      <c r="C412" s="104"/>
      <c r="D412" s="104"/>
      <c r="E412" s="104"/>
      <c r="F412" s="104"/>
      <c r="G412" s="104"/>
      <c r="H412" s="104"/>
      <c r="I412" s="104"/>
      <c r="J412" s="104"/>
      <c r="K412" s="104"/>
      <c r="L412" s="104"/>
      <c r="M412" s="105"/>
      <c r="N412" s="13"/>
      <c r="O412" s="14"/>
      <c r="P412" s="87"/>
    </row>
    <row r="413" spans="1:16" ht="21.75" customHeight="1" x14ac:dyDescent="0.25">
      <c r="A413" s="28" t="s">
        <v>15</v>
      </c>
      <c r="B413" s="8" t="s">
        <v>9</v>
      </c>
      <c r="C413" s="60"/>
      <c r="D413" s="60"/>
      <c r="E413" s="60"/>
      <c r="F413" s="100"/>
      <c r="G413" s="101"/>
      <c r="H413" s="60"/>
      <c r="I413" s="100"/>
      <c r="J413" s="101"/>
      <c r="K413" s="100"/>
      <c r="L413" s="101"/>
      <c r="M413" s="18"/>
      <c r="N413" s="13"/>
      <c r="O413" s="14"/>
      <c r="P413" s="87"/>
    </row>
    <row r="414" spans="1:16" ht="21.75" customHeight="1" x14ac:dyDescent="0.25">
      <c r="A414" s="90" t="s">
        <v>16</v>
      </c>
      <c r="B414" s="22" t="s">
        <v>20</v>
      </c>
      <c r="C414" s="45">
        <f>IF(C415="oui","00:30",0)</f>
        <v>0</v>
      </c>
      <c r="D414" s="45">
        <f>IF(D415="oui","00:30",0)</f>
        <v>0</v>
      </c>
      <c r="E414" s="45">
        <f>IF(E415="oui","00:30",0)</f>
        <v>0</v>
      </c>
      <c r="F414" s="91">
        <f>IF(F415="oui","00:30",0)</f>
        <v>0</v>
      </c>
      <c r="G414" s="92"/>
      <c r="H414" s="45">
        <f>IF(H415="oui","00:30",0)</f>
        <v>0</v>
      </c>
      <c r="I414" s="91">
        <f>IF(I415="oui","00:30",0)</f>
        <v>0</v>
      </c>
      <c r="J414" s="92"/>
      <c r="K414" s="91">
        <f>IF(K415="oui","00:30",0)</f>
        <v>0</v>
      </c>
      <c r="L414" s="92"/>
      <c r="M414" s="23"/>
      <c r="N414" s="13"/>
      <c r="O414" s="14"/>
      <c r="P414" s="87"/>
    </row>
    <row r="415" spans="1:16" ht="21.75" customHeight="1" x14ac:dyDescent="0.25">
      <c r="A415" s="90"/>
      <c r="B415" s="24" t="s">
        <v>19</v>
      </c>
      <c r="C415" s="61" t="str">
        <f>IF(C413&gt;0,"OUI","")</f>
        <v/>
      </c>
      <c r="D415" s="61" t="str">
        <f>IF(D413&gt;0,"OUI","")</f>
        <v/>
      </c>
      <c r="E415" s="61" t="str">
        <f>IF(E413&gt;0,"OUI","")</f>
        <v/>
      </c>
      <c r="F415" s="91" t="str">
        <f>IF(F413&gt;0,"OUI","")</f>
        <v/>
      </c>
      <c r="G415" s="93"/>
      <c r="H415" s="61" t="str">
        <f>IF(H413&gt;0,"OUI","")</f>
        <v/>
      </c>
      <c r="I415" s="91" t="str">
        <f>IF(I413&gt;0,"OUI","")</f>
        <v/>
      </c>
      <c r="J415" s="93"/>
      <c r="K415" s="91" t="str">
        <f>IF(K413&gt;0,"OUI","")</f>
        <v/>
      </c>
      <c r="L415" s="93"/>
      <c r="M415" s="25"/>
      <c r="N415" s="13"/>
      <c r="O415" s="14"/>
      <c r="P415" s="87"/>
    </row>
    <row r="416" spans="1:16" ht="21.75" customHeight="1" x14ac:dyDescent="0.25">
      <c r="A416" s="27" t="s">
        <v>17</v>
      </c>
      <c r="B416" s="9" t="s">
        <v>10</v>
      </c>
      <c r="C416" s="60"/>
      <c r="D416" s="60"/>
      <c r="E416" s="60"/>
      <c r="F416" s="100"/>
      <c r="G416" s="101"/>
      <c r="H416" s="60"/>
      <c r="I416" s="100"/>
      <c r="J416" s="101"/>
      <c r="K416" s="100"/>
      <c r="L416" s="101"/>
      <c r="M416" s="19"/>
      <c r="N416" s="13"/>
      <c r="O416" s="14"/>
      <c r="P416" s="87"/>
    </row>
    <row r="417" spans="1:16" ht="21.75" customHeight="1" x14ac:dyDescent="0.25">
      <c r="A417" s="15"/>
      <c r="B417" s="3" t="s">
        <v>11</v>
      </c>
      <c r="C417" s="34">
        <f>IF(OR(C408="REPOS",C413="REPOS",C408="CP1",C413="CP2"),"00:00",C411-C408+C416-C413-(C409+C414))</f>
        <v>0</v>
      </c>
      <c r="D417" s="34">
        <f>IF(OR(D408="REPOS",D413="REPOS",D408="CP1",D413="CP2"),"00:00",D411-D408+D416-D413-(D409+D414))</f>
        <v>0</v>
      </c>
      <c r="E417" s="34">
        <f>IF(OR(E408="REPOS",E413="REPOS",E408="CP1",E413="CP2"),"00:00",E411-E408+E416-E413-(E409+E414))</f>
        <v>0</v>
      </c>
      <c r="F417" s="102">
        <f>IF(OR(F408="REPOS",F413="REPOS",F408="CP1",F413="CP2"),"00:00",F411-F408+F416-F413-(F409+F414))</f>
        <v>0</v>
      </c>
      <c r="G417" s="93"/>
      <c r="H417" s="34">
        <f>IF(OR(H408="REPOS",H413="REPOS",H408="CP1",H413="CP2"),"00:00",H411-H408+H416-H413-(H409+H414))</f>
        <v>0</v>
      </c>
      <c r="I417" s="102">
        <f>IF(OR(I408="REPOS",I413="REPOS",I408="CP1",I413="CP2"),"00:00",I411-I408+I416-I413-(I409+I414))</f>
        <v>0</v>
      </c>
      <c r="J417" s="93"/>
      <c r="K417" s="102">
        <f>IF(OR(K408="REPOS",K413="REPOS",K408="CP1",K413="CP2"),"00:00",K411-K408+K416-K413-(K409+K414))</f>
        <v>0</v>
      </c>
      <c r="L417" s="93"/>
      <c r="M417" s="33"/>
      <c r="N417" s="13"/>
      <c r="O417" s="14"/>
      <c r="P417" s="87"/>
    </row>
    <row r="418" spans="1:16" ht="21.75" customHeight="1" x14ac:dyDescent="0.25">
      <c r="A418" s="6"/>
      <c r="B418" s="3" t="s">
        <v>26</v>
      </c>
      <c r="C418" s="94">
        <f>C417+D417+E417+F417+H417+I417+K417</f>
        <v>0</v>
      </c>
      <c r="D418" s="95"/>
      <c r="E418" s="95"/>
      <c r="F418" s="95"/>
      <c r="G418" s="95"/>
      <c r="H418" s="95"/>
      <c r="I418" s="95"/>
      <c r="J418" s="95"/>
      <c r="K418" s="95"/>
      <c r="L418" s="96"/>
      <c r="M418" s="6"/>
      <c r="N418" s="13"/>
      <c r="O418" s="14"/>
    </row>
    <row r="419" spans="1:16" ht="21.75" customHeight="1" x14ac:dyDescent="0.25">
      <c r="A419" s="6"/>
      <c r="B419" s="83"/>
      <c r="C419" s="84"/>
      <c r="D419" s="85"/>
      <c r="E419" s="85"/>
      <c r="F419" s="85"/>
      <c r="G419" s="85"/>
      <c r="H419" s="85"/>
      <c r="I419" s="85"/>
      <c r="J419" s="85"/>
      <c r="K419" s="85"/>
      <c r="L419" s="85"/>
      <c r="M419" s="6"/>
      <c r="N419" s="13"/>
      <c r="O419" s="14"/>
    </row>
    <row r="420" spans="1:16" ht="21.75" customHeight="1" x14ac:dyDescent="0.25">
      <c r="A420" s="6"/>
      <c r="B420" s="83"/>
      <c r="C420" s="84"/>
      <c r="D420" s="85"/>
      <c r="E420" s="85"/>
      <c r="F420" s="85"/>
      <c r="G420" s="85"/>
      <c r="H420" s="85"/>
      <c r="I420" s="85"/>
      <c r="J420" s="85"/>
      <c r="K420" s="85"/>
      <c r="L420" s="85"/>
      <c r="M420" s="6"/>
      <c r="N420" s="13"/>
      <c r="O420" s="14"/>
    </row>
    <row r="421" spans="1:16" ht="21.75" customHeight="1" x14ac:dyDescent="0.25">
      <c r="A421" s="6"/>
      <c r="B421" s="83"/>
      <c r="C421" s="84"/>
      <c r="D421" s="85"/>
      <c r="E421" s="85"/>
      <c r="F421" s="85"/>
      <c r="G421" s="85"/>
      <c r="H421" s="85"/>
      <c r="I421" s="85"/>
      <c r="J421" s="85"/>
      <c r="K421" s="85"/>
      <c r="L421" s="85"/>
      <c r="M421" s="6"/>
      <c r="N421" s="13"/>
      <c r="O421" s="14"/>
    </row>
    <row r="422" spans="1:16" ht="21.7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13"/>
      <c r="O422" s="14"/>
    </row>
    <row r="423" spans="1:16" ht="21.75" customHeight="1" x14ac:dyDescent="0.25">
      <c r="A423" s="106" t="s">
        <v>14</v>
      </c>
      <c r="B423" s="106"/>
      <c r="C423" s="106"/>
      <c r="D423" s="106"/>
      <c r="E423" s="21" t="s">
        <v>21</v>
      </c>
      <c r="F423" s="49">
        <v>36</v>
      </c>
      <c r="G423" s="21" t="s">
        <v>22</v>
      </c>
      <c r="H423" s="20">
        <f>7*F423+DATE(B1,1,3)-WEEKDAY(DATE(B1,1,3))-5</f>
        <v>44445</v>
      </c>
      <c r="I423" s="21" t="s">
        <v>23</v>
      </c>
      <c r="J423" s="107">
        <f>7*F423+DATE(B1,1,3)-WEEKDAY(DATE(B1,1,3))+1</f>
        <v>44451</v>
      </c>
      <c r="K423" s="108"/>
      <c r="L423" s="21"/>
      <c r="M423" s="72"/>
      <c r="N423" s="37"/>
      <c r="O423" s="14"/>
    </row>
    <row r="424" spans="1:16" ht="21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66"/>
      <c r="O424" s="67"/>
    </row>
    <row r="425" spans="1:16" ht="21.75" customHeight="1" x14ac:dyDescent="0.25">
      <c r="A425" s="51"/>
      <c r="B425" s="3" t="s">
        <v>0</v>
      </c>
      <c r="C425" s="53" t="s">
        <v>1</v>
      </c>
      <c r="D425" s="53" t="s">
        <v>2</v>
      </c>
      <c r="E425" s="53" t="s">
        <v>3</v>
      </c>
      <c r="F425" s="109" t="s">
        <v>4</v>
      </c>
      <c r="G425" s="110"/>
      <c r="H425" s="53" t="s">
        <v>5</v>
      </c>
      <c r="I425" s="109" t="s">
        <v>6</v>
      </c>
      <c r="J425" s="110"/>
      <c r="K425" s="109" t="s">
        <v>7</v>
      </c>
      <c r="L425" s="110"/>
      <c r="M425" s="53" t="s">
        <v>8</v>
      </c>
      <c r="N425" s="68"/>
      <c r="O425" s="69"/>
      <c r="P425" s="87"/>
    </row>
    <row r="426" spans="1:16" ht="21.75" customHeight="1" x14ac:dyDescent="0.25">
      <c r="A426" s="12"/>
      <c r="B426" s="52" t="s">
        <v>29</v>
      </c>
      <c r="C426" s="55">
        <f>7*F423+DATE(B1,1,3)-WEEKDAY(DATE(B1,1,3))-5</f>
        <v>44445</v>
      </c>
      <c r="D426" s="55">
        <f>7*F423+DATE(B1,1,3)-WEEKDAY(DATE(B1,1,3))-4</f>
        <v>44446</v>
      </c>
      <c r="E426" s="55">
        <f>7*F423+DATE(B1,1,3)-WEEKDAY(DATE(B1,1,3))-3</f>
        <v>44447</v>
      </c>
      <c r="F426" s="111">
        <f>7*F423+DATE(B1,1,3)-WEEKDAY(DATE(B1,1,3))-2</f>
        <v>44448</v>
      </c>
      <c r="G426" s="112"/>
      <c r="H426" s="55">
        <f>7*F423+DATE(B1,1,3)-WEEKDAY(DATE(B1,1,3))-1</f>
        <v>44449</v>
      </c>
      <c r="I426" s="111">
        <f>7*F423+DATE(B1,1,3)-WEEKDAY(DATE(B1,1,3))-0</f>
        <v>44450</v>
      </c>
      <c r="J426" s="112"/>
      <c r="K426" s="111">
        <f>7*F423+DATE(B1,1,3)-WEEKDAY(DATE(B1,1,3))+1</f>
        <v>44451</v>
      </c>
      <c r="L426" s="112"/>
      <c r="M426" s="54"/>
      <c r="N426" s="68"/>
      <c r="O426" s="69"/>
      <c r="P426" s="87"/>
    </row>
    <row r="427" spans="1:16" ht="21.75" customHeight="1" x14ac:dyDescent="0.25">
      <c r="A427" s="26" t="s">
        <v>15</v>
      </c>
      <c r="B427" s="8" t="s">
        <v>9</v>
      </c>
      <c r="C427" s="60"/>
      <c r="D427" s="60"/>
      <c r="E427" s="60"/>
      <c r="F427" s="100"/>
      <c r="G427" s="101"/>
      <c r="H427" s="60"/>
      <c r="I427" s="100"/>
      <c r="J427" s="101"/>
      <c r="K427" s="100"/>
      <c r="L427" s="101"/>
      <c r="M427" s="18"/>
      <c r="N427" s="70"/>
      <c r="O427" s="71"/>
      <c r="P427" s="87"/>
    </row>
    <row r="428" spans="1:16" ht="21.75" customHeight="1" x14ac:dyDescent="0.25">
      <c r="A428" s="90" t="s">
        <v>16</v>
      </c>
      <c r="B428" s="22" t="s">
        <v>20</v>
      </c>
      <c r="C428" s="45">
        <f>IF(C429="oui","00:30",0)</f>
        <v>0</v>
      </c>
      <c r="D428" s="45">
        <f>IF(D429="oui","00:30",0)</f>
        <v>0</v>
      </c>
      <c r="E428" s="45">
        <f>IF(E429="oui","00:30",0)</f>
        <v>0</v>
      </c>
      <c r="F428" s="91">
        <f>IF(F429="oui","00:30",0)</f>
        <v>0</v>
      </c>
      <c r="G428" s="92"/>
      <c r="H428" s="45">
        <f>IF(H429="oui","00:30",0)</f>
        <v>0</v>
      </c>
      <c r="I428" s="91">
        <f>IF(I429="oui","00:30",0)</f>
        <v>0</v>
      </c>
      <c r="J428" s="92"/>
      <c r="K428" s="91">
        <f>IF(K429="oui","00:30",0)</f>
        <v>0</v>
      </c>
      <c r="L428" s="92"/>
      <c r="M428" s="23"/>
      <c r="N428" s="72"/>
      <c r="O428" s="10"/>
      <c r="P428" s="87"/>
    </row>
    <row r="429" spans="1:16" ht="21.75" customHeight="1" x14ac:dyDescent="0.25">
      <c r="A429" s="90"/>
      <c r="B429" s="24" t="s">
        <v>19</v>
      </c>
      <c r="C429" s="61" t="str">
        <f>IF(C427&gt;0,"OUI","")</f>
        <v/>
      </c>
      <c r="D429" s="61" t="str">
        <f>IF(D427&gt;0,"OUI","")</f>
        <v/>
      </c>
      <c r="E429" s="61" t="str">
        <f>IF(E427&gt;0,"OUI","")</f>
        <v/>
      </c>
      <c r="F429" s="91" t="str">
        <f>IF(F427&gt;0,"OUI","")</f>
        <v/>
      </c>
      <c r="G429" s="93"/>
      <c r="H429" s="61" t="str">
        <f>IF(H427&gt;0,"OUI","")</f>
        <v/>
      </c>
      <c r="I429" s="91" t="str">
        <f>IF(I427&gt;0,"OUI","")</f>
        <v/>
      </c>
      <c r="J429" s="93"/>
      <c r="K429" s="91" t="str">
        <f>IF(K427&gt;0,"OUI","")</f>
        <v/>
      </c>
      <c r="L429" s="93"/>
      <c r="M429" s="25"/>
      <c r="N429" s="72" t="s">
        <v>13</v>
      </c>
      <c r="O429" s="72"/>
      <c r="P429" s="87"/>
    </row>
    <row r="430" spans="1:16" ht="21.75" customHeight="1" x14ac:dyDescent="0.25">
      <c r="A430" s="27" t="s">
        <v>12</v>
      </c>
      <c r="B430" s="8" t="s">
        <v>10</v>
      </c>
      <c r="C430" s="60"/>
      <c r="D430" s="60"/>
      <c r="E430" s="60"/>
      <c r="F430" s="100"/>
      <c r="G430" s="101"/>
      <c r="H430" s="60"/>
      <c r="I430" s="100"/>
      <c r="J430" s="101"/>
      <c r="K430" s="100"/>
      <c r="L430" s="101"/>
      <c r="M430" s="18"/>
      <c r="N430" s="4"/>
      <c r="O430" s="5"/>
      <c r="P430" s="87"/>
    </row>
    <row r="431" spans="1:16" ht="21.75" customHeight="1" x14ac:dyDescent="0.25">
      <c r="A431" s="39"/>
      <c r="B431" s="103"/>
      <c r="C431" s="104"/>
      <c r="D431" s="104"/>
      <c r="E431" s="104"/>
      <c r="F431" s="104"/>
      <c r="G431" s="104"/>
      <c r="H431" s="104"/>
      <c r="I431" s="104"/>
      <c r="J431" s="104"/>
      <c r="K431" s="104"/>
      <c r="L431" s="104"/>
      <c r="M431" s="105"/>
      <c r="N431" s="4"/>
      <c r="O431" s="5"/>
      <c r="P431" s="87"/>
    </row>
    <row r="432" spans="1:16" ht="21.75" customHeight="1" x14ac:dyDescent="0.25">
      <c r="A432" s="28" t="s">
        <v>15</v>
      </c>
      <c r="B432" s="8" t="s">
        <v>9</v>
      </c>
      <c r="C432" s="60"/>
      <c r="D432" s="60"/>
      <c r="E432" s="60"/>
      <c r="F432" s="100"/>
      <c r="G432" s="101"/>
      <c r="H432" s="60"/>
      <c r="I432" s="100"/>
      <c r="J432" s="101"/>
      <c r="K432" s="100"/>
      <c r="L432" s="101"/>
      <c r="M432" s="18"/>
      <c r="N432" s="13"/>
      <c r="O432" s="14"/>
      <c r="P432" s="87"/>
    </row>
    <row r="433" spans="1:16" ht="21.75" customHeight="1" x14ac:dyDescent="0.25">
      <c r="A433" s="90" t="s">
        <v>16</v>
      </c>
      <c r="B433" s="22" t="s">
        <v>20</v>
      </c>
      <c r="C433" s="45">
        <f>IF(C434="oui","00:30",0)</f>
        <v>0</v>
      </c>
      <c r="D433" s="45">
        <f>IF(D434="oui","00:30",0)</f>
        <v>0</v>
      </c>
      <c r="E433" s="45">
        <f>IF(E434="oui","00:30",0)</f>
        <v>0</v>
      </c>
      <c r="F433" s="91">
        <f>IF(F434="oui","00:30",0)</f>
        <v>0</v>
      </c>
      <c r="G433" s="92"/>
      <c r="H433" s="45">
        <f>IF(H434="oui","00:30",0)</f>
        <v>0</v>
      </c>
      <c r="I433" s="91">
        <f>IF(I434="oui","00:30",0)</f>
        <v>0</v>
      </c>
      <c r="J433" s="92"/>
      <c r="K433" s="91">
        <f>IF(K434="oui","00:30",0)</f>
        <v>0</v>
      </c>
      <c r="L433" s="92"/>
      <c r="M433" s="23"/>
      <c r="N433" s="13"/>
      <c r="O433" s="14"/>
      <c r="P433" s="87"/>
    </row>
    <row r="434" spans="1:16" ht="21.75" customHeight="1" x14ac:dyDescent="0.25">
      <c r="A434" s="90"/>
      <c r="B434" s="24" t="s">
        <v>19</v>
      </c>
      <c r="C434" s="61" t="str">
        <f>IF(C432&gt;0,"OUI","")</f>
        <v/>
      </c>
      <c r="D434" s="61" t="str">
        <f>IF(D432&gt;0,"OUI","")</f>
        <v/>
      </c>
      <c r="E434" s="61" t="str">
        <f>IF(E432&gt;0,"OUI","")</f>
        <v/>
      </c>
      <c r="F434" s="91" t="str">
        <f>IF(F432&gt;0,"OUI","")</f>
        <v/>
      </c>
      <c r="G434" s="93"/>
      <c r="H434" s="61" t="str">
        <f>IF(H432&gt;0,"OUI","")</f>
        <v/>
      </c>
      <c r="I434" s="91" t="str">
        <f>IF(I432&gt;0,"OUI","")</f>
        <v/>
      </c>
      <c r="J434" s="93"/>
      <c r="K434" s="91" t="str">
        <f>IF(K432&gt;0,"OUI","")</f>
        <v/>
      </c>
      <c r="L434" s="93"/>
      <c r="M434" s="25"/>
      <c r="N434" s="13"/>
      <c r="O434" s="14"/>
      <c r="P434" s="87"/>
    </row>
    <row r="435" spans="1:16" ht="21.75" customHeight="1" x14ac:dyDescent="0.25">
      <c r="A435" s="27" t="s">
        <v>17</v>
      </c>
      <c r="B435" s="9" t="s">
        <v>10</v>
      </c>
      <c r="C435" s="60"/>
      <c r="D435" s="60"/>
      <c r="E435" s="60"/>
      <c r="F435" s="100"/>
      <c r="G435" s="101"/>
      <c r="H435" s="60"/>
      <c r="I435" s="100"/>
      <c r="J435" s="101"/>
      <c r="K435" s="100"/>
      <c r="L435" s="101"/>
      <c r="M435" s="19"/>
      <c r="N435" s="13"/>
      <c r="O435" s="14"/>
      <c r="P435" s="87"/>
    </row>
    <row r="436" spans="1:16" ht="21.75" customHeight="1" x14ac:dyDescent="0.25">
      <c r="A436" s="15"/>
      <c r="B436" s="3" t="s">
        <v>11</v>
      </c>
      <c r="C436" s="34">
        <f>IF(OR(C427="REPOS",C432="REPOS",C427="CP1",C432="CP2"),"00:00",C430-C427+C435-C432-(C428+C433))</f>
        <v>0</v>
      </c>
      <c r="D436" s="34">
        <f>IF(OR(D427="REPOS",D432="REPOS",D427="CP1",D432="CP2"),"00:00",D430-D427+D435-D432-(D428+D433))</f>
        <v>0</v>
      </c>
      <c r="E436" s="34">
        <f>IF(OR(E427="REPOS",E432="REPOS",E427="CP1",E432="CP2"),"00:00",E430-E427+E435-E432-(E428+E433))</f>
        <v>0</v>
      </c>
      <c r="F436" s="102">
        <f>IF(OR(F427="REPOS",F432="REPOS",F427="CP1",F432="CP2"),"00:00",F430-F427+F435-F432-(F428+F433))</f>
        <v>0</v>
      </c>
      <c r="G436" s="93"/>
      <c r="H436" s="34">
        <f>IF(OR(H427="REPOS",H432="REPOS",H427="CP1",H432="CP2"),"00:00",H430-H427+H435-H432-(H428+H433))</f>
        <v>0</v>
      </c>
      <c r="I436" s="102">
        <f>IF(OR(I427="REPOS",I432="REPOS",I427="CP1",I432="CP2"),"00:00",I430-I427+I435-I432-(I428+I433))</f>
        <v>0</v>
      </c>
      <c r="J436" s="93"/>
      <c r="K436" s="102">
        <f>IF(OR(K427="REPOS",K432="REPOS",K427="CP1",K432="CP2"),"00:00",K430-K427+K435-K432-(K428+K433))</f>
        <v>0</v>
      </c>
      <c r="L436" s="93"/>
      <c r="M436" s="33"/>
      <c r="N436" s="13"/>
      <c r="O436" s="14"/>
      <c r="P436" s="87"/>
    </row>
    <row r="437" spans="1:16" ht="21.75" customHeight="1" x14ac:dyDescent="0.25">
      <c r="A437" s="6"/>
      <c r="B437" s="3" t="s">
        <v>26</v>
      </c>
      <c r="C437" s="94">
        <f>C436+D436+E436+F436+H436+I436+K436</f>
        <v>0</v>
      </c>
      <c r="D437" s="95"/>
      <c r="E437" s="95"/>
      <c r="F437" s="95"/>
      <c r="G437" s="95"/>
      <c r="H437" s="95"/>
      <c r="I437" s="95"/>
      <c r="J437" s="95"/>
      <c r="K437" s="95"/>
      <c r="L437" s="96"/>
      <c r="M437" s="38"/>
      <c r="N437" s="13"/>
      <c r="O437" s="14"/>
    </row>
    <row r="438" spans="1:16" ht="21.75" customHeight="1" x14ac:dyDescent="0.25">
      <c r="A438" s="35"/>
      <c r="C438" s="46"/>
      <c r="D438" s="46"/>
      <c r="E438" s="46"/>
      <c r="F438" s="47"/>
      <c r="G438" s="36"/>
      <c r="H438" s="46"/>
      <c r="I438" s="46"/>
      <c r="J438" s="36"/>
      <c r="K438" s="46"/>
      <c r="L438" s="36"/>
      <c r="M438" s="48"/>
      <c r="N438" s="13"/>
      <c r="O438" s="14"/>
    </row>
    <row r="439" spans="1:16" ht="21.75" customHeight="1" x14ac:dyDescent="0.25">
      <c r="A439" s="1"/>
      <c r="L439" s="97" t="s">
        <v>18</v>
      </c>
      <c r="M439" s="98"/>
      <c r="N439" s="13"/>
      <c r="O439" s="14"/>
    </row>
    <row r="440" spans="1:16" ht="21.75" customHeight="1" x14ac:dyDescent="0.25">
      <c r="L440" s="99"/>
      <c r="M440" s="98"/>
      <c r="N440" s="13"/>
      <c r="O440" s="14"/>
    </row>
    <row r="441" spans="1:16" ht="21.75" customHeight="1" x14ac:dyDescent="0.25">
      <c r="N441" s="13"/>
      <c r="O441" s="14"/>
    </row>
    <row r="442" spans="1:16" ht="21.75" customHeight="1" x14ac:dyDescent="0.25">
      <c r="A442" s="106" t="s">
        <v>14</v>
      </c>
      <c r="B442" s="106"/>
      <c r="C442" s="106"/>
      <c r="D442" s="106"/>
      <c r="E442" s="21" t="s">
        <v>21</v>
      </c>
      <c r="F442" s="49">
        <v>37</v>
      </c>
      <c r="G442" s="21" t="s">
        <v>22</v>
      </c>
      <c r="H442" s="20">
        <f>7*F442+DATE(B1,1,3)-WEEKDAY(DATE(B1,1,3))-5</f>
        <v>44452</v>
      </c>
      <c r="I442" s="21" t="s">
        <v>23</v>
      </c>
      <c r="J442" s="107">
        <f>7*F442+DATE(B1,1,3)-WEEKDAY(DATE(B1,1,3))+1</f>
        <v>44458</v>
      </c>
      <c r="K442" s="108"/>
      <c r="L442" s="21"/>
      <c r="M442" s="72"/>
      <c r="N442" s="7"/>
      <c r="O442" s="7"/>
    </row>
    <row r="443" spans="1:16" ht="21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2"/>
      <c r="O443" s="2"/>
    </row>
    <row r="444" spans="1:16" ht="21.75" customHeight="1" x14ac:dyDescent="0.25">
      <c r="A444" s="51"/>
      <c r="B444" s="3" t="s">
        <v>0</v>
      </c>
      <c r="C444" s="53" t="s">
        <v>1</v>
      </c>
      <c r="D444" s="53" t="s">
        <v>2</v>
      </c>
      <c r="E444" s="53" t="s">
        <v>3</v>
      </c>
      <c r="F444" s="109" t="s">
        <v>4</v>
      </c>
      <c r="G444" s="110"/>
      <c r="H444" s="53" t="s">
        <v>5</v>
      </c>
      <c r="I444" s="109" t="s">
        <v>6</v>
      </c>
      <c r="J444" s="110"/>
      <c r="K444" s="109" t="s">
        <v>7</v>
      </c>
      <c r="L444" s="110"/>
      <c r="M444" s="53" t="s">
        <v>8</v>
      </c>
      <c r="N444" s="72"/>
      <c r="O444" s="10"/>
      <c r="P444" s="87"/>
    </row>
    <row r="445" spans="1:16" ht="21.75" customHeight="1" x14ac:dyDescent="0.25">
      <c r="A445" s="12"/>
      <c r="B445" s="52" t="s">
        <v>29</v>
      </c>
      <c r="C445" s="55">
        <f>7*F442+DATE(B1,1,3)-WEEKDAY(DATE(B1,1,3))-5</f>
        <v>44452</v>
      </c>
      <c r="D445" s="55">
        <f>7*F442+DATE(B1,1,3)-WEEKDAY(DATE(B1,1,3))-4</f>
        <v>44453</v>
      </c>
      <c r="E445" s="55">
        <f>7*F442+DATE(B1,1,3)-WEEKDAY(DATE(B1,1,3))-3</f>
        <v>44454</v>
      </c>
      <c r="F445" s="111">
        <f>7*F442+DATE(B1,1,3)-WEEKDAY(DATE(B1,1,3))-2</f>
        <v>44455</v>
      </c>
      <c r="G445" s="112"/>
      <c r="H445" s="55">
        <f>7*F442+DATE(B1,1,3)-WEEKDAY(DATE(B1,1,3))-1</f>
        <v>44456</v>
      </c>
      <c r="I445" s="111">
        <f>7*F442+DATE(B1,1,3)-WEEKDAY(DATE(B1,1,3))-0</f>
        <v>44457</v>
      </c>
      <c r="J445" s="112"/>
      <c r="K445" s="111">
        <f>7*F442+DATE(B1,1,3)-WEEKDAY(DATE(B1,1,3))+1</f>
        <v>44458</v>
      </c>
      <c r="L445" s="112"/>
      <c r="M445" s="54"/>
      <c r="N445" s="72" t="s">
        <v>13</v>
      </c>
      <c r="O445" s="72"/>
      <c r="P445" s="87"/>
    </row>
    <row r="446" spans="1:16" ht="21.75" customHeight="1" x14ac:dyDescent="0.25">
      <c r="A446" s="26" t="s">
        <v>15</v>
      </c>
      <c r="B446" s="8" t="s">
        <v>9</v>
      </c>
      <c r="C446" s="60"/>
      <c r="D446" s="60"/>
      <c r="E446" s="60"/>
      <c r="F446" s="100"/>
      <c r="G446" s="101"/>
      <c r="H446" s="60"/>
      <c r="I446" s="100"/>
      <c r="J446" s="101"/>
      <c r="K446" s="100"/>
      <c r="L446" s="101"/>
      <c r="M446" s="18"/>
      <c r="N446" s="4"/>
      <c r="O446" s="5"/>
      <c r="P446" s="87"/>
    </row>
    <row r="447" spans="1:16" ht="21.75" customHeight="1" x14ac:dyDescent="0.25">
      <c r="A447" s="90" t="s">
        <v>16</v>
      </c>
      <c r="B447" s="22" t="s">
        <v>20</v>
      </c>
      <c r="C447" s="45">
        <f>IF(C448="oui","00:30",0)</f>
        <v>0</v>
      </c>
      <c r="D447" s="45">
        <f>IF(D448="oui","00:30",0)</f>
        <v>0</v>
      </c>
      <c r="E447" s="45">
        <f>IF(E448="oui","00:30",0)</f>
        <v>0</v>
      </c>
      <c r="F447" s="91">
        <f>IF(F448="oui","00:30",0)</f>
        <v>0</v>
      </c>
      <c r="G447" s="92"/>
      <c r="H447" s="45">
        <f>IF(H448="oui","00:30",0)</f>
        <v>0</v>
      </c>
      <c r="I447" s="91">
        <f>IF(I448="oui","00:30",0)</f>
        <v>0</v>
      </c>
      <c r="J447" s="92"/>
      <c r="K447" s="91">
        <f>IF(K448="oui","00:30",0)</f>
        <v>0</v>
      </c>
      <c r="L447" s="92"/>
      <c r="M447" s="23"/>
      <c r="N447" s="4"/>
      <c r="O447" s="5"/>
      <c r="P447" s="87"/>
    </row>
    <row r="448" spans="1:16" ht="21.75" customHeight="1" x14ac:dyDescent="0.25">
      <c r="A448" s="90"/>
      <c r="B448" s="24" t="s">
        <v>19</v>
      </c>
      <c r="C448" s="61" t="str">
        <f>IF(C446&gt;0,"OUI","")</f>
        <v/>
      </c>
      <c r="D448" s="61" t="str">
        <f>IF(D446&gt;0,"OUI","")</f>
        <v/>
      </c>
      <c r="E448" s="61" t="str">
        <f>IF(E446&gt;0,"OUI","")</f>
        <v/>
      </c>
      <c r="F448" s="91" t="str">
        <f>IF(F446&gt;0,"OUI","")</f>
        <v/>
      </c>
      <c r="G448" s="93"/>
      <c r="H448" s="61" t="str">
        <f>IF(H446&gt;0,"OUI","")</f>
        <v/>
      </c>
      <c r="I448" s="91" t="str">
        <f>IF(I446&gt;0,"OUI","")</f>
        <v/>
      </c>
      <c r="J448" s="93"/>
      <c r="K448" s="91" t="str">
        <f>IF(K446&gt;0,"OUI","")</f>
        <v/>
      </c>
      <c r="L448" s="93"/>
      <c r="M448" s="25"/>
      <c r="N448" s="13"/>
      <c r="O448" s="14"/>
      <c r="P448" s="87"/>
    </row>
    <row r="449" spans="1:16" ht="21.75" customHeight="1" x14ac:dyDescent="0.25">
      <c r="A449" s="27" t="s">
        <v>12</v>
      </c>
      <c r="B449" s="31" t="s">
        <v>10</v>
      </c>
      <c r="C449" s="60"/>
      <c r="D449" s="60"/>
      <c r="E449" s="60"/>
      <c r="F449" s="100"/>
      <c r="G449" s="101"/>
      <c r="H449" s="60"/>
      <c r="I449" s="100"/>
      <c r="J449" s="101"/>
      <c r="K449" s="100"/>
      <c r="L449" s="101"/>
      <c r="M449" s="32"/>
      <c r="N449" s="13"/>
      <c r="O449" s="14"/>
      <c r="P449" s="87"/>
    </row>
    <row r="450" spans="1:16" ht="21.75" customHeight="1" x14ac:dyDescent="0.25">
      <c r="A450" s="39"/>
      <c r="B450" s="103"/>
      <c r="C450" s="104"/>
      <c r="D450" s="104"/>
      <c r="E450" s="104"/>
      <c r="F450" s="104"/>
      <c r="G450" s="104"/>
      <c r="H450" s="104"/>
      <c r="I450" s="104"/>
      <c r="J450" s="104"/>
      <c r="K450" s="104"/>
      <c r="L450" s="104"/>
      <c r="M450" s="105"/>
      <c r="N450" s="13"/>
      <c r="O450" s="14"/>
      <c r="P450" s="87"/>
    </row>
    <row r="451" spans="1:16" ht="21.75" customHeight="1" x14ac:dyDescent="0.25">
      <c r="A451" s="28" t="s">
        <v>15</v>
      </c>
      <c r="B451" s="8" t="s">
        <v>9</v>
      </c>
      <c r="C451" s="60"/>
      <c r="D451" s="60"/>
      <c r="E451" s="60"/>
      <c r="F451" s="100"/>
      <c r="G451" s="101"/>
      <c r="H451" s="60"/>
      <c r="I451" s="100"/>
      <c r="J451" s="101"/>
      <c r="K451" s="100"/>
      <c r="L451" s="101"/>
      <c r="M451" s="18"/>
      <c r="N451" s="13"/>
      <c r="O451" s="14"/>
      <c r="P451" s="87"/>
    </row>
    <row r="452" spans="1:16" ht="21.75" customHeight="1" x14ac:dyDescent="0.25">
      <c r="A452" s="90" t="s">
        <v>16</v>
      </c>
      <c r="B452" s="22" t="s">
        <v>20</v>
      </c>
      <c r="C452" s="45">
        <f>IF(C453="oui","00:30",0)</f>
        <v>0</v>
      </c>
      <c r="D452" s="45">
        <f>IF(D453="oui","00:30",0)</f>
        <v>0</v>
      </c>
      <c r="E452" s="45">
        <f>IF(E453="oui","00:30",0)</f>
        <v>0</v>
      </c>
      <c r="F452" s="91">
        <f>IF(F453="oui","00:30",0)</f>
        <v>0</v>
      </c>
      <c r="G452" s="92"/>
      <c r="H452" s="45">
        <f>IF(H453="oui","00:30",0)</f>
        <v>0</v>
      </c>
      <c r="I452" s="91">
        <f>IF(I453="oui","00:30",0)</f>
        <v>0</v>
      </c>
      <c r="J452" s="92"/>
      <c r="K452" s="91">
        <f>IF(K453="oui","00:30",0)</f>
        <v>0</v>
      </c>
      <c r="L452" s="92"/>
      <c r="M452" s="23"/>
      <c r="N452" s="13"/>
      <c r="O452" s="14"/>
      <c r="P452" s="87"/>
    </row>
    <row r="453" spans="1:16" ht="21.75" customHeight="1" x14ac:dyDescent="0.25">
      <c r="A453" s="90"/>
      <c r="B453" s="24" t="s">
        <v>19</v>
      </c>
      <c r="C453" s="61" t="str">
        <f>IF(C451&gt;0,"OUI","")</f>
        <v/>
      </c>
      <c r="D453" s="61" t="str">
        <f>IF(D451&gt;0,"OUI","")</f>
        <v/>
      </c>
      <c r="E453" s="61" t="str">
        <f>IF(E451&gt;0,"OUI","")</f>
        <v/>
      </c>
      <c r="F453" s="91" t="str">
        <f>IF(F451&gt;0,"OUI","")</f>
        <v/>
      </c>
      <c r="G453" s="93"/>
      <c r="H453" s="61" t="str">
        <f>IF(H451&gt;0,"OUI","")</f>
        <v/>
      </c>
      <c r="I453" s="91" t="str">
        <f>IF(I451&gt;0,"OUI","")</f>
        <v/>
      </c>
      <c r="J453" s="93"/>
      <c r="K453" s="91" t="str">
        <f>IF(K451&gt;0,"OUI","")</f>
        <v/>
      </c>
      <c r="L453" s="93"/>
      <c r="M453" s="25"/>
      <c r="N453" s="13"/>
      <c r="O453" s="14"/>
      <c r="P453" s="87"/>
    </row>
    <row r="454" spans="1:16" ht="21.75" customHeight="1" x14ac:dyDescent="0.25">
      <c r="A454" s="27" t="s">
        <v>17</v>
      </c>
      <c r="B454" s="9" t="s">
        <v>10</v>
      </c>
      <c r="C454" s="60"/>
      <c r="D454" s="60"/>
      <c r="E454" s="60"/>
      <c r="F454" s="100"/>
      <c r="G454" s="101"/>
      <c r="H454" s="60"/>
      <c r="I454" s="100"/>
      <c r="J454" s="101"/>
      <c r="K454" s="100"/>
      <c r="L454" s="101"/>
      <c r="M454" s="19"/>
      <c r="N454" s="13"/>
      <c r="O454" s="14"/>
      <c r="P454" s="87"/>
    </row>
    <row r="455" spans="1:16" ht="21.75" customHeight="1" x14ac:dyDescent="0.25">
      <c r="A455" s="15"/>
      <c r="B455" s="3" t="s">
        <v>11</v>
      </c>
      <c r="C455" s="34">
        <f>IF(OR(C446="REPOS",C451="REPOS",C446="CP1",C451="CP2"),"00:00",C449-C446+C454-C451-(C447+C452))</f>
        <v>0</v>
      </c>
      <c r="D455" s="34">
        <f>IF(OR(D446="REPOS",D451="REPOS",D446="CP1",D451="CP2"),"00:00",D449-D446+D454-D451-(D447+D452))</f>
        <v>0</v>
      </c>
      <c r="E455" s="34">
        <f>IF(OR(E446="REPOS",E451="REPOS",E446="CP1",E451="CP2"),"00:00",E449-E446+E454-E451-(E447+E452))</f>
        <v>0</v>
      </c>
      <c r="F455" s="102">
        <f>IF(OR(F446="REPOS",F451="REPOS",F446="CP1",F451="CP2"),"00:00",F449-F446+F454-F451-(F447+F452))</f>
        <v>0</v>
      </c>
      <c r="G455" s="93"/>
      <c r="H455" s="34">
        <f>IF(OR(H446="REPOS",H451="REPOS",H446="CP1",H451="CP2"),"00:00",H449-H446+H454-H451-(H447+H452))</f>
        <v>0</v>
      </c>
      <c r="I455" s="102">
        <f>IF(OR(I446="REPOS",I451="REPOS",I446="CP1",I451="CP2"),"00:00",I449-I446+I454-I451-(I447+I452))</f>
        <v>0</v>
      </c>
      <c r="J455" s="93"/>
      <c r="K455" s="102">
        <f>IF(OR(K446="REPOS",K451="REPOS",K446="CP1",K451="CP2"),"00:00",K449-K446+K454-K451-(K447+K452))</f>
        <v>0</v>
      </c>
      <c r="L455" s="93"/>
      <c r="M455" s="33"/>
      <c r="N455" s="13"/>
      <c r="O455" s="14"/>
      <c r="P455" s="87"/>
    </row>
    <row r="456" spans="1:16" ht="21.75" customHeight="1" x14ac:dyDescent="0.25">
      <c r="A456" s="6"/>
      <c r="B456" s="3" t="s">
        <v>26</v>
      </c>
      <c r="C456" s="94">
        <f>C455+D455+E455+F455+H455+I455+K455</f>
        <v>0</v>
      </c>
      <c r="D456" s="95"/>
      <c r="E456" s="95"/>
      <c r="F456" s="95"/>
      <c r="G456" s="95"/>
      <c r="H456" s="95"/>
      <c r="I456" s="95"/>
      <c r="J456" s="95"/>
      <c r="K456" s="95"/>
      <c r="L456" s="96"/>
      <c r="M456" s="6"/>
      <c r="N456" s="13"/>
      <c r="O456" s="14"/>
    </row>
    <row r="457" spans="1:16" ht="21.75" customHeight="1" x14ac:dyDescent="0.25">
      <c r="A457" s="6"/>
      <c r="B457" s="83"/>
      <c r="C457" s="84"/>
      <c r="D457" s="85"/>
      <c r="E457" s="85"/>
      <c r="F457" s="85"/>
      <c r="G457" s="85"/>
      <c r="H457" s="85"/>
      <c r="I457" s="85"/>
      <c r="J457" s="85"/>
      <c r="K457" s="85"/>
      <c r="L457" s="85"/>
      <c r="M457" s="6"/>
      <c r="N457" s="13"/>
      <c r="O457" s="14"/>
    </row>
    <row r="458" spans="1:16" ht="21.75" customHeight="1" x14ac:dyDescent="0.25">
      <c r="A458" s="6"/>
      <c r="B458" s="83"/>
      <c r="C458" s="84"/>
      <c r="D458" s="85"/>
      <c r="E458" s="85"/>
      <c r="F458" s="85"/>
      <c r="G458" s="85"/>
      <c r="H458" s="85"/>
      <c r="I458" s="85"/>
      <c r="J458" s="85"/>
      <c r="K458" s="85"/>
      <c r="L458" s="85"/>
      <c r="M458" s="6"/>
      <c r="N458" s="37"/>
      <c r="O458" s="37"/>
    </row>
    <row r="459" spans="1:16" ht="21.75" customHeight="1" x14ac:dyDescent="0.25">
      <c r="A459" s="6"/>
      <c r="B459" s="83"/>
      <c r="C459" s="84"/>
      <c r="D459" s="85"/>
      <c r="E459" s="85"/>
      <c r="F459" s="85"/>
      <c r="G459" s="85"/>
      <c r="H459" s="85"/>
      <c r="I459" s="85"/>
      <c r="J459" s="85"/>
      <c r="K459" s="85"/>
      <c r="L459" s="85"/>
      <c r="M459" s="6"/>
      <c r="N459" s="66"/>
      <c r="O459" s="67"/>
    </row>
    <row r="460" spans="1:16" ht="21.7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8"/>
      <c r="O460" s="69"/>
    </row>
    <row r="461" spans="1:16" ht="21.75" customHeight="1" x14ac:dyDescent="0.25">
      <c r="A461" s="106" t="s">
        <v>14</v>
      </c>
      <c r="B461" s="106"/>
      <c r="C461" s="106"/>
      <c r="D461" s="106"/>
      <c r="E461" s="21" t="s">
        <v>21</v>
      </c>
      <c r="F461" s="49">
        <v>38</v>
      </c>
      <c r="G461" s="21" t="s">
        <v>22</v>
      </c>
      <c r="H461" s="20">
        <f>7*F461+DATE(B1,1,3)-WEEKDAY(DATE(B1,1,3))-5</f>
        <v>44459</v>
      </c>
      <c r="I461" s="21" t="s">
        <v>23</v>
      </c>
      <c r="J461" s="107">
        <f>7*F461+DATE(B1,1,3)-WEEKDAY(DATE(B1,1,3))+1</f>
        <v>44465</v>
      </c>
      <c r="K461" s="108"/>
      <c r="L461" s="21"/>
      <c r="M461" s="72"/>
      <c r="N461" s="68"/>
      <c r="O461" s="69"/>
    </row>
    <row r="462" spans="1:16" ht="21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70"/>
      <c r="O462" s="71"/>
    </row>
    <row r="463" spans="1:16" ht="21.75" customHeight="1" x14ac:dyDescent="0.25">
      <c r="A463" s="51"/>
      <c r="B463" s="3" t="s">
        <v>0</v>
      </c>
      <c r="C463" s="53" t="s">
        <v>1</v>
      </c>
      <c r="D463" s="53" t="s">
        <v>2</v>
      </c>
      <c r="E463" s="53" t="s">
        <v>3</v>
      </c>
      <c r="F463" s="109" t="s">
        <v>4</v>
      </c>
      <c r="G463" s="110"/>
      <c r="H463" s="53" t="s">
        <v>5</v>
      </c>
      <c r="I463" s="109" t="s">
        <v>6</v>
      </c>
      <c r="J463" s="110"/>
      <c r="K463" s="109" t="s">
        <v>7</v>
      </c>
      <c r="L463" s="110"/>
      <c r="M463" s="53" t="s">
        <v>8</v>
      </c>
      <c r="N463" s="72"/>
      <c r="O463" s="10"/>
      <c r="P463" s="87"/>
    </row>
    <row r="464" spans="1:16" ht="21.75" customHeight="1" x14ac:dyDescent="0.25">
      <c r="A464" s="12"/>
      <c r="B464" s="52" t="s">
        <v>29</v>
      </c>
      <c r="C464" s="55">
        <f>7*F461+DATE(B1,1,3)-WEEKDAY(DATE(B1,1,3))-5</f>
        <v>44459</v>
      </c>
      <c r="D464" s="55">
        <f>7*F461+DATE(B1,1,3)-WEEKDAY(DATE(B1,1,3))-4</f>
        <v>44460</v>
      </c>
      <c r="E464" s="55">
        <f>7*F461+DATE(B1,1,3)-WEEKDAY(DATE(B1,1,3))-3</f>
        <v>44461</v>
      </c>
      <c r="F464" s="111">
        <f>7*F461+DATE(B1,1,3)-WEEKDAY(DATE(B1,1,3))-2</f>
        <v>44462</v>
      </c>
      <c r="G464" s="112"/>
      <c r="H464" s="55">
        <f>7*F461+DATE(B1,1,3)-WEEKDAY(DATE(B1,1,3))-1</f>
        <v>44463</v>
      </c>
      <c r="I464" s="111">
        <f>7*F461+DATE(B1,1,3)-WEEKDAY(DATE(B1,1,3))-0</f>
        <v>44464</v>
      </c>
      <c r="J464" s="112"/>
      <c r="K464" s="111">
        <f>7*F461+DATE(B1,1,3)-WEEKDAY(DATE(B1,1,3))+1</f>
        <v>44465</v>
      </c>
      <c r="L464" s="112"/>
      <c r="M464" s="54"/>
      <c r="N464" s="72" t="s">
        <v>13</v>
      </c>
      <c r="O464" s="72"/>
      <c r="P464" s="87"/>
    </row>
    <row r="465" spans="1:16" ht="21.75" customHeight="1" x14ac:dyDescent="0.25">
      <c r="A465" s="26" t="s">
        <v>15</v>
      </c>
      <c r="B465" s="8" t="s">
        <v>9</v>
      </c>
      <c r="C465" s="60"/>
      <c r="D465" s="60"/>
      <c r="E465" s="60"/>
      <c r="F465" s="100"/>
      <c r="G465" s="101"/>
      <c r="H465" s="60"/>
      <c r="I465" s="100"/>
      <c r="J465" s="101"/>
      <c r="K465" s="100"/>
      <c r="L465" s="101"/>
      <c r="M465" s="18"/>
      <c r="N465" s="4"/>
      <c r="O465" s="5"/>
      <c r="P465" s="87"/>
    </row>
    <row r="466" spans="1:16" ht="21.75" customHeight="1" x14ac:dyDescent="0.25">
      <c r="A466" s="90" t="s">
        <v>16</v>
      </c>
      <c r="B466" s="22" t="s">
        <v>20</v>
      </c>
      <c r="C466" s="45">
        <f>IF(C467="oui","00:30",0)</f>
        <v>0</v>
      </c>
      <c r="D466" s="45">
        <f>IF(D467="oui","00:30",0)</f>
        <v>0</v>
      </c>
      <c r="E466" s="45">
        <f>IF(E467="oui","00:30",0)</f>
        <v>0</v>
      </c>
      <c r="F466" s="91">
        <f>IF(F467="oui","00:30",0)</f>
        <v>0</v>
      </c>
      <c r="G466" s="92"/>
      <c r="H466" s="45">
        <f>IF(H467="oui","00:30",0)</f>
        <v>0</v>
      </c>
      <c r="I466" s="91">
        <f>IF(I467="oui","00:30",0)</f>
        <v>0</v>
      </c>
      <c r="J466" s="92"/>
      <c r="K466" s="91">
        <f>IF(K467="oui","00:30",0)</f>
        <v>0</v>
      </c>
      <c r="L466" s="92"/>
      <c r="M466" s="23"/>
      <c r="N466" s="4"/>
      <c r="O466" s="5"/>
      <c r="P466" s="87"/>
    </row>
    <row r="467" spans="1:16" ht="21.75" customHeight="1" x14ac:dyDescent="0.25">
      <c r="A467" s="90"/>
      <c r="B467" s="24" t="s">
        <v>19</v>
      </c>
      <c r="C467" s="61" t="str">
        <f>IF(C465&gt;0,"OUI","")</f>
        <v/>
      </c>
      <c r="D467" s="61" t="str">
        <f>IF(D465&gt;0,"OUI","")</f>
        <v/>
      </c>
      <c r="E467" s="61" t="str">
        <f>IF(E465&gt;0,"OUI","")</f>
        <v/>
      </c>
      <c r="F467" s="91" t="str">
        <f>IF(F465&gt;0,"OUI","")</f>
        <v/>
      </c>
      <c r="G467" s="93"/>
      <c r="H467" s="61" t="str">
        <f>IF(H465&gt;0,"OUI","")</f>
        <v/>
      </c>
      <c r="I467" s="91" t="str">
        <f>IF(I465&gt;0,"OUI","")</f>
        <v/>
      </c>
      <c r="J467" s="93"/>
      <c r="K467" s="91" t="str">
        <f>IF(K465&gt;0,"OUI","")</f>
        <v/>
      </c>
      <c r="L467" s="93"/>
      <c r="M467" s="25"/>
      <c r="N467" s="13"/>
      <c r="O467" s="14"/>
      <c r="P467" s="87"/>
    </row>
    <row r="468" spans="1:16" ht="21.75" customHeight="1" x14ac:dyDescent="0.25">
      <c r="A468" s="27" t="s">
        <v>12</v>
      </c>
      <c r="B468" s="8" t="s">
        <v>10</v>
      </c>
      <c r="C468" s="60"/>
      <c r="D468" s="60"/>
      <c r="E468" s="60"/>
      <c r="F468" s="100"/>
      <c r="G468" s="101"/>
      <c r="H468" s="60"/>
      <c r="I468" s="100"/>
      <c r="J468" s="101"/>
      <c r="K468" s="100"/>
      <c r="L468" s="101"/>
      <c r="M468" s="18"/>
      <c r="N468" s="13"/>
      <c r="O468" s="14"/>
      <c r="P468" s="87"/>
    </row>
    <row r="469" spans="1:16" ht="21.75" customHeight="1" x14ac:dyDescent="0.25">
      <c r="A469" s="39"/>
      <c r="B469" s="103"/>
      <c r="C469" s="104"/>
      <c r="D469" s="104"/>
      <c r="E469" s="104"/>
      <c r="F469" s="104"/>
      <c r="G469" s="104"/>
      <c r="H469" s="104"/>
      <c r="I469" s="104"/>
      <c r="J469" s="104"/>
      <c r="K469" s="104"/>
      <c r="L469" s="104"/>
      <c r="M469" s="105"/>
      <c r="N469" s="13"/>
      <c r="O469" s="14"/>
      <c r="P469" s="87"/>
    </row>
    <row r="470" spans="1:16" ht="21.75" customHeight="1" x14ac:dyDescent="0.25">
      <c r="A470" s="28" t="s">
        <v>15</v>
      </c>
      <c r="B470" s="8" t="s">
        <v>9</v>
      </c>
      <c r="C470" s="60"/>
      <c r="D470" s="60"/>
      <c r="E470" s="60"/>
      <c r="F470" s="100"/>
      <c r="G470" s="101"/>
      <c r="H470" s="60"/>
      <c r="I470" s="100"/>
      <c r="J470" s="101"/>
      <c r="K470" s="100"/>
      <c r="L470" s="101"/>
      <c r="M470" s="18"/>
      <c r="N470" s="13"/>
      <c r="O470" s="14"/>
      <c r="P470" s="87"/>
    </row>
    <row r="471" spans="1:16" ht="21.75" customHeight="1" x14ac:dyDescent="0.25">
      <c r="A471" s="90" t="s">
        <v>16</v>
      </c>
      <c r="B471" s="22" t="s">
        <v>20</v>
      </c>
      <c r="C471" s="45">
        <f>IF(C472="oui","00:30",0)</f>
        <v>0</v>
      </c>
      <c r="D471" s="45">
        <f>IF(D472="oui","00:30",0)</f>
        <v>0</v>
      </c>
      <c r="E471" s="45">
        <f>IF(E472="oui","00:30",0)</f>
        <v>0</v>
      </c>
      <c r="F471" s="91">
        <f>IF(F472="oui","00:30",0)</f>
        <v>0</v>
      </c>
      <c r="G471" s="92"/>
      <c r="H471" s="45">
        <f>IF(H472="oui","00:30",0)</f>
        <v>0</v>
      </c>
      <c r="I471" s="91">
        <f>IF(I472="oui","00:30",0)</f>
        <v>0</v>
      </c>
      <c r="J471" s="92"/>
      <c r="K471" s="91">
        <f>IF(K472="oui","00:30",0)</f>
        <v>0</v>
      </c>
      <c r="L471" s="92"/>
      <c r="M471" s="23"/>
      <c r="N471" s="13"/>
      <c r="O471" s="14"/>
      <c r="P471" s="87"/>
    </row>
    <row r="472" spans="1:16" ht="21.75" customHeight="1" x14ac:dyDescent="0.25">
      <c r="A472" s="90"/>
      <c r="B472" s="24" t="s">
        <v>19</v>
      </c>
      <c r="C472" s="61" t="str">
        <f>IF(C470&gt;0,"OUI","")</f>
        <v/>
      </c>
      <c r="D472" s="61" t="str">
        <f>IF(D470&gt;0,"OUI","")</f>
        <v/>
      </c>
      <c r="E472" s="61" t="str">
        <f>IF(E470&gt;0,"OUI","")</f>
        <v/>
      </c>
      <c r="F472" s="91" t="str">
        <f>IF(F470&gt;0,"OUI","")</f>
        <v/>
      </c>
      <c r="G472" s="93"/>
      <c r="H472" s="61" t="str">
        <f>IF(H470&gt;0,"OUI","")</f>
        <v/>
      </c>
      <c r="I472" s="91" t="str">
        <f>IF(I470&gt;0,"OUI","")</f>
        <v/>
      </c>
      <c r="J472" s="93"/>
      <c r="K472" s="91" t="str">
        <f>IF(K470&gt;0,"OUI","")</f>
        <v/>
      </c>
      <c r="L472" s="93"/>
      <c r="M472" s="25"/>
      <c r="N472" s="13"/>
      <c r="O472" s="14"/>
      <c r="P472" s="87"/>
    </row>
    <row r="473" spans="1:16" ht="21.75" customHeight="1" x14ac:dyDescent="0.25">
      <c r="A473" s="27" t="s">
        <v>17</v>
      </c>
      <c r="B473" s="9" t="s">
        <v>10</v>
      </c>
      <c r="C473" s="60"/>
      <c r="D473" s="60"/>
      <c r="E473" s="60"/>
      <c r="F473" s="100"/>
      <c r="G473" s="101"/>
      <c r="H473" s="60"/>
      <c r="I473" s="100"/>
      <c r="J473" s="101"/>
      <c r="K473" s="100"/>
      <c r="L473" s="101"/>
      <c r="M473" s="19"/>
      <c r="N473" s="13"/>
      <c r="O473" s="14"/>
      <c r="P473" s="87"/>
    </row>
    <row r="474" spans="1:16" ht="21.75" customHeight="1" x14ac:dyDescent="0.25">
      <c r="A474" s="15"/>
      <c r="B474" s="3" t="s">
        <v>11</v>
      </c>
      <c r="C474" s="34">
        <f>IF(OR(C465="REPOS",C470="REPOS",C465="CP1",C470="CP2"),"00:00",C468-C465+C473-C470-(C466+C471))</f>
        <v>0</v>
      </c>
      <c r="D474" s="34">
        <f>IF(OR(D465="REPOS",D470="REPOS",D465="CP1",D470="CP2"),"00:00",D468-D465+D473-D470-(D466+D471))</f>
        <v>0</v>
      </c>
      <c r="E474" s="34">
        <f>IF(OR(E465="REPOS",E470="REPOS",E465="CP1",E470="CP2"),"00:00",E468-E465+E473-E470-(E466+E471))</f>
        <v>0</v>
      </c>
      <c r="F474" s="102">
        <f>IF(OR(F465="REPOS",F470="REPOS",F465="CP1",F470="CP2"),"00:00",F468-F465+F473-F470-(F466+F471))</f>
        <v>0</v>
      </c>
      <c r="G474" s="93"/>
      <c r="H474" s="34">
        <f>IF(OR(H465="REPOS",H470="REPOS",H465="CP1",H470="CP2"),"00:00",H468-H465+H473-H470-(H466+H471))</f>
        <v>0</v>
      </c>
      <c r="I474" s="102">
        <f>IF(OR(I465="REPOS",I470="REPOS",I465="CP1",I470="CP2"),"00:00",I468-I465+I473-I470-(I466+I471))</f>
        <v>0</v>
      </c>
      <c r="J474" s="93"/>
      <c r="K474" s="102">
        <f>IF(OR(K465="REPOS",K470="REPOS",K465="CP1",K470="CP2"),"00:00",K468-K465+K473-K470-(K466+K471))</f>
        <v>0</v>
      </c>
      <c r="L474" s="93"/>
      <c r="M474" s="33"/>
      <c r="N474" s="13"/>
      <c r="O474" s="14"/>
      <c r="P474" s="87"/>
    </row>
    <row r="475" spans="1:16" ht="21.75" customHeight="1" x14ac:dyDescent="0.25">
      <c r="A475" s="6"/>
      <c r="B475" s="3" t="s">
        <v>26</v>
      </c>
      <c r="C475" s="94">
        <f>C474+D474+E474+F474+H474+I474+K474</f>
        <v>0</v>
      </c>
      <c r="D475" s="95"/>
      <c r="E475" s="95"/>
      <c r="F475" s="95"/>
      <c r="G475" s="95"/>
      <c r="H475" s="95"/>
      <c r="I475" s="95"/>
      <c r="J475" s="95"/>
      <c r="K475" s="95"/>
      <c r="L475" s="96"/>
      <c r="M475" s="38"/>
      <c r="N475" s="13"/>
      <c r="O475" s="14"/>
    </row>
    <row r="476" spans="1:16" ht="21.75" customHeight="1" x14ac:dyDescent="0.25">
      <c r="A476" s="35"/>
      <c r="C476" s="46"/>
      <c r="D476" s="46"/>
      <c r="E476" s="46"/>
      <c r="F476" s="47"/>
      <c r="G476" s="36"/>
      <c r="H476" s="46"/>
      <c r="I476" s="46"/>
      <c r="J476" s="36"/>
      <c r="K476" s="46"/>
      <c r="L476" s="36"/>
      <c r="M476" s="48"/>
      <c r="N476" s="13"/>
      <c r="O476" s="14"/>
    </row>
    <row r="477" spans="1:16" ht="21.75" customHeight="1" x14ac:dyDescent="0.25">
      <c r="A477" s="1"/>
      <c r="L477" s="97" t="s">
        <v>18</v>
      </c>
      <c r="M477" s="98"/>
      <c r="N477" s="7"/>
      <c r="O477" s="7"/>
    </row>
    <row r="478" spans="1:16" ht="21.75" customHeight="1" x14ac:dyDescent="0.25">
      <c r="L478" s="99"/>
      <c r="M478" s="98"/>
      <c r="N478" s="66"/>
      <c r="O478" s="67"/>
    </row>
    <row r="479" spans="1:16" ht="21.75" customHeight="1" x14ac:dyDescent="0.25">
      <c r="N479" s="68"/>
      <c r="O479" s="69"/>
    </row>
    <row r="480" spans="1:16" ht="21.75" customHeight="1" x14ac:dyDescent="0.25">
      <c r="A480" s="106" t="s">
        <v>14</v>
      </c>
      <c r="B480" s="106"/>
      <c r="C480" s="106"/>
      <c r="D480" s="106"/>
      <c r="E480" s="21" t="s">
        <v>21</v>
      </c>
      <c r="F480" s="49">
        <v>39</v>
      </c>
      <c r="G480" s="21" t="s">
        <v>22</v>
      </c>
      <c r="H480" s="20">
        <f>7*F480+DATE(B1,1,3)-WEEKDAY(DATE(B1,1,3))-5</f>
        <v>44466</v>
      </c>
      <c r="I480" s="21" t="s">
        <v>23</v>
      </c>
      <c r="J480" s="107">
        <f>7*F480+DATE(B1,1,3)-WEEKDAY(DATE(B1,1,3))+1</f>
        <v>44472</v>
      </c>
      <c r="K480" s="108"/>
      <c r="L480" s="21"/>
      <c r="M480" s="72"/>
      <c r="N480" s="68"/>
      <c r="O480" s="69"/>
    </row>
    <row r="481" spans="1:16" ht="21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70"/>
      <c r="O481" s="71"/>
    </row>
    <row r="482" spans="1:16" ht="21.75" customHeight="1" x14ac:dyDescent="0.25">
      <c r="A482" s="51"/>
      <c r="B482" s="3" t="s">
        <v>0</v>
      </c>
      <c r="C482" s="53" t="s">
        <v>1</v>
      </c>
      <c r="D482" s="53" t="s">
        <v>2</v>
      </c>
      <c r="E482" s="53" t="s">
        <v>3</v>
      </c>
      <c r="F482" s="109" t="s">
        <v>4</v>
      </c>
      <c r="G482" s="110"/>
      <c r="H482" s="53" t="s">
        <v>5</v>
      </c>
      <c r="I482" s="109" t="s">
        <v>6</v>
      </c>
      <c r="J482" s="110"/>
      <c r="K482" s="109" t="s">
        <v>7</v>
      </c>
      <c r="L482" s="110"/>
      <c r="M482" s="53" t="s">
        <v>8</v>
      </c>
      <c r="N482" s="72"/>
      <c r="O482" s="10"/>
      <c r="P482" s="87"/>
    </row>
    <row r="483" spans="1:16" ht="21.75" customHeight="1" x14ac:dyDescent="0.25">
      <c r="A483" s="12"/>
      <c r="B483" s="52" t="s">
        <v>29</v>
      </c>
      <c r="C483" s="55">
        <f>7*F480+DATE(B1,1,3)-WEEKDAY(DATE(B1,1,3))-5</f>
        <v>44466</v>
      </c>
      <c r="D483" s="55">
        <f>7*F480+DATE(B1,1,3)-WEEKDAY(DATE(B1,1,3))-4</f>
        <v>44467</v>
      </c>
      <c r="E483" s="55">
        <f>7*F480+DATE(B1,1,3)-WEEKDAY(DATE(B1,1,3))-3</f>
        <v>44468</v>
      </c>
      <c r="F483" s="111">
        <f>7*F480+DATE(B1,1,3)-WEEKDAY(DATE(B1,1,3))-2</f>
        <v>44469</v>
      </c>
      <c r="G483" s="112"/>
      <c r="H483" s="55">
        <f>7*F480+DATE(B1,1,3)-WEEKDAY(DATE(B1,1,3))-1</f>
        <v>44470</v>
      </c>
      <c r="I483" s="111">
        <f>7*F480+DATE(B1,1,3)-WEEKDAY(DATE(B1,1,3))-0</f>
        <v>44471</v>
      </c>
      <c r="J483" s="112"/>
      <c r="K483" s="111">
        <f>7*F480+DATE(B1,1,3)-WEEKDAY(DATE(B1,1,3))+1</f>
        <v>44472</v>
      </c>
      <c r="L483" s="112"/>
      <c r="M483" s="54"/>
      <c r="N483" s="72" t="s">
        <v>13</v>
      </c>
      <c r="O483" s="72"/>
      <c r="P483" s="87"/>
    </row>
    <row r="484" spans="1:16" ht="21.75" customHeight="1" x14ac:dyDescent="0.25">
      <c r="A484" s="26" t="s">
        <v>15</v>
      </c>
      <c r="B484" s="8" t="s">
        <v>9</v>
      </c>
      <c r="C484" s="60"/>
      <c r="D484" s="60"/>
      <c r="E484" s="60"/>
      <c r="F484" s="100"/>
      <c r="G484" s="101"/>
      <c r="H484" s="60"/>
      <c r="I484" s="100"/>
      <c r="J484" s="101"/>
      <c r="K484" s="100"/>
      <c r="L484" s="101"/>
      <c r="M484" s="18"/>
      <c r="N484" s="4"/>
      <c r="O484" s="5"/>
      <c r="P484" s="87"/>
    </row>
    <row r="485" spans="1:16" ht="21.75" customHeight="1" x14ac:dyDescent="0.25">
      <c r="A485" s="90" t="s">
        <v>16</v>
      </c>
      <c r="B485" s="22" t="s">
        <v>20</v>
      </c>
      <c r="C485" s="45">
        <f>IF(C486="oui","00:30",0)</f>
        <v>0</v>
      </c>
      <c r="D485" s="45">
        <f>IF(D486="oui","00:30",0)</f>
        <v>0</v>
      </c>
      <c r="E485" s="45">
        <f>IF(E486="oui","00:30",0)</f>
        <v>0</v>
      </c>
      <c r="F485" s="91">
        <f>IF(F486="oui","00:30",0)</f>
        <v>0</v>
      </c>
      <c r="G485" s="92"/>
      <c r="H485" s="45">
        <f>IF(H486="oui","00:30",0)</f>
        <v>0</v>
      </c>
      <c r="I485" s="91">
        <f>IF(I486="oui","00:30",0)</f>
        <v>0</v>
      </c>
      <c r="J485" s="92"/>
      <c r="K485" s="91">
        <f>IF(K486="oui","00:30",0)</f>
        <v>0</v>
      </c>
      <c r="L485" s="92"/>
      <c r="M485" s="23"/>
      <c r="N485" s="4"/>
      <c r="O485" s="5"/>
      <c r="P485" s="87"/>
    </row>
    <row r="486" spans="1:16" ht="21.75" customHeight="1" x14ac:dyDescent="0.25">
      <c r="A486" s="90"/>
      <c r="B486" s="24" t="s">
        <v>19</v>
      </c>
      <c r="C486" s="61" t="str">
        <f>IF(C484&gt;0,"OUI","")</f>
        <v/>
      </c>
      <c r="D486" s="61" t="str">
        <f>IF(D484&gt;0,"OUI","")</f>
        <v/>
      </c>
      <c r="E486" s="61" t="str">
        <f>IF(E484&gt;0,"OUI","")</f>
        <v/>
      </c>
      <c r="F486" s="91" t="str">
        <f>IF(F484&gt;0,"OUI","")</f>
        <v/>
      </c>
      <c r="G486" s="93"/>
      <c r="H486" s="61" t="str">
        <f>IF(H484&gt;0,"OUI","")</f>
        <v/>
      </c>
      <c r="I486" s="91" t="str">
        <f>IF(I484&gt;0,"OUI","")</f>
        <v/>
      </c>
      <c r="J486" s="93"/>
      <c r="K486" s="91" t="str">
        <f>IF(K484&gt;0,"OUI","")</f>
        <v/>
      </c>
      <c r="L486" s="93"/>
      <c r="M486" s="25"/>
      <c r="N486" s="13"/>
      <c r="O486" s="14"/>
      <c r="P486" s="87"/>
    </row>
    <row r="487" spans="1:16" ht="21.75" customHeight="1" x14ac:dyDescent="0.25">
      <c r="A487" s="27" t="s">
        <v>12</v>
      </c>
      <c r="B487" s="31" t="s">
        <v>10</v>
      </c>
      <c r="C487" s="60"/>
      <c r="D487" s="60"/>
      <c r="E487" s="60"/>
      <c r="F487" s="100"/>
      <c r="G487" s="101"/>
      <c r="H487" s="60"/>
      <c r="I487" s="100"/>
      <c r="J487" s="101"/>
      <c r="K487" s="100"/>
      <c r="L487" s="101"/>
      <c r="M487" s="32"/>
      <c r="N487" s="13"/>
      <c r="O487" s="14"/>
      <c r="P487" s="87"/>
    </row>
    <row r="488" spans="1:16" ht="21.75" customHeight="1" x14ac:dyDescent="0.25">
      <c r="A488" s="39"/>
      <c r="B488" s="103"/>
      <c r="C488" s="104"/>
      <c r="D488" s="104"/>
      <c r="E488" s="104"/>
      <c r="F488" s="104"/>
      <c r="G488" s="104"/>
      <c r="H488" s="104"/>
      <c r="I488" s="104"/>
      <c r="J488" s="104"/>
      <c r="K488" s="104"/>
      <c r="L488" s="104"/>
      <c r="M488" s="105"/>
      <c r="N488" s="13"/>
      <c r="O488" s="14"/>
      <c r="P488" s="87"/>
    </row>
    <row r="489" spans="1:16" ht="21.75" customHeight="1" x14ac:dyDescent="0.25">
      <c r="A489" s="28" t="s">
        <v>15</v>
      </c>
      <c r="B489" s="8" t="s">
        <v>9</v>
      </c>
      <c r="C489" s="60"/>
      <c r="D489" s="60"/>
      <c r="E489" s="60"/>
      <c r="F489" s="100"/>
      <c r="G489" s="101"/>
      <c r="H489" s="60"/>
      <c r="I489" s="100"/>
      <c r="J489" s="101"/>
      <c r="K489" s="100"/>
      <c r="L489" s="101"/>
      <c r="M489" s="18"/>
      <c r="N489" s="13"/>
      <c r="O489" s="14"/>
      <c r="P489" s="87"/>
    </row>
    <row r="490" spans="1:16" ht="21.75" customHeight="1" x14ac:dyDescent="0.25">
      <c r="A490" s="90" t="s">
        <v>16</v>
      </c>
      <c r="B490" s="22" t="s">
        <v>20</v>
      </c>
      <c r="C490" s="45">
        <f>IF(C491="oui","00:30",0)</f>
        <v>0</v>
      </c>
      <c r="D490" s="45">
        <f>IF(D491="oui","00:30",0)</f>
        <v>0</v>
      </c>
      <c r="E490" s="45">
        <f>IF(E491="oui","00:30",0)</f>
        <v>0</v>
      </c>
      <c r="F490" s="91">
        <f>IF(F491="oui","00:30",0)</f>
        <v>0</v>
      </c>
      <c r="G490" s="92"/>
      <c r="H490" s="45">
        <f>IF(H491="oui","00:30",0)</f>
        <v>0</v>
      </c>
      <c r="I490" s="91">
        <f>IF(I491="oui","00:30",0)</f>
        <v>0</v>
      </c>
      <c r="J490" s="92"/>
      <c r="K490" s="91">
        <f>IF(K491="oui","00:30",0)</f>
        <v>0</v>
      </c>
      <c r="L490" s="92"/>
      <c r="M490" s="23"/>
      <c r="N490" s="13"/>
      <c r="O490" s="14"/>
      <c r="P490" s="87"/>
    </row>
    <row r="491" spans="1:16" ht="21.75" customHeight="1" x14ac:dyDescent="0.25">
      <c r="A491" s="90"/>
      <c r="B491" s="24" t="s">
        <v>19</v>
      </c>
      <c r="C491" s="61" t="str">
        <f>IF(C489&gt;0,"OUI","")</f>
        <v/>
      </c>
      <c r="D491" s="61" t="str">
        <f>IF(D489&gt;0,"OUI","")</f>
        <v/>
      </c>
      <c r="E491" s="61" t="str">
        <f>IF(E489&gt;0,"OUI","")</f>
        <v/>
      </c>
      <c r="F491" s="91" t="str">
        <f>IF(F489&gt;0,"OUI","")</f>
        <v/>
      </c>
      <c r="G491" s="93"/>
      <c r="H491" s="61" t="str">
        <f>IF(H489&gt;0,"OUI","")</f>
        <v/>
      </c>
      <c r="I491" s="91" t="str">
        <f>IF(I489&gt;0,"OUI","")</f>
        <v/>
      </c>
      <c r="J491" s="93"/>
      <c r="K491" s="91" t="str">
        <f>IF(K489&gt;0,"OUI","")</f>
        <v/>
      </c>
      <c r="L491" s="93"/>
      <c r="M491" s="25"/>
      <c r="N491" s="13"/>
      <c r="O491" s="14"/>
      <c r="P491" s="87"/>
    </row>
    <row r="492" spans="1:16" ht="21.75" customHeight="1" x14ac:dyDescent="0.25">
      <c r="A492" s="27" t="s">
        <v>17</v>
      </c>
      <c r="B492" s="9" t="s">
        <v>10</v>
      </c>
      <c r="C492" s="60"/>
      <c r="D492" s="60"/>
      <c r="E492" s="60"/>
      <c r="F492" s="100"/>
      <c r="G492" s="101"/>
      <c r="H492" s="60"/>
      <c r="I492" s="100"/>
      <c r="J492" s="101"/>
      <c r="K492" s="100"/>
      <c r="L492" s="101"/>
      <c r="M492" s="19"/>
      <c r="N492" s="13"/>
      <c r="O492" s="14"/>
      <c r="P492" s="87"/>
    </row>
    <row r="493" spans="1:16" ht="21.75" customHeight="1" x14ac:dyDescent="0.25">
      <c r="A493" s="15"/>
      <c r="B493" s="3" t="s">
        <v>11</v>
      </c>
      <c r="C493" s="34">
        <f>IF(OR(C484="REPOS",C489="REPOS",C484="CP1",C489="CP2"),"00:00",C487-C484+C492-C489-(C485+C490))</f>
        <v>0</v>
      </c>
      <c r="D493" s="34">
        <f>IF(OR(D484="REPOS",D489="REPOS",D484="CP1",D489="CP2"),"00:00",D487-D484+D492-D489-(D485+D490))</f>
        <v>0</v>
      </c>
      <c r="E493" s="34">
        <f>IF(OR(E484="REPOS",E489="REPOS",E484="CP1",E489="CP2"),"00:00",E487-E484+E492-E489-(E485+E490))</f>
        <v>0</v>
      </c>
      <c r="F493" s="102">
        <f>IF(OR(F484="REPOS",F489="REPOS",F484="CP1",F489="CP2"),"00:00",F487-F484+F492-F489-(F485+F490))</f>
        <v>0</v>
      </c>
      <c r="G493" s="93"/>
      <c r="H493" s="34">
        <f>IF(OR(H484="REPOS",H489="REPOS",H484="CP1",H489="CP2"),"00:00",H487-H484+H492-H489-(H485+H490))</f>
        <v>0</v>
      </c>
      <c r="I493" s="102">
        <f>IF(OR(I484="REPOS",I489="REPOS",I484="CP1",I489="CP2"),"00:00",I487-I484+I492-I489-(I485+I490))</f>
        <v>0</v>
      </c>
      <c r="J493" s="93"/>
      <c r="K493" s="102">
        <f>IF(OR(K484="REPOS",K489="REPOS",K484="CP1",K489="CP2"),"00:00",K487-K484+K492-K489-(K485+K490))</f>
        <v>0</v>
      </c>
      <c r="L493" s="93"/>
      <c r="M493" s="33"/>
      <c r="N493" s="13"/>
      <c r="O493" s="14"/>
      <c r="P493" s="87"/>
    </row>
    <row r="494" spans="1:16" ht="21.75" customHeight="1" x14ac:dyDescent="0.25">
      <c r="A494" s="6"/>
      <c r="B494" s="3" t="s">
        <v>26</v>
      </c>
      <c r="C494" s="94">
        <f>C493+D493+E493+F493+H493+I493+K493</f>
        <v>0</v>
      </c>
      <c r="D494" s="95"/>
      <c r="E494" s="95"/>
      <c r="F494" s="95"/>
      <c r="G494" s="95"/>
      <c r="H494" s="95"/>
      <c r="I494" s="95"/>
      <c r="J494" s="95"/>
      <c r="K494" s="95"/>
      <c r="L494" s="96"/>
      <c r="M494" s="6"/>
      <c r="N494" s="13"/>
      <c r="O494" s="14"/>
    </row>
    <row r="495" spans="1:16" ht="21.75" customHeight="1" x14ac:dyDescent="0.25">
      <c r="A495" s="35"/>
      <c r="C495" s="46"/>
      <c r="D495" s="46"/>
      <c r="E495" s="46"/>
      <c r="F495" s="47"/>
      <c r="G495" s="36"/>
      <c r="H495" s="46"/>
      <c r="I495" s="46"/>
      <c r="J495" s="36"/>
      <c r="K495" s="46"/>
      <c r="L495" s="36"/>
      <c r="M495" s="48"/>
      <c r="N495" s="13"/>
      <c r="O495" s="14"/>
    </row>
    <row r="496" spans="1:16" ht="21.75" customHeight="1" x14ac:dyDescent="0.25">
      <c r="A496" s="1"/>
      <c r="L496" s="97" t="s">
        <v>18</v>
      </c>
      <c r="M496" s="98"/>
      <c r="N496" s="7"/>
      <c r="O496" s="7"/>
    </row>
    <row r="497" spans="1:16" ht="21.75" customHeight="1" x14ac:dyDescent="0.25">
      <c r="L497" s="99"/>
      <c r="M497" s="98"/>
      <c r="N497" s="66"/>
      <c r="O497" s="67"/>
    </row>
    <row r="498" spans="1:16" ht="21.75" customHeight="1" x14ac:dyDescent="0.25">
      <c r="N498" s="68"/>
      <c r="O498" s="69"/>
    </row>
    <row r="499" spans="1:16" ht="21.75" customHeight="1" x14ac:dyDescent="0.25">
      <c r="A499" s="106" t="s">
        <v>14</v>
      </c>
      <c r="B499" s="106"/>
      <c r="C499" s="106"/>
      <c r="D499" s="106"/>
      <c r="E499" s="59" t="s">
        <v>21</v>
      </c>
      <c r="F499" s="49">
        <v>40</v>
      </c>
      <c r="G499" s="59" t="s">
        <v>22</v>
      </c>
      <c r="H499" s="57">
        <f>7*F499+DATE(B1,1,3)-WEEKDAY(DATE(B1,1,3))-5</f>
        <v>44473</v>
      </c>
      <c r="I499" s="59" t="s">
        <v>23</v>
      </c>
      <c r="J499" s="107">
        <f>7*F499+DATE(B1,1,3)-WEEKDAY(DATE(B1,1,3))+1</f>
        <v>44479</v>
      </c>
      <c r="K499" s="108"/>
      <c r="L499" s="59"/>
      <c r="M499" s="72"/>
      <c r="N499" s="68"/>
      <c r="O499" s="69"/>
    </row>
    <row r="500" spans="1:16" ht="21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70"/>
      <c r="O500" s="71"/>
    </row>
    <row r="501" spans="1:16" ht="21.75" customHeight="1" x14ac:dyDescent="0.25">
      <c r="A501" s="51"/>
      <c r="B501" s="3" t="s">
        <v>0</v>
      </c>
      <c r="C501" s="53" t="s">
        <v>1</v>
      </c>
      <c r="D501" s="53" t="s">
        <v>2</v>
      </c>
      <c r="E501" s="53" t="s">
        <v>3</v>
      </c>
      <c r="F501" s="109" t="s">
        <v>4</v>
      </c>
      <c r="G501" s="110"/>
      <c r="H501" s="53" t="s">
        <v>5</v>
      </c>
      <c r="I501" s="109" t="s">
        <v>6</v>
      </c>
      <c r="J501" s="110"/>
      <c r="K501" s="109" t="s">
        <v>7</v>
      </c>
      <c r="L501" s="110"/>
      <c r="M501" s="53" t="s">
        <v>8</v>
      </c>
      <c r="P501" s="87"/>
    </row>
    <row r="502" spans="1:16" ht="21.75" customHeight="1" x14ac:dyDescent="0.25">
      <c r="A502" s="12"/>
      <c r="B502" s="52" t="s">
        <v>29</v>
      </c>
      <c r="C502" s="55">
        <f>7*F499+DATE(B1,1,3)-WEEKDAY(DATE(B1,1,3))-5</f>
        <v>44473</v>
      </c>
      <c r="D502" s="55">
        <f>7*F499+DATE(B1,1,3)-WEEKDAY(DATE(B1,1,3))-4</f>
        <v>44474</v>
      </c>
      <c r="E502" s="55">
        <f>7*F499+DATE(B1,1,3)-WEEKDAY(DATE(B1,1,3))-3</f>
        <v>44475</v>
      </c>
      <c r="F502" s="111">
        <f>7*F499+DATE(B1,1,3)-WEEKDAY(DATE(B1,1,3))-2</f>
        <v>44476</v>
      </c>
      <c r="G502" s="112"/>
      <c r="H502" s="55">
        <f>7*F499+DATE(B1,1,3)-WEEKDAY(DATE(B1,1,3))-1</f>
        <v>44477</v>
      </c>
      <c r="I502" s="111">
        <f>7*F499+DATE(B1,1,3)-WEEKDAY(DATE(B1,1,3))-0</f>
        <v>44478</v>
      </c>
      <c r="J502" s="112"/>
      <c r="K502" s="111">
        <f>7*F499+DATE(B1,1,3)-WEEKDAY(DATE(B1,1,3))+1</f>
        <v>44479</v>
      </c>
      <c r="L502" s="112"/>
      <c r="M502" s="54"/>
      <c r="P502" s="87"/>
    </row>
    <row r="503" spans="1:16" ht="21.75" customHeight="1" x14ac:dyDescent="0.25">
      <c r="A503" s="26" t="s">
        <v>15</v>
      </c>
      <c r="B503" s="8" t="s">
        <v>9</v>
      </c>
      <c r="C503" s="60"/>
      <c r="D503" s="60"/>
      <c r="E503" s="60"/>
      <c r="F503" s="100"/>
      <c r="G503" s="101"/>
      <c r="H503" s="60"/>
      <c r="I503" s="100"/>
      <c r="J503" s="101"/>
      <c r="K503" s="100"/>
      <c r="L503" s="101"/>
      <c r="M503" s="18"/>
      <c r="P503" s="87"/>
    </row>
    <row r="504" spans="1:16" ht="21.75" customHeight="1" x14ac:dyDescent="0.25">
      <c r="A504" s="90" t="s">
        <v>16</v>
      </c>
      <c r="B504" s="22" t="s">
        <v>20</v>
      </c>
      <c r="C504" s="45">
        <f>IF(C505="oui","00:30",0)</f>
        <v>0</v>
      </c>
      <c r="D504" s="45">
        <f>IF(D505="oui","00:30",0)</f>
        <v>0</v>
      </c>
      <c r="E504" s="45">
        <f>IF(E505="oui","00:30",0)</f>
        <v>0</v>
      </c>
      <c r="F504" s="91">
        <f>IF(F505="oui","00:30",0)</f>
        <v>0</v>
      </c>
      <c r="G504" s="92"/>
      <c r="H504" s="45">
        <f>IF(H505="oui","00:30",0)</f>
        <v>0</v>
      </c>
      <c r="I504" s="91">
        <f>IF(I505="oui","00:30",0)</f>
        <v>0</v>
      </c>
      <c r="J504" s="92"/>
      <c r="K504" s="91">
        <f>IF(K505="oui","00:30",0)</f>
        <v>0</v>
      </c>
      <c r="L504" s="92"/>
      <c r="M504" s="23"/>
      <c r="P504" s="87"/>
    </row>
    <row r="505" spans="1:16" ht="21.75" customHeight="1" x14ac:dyDescent="0.25">
      <c r="A505" s="90"/>
      <c r="B505" s="24" t="s">
        <v>19</v>
      </c>
      <c r="C505" s="61" t="str">
        <f>IF(C503&gt;0,"OUI","")</f>
        <v/>
      </c>
      <c r="D505" s="61" t="str">
        <f>IF(D503&gt;0,"OUI","")</f>
        <v/>
      </c>
      <c r="E505" s="61" t="str">
        <f>IF(E503&gt;0,"OUI","")</f>
        <v/>
      </c>
      <c r="F505" s="91" t="str">
        <f>IF(F503&gt;0,"OUI","")</f>
        <v/>
      </c>
      <c r="G505" s="93"/>
      <c r="H505" s="61" t="str">
        <f>IF(H503&gt;0,"OUI","")</f>
        <v/>
      </c>
      <c r="I505" s="91" t="str">
        <f>IF(I503&gt;0,"OUI","")</f>
        <v/>
      </c>
      <c r="J505" s="93"/>
      <c r="K505" s="91" t="str">
        <f>IF(K503&gt;0,"OUI","")</f>
        <v/>
      </c>
      <c r="L505" s="93"/>
      <c r="M505" s="25"/>
      <c r="P505" s="87"/>
    </row>
    <row r="506" spans="1:16" ht="21.75" customHeight="1" x14ac:dyDescent="0.25">
      <c r="A506" s="27" t="s">
        <v>12</v>
      </c>
      <c r="B506" s="31" t="s">
        <v>10</v>
      </c>
      <c r="C506" s="60"/>
      <c r="D506" s="60"/>
      <c r="E506" s="60"/>
      <c r="F506" s="100"/>
      <c r="G506" s="101"/>
      <c r="H506" s="60"/>
      <c r="I506" s="100"/>
      <c r="J506" s="101"/>
      <c r="K506" s="100"/>
      <c r="L506" s="101"/>
      <c r="M506" s="32"/>
      <c r="P506" s="87"/>
    </row>
    <row r="507" spans="1:16" ht="21.75" customHeight="1" x14ac:dyDescent="0.25">
      <c r="A507" s="39"/>
      <c r="B507" s="103"/>
      <c r="C507" s="104"/>
      <c r="D507" s="104"/>
      <c r="E507" s="104"/>
      <c r="F507" s="104"/>
      <c r="G507" s="104"/>
      <c r="H507" s="104"/>
      <c r="I507" s="104"/>
      <c r="J507" s="104"/>
      <c r="K507" s="104"/>
      <c r="L507" s="104"/>
      <c r="M507" s="105"/>
      <c r="P507" s="87"/>
    </row>
    <row r="508" spans="1:16" ht="21.75" customHeight="1" x14ac:dyDescent="0.25">
      <c r="A508" s="58" t="s">
        <v>15</v>
      </c>
      <c r="B508" s="8" t="s">
        <v>9</v>
      </c>
      <c r="C508" s="60"/>
      <c r="D508" s="60"/>
      <c r="E508" s="60"/>
      <c r="F508" s="100"/>
      <c r="G508" s="101"/>
      <c r="H508" s="60"/>
      <c r="I508" s="100"/>
      <c r="J508" s="101"/>
      <c r="K508" s="100"/>
      <c r="L508" s="101"/>
      <c r="M508" s="18"/>
      <c r="P508" s="87"/>
    </row>
    <row r="509" spans="1:16" ht="21.75" customHeight="1" x14ac:dyDescent="0.25">
      <c r="A509" s="90" t="s">
        <v>16</v>
      </c>
      <c r="B509" s="22" t="s">
        <v>20</v>
      </c>
      <c r="C509" s="45">
        <f>IF(C510="oui","00:30",0)</f>
        <v>0</v>
      </c>
      <c r="D509" s="45">
        <f>IF(D510="oui","00:30",0)</f>
        <v>0</v>
      </c>
      <c r="E509" s="45">
        <f>IF(E510="oui","00:30",0)</f>
        <v>0</v>
      </c>
      <c r="F509" s="91">
        <f>IF(F510="oui","00:30",0)</f>
        <v>0</v>
      </c>
      <c r="G509" s="92"/>
      <c r="H509" s="45">
        <f>IF(H510="oui","00:30",0)</f>
        <v>0</v>
      </c>
      <c r="I509" s="91">
        <f>IF(I510="oui","00:30",0)</f>
        <v>0</v>
      </c>
      <c r="J509" s="92"/>
      <c r="K509" s="91">
        <f>IF(K510="oui","00:30",0)</f>
        <v>0</v>
      </c>
      <c r="L509" s="92"/>
      <c r="M509" s="23"/>
      <c r="P509" s="87"/>
    </row>
    <row r="510" spans="1:16" ht="21.75" customHeight="1" x14ac:dyDescent="0.25">
      <c r="A510" s="90"/>
      <c r="B510" s="24" t="s">
        <v>19</v>
      </c>
      <c r="C510" s="61" t="str">
        <f>IF(C508&gt;0,"OUI","")</f>
        <v/>
      </c>
      <c r="D510" s="61" t="str">
        <f>IF(D508&gt;0,"OUI","")</f>
        <v/>
      </c>
      <c r="E510" s="61" t="str">
        <f>IF(E508&gt;0,"OUI","")</f>
        <v/>
      </c>
      <c r="F510" s="91" t="str">
        <f>IF(F508&gt;0,"OUI","")</f>
        <v/>
      </c>
      <c r="G510" s="93"/>
      <c r="H510" s="61" t="str">
        <f>IF(H508&gt;0,"OUI","")</f>
        <v/>
      </c>
      <c r="I510" s="91" t="str">
        <f>IF(I508&gt;0,"OUI","")</f>
        <v/>
      </c>
      <c r="J510" s="93"/>
      <c r="K510" s="91" t="str">
        <f>IF(K508&gt;0,"OUI","")</f>
        <v/>
      </c>
      <c r="L510" s="93"/>
      <c r="M510" s="25"/>
      <c r="P510" s="87"/>
    </row>
    <row r="511" spans="1:16" ht="21.75" customHeight="1" x14ac:dyDescent="0.25">
      <c r="A511" s="27" t="s">
        <v>17</v>
      </c>
      <c r="B511" s="9" t="s">
        <v>10</v>
      </c>
      <c r="C511" s="60"/>
      <c r="D511" s="60"/>
      <c r="E511" s="60"/>
      <c r="F511" s="100"/>
      <c r="G511" s="101"/>
      <c r="H511" s="60"/>
      <c r="I511" s="100"/>
      <c r="J511" s="101"/>
      <c r="K511" s="100"/>
      <c r="L511" s="101"/>
      <c r="M511" s="19"/>
      <c r="P511" s="87"/>
    </row>
    <row r="512" spans="1:16" ht="21.75" customHeight="1" x14ac:dyDescent="0.25">
      <c r="A512" s="15"/>
      <c r="B512" s="3" t="s">
        <v>11</v>
      </c>
      <c r="C512" s="34">
        <f>IF(OR(C503="REPOS",C508="REPOS",C503="CP1",C508="CP2"),"00:00",C506-C503+C511-C508-(C504+C509))</f>
        <v>0</v>
      </c>
      <c r="D512" s="34">
        <f>IF(OR(D503="REPOS",D508="REPOS",D503="CP1",D508="CP2"),"00:00",D506-D503+D511-D508-(D504+D509))</f>
        <v>0</v>
      </c>
      <c r="E512" s="34">
        <f>IF(OR(E503="REPOS",E508="REPOS",E503="CP1",E508="CP2"),"00:00",E506-E503+E511-E508-(E504+E509))</f>
        <v>0</v>
      </c>
      <c r="F512" s="102">
        <f>IF(OR(F503="REPOS",F508="REPOS",F503="CP1",F508="CP2"),"00:00",F506-F503+F511-F508-(F504+F509))</f>
        <v>0</v>
      </c>
      <c r="G512" s="93"/>
      <c r="H512" s="34">
        <f>IF(OR(H503="REPOS",H508="REPOS",H503="CP1",H508="CP2"),"00:00",H506-H503+H511-H508-(H504+H509))</f>
        <v>0</v>
      </c>
      <c r="I512" s="102">
        <f>IF(OR(I503="REPOS",I508="REPOS",I503="CP1",I508="CP2"),"00:00",I506-I503+I511-I508-(I504+I509))</f>
        <v>0</v>
      </c>
      <c r="J512" s="93"/>
      <c r="K512" s="102">
        <f>IF(OR(K503="REPOS",K508="REPOS",K503="CP1",K508="CP2"),"00:00",K506-K503+K511-K508-(K504+K509))</f>
        <v>0</v>
      </c>
      <c r="L512" s="93"/>
      <c r="M512" s="33"/>
      <c r="P512" s="87"/>
    </row>
    <row r="513" spans="1:13" ht="21.75" customHeight="1" x14ac:dyDescent="0.25">
      <c r="A513" s="6"/>
      <c r="B513" s="3" t="s">
        <v>26</v>
      </c>
      <c r="C513" s="94">
        <f>C512+D512+E512+F512+H512+I512+K512</f>
        <v>0</v>
      </c>
      <c r="D513" s="95"/>
      <c r="E513" s="95"/>
      <c r="F513" s="95"/>
      <c r="G513" s="95"/>
      <c r="H513" s="95"/>
      <c r="I513" s="95"/>
      <c r="J513" s="95"/>
      <c r="K513" s="95"/>
      <c r="L513" s="96"/>
      <c r="M513" s="6"/>
    </row>
    <row r="514" spans="1:13" ht="21.75" customHeight="1" x14ac:dyDescent="0.25">
      <c r="A514" s="35"/>
      <c r="C514" s="46"/>
      <c r="D514" s="46"/>
      <c r="E514" s="46"/>
      <c r="F514" s="47"/>
      <c r="G514" s="36"/>
      <c r="H514" s="46"/>
      <c r="I514" s="46"/>
      <c r="J514" s="36"/>
      <c r="K514" s="46"/>
      <c r="L514" s="36"/>
      <c r="M514" s="48"/>
    </row>
    <row r="515" spans="1:13" ht="21.75" customHeight="1" x14ac:dyDescent="0.25">
      <c r="A515" s="1"/>
      <c r="L515" s="97" t="s">
        <v>18</v>
      </c>
      <c r="M515" s="98"/>
    </row>
    <row r="516" spans="1:13" ht="21.75" customHeight="1" x14ac:dyDescent="0.25">
      <c r="L516" s="99"/>
      <c r="M516" s="98"/>
    </row>
  </sheetData>
  <sheetProtection selectLockedCells="1"/>
  <mergeCells count="1070">
    <mergeCell ref="C38:L38"/>
    <mergeCell ref="F36:G36"/>
    <mergeCell ref="I36:J36"/>
    <mergeCell ref="K36:L36"/>
    <mergeCell ref="F37:G37"/>
    <mergeCell ref="I37:J37"/>
    <mergeCell ref="K37:L37"/>
    <mergeCell ref="A34:A35"/>
    <mergeCell ref="F34:G34"/>
    <mergeCell ref="I34:J34"/>
    <mergeCell ref="K34:L34"/>
    <mergeCell ref="F35:G35"/>
    <mergeCell ref="I35:J35"/>
    <mergeCell ref="K35:L35"/>
    <mergeCell ref="F31:G31"/>
    <mergeCell ref="I31:J31"/>
    <mergeCell ref="K31:L31"/>
    <mergeCell ref="B32:M32"/>
    <mergeCell ref="F33:G33"/>
    <mergeCell ref="I33:J33"/>
    <mergeCell ref="K33:L33"/>
    <mergeCell ref="A29:A30"/>
    <mergeCell ref="F29:G29"/>
    <mergeCell ref="I29:J29"/>
    <mergeCell ref="K29:L29"/>
    <mergeCell ref="F30:G30"/>
    <mergeCell ref="I30:J30"/>
    <mergeCell ref="K30:L30"/>
    <mergeCell ref="F27:G27"/>
    <mergeCell ref="I27:J27"/>
    <mergeCell ref="K27:L27"/>
    <mergeCell ref="F28:G28"/>
    <mergeCell ref="I28:J28"/>
    <mergeCell ref="K28:L28"/>
    <mergeCell ref="C19:L19"/>
    <mergeCell ref="A24:D24"/>
    <mergeCell ref="J24:K24"/>
    <mergeCell ref="N26:O26"/>
    <mergeCell ref="F26:G26"/>
    <mergeCell ref="I26:J26"/>
    <mergeCell ref="K26:L26"/>
    <mergeCell ref="F17:G17"/>
    <mergeCell ref="I17:J17"/>
    <mergeCell ref="K17:L17"/>
    <mergeCell ref="F18:G18"/>
    <mergeCell ref="I18:J18"/>
    <mergeCell ref="K18:L18"/>
    <mergeCell ref="A15:A16"/>
    <mergeCell ref="F15:G15"/>
    <mergeCell ref="I15:J15"/>
    <mergeCell ref="K15:L15"/>
    <mergeCell ref="F16:G16"/>
    <mergeCell ref="I16:J16"/>
    <mergeCell ref="K16:L16"/>
    <mergeCell ref="K11:L11"/>
    <mergeCell ref="F12:G12"/>
    <mergeCell ref="I12:J12"/>
    <mergeCell ref="K12:L12"/>
    <mergeCell ref="B13:M13"/>
    <mergeCell ref="F14:G14"/>
    <mergeCell ref="I14:J14"/>
    <mergeCell ref="K14:L14"/>
    <mergeCell ref="K8:L8"/>
    <mergeCell ref="F9:G9"/>
    <mergeCell ref="I9:J9"/>
    <mergeCell ref="K9:L9"/>
    <mergeCell ref="A10:A11"/>
    <mergeCell ref="F10:G10"/>
    <mergeCell ref="I10:J10"/>
    <mergeCell ref="K10:L10"/>
    <mergeCell ref="F11:G11"/>
    <mergeCell ref="I11:J11"/>
    <mergeCell ref="C57:L57"/>
    <mergeCell ref="A5:D5"/>
    <mergeCell ref="J5:K5"/>
    <mergeCell ref="M5:N5"/>
    <mergeCell ref="N6:O6"/>
    <mergeCell ref="F7:G7"/>
    <mergeCell ref="I7:J7"/>
    <mergeCell ref="K7:L7"/>
    <mergeCell ref="F8:G8"/>
    <mergeCell ref="I8:J8"/>
    <mergeCell ref="F55:G55"/>
    <mergeCell ref="I55:J55"/>
    <mergeCell ref="K55:L55"/>
    <mergeCell ref="F56:G56"/>
    <mergeCell ref="I56:J56"/>
    <mergeCell ref="K56:L56"/>
    <mergeCell ref="A53:A54"/>
    <mergeCell ref="F53:G53"/>
    <mergeCell ref="I53:J53"/>
    <mergeCell ref="K53:L53"/>
    <mergeCell ref="F54:G54"/>
    <mergeCell ref="I54:J54"/>
    <mergeCell ref="K54:L54"/>
    <mergeCell ref="F50:G50"/>
    <mergeCell ref="I50:J50"/>
    <mergeCell ref="K50:L50"/>
    <mergeCell ref="B51:M51"/>
    <mergeCell ref="F52:G52"/>
    <mergeCell ref="I52:J52"/>
    <mergeCell ref="K52:L52"/>
    <mergeCell ref="F47:G47"/>
    <mergeCell ref="I47:J47"/>
    <mergeCell ref="K47:L47"/>
    <mergeCell ref="A48:A49"/>
    <mergeCell ref="F48:G48"/>
    <mergeCell ref="I48:J48"/>
    <mergeCell ref="K48:L48"/>
    <mergeCell ref="F49:G49"/>
    <mergeCell ref="I49:J49"/>
    <mergeCell ref="K49:L49"/>
    <mergeCell ref="A43:D43"/>
    <mergeCell ref="J43:K43"/>
    <mergeCell ref="F45:G45"/>
    <mergeCell ref="I45:J45"/>
    <mergeCell ref="K45:L45"/>
    <mergeCell ref="F46:G46"/>
    <mergeCell ref="I46:J46"/>
    <mergeCell ref="K46:L46"/>
    <mergeCell ref="I94:J94"/>
    <mergeCell ref="K94:L94"/>
    <mergeCell ref="F92:G92"/>
    <mergeCell ref="I92:J92"/>
    <mergeCell ref="K92:L92"/>
    <mergeCell ref="K93:L93"/>
    <mergeCell ref="C95:L95"/>
    <mergeCell ref="I87:J87"/>
    <mergeCell ref="K87:L87"/>
    <mergeCell ref="F88:G88"/>
    <mergeCell ref="I88:J88"/>
    <mergeCell ref="K88:L88"/>
    <mergeCell ref="F93:G93"/>
    <mergeCell ref="I93:J93"/>
    <mergeCell ref="B89:M89"/>
    <mergeCell ref="F94:G94"/>
    <mergeCell ref="K85:L85"/>
    <mergeCell ref="K74:L74"/>
    <mergeCell ref="K75:L75"/>
    <mergeCell ref="F72:G72"/>
    <mergeCell ref="J62:K62"/>
    <mergeCell ref="K64:L64"/>
    <mergeCell ref="K66:L66"/>
    <mergeCell ref="A67:A68"/>
    <mergeCell ref="H3:J3"/>
    <mergeCell ref="A81:D81"/>
    <mergeCell ref="J81:K81"/>
    <mergeCell ref="K67:L67"/>
    <mergeCell ref="K68:L68"/>
    <mergeCell ref="K69:L69"/>
    <mergeCell ref="I72:J72"/>
    <mergeCell ref="F74:G74"/>
    <mergeCell ref="A62:D62"/>
    <mergeCell ref="F90:G90"/>
    <mergeCell ref="I90:J90"/>
    <mergeCell ref="K91:L91"/>
    <mergeCell ref="K90:L90"/>
    <mergeCell ref="F91:G91"/>
    <mergeCell ref="I91:J91"/>
    <mergeCell ref="A86:A87"/>
    <mergeCell ref="F83:G83"/>
    <mergeCell ref="F86:G86"/>
    <mergeCell ref="I86:J86"/>
    <mergeCell ref="K86:L86"/>
    <mergeCell ref="F87:G87"/>
    <mergeCell ref="I83:J83"/>
    <mergeCell ref="K83:L83"/>
    <mergeCell ref="F85:G85"/>
    <mergeCell ref="I85:J85"/>
    <mergeCell ref="F71:G71"/>
    <mergeCell ref="F73:G73"/>
    <mergeCell ref="B70:M70"/>
    <mergeCell ref="F75:G75"/>
    <mergeCell ref="C76:L76"/>
    <mergeCell ref="I74:J74"/>
    <mergeCell ref="I75:J75"/>
    <mergeCell ref="A72:A73"/>
    <mergeCell ref="F64:G64"/>
    <mergeCell ref="F66:G66"/>
    <mergeCell ref="F67:G67"/>
    <mergeCell ref="F68:G68"/>
    <mergeCell ref="F69:G69"/>
    <mergeCell ref="I73:J73"/>
    <mergeCell ref="K72:L72"/>
    <mergeCell ref="K73:L73"/>
    <mergeCell ref="I64:J64"/>
    <mergeCell ref="K71:L71"/>
    <mergeCell ref="I66:J66"/>
    <mergeCell ref="I71:J71"/>
    <mergeCell ref="I67:J67"/>
    <mergeCell ref="I68:J68"/>
    <mergeCell ref="I69:J69"/>
    <mergeCell ref="A100:D100"/>
    <mergeCell ref="J100:K100"/>
    <mergeCell ref="F84:G84"/>
    <mergeCell ref="I84:J84"/>
    <mergeCell ref="K84:L84"/>
    <mergeCell ref="F102:G102"/>
    <mergeCell ref="I102:J102"/>
    <mergeCell ref="K102:L102"/>
    <mergeCell ref="A91:A92"/>
    <mergeCell ref="L97:M98"/>
    <mergeCell ref="F104:G104"/>
    <mergeCell ref="I104:J104"/>
    <mergeCell ref="K104:L104"/>
    <mergeCell ref="F103:G103"/>
    <mergeCell ref="I103:J103"/>
    <mergeCell ref="A105:A106"/>
    <mergeCell ref="F105:G105"/>
    <mergeCell ref="I105:J105"/>
    <mergeCell ref="K105:L105"/>
    <mergeCell ref="F106:G106"/>
    <mergeCell ref="I106:J106"/>
    <mergeCell ref="K106:L106"/>
    <mergeCell ref="F107:G107"/>
    <mergeCell ref="I107:J107"/>
    <mergeCell ref="K107:L107"/>
    <mergeCell ref="B108:M108"/>
    <mergeCell ref="F109:G109"/>
    <mergeCell ref="I109:J109"/>
    <mergeCell ref="K109:L109"/>
    <mergeCell ref="A110:A111"/>
    <mergeCell ref="F110:G110"/>
    <mergeCell ref="I110:J110"/>
    <mergeCell ref="K110:L110"/>
    <mergeCell ref="F111:G111"/>
    <mergeCell ref="I111:J111"/>
    <mergeCell ref="K111:L111"/>
    <mergeCell ref="F112:G112"/>
    <mergeCell ref="I112:J112"/>
    <mergeCell ref="K112:L112"/>
    <mergeCell ref="F113:G113"/>
    <mergeCell ref="I113:J113"/>
    <mergeCell ref="K113:L113"/>
    <mergeCell ref="C114:L114"/>
    <mergeCell ref="A119:D119"/>
    <mergeCell ref="J119:K119"/>
    <mergeCell ref="F121:G121"/>
    <mergeCell ref="I121:J121"/>
    <mergeCell ref="K121:L121"/>
    <mergeCell ref="F123:G123"/>
    <mergeCell ref="I123:J123"/>
    <mergeCell ref="K123:L123"/>
    <mergeCell ref="A124:A125"/>
    <mergeCell ref="F124:G124"/>
    <mergeCell ref="I124:J124"/>
    <mergeCell ref="K124:L124"/>
    <mergeCell ref="F125:G125"/>
    <mergeCell ref="I125:J125"/>
    <mergeCell ref="K125:L125"/>
    <mergeCell ref="I130:J130"/>
    <mergeCell ref="K130:L130"/>
    <mergeCell ref="I126:J126"/>
    <mergeCell ref="K126:L126"/>
    <mergeCell ref="B127:M127"/>
    <mergeCell ref="F128:G128"/>
    <mergeCell ref="I128:J128"/>
    <mergeCell ref="K128:L128"/>
    <mergeCell ref="F131:G131"/>
    <mergeCell ref="I131:J131"/>
    <mergeCell ref="K131:L131"/>
    <mergeCell ref="F132:G132"/>
    <mergeCell ref="I132:J132"/>
    <mergeCell ref="A129:A130"/>
    <mergeCell ref="F129:G129"/>
    <mergeCell ref="I129:J129"/>
    <mergeCell ref="K129:L129"/>
    <mergeCell ref="F130:G130"/>
    <mergeCell ref="K140:L140"/>
    <mergeCell ref="F142:G142"/>
    <mergeCell ref="I142:J142"/>
    <mergeCell ref="K142:L142"/>
    <mergeCell ref="L135:M136"/>
    <mergeCell ref="A138:D138"/>
    <mergeCell ref="J138:K138"/>
    <mergeCell ref="I141:J141"/>
    <mergeCell ref="K141:L141"/>
    <mergeCell ref="F140:G140"/>
    <mergeCell ref="A143:A144"/>
    <mergeCell ref="F143:G143"/>
    <mergeCell ref="I143:J143"/>
    <mergeCell ref="K143:L143"/>
    <mergeCell ref="F144:G144"/>
    <mergeCell ref="I144:J144"/>
    <mergeCell ref="K144:L144"/>
    <mergeCell ref="I149:J149"/>
    <mergeCell ref="K149:L149"/>
    <mergeCell ref="F145:G145"/>
    <mergeCell ref="I145:J145"/>
    <mergeCell ref="K145:L145"/>
    <mergeCell ref="B146:M146"/>
    <mergeCell ref="F147:G147"/>
    <mergeCell ref="I147:J147"/>
    <mergeCell ref="K147:L147"/>
    <mergeCell ref="F150:G150"/>
    <mergeCell ref="I150:J150"/>
    <mergeCell ref="K150:L150"/>
    <mergeCell ref="F151:G151"/>
    <mergeCell ref="I151:J151"/>
    <mergeCell ref="A148:A149"/>
    <mergeCell ref="F148:G148"/>
    <mergeCell ref="I148:J148"/>
    <mergeCell ref="K148:L148"/>
    <mergeCell ref="F149:G149"/>
    <mergeCell ref="F161:G161"/>
    <mergeCell ref="I161:J161"/>
    <mergeCell ref="K161:L161"/>
    <mergeCell ref="A162:A163"/>
    <mergeCell ref="F162:G162"/>
    <mergeCell ref="I162:J162"/>
    <mergeCell ref="K162:L162"/>
    <mergeCell ref="F163:G163"/>
    <mergeCell ref="I163:J163"/>
    <mergeCell ref="K163:L163"/>
    <mergeCell ref="F164:G164"/>
    <mergeCell ref="I164:J164"/>
    <mergeCell ref="K164:L164"/>
    <mergeCell ref="B165:M165"/>
    <mergeCell ref="F166:G166"/>
    <mergeCell ref="I166:J166"/>
    <mergeCell ref="K166:L166"/>
    <mergeCell ref="A167:A168"/>
    <mergeCell ref="F167:G167"/>
    <mergeCell ref="I167:J167"/>
    <mergeCell ref="K167:L167"/>
    <mergeCell ref="F168:G168"/>
    <mergeCell ref="I168:J168"/>
    <mergeCell ref="K168:L168"/>
    <mergeCell ref="C171:L171"/>
    <mergeCell ref="L173:M174"/>
    <mergeCell ref="A176:D176"/>
    <mergeCell ref="J176:K176"/>
    <mergeCell ref="F169:G169"/>
    <mergeCell ref="I169:J169"/>
    <mergeCell ref="K169:L169"/>
    <mergeCell ref="F170:G170"/>
    <mergeCell ref="I170:J170"/>
    <mergeCell ref="K170:L170"/>
    <mergeCell ref="F178:G178"/>
    <mergeCell ref="I178:J178"/>
    <mergeCell ref="K178:L178"/>
    <mergeCell ref="F180:G180"/>
    <mergeCell ref="I180:J180"/>
    <mergeCell ref="K180:L180"/>
    <mergeCell ref="F179:G179"/>
    <mergeCell ref="I179:J179"/>
    <mergeCell ref="K179:L179"/>
    <mergeCell ref="A181:A182"/>
    <mergeCell ref="F181:G181"/>
    <mergeCell ref="I181:J181"/>
    <mergeCell ref="K181:L181"/>
    <mergeCell ref="F182:G182"/>
    <mergeCell ref="I182:J182"/>
    <mergeCell ref="K182:L182"/>
    <mergeCell ref="F183:G183"/>
    <mergeCell ref="I183:J183"/>
    <mergeCell ref="K183:L183"/>
    <mergeCell ref="I201:J201"/>
    <mergeCell ref="K201:L201"/>
    <mergeCell ref="K202:L202"/>
    <mergeCell ref="B203:M203"/>
    <mergeCell ref="F204:G204"/>
    <mergeCell ref="I204:J204"/>
    <mergeCell ref="K204:L204"/>
    <mergeCell ref="F199:G199"/>
    <mergeCell ref="I199:J199"/>
    <mergeCell ref="K199:L199"/>
    <mergeCell ref="B184:M184"/>
    <mergeCell ref="F185:G185"/>
    <mergeCell ref="I185:J185"/>
    <mergeCell ref="K185:L185"/>
    <mergeCell ref="A186:A187"/>
    <mergeCell ref="F186:G186"/>
    <mergeCell ref="I186:J186"/>
    <mergeCell ref="K186:L186"/>
    <mergeCell ref="F187:G187"/>
    <mergeCell ref="I187:J187"/>
    <mergeCell ref="K187:L187"/>
    <mergeCell ref="F188:G188"/>
    <mergeCell ref="I188:J188"/>
    <mergeCell ref="K188:L188"/>
    <mergeCell ref="F189:G189"/>
    <mergeCell ref="I189:J189"/>
    <mergeCell ref="K189:L189"/>
    <mergeCell ref="A205:A206"/>
    <mergeCell ref="F205:G205"/>
    <mergeCell ref="I205:J205"/>
    <mergeCell ref="K205:L205"/>
    <mergeCell ref="F206:G206"/>
    <mergeCell ref="I206:J206"/>
    <mergeCell ref="K206:L206"/>
    <mergeCell ref="L211:M212"/>
    <mergeCell ref="A214:D214"/>
    <mergeCell ref="J214:K214"/>
    <mergeCell ref="F207:G207"/>
    <mergeCell ref="I207:J207"/>
    <mergeCell ref="K207:L207"/>
    <mergeCell ref="F208:G208"/>
    <mergeCell ref="I208:J208"/>
    <mergeCell ref="F216:G216"/>
    <mergeCell ref="I216:J216"/>
    <mergeCell ref="K216:L216"/>
    <mergeCell ref="F218:G218"/>
    <mergeCell ref="I218:J218"/>
    <mergeCell ref="K218:L218"/>
    <mergeCell ref="F217:G217"/>
    <mergeCell ref="I217:J217"/>
    <mergeCell ref="A219:A220"/>
    <mergeCell ref="F219:G219"/>
    <mergeCell ref="I219:J219"/>
    <mergeCell ref="K219:L219"/>
    <mergeCell ref="F220:G220"/>
    <mergeCell ref="I220:J220"/>
    <mergeCell ref="K220:L220"/>
    <mergeCell ref="F221:G221"/>
    <mergeCell ref="I221:J221"/>
    <mergeCell ref="K221:L221"/>
    <mergeCell ref="B222:M222"/>
    <mergeCell ref="F223:G223"/>
    <mergeCell ref="I223:J223"/>
    <mergeCell ref="K223:L223"/>
    <mergeCell ref="A224:A225"/>
    <mergeCell ref="F224:G224"/>
    <mergeCell ref="I224:J224"/>
    <mergeCell ref="K224:L224"/>
    <mergeCell ref="F225:G225"/>
    <mergeCell ref="I225:J225"/>
    <mergeCell ref="K225:L225"/>
    <mergeCell ref="F226:G226"/>
    <mergeCell ref="I226:J226"/>
    <mergeCell ref="K226:L226"/>
    <mergeCell ref="F227:G227"/>
    <mergeCell ref="I227:J227"/>
    <mergeCell ref="K227:L227"/>
    <mergeCell ref="C228:L228"/>
    <mergeCell ref="A233:D233"/>
    <mergeCell ref="J233:K233"/>
    <mergeCell ref="F235:G235"/>
    <mergeCell ref="I235:J235"/>
    <mergeCell ref="K235:L235"/>
    <mergeCell ref="A238:A239"/>
    <mergeCell ref="F238:G238"/>
    <mergeCell ref="I238:J238"/>
    <mergeCell ref="K238:L238"/>
    <mergeCell ref="F239:G239"/>
    <mergeCell ref="I239:J239"/>
    <mergeCell ref="K239:L239"/>
    <mergeCell ref="K240:L240"/>
    <mergeCell ref="B241:M241"/>
    <mergeCell ref="F242:G242"/>
    <mergeCell ref="I242:J242"/>
    <mergeCell ref="K242:L242"/>
    <mergeCell ref="F237:G237"/>
    <mergeCell ref="I237:J237"/>
    <mergeCell ref="K237:L237"/>
    <mergeCell ref="F240:G240"/>
    <mergeCell ref="I240:J240"/>
    <mergeCell ref="A243:A244"/>
    <mergeCell ref="F243:G243"/>
    <mergeCell ref="I243:J243"/>
    <mergeCell ref="K243:L243"/>
    <mergeCell ref="F244:G244"/>
    <mergeCell ref="I244:J244"/>
    <mergeCell ref="K244:L244"/>
    <mergeCell ref="L249:M250"/>
    <mergeCell ref="A252:D252"/>
    <mergeCell ref="J252:K252"/>
    <mergeCell ref="F245:G245"/>
    <mergeCell ref="I245:J245"/>
    <mergeCell ref="K245:L245"/>
    <mergeCell ref="F246:G246"/>
    <mergeCell ref="I246:J246"/>
    <mergeCell ref="C247:L247"/>
    <mergeCell ref="K246:L246"/>
    <mergeCell ref="F254:G254"/>
    <mergeCell ref="I254:J254"/>
    <mergeCell ref="K254:L254"/>
    <mergeCell ref="F256:G256"/>
    <mergeCell ref="I256:J256"/>
    <mergeCell ref="K256:L256"/>
    <mergeCell ref="K255:L255"/>
    <mergeCell ref="A257:A258"/>
    <mergeCell ref="F257:G257"/>
    <mergeCell ref="I257:J257"/>
    <mergeCell ref="K257:L257"/>
    <mergeCell ref="F258:G258"/>
    <mergeCell ref="I258:J258"/>
    <mergeCell ref="K258:L258"/>
    <mergeCell ref="F259:G259"/>
    <mergeCell ref="I259:J259"/>
    <mergeCell ref="K259:L259"/>
    <mergeCell ref="B260:M260"/>
    <mergeCell ref="F261:G261"/>
    <mergeCell ref="I261:J261"/>
    <mergeCell ref="K261:L261"/>
    <mergeCell ref="A262:A263"/>
    <mergeCell ref="F262:G262"/>
    <mergeCell ref="I262:J262"/>
    <mergeCell ref="K262:L262"/>
    <mergeCell ref="F263:G263"/>
    <mergeCell ref="I263:J263"/>
    <mergeCell ref="K263:L263"/>
    <mergeCell ref="F264:G264"/>
    <mergeCell ref="I264:J264"/>
    <mergeCell ref="K264:L264"/>
    <mergeCell ref="F265:G265"/>
    <mergeCell ref="I265:J265"/>
    <mergeCell ref="K265:L265"/>
    <mergeCell ref="C266:L266"/>
    <mergeCell ref="A271:D271"/>
    <mergeCell ref="J271:K271"/>
    <mergeCell ref="F273:G273"/>
    <mergeCell ref="I273:J273"/>
    <mergeCell ref="K273:L273"/>
    <mergeCell ref="A276:A277"/>
    <mergeCell ref="F276:G276"/>
    <mergeCell ref="I276:J276"/>
    <mergeCell ref="K276:L276"/>
    <mergeCell ref="F277:G277"/>
    <mergeCell ref="I277:J277"/>
    <mergeCell ref="K277:L277"/>
    <mergeCell ref="K278:L278"/>
    <mergeCell ref="B279:M279"/>
    <mergeCell ref="F280:G280"/>
    <mergeCell ref="I280:J280"/>
    <mergeCell ref="K280:L280"/>
    <mergeCell ref="F275:G275"/>
    <mergeCell ref="I275:J275"/>
    <mergeCell ref="K275:L275"/>
    <mergeCell ref="F278:G278"/>
    <mergeCell ref="I278:J278"/>
    <mergeCell ref="A281:A282"/>
    <mergeCell ref="F281:G281"/>
    <mergeCell ref="I281:J281"/>
    <mergeCell ref="K281:L281"/>
    <mergeCell ref="F282:G282"/>
    <mergeCell ref="I282:J282"/>
    <mergeCell ref="K282:L282"/>
    <mergeCell ref="L287:M288"/>
    <mergeCell ref="A290:D290"/>
    <mergeCell ref="J290:K290"/>
    <mergeCell ref="F283:G283"/>
    <mergeCell ref="I283:J283"/>
    <mergeCell ref="K283:L283"/>
    <mergeCell ref="F284:G284"/>
    <mergeCell ref="I284:J284"/>
    <mergeCell ref="C285:L285"/>
    <mergeCell ref="K284:L284"/>
    <mergeCell ref="F292:G292"/>
    <mergeCell ref="I292:J292"/>
    <mergeCell ref="K292:L292"/>
    <mergeCell ref="F294:G294"/>
    <mergeCell ref="I294:J294"/>
    <mergeCell ref="K294:L294"/>
    <mergeCell ref="K293:L293"/>
    <mergeCell ref="A295:A296"/>
    <mergeCell ref="F295:G295"/>
    <mergeCell ref="I295:J295"/>
    <mergeCell ref="K295:L295"/>
    <mergeCell ref="F296:G296"/>
    <mergeCell ref="I296:J296"/>
    <mergeCell ref="K296:L296"/>
    <mergeCell ref="F297:G297"/>
    <mergeCell ref="I297:J297"/>
    <mergeCell ref="K297:L297"/>
    <mergeCell ref="B298:M298"/>
    <mergeCell ref="F299:G299"/>
    <mergeCell ref="I299:J299"/>
    <mergeCell ref="K299:L299"/>
    <mergeCell ref="A300:A301"/>
    <mergeCell ref="F300:G300"/>
    <mergeCell ref="I300:J300"/>
    <mergeCell ref="K300:L300"/>
    <mergeCell ref="F301:G301"/>
    <mergeCell ref="I301:J301"/>
    <mergeCell ref="K301:L301"/>
    <mergeCell ref="F302:G302"/>
    <mergeCell ref="I302:J302"/>
    <mergeCell ref="K302:L302"/>
    <mergeCell ref="F303:G303"/>
    <mergeCell ref="I303:J303"/>
    <mergeCell ref="K303:L303"/>
    <mergeCell ref="C304:L304"/>
    <mergeCell ref="A309:D309"/>
    <mergeCell ref="J309:K309"/>
    <mergeCell ref="F311:G311"/>
    <mergeCell ref="I311:J311"/>
    <mergeCell ref="K311:L311"/>
    <mergeCell ref="A314:A315"/>
    <mergeCell ref="F314:G314"/>
    <mergeCell ref="I314:J314"/>
    <mergeCell ref="K314:L314"/>
    <mergeCell ref="F315:G315"/>
    <mergeCell ref="I315:J315"/>
    <mergeCell ref="K315:L315"/>
    <mergeCell ref="K316:L316"/>
    <mergeCell ref="B317:M317"/>
    <mergeCell ref="F318:G318"/>
    <mergeCell ref="I318:J318"/>
    <mergeCell ref="K318:L318"/>
    <mergeCell ref="F313:G313"/>
    <mergeCell ref="I313:J313"/>
    <mergeCell ref="K313:L313"/>
    <mergeCell ref="A319:A320"/>
    <mergeCell ref="F319:G319"/>
    <mergeCell ref="I319:J319"/>
    <mergeCell ref="K319:L319"/>
    <mergeCell ref="F320:G320"/>
    <mergeCell ref="I320:J320"/>
    <mergeCell ref="K320:L320"/>
    <mergeCell ref="L325:M326"/>
    <mergeCell ref="A328:D328"/>
    <mergeCell ref="J328:K328"/>
    <mergeCell ref="F321:G321"/>
    <mergeCell ref="I321:J321"/>
    <mergeCell ref="K321:L321"/>
    <mergeCell ref="F322:G322"/>
    <mergeCell ref="I322:J322"/>
    <mergeCell ref="F330:G330"/>
    <mergeCell ref="I330:J330"/>
    <mergeCell ref="K330:L330"/>
    <mergeCell ref="F332:G332"/>
    <mergeCell ref="I332:J332"/>
    <mergeCell ref="K332:L332"/>
    <mergeCell ref="A333:A334"/>
    <mergeCell ref="F333:G333"/>
    <mergeCell ref="I333:J333"/>
    <mergeCell ref="K333:L333"/>
    <mergeCell ref="F334:G334"/>
    <mergeCell ref="I334:J334"/>
    <mergeCell ref="K334:L334"/>
    <mergeCell ref="F335:G335"/>
    <mergeCell ref="I335:J335"/>
    <mergeCell ref="K335:L335"/>
    <mergeCell ref="B336:M336"/>
    <mergeCell ref="F337:G337"/>
    <mergeCell ref="I337:J337"/>
    <mergeCell ref="K337:L337"/>
    <mergeCell ref="F351:G351"/>
    <mergeCell ref="I351:J351"/>
    <mergeCell ref="K351:L351"/>
    <mergeCell ref="A357:A358"/>
    <mergeCell ref="F357:G357"/>
    <mergeCell ref="I357:J357"/>
    <mergeCell ref="K357:L357"/>
    <mergeCell ref="F358:G358"/>
    <mergeCell ref="I358:J358"/>
    <mergeCell ref="K358:L358"/>
    <mergeCell ref="A338:A339"/>
    <mergeCell ref="F338:G338"/>
    <mergeCell ref="I338:J338"/>
    <mergeCell ref="K338:L338"/>
    <mergeCell ref="F339:G339"/>
    <mergeCell ref="I339:J339"/>
    <mergeCell ref="K339:L339"/>
    <mergeCell ref="F340:G340"/>
    <mergeCell ref="I340:J340"/>
    <mergeCell ref="K340:L340"/>
    <mergeCell ref="F341:G341"/>
    <mergeCell ref="I341:J341"/>
    <mergeCell ref="K341:L341"/>
    <mergeCell ref="C342:L342"/>
    <mergeCell ref="A347:D347"/>
    <mergeCell ref="J347:K347"/>
    <mergeCell ref="F349:G349"/>
    <mergeCell ref="I349:J349"/>
    <mergeCell ref="K349:L349"/>
    <mergeCell ref="I360:J360"/>
    <mergeCell ref="F368:G368"/>
    <mergeCell ref="I368:J368"/>
    <mergeCell ref="K368:L368"/>
    <mergeCell ref="F370:G370"/>
    <mergeCell ref="I370:J370"/>
    <mergeCell ref="K370:L370"/>
    <mergeCell ref="A371:A372"/>
    <mergeCell ref="F371:G371"/>
    <mergeCell ref="I371:J371"/>
    <mergeCell ref="K371:L371"/>
    <mergeCell ref="F372:G372"/>
    <mergeCell ref="I372:J372"/>
    <mergeCell ref="K372:L372"/>
    <mergeCell ref="A352:A353"/>
    <mergeCell ref="F352:G352"/>
    <mergeCell ref="I352:J352"/>
    <mergeCell ref="K352:L352"/>
    <mergeCell ref="F353:G353"/>
    <mergeCell ref="I353:J353"/>
    <mergeCell ref="K353:L353"/>
    <mergeCell ref="K354:L354"/>
    <mergeCell ref="B355:M355"/>
    <mergeCell ref="F356:G356"/>
    <mergeCell ref="I356:J356"/>
    <mergeCell ref="K356:L356"/>
    <mergeCell ref="F373:G373"/>
    <mergeCell ref="I373:J373"/>
    <mergeCell ref="K373:L373"/>
    <mergeCell ref="B374:M374"/>
    <mergeCell ref="F375:G375"/>
    <mergeCell ref="I375:J375"/>
    <mergeCell ref="K375:L375"/>
    <mergeCell ref="A376:A377"/>
    <mergeCell ref="F376:G376"/>
    <mergeCell ref="I376:J376"/>
    <mergeCell ref="K376:L376"/>
    <mergeCell ref="F377:G377"/>
    <mergeCell ref="I377:J377"/>
    <mergeCell ref="K377:L377"/>
    <mergeCell ref="F378:G378"/>
    <mergeCell ref="I378:J378"/>
    <mergeCell ref="K378:L378"/>
    <mergeCell ref="F379:G379"/>
    <mergeCell ref="I379:J379"/>
    <mergeCell ref="K379:L379"/>
    <mergeCell ref="C380:L380"/>
    <mergeCell ref="A385:D385"/>
    <mergeCell ref="J385:K385"/>
    <mergeCell ref="F387:G387"/>
    <mergeCell ref="I387:J387"/>
    <mergeCell ref="K387:L387"/>
    <mergeCell ref="A390:A391"/>
    <mergeCell ref="F390:G390"/>
    <mergeCell ref="I390:J390"/>
    <mergeCell ref="K390:L390"/>
    <mergeCell ref="F391:G391"/>
    <mergeCell ref="I391:J391"/>
    <mergeCell ref="K391:L391"/>
    <mergeCell ref="K392:L392"/>
    <mergeCell ref="B393:M393"/>
    <mergeCell ref="F394:G394"/>
    <mergeCell ref="I394:J394"/>
    <mergeCell ref="K394:L394"/>
    <mergeCell ref="F389:G389"/>
    <mergeCell ref="I389:J389"/>
    <mergeCell ref="K389:L389"/>
    <mergeCell ref="A395:A396"/>
    <mergeCell ref="F395:G395"/>
    <mergeCell ref="I395:J395"/>
    <mergeCell ref="K395:L395"/>
    <mergeCell ref="F396:G396"/>
    <mergeCell ref="I396:J396"/>
    <mergeCell ref="K396:L396"/>
    <mergeCell ref="L401:M402"/>
    <mergeCell ref="A404:D404"/>
    <mergeCell ref="J404:K404"/>
    <mergeCell ref="F397:G397"/>
    <mergeCell ref="I397:J397"/>
    <mergeCell ref="K397:L397"/>
    <mergeCell ref="F398:G398"/>
    <mergeCell ref="I398:J398"/>
    <mergeCell ref="C399:L399"/>
    <mergeCell ref="K398:L398"/>
    <mergeCell ref="F392:G392"/>
    <mergeCell ref="I392:J392"/>
    <mergeCell ref="A414:A415"/>
    <mergeCell ref="F414:G414"/>
    <mergeCell ref="I414:J414"/>
    <mergeCell ref="K414:L414"/>
    <mergeCell ref="F415:G415"/>
    <mergeCell ref="I415:J415"/>
    <mergeCell ref="K415:L415"/>
    <mergeCell ref="F416:G416"/>
    <mergeCell ref="I416:J416"/>
    <mergeCell ref="K416:L416"/>
    <mergeCell ref="F417:G417"/>
    <mergeCell ref="I417:J417"/>
    <mergeCell ref="K417:L417"/>
    <mergeCell ref="C418:L418"/>
    <mergeCell ref="F406:G406"/>
    <mergeCell ref="I406:J406"/>
    <mergeCell ref="K406:L406"/>
    <mergeCell ref="F408:G408"/>
    <mergeCell ref="I408:J408"/>
    <mergeCell ref="K408:L408"/>
    <mergeCell ref="A409:A410"/>
    <mergeCell ref="F409:G409"/>
    <mergeCell ref="I409:J409"/>
    <mergeCell ref="K409:L409"/>
    <mergeCell ref="F410:G410"/>
    <mergeCell ref="I410:J410"/>
    <mergeCell ref="K410:L410"/>
    <mergeCell ref="F411:G411"/>
    <mergeCell ref="I411:J411"/>
    <mergeCell ref="K411:L411"/>
    <mergeCell ref="B412:M412"/>
    <mergeCell ref="K407:L407"/>
    <mergeCell ref="F428:G428"/>
    <mergeCell ref="I428:J428"/>
    <mergeCell ref="K428:L428"/>
    <mergeCell ref="F429:G429"/>
    <mergeCell ref="I429:J429"/>
    <mergeCell ref="K429:L429"/>
    <mergeCell ref="K430:L430"/>
    <mergeCell ref="B431:M431"/>
    <mergeCell ref="F432:G432"/>
    <mergeCell ref="I432:J432"/>
    <mergeCell ref="K432:L432"/>
    <mergeCell ref="F427:G427"/>
    <mergeCell ref="I427:J427"/>
    <mergeCell ref="K427:L427"/>
    <mergeCell ref="F413:G413"/>
    <mergeCell ref="I413:J413"/>
    <mergeCell ref="K413:L413"/>
    <mergeCell ref="A447:A448"/>
    <mergeCell ref="F447:G447"/>
    <mergeCell ref="I447:J447"/>
    <mergeCell ref="K447:L447"/>
    <mergeCell ref="F448:G448"/>
    <mergeCell ref="I448:J448"/>
    <mergeCell ref="K448:L448"/>
    <mergeCell ref="F449:G449"/>
    <mergeCell ref="I449:J449"/>
    <mergeCell ref="K449:L449"/>
    <mergeCell ref="B450:M450"/>
    <mergeCell ref="F451:G451"/>
    <mergeCell ref="I451:J451"/>
    <mergeCell ref="K451:L451"/>
    <mergeCell ref="A433:A434"/>
    <mergeCell ref="F433:G433"/>
    <mergeCell ref="I433:J433"/>
    <mergeCell ref="K433:L433"/>
    <mergeCell ref="F434:G434"/>
    <mergeCell ref="I434:J434"/>
    <mergeCell ref="K434:L434"/>
    <mergeCell ref="L439:M440"/>
    <mergeCell ref="A442:D442"/>
    <mergeCell ref="J442:K442"/>
    <mergeCell ref="F435:G435"/>
    <mergeCell ref="I435:J435"/>
    <mergeCell ref="K435:L435"/>
    <mergeCell ref="F436:G436"/>
    <mergeCell ref="I436:J436"/>
    <mergeCell ref="F444:G444"/>
    <mergeCell ref="I444:J444"/>
    <mergeCell ref="K444:L444"/>
    <mergeCell ref="A452:A453"/>
    <mergeCell ref="F452:G452"/>
    <mergeCell ref="I452:J452"/>
    <mergeCell ref="K452:L452"/>
    <mergeCell ref="F453:G453"/>
    <mergeCell ref="I453:J453"/>
    <mergeCell ref="K453:L453"/>
    <mergeCell ref="F454:G454"/>
    <mergeCell ref="I454:J454"/>
    <mergeCell ref="K454:L454"/>
    <mergeCell ref="F455:G455"/>
    <mergeCell ref="I455:J455"/>
    <mergeCell ref="K455:L455"/>
    <mergeCell ref="C456:L456"/>
    <mergeCell ref="A461:D461"/>
    <mergeCell ref="J461:K461"/>
    <mergeCell ref="F463:G463"/>
    <mergeCell ref="I463:J463"/>
    <mergeCell ref="K463:L463"/>
    <mergeCell ref="F485:G485"/>
    <mergeCell ref="I485:J485"/>
    <mergeCell ref="K485:L485"/>
    <mergeCell ref="F486:G486"/>
    <mergeCell ref="I486:J486"/>
    <mergeCell ref="K486:L486"/>
    <mergeCell ref="A466:A467"/>
    <mergeCell ref="F466:G466"/>
    <mergeCell ref="I466:J466"/>
    <mergeCell ref="K466:L466"/>
    <mergeCell ref="F467:G467"/>
    <mergeCell ref="I467:J467"/>
    <mergeCell ref="K467:L467"/>
    <mergeCell ref="K468:L468"/>
    <mergeCell ref="B469:M469"/>
    <mergeCell ref="F470:G470"/>
    <mergeCell ref="I470:J470"/>
    <mergeCell ref="K470:L470"/>
    <mergeCell ref="A471:A472"/>
    <mergeCell ref="F471:G471"/>
    <mergeCell ref="I471:J471"/>
    <mergeCell ref="K471:L471"/>
    <mergeCell ref="F472:G472"/>
    <mergeCell ref="I472:J472"/>
    <mergeCell ref="K472:L472"/>
    <mergeCell ref="I493:J493"/>
    <mergeCell ref="K493:L493"/>
    <mergeCell ref="F487:G487"/>
    <mergeCell ref="F160:G160"/>
    <mergeCell ref="I160:J160"/>
    <mergeCell ref="K160:L160"/>
    <mergeCell ref="C152:L152"/>
    <mergeCell ref="A157:D157"/>
    <mergeCell ref="J157:K157"/>
    <mergeCell ref="F159:G159"/>
    <mergeCell ref="I159:J159"/>
    <mergeCell ref="K159:L159"/>
    <mergeCell ref="F236:G236"/>
    <mergeCell ref="I236:J236"/>
    <mergeCell ref="K236:L236"/>
    <mergeCell ref="F255:G255"/>
    <mergeCell ref="I255:J255"/>
    <mergeCell ref="L477:M478"/>
    <mergeCell ref="A480:D480"/>
    <mergeCell ref="J480:K480"/>
    <mergeCell ref="F473:G473"/>
    <mergeCell ref="I473:J473"/>
    <mergeCell ref="K473:L473"/>
    <mergeCell ref="F474:G474"/>
    <mergeCell ref="I474:J474"/>
    <mergeCell ref="F482:G482"/>
    <mergeCell ref="I482:J482"/>
    <mergeCell ref="K482:L482"/>
    <mergeCell ref="F484:G484"/>
    <mergeCell ref="I484:J484"/>
    <mergeCell ref="K484:L484"/>
    <mergeCell ref="A485:A486"/>
    <mergeCell ref="C133:L133"/>
    <mergeCell ref="K132:L132"/>
    <mergeCell ref="F126:G126"/>
    <mergeCell ref="F65:G65"/>
    <mergeCell ref="I65:J65"/>
    <mergeCell ref="K65:L65"/>
    <mergeCell ref="K103:L103"/>
    <mergeCell ref="F122:G122"/>
    <mergeCell ref="I122:J122"/>
    <mergeCell ref="K122:L122"/>
    <mergeCell ref="I140:J140"/>
    <mergeCell ref="K217:L217"/>
    <mergeCell ref="C209:L209"/>
    <mergeCell ref="K208:L208"/>
    <mergeCell ref="F202:G202"/>
    <mergeCell ref="I202:J202"/>
    <mergeCell ref="F141:G141"/>
    <mergeCell ref="F198:G198"/>
    <mergeCell ref="I198:J198"/>
    <mergeCell ref="K198:L198"/>
    <mergeCell ref="K151:L151"/>
    <mergeCell ref="C190:L190"/>
    <mergeCell ref="A195:D195"/>
    <mergeCell ref="J195:K195"/>
    <mergeCell ref="F197:G197"/>
    <mergeCell ref="I197:J197"/>
    <mergeCell ref="K197:L197"/>
    <mergeCell ref="A200:A201"/>
    <mergeCell ref="F200:G200"/>
    <mergeCell ref="I200:J200"/>
    <mergeCell ref="K200:L200"/>
    <mergeCell ref="F201:G201"/>
    <mergeCell ref="K331:L331"/>
    <mergeCell ref="C323:L323"/>
    <mergeCell ref="K322:L322"/>
    <mergeCell ref="F316:G316"/>
    <mergeCell ref="I316:J316"/>
    <mergeCell ref="F274:G274"/>
    <mergeCell ref="I274:J274"/>
    <mergeCell ref="K274:L274"/>
    <mergeCell ref="F293:G293"/>
    <mergeCell ref="I293:J293"/>
    <mergeCell ref="K369:L369"/>
    <mergeCell ref="C361:L361"/>
    <mergeCell ref="K360:L360"/>
    <mergeCell ref="F354:G354"/>
    <mergeCell ref="I354:J354"/>
    <mergeCell ref="F312:G312"/>
    <mergeCell ref="I312:J312"/>
    <mergeCell ref="K312:L312"/>
    <mergeCell ref="F331:G331"/>
    <mergeCell ref="I331:J331"/>
    <mergeCell ref="F350:G350"/>
    <mergeCell ref="I350:J350"/>
    <mergeCell ref="K350:L350"/>
    <mergeCell ref="F369:G369"/>
    <mergeCell ref="I369:J369"/>
    <mergeCell ref="L363:M364"/>
    <mergeCell ref="A366:D366"/>
    <mergeCell ref="J366:K366"/>
    <mergeCell ref="F359:G359"/>
    <mergeCell ref="I359:J359"/>
    <mergeCell ref="K359:L359"/>
    <mergeCell ref="F360:G360"/>
    <mergeCell ref="K445:L445"/>
    <mergeCell ref="C437:L437"/>
    <mergeCell ref="K436:L436"/>
    <mergeCell ref="F430:G430"/>
    <mergeCell ref="I430:J430"/>
    <mergeCell ref="F388:G388"/>
    <mergeCell ref="I388:J388"/>
    <mergeCell ref="K388:L388"/>
    <mergeCell ref="F407:G407"/>
    <mergeCell ref="I407:J407"/>
    <mergeCell ref="K483:L483"/>
    <mergeCell ref="C475:L475"/>
    <mergeCell ref="K474:L474"/>
    <mergeCell ref="F468:G468"/>
    <mergeCell ref="I468:J468"/>
    <mergeCell ref="F426:G426"/>
    <mergeCell ref="I426:J426"/>
    <mergeCell ref="K426:L426"/>
    <mergeCell ref="F445:G445"/>
    <mergeCell ref="I445:J445"/>
    <mergeCell ref="F465:G465"/>
    <mergeCell ref="I465:J465"/>
    <mergeCell ref="K465:L465"/>
    <mergeCell ref="F446:G446"/>
    <mergeCell ref="I446:J446"/>
    <mergeCell ref="K446:L446"/>
    <mergeCell ref="A423:D423"/>
    <mergeCell ref="J423:K423"/>
    <mergeCell ref="F425:G425"/>
    <mergeCell ref="I425:J425"/>
    <mergeCell ref="K425:L425"/>
    <mergeCell ref="A428:A429"/>
    <mergeCell ref="A499:D499"/>
    <mergeCell ref="J499:K499"/>
    <mergeCell ref="A490:A491"/>
    <mergeCell ref="F490:G490"/>
    <mergeCell ref="I490:J490"/>
    <mergeCell ref="F501:G501"/>
    <mergeCell ref="I501:J501"/>
    <mergeCell ref="K501:L501"/>
    <mergeCell ref="F464:G464"/>
    <mergeCell ref="I464:J464"/>
    <mergeCell ref="K464:L464"/>
    <mergeCell ref="F483:G483"/>
    <mergeCell ref="I483:J483"/>
    <mergeCell ref="K490:L490"/>
    <mergeCell ref="F491:G491"/>
    <mergeCell ref="F502:G502"/>
    <mergeCell ref="I502:J502"/>
    <mergeCell ref="K502:L502"/>
    <mergeCell ref="I491:J491"/>
    <mergeCell ref="K491:L491"/>
    <mergeCell ref="I487:J487"/>
    <mergeCell ref="K487:L487"/>
    <mergeCell ref="B488:M488"/>
    <mergeCell ref="F489:G489"/>
    <mergeCell ref="I489:J489"/>
    <mergeCell ref="K489:L489"/>
    <mergeCell ref="L496:M497"/>
    <mergeCell ref="C494:L494"/>
    <mergeCell ref="F492:G492"/>
    <mergeCell ref="I492:J492"/>
    <mergeCell ref="K492:L492"/>
    <mergeCell ref="F493:G493"/>
    <mergeCell ref="A509:A510"/>
    <mergeCell ref="F509:G509"/>
    <mergeCell ref="I509:J509"/>
    <mergeCell ref="K509:L509"/>
    <mergeCell ref="F510:G510"/>
    <mergeCell ref="I510:J510"/>
    <mergeCell ref="K510:L510"/>
    <mergeCell ref="C513:L513"/>
    <mergeCell ref="L515:M516"/>
    <mergeCell ref="F511:G511"/>
    <mergeCell ref="I511:J511"/>
    <mergeCell ref="K511:L511"/>
    <mergeCell ref="F512:G512"/>
    <mergeCell ref="I512:J512"/>
    <mergeCell ref="K512:L512"/>
    <mergeCell ref="F503:G503"/>
    <mergeCell ref="I503:J503"/>
    <mergeCell ref="K503:L503"/>
    <mergeCell ref="A504:A505"/>
    <mergeCell ref="F504:G504"/>
    <mergeCell ref="I504:J504"/>
    <mergeCell ref="K504:L504"/>
    <mergeCell ref="F505:G505"/>
    <mergeCell ref="I505:J505"/>
    <mergeCell ref="K505:L505"/>
    <mergeCell ref="F506:G506"/>
    <mergeCell ref="I506:J506"/>
    <mergeCell ref="K506:L506"/>
    <mergeCell ref="B507:M507"/>
    <mergeCell ref="F508:G508"/>
    <mergeCell ref="I508:J508"/>
    <mergeCell ref="K508:L508"/>
  </mergeCells>
  <printOptions horizontalCentered="1"/>
  <pageMargins left="0.11811023622047245" right="0.11811023622047245" top="0.55118110236220474" bottom="0.55118110236220474" header="0" footer="0.31496062992125984"/>
  <pageSetup paperSize="9" scale="81" orientation="landscape" r:id="rId1"/>
  <rowBreaks count="11" manualBreakCount="11">
    <brk id="98" max="14" man="1"/>
    <brk id="136" max="14" man="1"/>
    <brk id="171" max="14" man="1"/>
    <brk id="206" max="14" man="1"/>
    <brk id="241" max="14" man="1"/>
    <brk id="276" max="14" man="1"/>
    <brk id="314" max="14" man="1"/>
    <brk id="349" max="14" man="1"/>
    <brk id="384" max="14" man="1"/>
    <brk id="422" max="14" man="1"/>
    <brk id="457" max="14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516"/>
  <sheetViews>
    <sheetView zoomScaleNormal="100" workbookViewId="0">
      <pane ySplit="1" topLeftCell="A2" activePane="bottomLeft" state="frozen"/>
      <selection activeCell="A5" sqref="A5:D5"/>
      <selection pane="bottomLeft" activeCell="P1" sqref="P1:P65536"/>
    </sheetView>
  </sheetViews>
  <sheetFormatPr baseColWidth="10" defaultRowHeight="21.75" customHeight="1" x14ac:dyDescent="0.25"/>
  <cols>
    <col min="1" max="1" width="9.140625" customWidth="1"/>
    <col min="2" max="2" width="21.42578125" customWidth="1"/>
    <col min="3" max="5" width="14" customWidth="1"/>
    <col min="6" max="6" width="3.85546875" customWidth="1"/>
    <col min="7" max="7" width="11" customWidth="1"/>
    <col min="8" max="8" width="14" customWidth="1"/>
    <col min="9" max="9" width="3.7109375" customWidth="1"/>
    <col min="10" max="10" width="11" customWidth="1"/>
    <col min="11" max="11" width="3.7109375" customWidth="1"/>
    <col min="12" max="12" width="12.85546875" customWidth="1"/>
    <col min="13" max="13" width="15.140625" customWidth="1"/>
    <col min="14" max="14" width="12.85546875" customWidth="1"/>
    <col min="15" max="15" width="13.85546875" customWidth="1"/>
    <col min="16" max="16" width="13.140625" style="86" customWidth="1"/>
    <col min="17" max="17" width="13.140625" customWidth="1"/>
  </cols>
  <sheetData>
    <row r="1" spans="1:17" ht="21.75" customHeight="1" x14ac:dyDescent="0.25">
      <c r="A1" s="30" t="s">
        <v>25</v>
      </c>
      <c r="B1" s="29">
        <v>2021</v>
      </c>
      <c r="E1" s="40"/>
      <c r="L1" s="50" t="s">
        <v>32</v>
      </c>
      <c r="M1" s="50" t="s">
        <v>30</v>
      </c>
      <c r="N1" s="50" t="s">
        <v>31</v>
      </c>
      <c r="O1" s="50" t="s">
        <v>33</v>
      </c>
      <c r="P1" s="88"/>
      <c r="Q1" s="50"/>
    </row>
    <row r="2" spans="1:17" s="42" customFormat="1" ht="21.75" customHeight="1" x14ac:dyDescent="0.25">
      <c r="B2" s="43" t="s">
        <v>27</v>
      </c>
      <c r="C2" s="42" t="s">
        <v>28</v>
      </c>
      <c r="D2" s="44"/>
      <c r="P2" s="89"/>
    </row>
    <row r="3" spans="1:17" ht="21.75" customHeight="1" x14ac:dyDescent="0.25">
      <c r="A3" s="65" t="s">
        <v>34</v>
      </c>
      <c r="B3" s="10"/>
      <c r="C3" s="10"/>
      <c r="D3" s="10"/>
      <c r="E3" s="10"/>
      <c r="F3" s="10"/>
      <c r="G3" s="16" t="s">
        <v>24</v>
      </c>
      <c r="H3" s="114" t="s">
        <v>36</v>
      </c>
      <c r="I3" s="115"/>
      <c r="J3" s="115"/>
      <c r="K3" s="10"/>
      <c r="L3" s="10"/>
      <c r="M3" s="10"/>
      <c r="N3" s="10"/>
      <c r="O3" s="10"/>
    </row>
    <row r="4" spans="1:17" ht="21.75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7" ht="21.75" customHeight="1" x14ac:dyDescent="0.25">
      <c r="A5" s="106" t="s">
        <v>14</v>
      </c>
      <c r="B5" s="106"/>
      <c r="C5" s="106"/>
      <c r="D5" s="106"/>
      <c r="E5" s="75" t="s">
        <v>21</v>
      </c>
      <c r="F5" s="49">
        <v>13</v>
      </c>
      <c r="G5" s="75" t="s">
        <v>22</v>
      </c>
      <c r="H5" s="74">
        <f>7*F5+DATE(B1,1,3)-WEEKDAY(DATE(B1,1,3))-5</f>
        <v>44284</v>
      </c>
      <c r="I5" s="75" t="s">
        <v>23</v>
      </c>
      <c r="J5" s="107">
        <f>7*F5+DATE(B1,1,3)-WEEKDAY(DATE(B1,1,3))+1</f>
        <v>44290</v>
      </c>
      <c r="K5" s="108"/>
      <c r="L5" s="75"/>
      <c r="M5" s="117"/>
      <c r="N5" s="117"/>
      <c r="O5" s="10"/>
    </row>
    <row r="6" spans="1:17" ht="21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7" t="s">
        <v>13</v>
      </c>
      <c r="O6" s="117"/>
    </row>
    <row r="7" spans="1:17" ht="21.75" customHeight="1" x14ac:dyDescent="0.25">
      <c r="A7" s="51"/>
      <c r="B7" s="3" t="s">
        <v>0</v>
      </c>
      <c r="C7" s="53" t="s">
        <v>1</v>
      </c>
      <c r="D7" s="53" t="s">
        <v>2</v>
      </c>
      <c r="E7" s="53" t="s">
        <v>3</v>
      </c>
      <c r="F7" s="109" t="s">
        <v>4</v>
      </c>
      <c r="G7" s="110"/>
      <c r="H7" s="53" t="s">
        <v>5</v>
      </c>
      <c r="I7" s="109" t="s">
        <v>6</v>
      </c>
      <c r="J7" s="110"/>
      <c r="K7" s="109" t="s">
        <v>7</v>
      </c>
      <c r="L7" s="110"/>
      <c r="M7" s="53" t="s">
        <v>8</v>
      </c>
      <c r="N7" s="4"/>
      <c r="O7" s="5"/>
      <c r="P7" s="87"/>
    </row>
    <row r="8" spans="1:17" ht="21.75" customHeight="1" x14ac:dyDescent="0.25">
      <c r="A8" s="12"/>
      <c r="B8" s="52" t="s">
        <v>29</v>
      </c>
      <c r="C8" s="55">
        <f>7*F5+DATE(B1,1,3)-WEEKDAY(DATE(B1,1,3))-5</f>
        <v>44284</v>
      </c>
      <c r="D8" s="55">
        <f>7*F5+DATE(B1,1,3)-WEEKDAY(DATE(B1,1,3))-4</f>
        <v>44285</v>
      </c>
      <c r="E8" s="55">
        <f>7*F5+DATE(B1,1,3)-WEEKDAY(DATE(B1,1,3))-3</f>
        <v>44286</v>
      </c>
      <c r="F8" s="111">
        <f>7*F5+DATE(B1,1,3)-WEEKDAY(DATE(B1,1,3))-2</f>
        <v>44287</v>
      </c>
      <c r="G8" s="112"/>
      <c r="H8" s="55">
        <f>7*F5+DATE(B1,1,3)-WEEKDAY(DATE(B1,1,3))-1</f>
        <v>44288</v>
      </c>
      <c r="I8" s="111">
        <f>7*F5+DATE(B1,1,3)-WEEKDAY(DATE(B1,1,3))-0</f>
        <v>44289</v>
      </c>
      <c r="J8" s="112"/>
      <c r="K8" s="111">
        <f>7*F5+DATE(B1,1,3)-WEEKDAY(DATE(B1,1,3))+1</f>
        <v>44290</v>
      </c>
      <c r="L8" s="112"/>
      <c r="M8" s="54"/>
      <c r="N8" s="4"/>
      <c r="O8" s="5"/>
      <c r="P8" s="87"/>
    </row>
    <row r="9" spans="1:17" ht="21.75" customHeight="1" x14ac:dyDescent="0.25">
      <c r="A9" s="26" t="s">
        <v>15</v>
      </c>
      <c r="B9" s="8" t="s">
        <v>9</v>
      </c>
      <c r="C9" s="60"/>
      <c r="D9" s="60"/>
      <c r="E9" s="60"/>
      <c r="F9" s="100"/>
      <c r="G9" s="116"/>
      <c r="H9" s="60"/>
      <c r="I9" s="100"/>
      <c r="J9" s="116"/>
      <c r="K9" s="100"/>
      <c r="L9" s="116"/>
      <c r="M9" s="18"/>
      <c r="N9" s="13"/>
      <c r="O9" s="14"/>
      <c r="P9" s="87"/>
    </row>
    <row r="10" spans="1:17" ht="21.75" customHeight="1" x14ac:dyDescent="0.25">
      <c r="A10" s="90" t="s">
        <v>16</v>
      </c>
      <c r="B10" s="22" t="s">
        <v>20</v>
      </c>
      <c r="C10" s="45">
        <f>IF(C11="oui","00:30",0)</f>
        <v>0</v>
      </c>
      <c r="D10" s="45">
        <f>IF(D11="oui","00:30",0)</f>
        <v>0</v>
      </c>
      <c r="E10" s="45">
        <f>IF(E11="oui","00:30",0)</f>
        <v>0</v>
      </c>
      <c r="F10" s="91">
        <f>IF(F11="oui","00:30",0)</f>
        <v>0</v>
      </c>
      <c r="G10" s="92"/>
      <c r="H10" s="45">
        <f>IF(H11="oui","00:30",0)</f>
        <v>0</v>
      </c>
      <c r="I10" s="91">
        <f>IF(I11="oui","00:30",0)</f>
        <v>0</v>
      </c>
      <c r="J10" s="92"/>
      <c r="K10" s="91">
        <f>IF(K11="oui","00:30",0)</f>
        <v>0</v>
      </c>
      <c r="L10" s="92"/>
      <c r="M10" s="23"/>
      <c r="N10" s="13"/>
      <c r="O10" s="14"/>
      <c r="P10" s="87"/>
    </row>
    <row r="11" spans="1:17" ht="21.75" customHeight="1" x14ac:dyDescent="0.25">
      <c r="A11" s="90"/>
      <c r="B11" s="24" t="s">
        <v>19</v>
      </c>
      <c r="C11" s="61" t="str">
        <f>IF(C9&gt;0,"OUI","")</f>
        <v/>
      </c>
      <c r="D11" s="61" t="str">
        <f>IF(D9&gt;0,"OUI","")</f>
        <v/>
      </c>
      <c r="E11" s="61" t="str">
        <f>IF(E9&gt;0,"OUI","")</f>
        <v/>
      </c>
      <c r="F11" s="91" t="str">
        <f>IF(F9&gt;0,"OUI","")</f>
        <v/>
      </c>
      <c r="G11" s="93"/>
      <c r="H11" s="61" t="str">
        <f>IF(H9&gt;0,"OUI","")</f>
        <v/>
      </c>
      <c r="I11" s="91" t="str">
        <f>IF(I9&gt;0,"OUI","")</f>
        <v/>
      </c>
      <c r="J11" s="93"/>
      <c r="K11" s="91" t="str">
        <f>IF(K9&gt;0,"OUI","")</f>
        <v/>
      </c>
      <c r="L11" s="93"/>
      <c r="M11" s="25"/>
      <c r="N11" s="13"/>
      <c r="O11" s="14"/>
      <c r="P11" s="87"/>
    </row>
    <row r="12" spans="1:17" ht="21.75" customHeight="1" x14ac:dyDescent="0.25">
      <c r="A12" s="27" t="s">
        <v>12</v>
      </c>
      <c r="B12" s="31" t="s">
        <v>10</v>
      </c>
      <c r="C12" s="60"/>
      <c r="D12" s="60"/>
      <c r="E12" s="60"/>
      <c r="F12" s="100"/>
      <c r="G12" s="101"/>
      <c r="H12" s="60"/>
      <c r="I12" s="100"/>
      <c r="J12" s="101"/>
      <c r="K12" s="100"/>
      <c r="L12" s="101"/>
      <c r="M12" s="32"/>
      <c r="N12" s="13"/>
      <c r="O12" s="14"/>
      <c r="P12" s="87"/>
    </row>
    <row r="13" spans="1:17" ht="21.75" customHeight="1" x14ac:dyDescent="0.25">
      <c r="A13" s="39"/>
      <c r="B13" s="103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5"/>
      <c r="N13" s="13"/>
      <c r="O13" s="14"/>
      <c r="P13" s="87"/>
    </row>
    <row r="14" spans="1:17" ht="21.75" customHeight="1" x14ac:dyDescent="0.25">
      <c r="A14" s="73" t="s">
        <v>15</v>
      </c>
      <c r="B14" s="8" t="s">
        <v>9</v>
      </c>
      <c r="C14" s="60"/>
      <c r="D14" s="60"/>
      <c r="E14" s="60"/>
      <c r="F14" s="100"/>
      <c r="G14" s="101"/>
      <c r="H14" s="60"/>
      <c r="I14" s="100"/>
      <c r="J14" s="101"/>
      <c r="K14" s="100"/>
      <c r="L14" s="101"/>
      <c r="M14" s="18"/>
      <c r="N14" s="13"/>
      <c r="O14" s="14"/>
      <c r="P14" s="87"/>
    </row>
    <row r="15" spans="1:17" ht="21.75" customHeight="1" x14ac:dyDescent="0.25">
      <c r="A15" s="90" t="s">
        <v>16</v>
      </c>
      <c r="B15" s="22" t="s">
        <v>20</v>
      </c>
      <c r="C15" s="45">
        <f>IF(C16="oui","00:30",0)</f>
        <v>0</v>
      </c>
      <c r="D15" s="45">
        <f>IF(D16="oui","00:30",0)</f>
        <v>0</v>
      </c>
      <c r="E15" s="45">
        <f>IF(E16="oui","00:30",0)</f>
        <v>0</v>
      </c>
      <c r="F15" s="91">
        <f>IF(F16="oui","00:30",0)</f>
        <v>0</v>
      </c>
      <c r="G15" s="92"/>
      <c r="H15" s="45">
        <f>IF(H16="oui","00:30",0)</f>
        <v>0</v>
      </c>
      <c r="I15" s="91">
        <f>IF(I16="oui","00:30",0)</f>
        <v>0</v>
      </c>
      <c r="J15" s="92"/>
      <c r="K15" s="91">
        <f>IF(K16="oui","00:30",0)</f>
        <v>0</v>
      </c>
      <c r="L15" s="92"/>
      <c r="M15" s="23"/>
      <c r="N15" s="13"/>
      <c r="O15" s="14"/>
      <c r="P15" s="87"/>
    </row>
    <row r="16" spans="1:17" ht="21.75" customHeight="1" x14ac:dyDescent="0.25">
      <c r="A16" s="90"/>
      <c r="B16" s="24" t="s">
        <v>19</v>
      </c>
      <c r="C16" s="61" t="str">
        <f>IF(C14&gt;0,"OUI","")</f>
        <v/>
      </c>
      <c r="D16" s="61" t="str">
        <f>IF(D14&gt;0,"OUI","")</f>
        <v/>
      </c>
      <c r="E16" s="61" t="str">
        <f>IF(E14&gt;0,"OUI","")</f>
        <v/>
      </c>
      <c r="F16" s="91" t="str">
        <f>IF(F14&gt;0,"OUI","")</f>
        <v/>
      </c>
      <c r="G16" s="93"/>
      <c r="H16" s="61" t="str">
        <f>IF(H14&gt;0,"OUI","")</f>
        <v/>
      </c>
      <c r="I16" s="91" t="str">
        <f>IF(I14&gt;0,"OUI","")</f>
        <v/>
      </c>
      <c r="J16" s="93"/>
      <c r="K16" s="91" t="str">
        <f>IF(K14&gt;0,"OUI","")</f>
        <v/>
      </c>
      <c r="L16" s="93"/>
      <c r="M16" s="25"/>
      <c r="N16" s="13"/>
      <c r="O16" s="14"/>
      <c r="P16" s="87"/>
    </row>
    <row r="17" spans="1:16" ht="21.75" customHeight="1" x14ac:dyDescent="0.25">
      <c r="A17" s="27" t="s">
        <v>17</v>
      </c>
      <c r="B17" s="9" t="s">
        <v>10</v>
      </c>
      <c r="C17" s="60"/>
      <c r="D17" s="60"/>
      <c r="E17" s="60"/>
      <c r="F17" s="100"/>
      <c r="G17" s="101"/>
      <c r="H17" s="60"/>
      <c r="I17" s="100"/>
      <c r="J17" s="101"/>
      <c r="K17" s="100"/>
      <c r="L17" s="101"/>
      <c r="M17" s="19"/>
      <c r="N17" s="13"/>
      <c r="O17" s="14"/>
      <c r="P17" s="87"/>
    </row>
    <row r="18" spans="1:16" ht="21.75" customHeight="1" x14ac:dyDescent="0.25">
      <c r="A18" s="15"/>
      <c r="B18" s="3" t="s">
        <v>11</v>
      </c>
      <c r="C18" s="34">
        <f>IF(OR(C9="REPOS",C14="REPOS",C9="CP1",C14="CP2"),"00:00",C12-C9+C17-C14-(C10+C15))</f>
        <v>0</v>
      </c>
      <c r="D18" s="34">
        <f>IF(OR(D9="REPOS",D14="REPOS",D9="CP1",D14="CP2"),"00:00",D12-D9+D17-D14-(D10+D15))</f>
        <v>0</v>
      </c>
      <c r="E18" s="34">
        <f>IF(OR(E9="REPOS",E14="REPOS",E9="CP1",E14="CP2"),"00:00",E12-E9+E17-E14-(E10+E15))</f>
        <v>0</v>
      </c>
      <c r="F18" s="102">
        <f>IF(OR(F9="REPOS",F14="REPOS",F9="CP1",F14="CP2"),"00:00",F12-F9+F17-F14-(F10+F15))</f>
        <v>0</v>
      </c>
      <c r="G18" s="93"/>
      <c r="H18" s="34">
        <f>IF(OR(H9="REPOS",H14="REPOS",H9="CP1",H14="CP2"),"00:00",H12-H9+H17-H14-(H10+H15))</f>
        <v>0</v>
      </c>
      <c r="I18" s="102">
        <f>IF(OR(I9="REPOS",I14="REPOS",I9="CP1",I14="CP2"),"00:00",I12-I9+I17-I14-(I10+I15))</f>
        <v>0</v>
      </c>
      <c r="J18" s="93"/>
      <c r="K18" s="102">
        <f>IF(OR(K9="REPOS",K14="REPOS",K9="CP1",K14="CP2"),"00:00",K12-K9+K17-K14-(K10+K15))</f>
        <v>0</v>
      </c>
      <c r="L18" s="93"/>
      <c r="M18" s="33"/>
      <c r="N18" s="13"/>
      <c r="O18" s="14"/>
      <c r="P18" s="87"/>
    </row>
    <row r="19" spans="1:16" ht="21.75" customHeight="1" x14ac:dyDescent="0.25">
      <c r="A19" s="6"/>
      <c r="B19" s="3" t="s">
        <v>26</v>
      </c>
      <c r="C19" s="94">
        <f>C18+D18+E18+F18+H18+I18+K18</f>
        <v>0</v>
      </c>
      <c r="D19" s="95"/>
      <c r="E19" s="95"/>
      <c r="F19" s="95"/>
      <c r="G19" s="95"/>
      <c r="H19" s="95"/>
      <c r="I19" s="95"/>
      <c r="J19" s="95"/>
      <c r="K19" s="95"/>
      <c r="L19" s="96"/>
      <c r="M19" s="6"/>
      <c r="N19" s="7"/>
      <c r="O19" s="7"/>
    </row>
    <row r="20" spans="1:16" ht="21.75" customHeight="1" x14ac:dyDescent="0.25">
      <c r="A20" s="6"/>
      <c r="B20" s="83"/>
      <c r="C20" s="84"/>
      <c r="D20" s="85"/>
      <c r="E20" s="85"/>
      <c r="F20" s="85"/>
      <c r="G20" s="85"/>
      <c r="H20" s="85"/>
      <c r="I20" s="85"/>
      <c r="J20" s="85"/>
      <c r="K20" s="85"/>
      <c r="L20" s="85"/>
      <c r="M20" s="6"/>
      <c r="N20" s="7"/>
      <c r="O20" s="7"/>
    </row>
    <row r="21" spans="1:16" ht="21.75" customHeight="1" x14ac:dyDescent="0.25">
      <c r="A21" s="6"/>
      <c r="B21" s="83"/>
      <c r="C21" s="84"/>
      <c r="D21" s="85"/>
      <c r="E21" s="85"/>
      <c r="F21" s="85"/>
      <c r="G21" s="85"/>
      <c r="H21" s="85"/>
      <c r="I21" s="85"/>
      <c r="J21" s="85"/>
      <c r="K21" s="85"/>
      <c r="L21" s="85"/>
      <c r="M21" s="6"/>
      <c r="N21" s="7"/>
      <c r="O21" s="7"/>
    </row>
    <row r="22" spans="1:16" ht="21.75" customHeight="1" x14ac:dyDescent="0.25">
      <c r="A22" s="6"/>
      <c r="B22" s="83"/>
      <c r="C22" s="84"/>
      <c r="D22" s="85"/>
      <c r="E22" s="85"/>
      <c r="F22" s="85"/>
      <c r="G22" s="85"/>
      <c r="H22" s="85"/>
      <c r="I22" s="85"/>
      <c r="J22" s="85"/>
      <c r="K22" s="85"/>
      <c r="L22" s="85"/>
      <c r="M22" s="6"/>
      <c r="N22" s="7"/>
      <c r="O22" s="7"/>
    </row>
    <row r="23" spans="1:16" ht="21.7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7"/>
      <c r="O23" s="7"/>
    </row>
    <row r="24" spans="1:16" ht="21.75" customHeight="1" x14ac:dyDescent="0.25">
      <c r="A24" s="106" t="s">
        <v>14</v>
      </c>
      <c r="B24" s="106"/>
      <c r="C24" s="106"/>
      <c r="D24" s="106"/>
      <c r="E24" s="75" t="s">
        <v>21</v>
      </c>
      <c r="F24" s="49">
        <v>15</v>
      </c>
      <c r="G24" s="75" t="s">
        <v>22</v>
      </c>
      <c r="H24" s="74">
        <f>7*F24+DATE(B1,1,3)-WEEKDAY(DATE(B1,1,3))-5</f>
        <v>44298</v>
      </c>
      <c r="I24" s="75" t="s">
        <v>23</v>
      </c>
      <c r="J24" s="107">
        <f>7*F24+DATE(B1,1,3)-WEEKDAY(DATE(B1,1,3))+1</f>
        <v>44304</v>
      </c>
      <c r="K24" s="108"/>
      <c r="L24" s="75"/>
      <c r="M24" s="75"/>
      <c r="N24" s="2"/>
      <c r="O24" s="2"/>
    </row>
    <row r="25" spans="1:16" ht="21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75"/>
      <c r="O25" s="10"/>
    </row>
    <row r="26" spans="1:16" ht="21.75" customHeight="1" x14ac:dyDescent="0.25">
      <c r="A26" s="51"/>
      <c r="B26" s="3" t="s">
        <v>0</v>
      </c>
      <c r="C26" s="53" t="s">
        <v>1</v>
      </c>
      <c r="D26" s="53" t="s">
        <v>2</v>
      </c>
      <c r="E26" s="53" t="s">
        <v>3</v>
      </c>
      <c r="F26" s="109" t="s">
        <v>4</v>
      </c>
      <c r="G26" s="110"/>
      <c r="H26" s="53" t="s">
        <v>5</v>
      </c>
      <c r="I26" s="109" t="s">
        <v>6</v>
      </c>
      <c r="J26" s="110"/>
      <c r="K26" s="109" t="s">
        <v>7</v>
      </c>
      <c r="L26" s="110"/>
      <c r="M26" s="53" t="s">
        <v>8</v>
      </c>
      <c r="N26" s="117" t="s">
        <v>13</v>
      </c>
      <c r="O26" s="117"/>
      <c r="P26" s="87"/>
    </row>
    <row r="27" spans="1:16" ht="21.75" customHeight="1" x14ac:dyDescent="0.25">
      <c r="A27" s="12"/>
      <c r="B27" s="52" t="s">
        <v>29</v>
      </c>
      <c r="C27" s="55">
        <f>7*F24+DATE(B1,1,3)-WEEKDAY(DATE(B1,1,3))-5</f>
        <v>44298</v>
      </c>
      <c r="D27" s="55">
        <f>7*F24+DATE(B1,1,3)-WEEKDAY(DATE(B1,1,3))-4</f>
        <v>44299</v>
      </c>
      <c r="E27" s="55">
        <f>7*F24+DATE(B1,1,3)-WEEKDAY(DATE(B1,1,3))-3</f>
        <v>44300</v>
      </c>
      <c r="F27" s="111">
        <f>7*F24+DATE(B1,1,3)-WEEKDAY(DATE(B1,1,3))-2</f>
        <v>44301</v>
      </c>
      <c r="G27" s="112"/>
      <c r="H27" s="55">
        <f>7*F24+DATE(B1,1,3)-WEEKDAY(DATE(B1,1,3))-1</f>
        <v>44302</v>
      </c>
      <c r="I27" s="111">
        <f>7*F24+DATE(B1,1,3)-WEEKDAY(DATE(B1,1,3))-0</f>
        <v>44303</v>
      </c>
      <c r="J27" s="112"/>
      <c r="K27" s="111">
        <f>7*F24+DATE(B1,1,3)-WEEKDAY(DATE(B1,1,3))+1</f>
        <v>44304</v>
      </c>
      <c r="L27" s="112"/>
      <c r="M27" s="54"/>
      <c r="N27" s="4"/>
      <c r="O27" s="5"/>
      <c r="P27" s="87"/>
    </row>
    <row r="28" spans="1:16" ht="21.75" customHeight="1" x14ac:dyDescent="0.25">
      <c r="A28" s="26" t="s">
        <v>15</v>
      </c>
      <c r="B28" s="8" t="s">
        <v>9</v>
      </c>
      <c r="C28" s="60"/>
      <c r="D28" s="60"/>
      <c r="E28" s="60"/>
      <c r="F28" s="100"/>
      <c r="G28" s="101"/>
      <c r="H28" s="60"/>
      <c r="I28" s="100"/>
      <c r="J28" s="101"/>
      <c r="K28" s="100"/>
      <c r="L28" s="101"/>
      <c r="M28" s="18"/>
      <c r="N28" s="4"/>
      <c r="O28" s="5"/>
      <c r="P28" s="87"/>
    </row>
    <row r="29" spans="1:16" ht="21.75" customHeight="1" x14ac:dyDescent="0.25">
      <c r="A29" s="90" t="s">
        <v>16</v>
      </c>
      <c r="B29" s="22" t="s">
        <v>20</v>
      </c>
      <c r="C29" s="45">
        <f>IF(C30="oui","00:30",0)</f>
        <v>0</v>
      </c>
      <c r="D29" s="45">
        <f>IF(D30="oui","00:30",0)</f>
        <v>0</v>
      </c>
      <c r="E29" s="45">
        <f>IF(E30="oui","00:30",0)</f>
        <v>0</v>
      </c>
      <c r="F29" s="91">
        <f>IF(F30="oui","00:30",0)</f>
        <v>0</v>
      </c>
      <c r="G29" s="92"/>
      <c r="H29" s="45">
        <f>IF(H30="oui","00:30",0)</f>
        <v>0</v>
      </c>
      <c r="I29" s="91">
        <f>IF(I30="oui","00:30",0)</f>
        <v>0</v>
      </c>
      <c r="J29" s="92"/>
      <c r="K29" s="91">
        <f>IF(K30="oui","00:30",0)</f>
        <v>0</v>
      </c>
      <c r="L29" s="92"/>
      <c r="M29" s="23"/>
      <c r="N29" s="13"/>
      <c r="O29" s="14"/>
      <c r="P29" s="87"/>
    </row>
    <row r="30" spans="1:16" ht="21.75" customHeight="1" x14ac:dyDescent="0.25">
      <c r="A30" s="90"/>
      <c r="B30" s="24" t="s">
        <v>19</v>
      </c>
      <c r="C30" s="61" t="str">
        <f>IF(C28&gt;0,"OUI","")</f>
        <v/>
      </c>
      <c r="D30" s="61" t="str">
        <f>IF(D28&gt;0,"OUI","")</f>
        <v/>
      </c>
      <c r="E30" s="61" t="str">
        <f>IF(E28&gt;0,"OUI","")</f>
        <v/>
      </c>
      <c r="F30" s="91" t="str">
        <f>IF(F28&gt;0,"OUI","")</f>
        <v/>
      </c>
      <c r="G30" s="93"/>
      <c r="H30" s="61" t="str">
        <f>IF(H28&gt;0,"OUI","")</f>
        <v/>
      </c>
      <c r="I30" s="91" t="str">
        <f>IF(I28&gt;0,"OUI","")</f>
        <v/>
      </c>
      <c r="J30" s="93"/>
      <c r="K30" s="91" t="str">
        <f>IF(K28&gt;0,"OUI","")</f>
        <v/>
      </c>
      <c r="L30" s="93"/>
      <c r="M30" s="25"/>
      <c r="N30" s="13"/>
      <c r="O30" s="14"/>
      <c r="P30" s="87"/>
    </row>
    <row r="31" spans="1:16" ht="21.75" customHeight="1" x14ac:dyDescent="0.25">
      <c r="A31" s="27" t="s">
        <v>12</v>
      </c>
      <c r="B31" s="31" t="s">
        <v>10</v>
      </c>
      <c r="C31" s="60"/>
      <c r="D31" s="60"/>
      <c r="E31" s="60"/>
      <c r="F31" s="100"/>
      <c r="G31" s="101"/>
      <c r="H31" s="60"/>
      <c r="I31" s="100"/>
      <c r="J31" s="101"/>
      <c r="K31" s="100"/>
      <c r="L31" s="101"/>
      <c r="M31" s="32"/>
      <c r="N31" s="13"/>
      <c r="O31" s="14"/>
      <c r="P31" s="87"/>
    </row>
    <row r="32" spans="1:16" ht="21.75" customHeight="1" x14ac:dyDescent="0.25">
      <c r="A32" s="39"/>
      <c r="B32" s="103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5"/>
      <c r="N32" s="13"/>
      <c r="O32" s="14"/>
      <c r="P32" s="87"/>
    </row>
    <row r="33" spans="1:16" ht="21.75" customHeight="1" x14ac:dyDescent="0.25">
      <c r="A33" s="73" t="s">
        <v>15</v>
      </c>
      <c r="B33" s="8" t="s">
        <v>9</v>
      </c>
      <c r="C33" s="60"/>
      <c r="D33" s="60"/>
      <c r="E33" s="60"/>
      <c r="F33" s="100"/>
      <c r="G33" s="101"/>
      <c r="H33" s="60"/>
      <c r="I33" s="100"/>
      <c r="J33" s="101"/>
      <c r="K33" s="100"/>
      <c r="L33" s="101"/>
      <c r="M33" s="18"/>
      <c r="N33" s="13"/>
      <c r="O33" s="14"/>
      <c r="P33" s="87"/>
    </row>
    <row r="34" spans="1:16" ht="21.75" customHeight="1" x14ac:dyDescent="0.25">
      <c r="A34" s="90" t="s">
        <v>16</v>
      </c>
      <c r="B34" s="22" t="s">
        <v>20</v>
      </c>
      <c r="C34" s="45">
        <f>IF(C35="oui","00:30",0)</f>
        <v>0</v>
      </c>
      <c r="D34" s="45">
        <f>IF(D35="oui","00:30",0)</f>
        <v>0</v>
      </c>
      <c r="E34" s="45">
        <f>IF(E35="oui","00:30",0)</f>
        <v>0</v>
      </c>
      <c r="F34" s="91">
        <f>IF(F35="oui","00:30",0)</f>
        <v>0</v>
      </c>
      <c r="G34" s="92"/>
      <c r="H34" s="45">
        <f>IF(H35="oui","00:30",0)</f>
        <v>0</v>
      </c>
      <c r="I34" s="91">
        <f>IF(I35="oui","00:30",0)</f>
        <v>0</v>
      </c>
      <c r="J34" s="92"/>
      <c r="K34" s="91">
        <f>IF(K35="oui","00:30",0)</f>
        <v>0</v>
      </c>
      <c r="L34" s="92"/>
      <c r="M34" s="23"/>
      <c r="N34" s="13"/>
      <c r="O34" s="14"/>
      <c r="P34" s="87"/>
    </row>
    <row r="35" spans="1:16" ht="21.75" customHeight="1" x14ac:dyDescent="0.25">
      <c r="A35" s="90"/>
      <c r="B35" s="24" t="s">
        <v>19</v>
      </c>
      <c r="C35" s="61" t="str">
        <f>IF(C33&gt;0,"OUI","")</f>
        <v/>
      </c>
      <c r="D35" s="61" t="str">
        <f>IF(D33&gt;0,"OUI","")</f>
        <v/>
      </c>
      <c r="E35" s="61" t="str">
        <f>IF(E33&gt;0,"OUI","")</f>
        <v/>
      </c>
      <c r="F35" s="91" t="str">
        <f>IF(F33&gt;0,"OUI","")</f>
        <v/>
      </c>
      <c r="G35" s="93"/>
      <c r="H35" s="61" t="str">
        <f>IF(H33&gt;0,"OUI","")</f>
        <v/>
      </c>
      <c r="I35" s="91" t="str">
        <f>IF(I33&gt;0,"OUI","")</f>
        <v/>
      </c>
      <c r="J35" s="93"/>
      <c r="K35" s="91" t="str">
        <f>IF(K33&gt;0,"OUI","")</f>
        <v/>
      </c>
      <c r="L35" s="93"/>
      <c r="M35" s="25"/>
      <c r="N35" s="13"/>
      <c r="O35" s="14"/>
      <c r="P35" s="87"/>
    </row>
    <row r="36" spans="1:16" ht="21.75" customHeight="1" x14ac:dyDescent="0.25">
      <c r="A36" s="27" t="s">
        <v>17</v>
      </c>
      <c r="B36" s="9" t="s">
        <v>10</v>
      </c>
      <c r="C36" s="60"/>
      <c r="D36" s="60"/>
      <c r="E36" s="60"/>
      <c r="F36" s="100"/>
      <c r="G36" s="101"/>
      <c r="H36" s="60"/>
      <c r="I36" s="100"/>
      <c r="J36" s="101"/>
      <c r="K36" s="100"/>
      <c r="L36" s="101"/>
      <c r="M36" s="19"/>
      <c r="N36" s="13"/>
      <c r="O36" s="14"/>
      <c r="P36" s="87"/>
    </row>
    <row r="37" spans="1:16" ht="21.75" customHeight="1" x14ac:dyDescent="0.25">
      <c r="A37" s="15"/>
      <c r="B37" s="3" t="s">
        <v>11</v>
      </c>
      <c r="C37" s="34">
        <f>IF(OR(C28="REPOS",C33="REPOS",C28="CP1",C33="CP2"),"00:00",C31-C28+C36-C33-(C29+C34))</f>
        <v>0</v>
      </c>
      <c r="D37" s="34">
        <f>IF(OR(D28="REPOS",D33="REPOS",D28="CP1",D33="CP2"),"00:00",D31-D28+D36-D33-(D29+D34))</f>
        <v>0</v>
      </c>
      <c r="E37" s="34">
        <f>IF(OR(E28="REPOS",E33="REPOS",E28="CP1",E33="CP2"),"00:00",E31-E28+E36-E33-(E29+E34))</f>
        <v>0</v>
      </c>
      <c r="F37" s="102">
        <f>IF(OR(F28="REPOS",F33="REPOS",F28="CP1",F33="CP2"),"00:00",F31-F28+F36-F33-(F29+F34))</f>
        <v>0</v>
      </c>
      <c r="G37" s="93"/>
      <c r="H37" s="34">
        <f>IF(OR(H28="REPOS",H33="REPOS",H28="CP1",H33="CP2"),"00:00",H31-H28+H36-H33-(H29+H34))</f>
        <v>0</v>
      </c>
      <c r="I37" s="102">
        <f>IF(OR(I28="REPOS",I33="REPOS",I28="CP1",I33="CP2"),"00:00",I31-I28+I36-I33-(I29+I34))</f>
        <v>0</v>
      </c>
      <c r="J37" s="93"/>
      <c r="K37" s="102">
        <f>IF(OR(K28="REPOS",K33="REPOS",K28="CP1",K33="CP2"),"00:00",K31-K28+K36-K33-(K29+K34))</f>
        <v>0</v>
      </c>
      <c r="L37" s="93"/>
      <c r="M37" s="33"/>
      <c r="N37" s="13"/>
      <c r="O37" s="14"/>
      <c r="P37" s="87"/>
    </row>
    <row r="38" spans="1:16" ht="21.75" customHeight="1" x14ac:dyDescent="0.25">
      <c r="A38" s="6"/>
      <c r="B38" s="3" t="s">
        <v>26</v>
      </c>
      <c r="C38" s="94">
        <f>C37+D37+E37+F37+H37+I37+K37</f>
        <v>0</v>
      </c>
      <c r="D38" s="95"/>
      <c r="E38" s="95"/>
      <c r="F38" s="95"/>
      <c r="G38" s="95"/>
      <c r="H38" s="95"/>
      <c r="I38" s="95"/>
      <c r="J38" s="95"/>
      <c r="K38" s="95"/>
      <c r="L38" s="96"/>
      <c r="M38" s="6"/>
      <c r="N38" s="13"/>
      <c r="O38" s="14"/>
    </row>
    <row r="39" spans="1:16" ht="21.75" customHeight="1" x14ac:dyDescent="0.25">
      <c r="A39" s="6"/>
      <c r="B39" s="83"/>
      <c r="C39" s="84"/>
      <c r="D39" s="85"/>
      <c r="E39" s="85"/>
      <c r="F39" s="85"/>
      <c r="G39" s="85"/>
      <c r="H39" s="85"/>
      <c r="I39" s="85"/>
      <c r="J39" s="85"/>
      <c r="K39" s="85"/>
      <c r="L39" s="85"/>
      <c r="M39" s="6"/>
      <c r="N39" s="7"/>
      <c r="O39" s="7"/>
    </row>
    <row r="40" spans="1:16" ht="21.75" customHeight="1" x14ac:dyDescent="0.25">
      <c r="A40" s="6"/>
      <c r="B40" s="83"/>
      <c r="C40" s="84"/>
      <c r="D40" s="85"/>
      <c r="E40" s="85"/>
      <c r="F40" s="85"/>
      <c r="G40" s="85"/>
      <c r="H40" s="85"/>
      <c r="I40" s="85"/>
      <c r="J40" s="85"/>
      <c r="K40" s="85"/>
      <c r="L40" s="85"/>
      <c r="M40" s="6"/>
      <c r="N40" s="7"/>
      <c r="O40" s="2"/>
    </row>
    <row r="41" spans="1:16" ht="21.75" customHeight="1" x14ac:dyDescent="0.25">
      <c r="A41" s="6"/>
      <c r="B41" s="83"/>
      <c r="C41" s="84"/>
      <c r="D41" s="85"/>
      <c r="E41" s="85"/>
      <c r="F41" s="85"/>
      <c r="G41" s="85"/>
      <c r="H41" s="85"/>
      <c r="I41" s="85"/>
      <c r="J41" s="85"/>
      <c r="K41" s="85"/>
      <c r="L41" s="85"/>
      <c r="M41" s="6"/>
      <c r="N41" s="7"/>
      <c r="O41" s="2"/>
    </row>
    <row r="42" spans="1:16" ht="21.7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/>
      <c r="O42" s="10"/>
    </row>
    <row r="43" spans="1:16" ht="21.75" customHeight="1" x14ac:dyDescent="0.25">
      <c r="A43" s="106" t="s">
        <v>14</v>
      </c>
      <c r="B43" s="106"/>
      <c r="C43" s="106"/>
      <c r="D43" s="106"/>
      <c r="E43" s="75" t="s">
        <v>21</v>
      </c>
      <c r="F43" s="49">
        <v>16</v>
      </c>
      <c r="G43" s="75" t="s">
        <v>22</v>
      </c>
      <c r="H43" s="74">
        <f>7*F43+DATE(B1,1,3)-WEEKDAY(DATE(B1,1,3))-5</f>
        <v>44305</v>
      </c>
      <c r="I43" s="75" t="s">
        <v>23</v>
      </c>
      <c r="J43" s="107">
        <f>7*F43+DATE(B1,1,3)-WEEKDAY(DATE(B1,1,3))+1</f>
        <v>44311</v>
      </c>
      <c r="K43" s="108"/>
      <c r="L43" s="75"/>
      <c r="M43" s="75"/>
      <c r="N43" s="2"/>
      <c r="O43" s="75"/>
    </row>
    <row r="44" spans="1:16" ht="21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75"/>
      <c r="O44" s="5"/>
    </row>
    <row r="45" spans="1:16" ht="21.75" customHeight="1" x14ac:dyDescent="0.25">
      <c r="A45" s="51"/>
      <c r="B45" s="3" t="s">
        <v>0</v>
      </c>
      <c r="C45" s="53" t="s">
        <v>1</v>
      </c>
      <c r="D45" s="53" t="s">
        <v>2</v>
      </c>
      <c r="E45" s="53" t="s">
        <v>3</v>
      </c>
      <c r="F45" s="109" t="s">
        <v>4</v>
      </c>
      <c r="G45" s="110"/>
      <c r="H45" s="53" t="s">
        <v>5</v>
      </c>
      <c r="I45" s="109" t="s">
        <v>6</v>
      </c>
      <c r="J45" s="110"/>
      <c r="K45" s="109" t="s">
        <v>7</v>
      </c>
      <c r="L45" s="110"/>
      <c r="M45" s="53" t="s">
        <v>8</v>
      </c>
      <c r="N45" s="75" t="s">
        <v>13</v>
      </c>
      <c r="O45" s="5"/>
      <c r="P45" s="87"/>
    </row>
    <row r="46" spans="1:16" ht="21.75" customHeight="1" x14ac:dyDescent="0.25">
      <c r="A46" s="12"/>
      <c r="B46" s="52" t="s">
        <v>29</v>
      </c>
      <c r="C46" s="55">
        <f>7*F43+DATE(B1,1,3)-WEEKDAY(DATE(B1,1,3))-5</f>
        <v>44305</v>
      </c>
      <c r="D46" s="55">
        <f>7*F43+DATE(B1,1,3)-WEEKDAY(DATE(B1,1,3))-4</f>
        <v>44306</v>
      </c>
      <c r="E46" s="55">
        <f>7*F43+DATE(B1,1,3)-WEEKDAY(DATE(B1,1,3))-3</f>
        <v>44307</v>
      </c>
      <c r="F46" s="111">
        <f>7*F43+DATE(B1,1,3)-WEEKDAY(DATE(B1,1,3))-2</f>
        <v>44308</v>
      </c>
      <c r="G46" s="112"/>
      <c r="H46" s="55">
        <f>7*F43+DATE(B1,1,3)-WEEKDAY(DATE(B1,1,3))-1</f>
        <v>44309</v>
      </c>
      <c r="I46" s="111">
        <f>7*F43+DATE(B1,1,3)-WEEKDAY(DATE(B1,1,3))-0</f>
        <v>44310</v>
      </c>
      <c r="J46" s="112"/>
      <c r="K46" s="111">
        <f>7*F43+DATE(B1,1,3)-WEEKDAY(DATE(B1,1,3))+1</f>
        <v>44311</v>
      </c>
      <c r="L46" s="112"/>
      <c r="M46" s="54"/>
      <c r="N46" s="4"/>
      <c r="O46" s="14"/>
      <c r="P46" s="87"/>
    </row>
    <row r="47" spans="1:16" ht="21.75" customHeight="1" x14ac:dyDescent="0.25">
      <c r="A47" s="26" t="s">
        <v>15</v>
      </c>
      <c r="B47" s="8" t="s">
        <v>9</v>
      </c>
      <c r="C47" s="60"/>
      <c r="D47" s="60"/>
      <c r="E47" s="60"/>
      <c r="F47" s="100"/>
      <c r="G47" s="101"/>
      <c r="H47" s="60"/>
      <c r="I47" s="100"/>
      <c r="J47" s="101"/>
      <c r="K47" s="100"/>
      <c r="L47" s="101"/>
      <c r="M47" s="18"/>
      <c r="N47" s="4"/>
      <c r="O47" s="14"/>
      <c r="P47" s="87"/>
    </row>
    <row r="48" spans="1:16" ht="21.75" customHeight="1" x14ac:dyDescent="0.25">
      <c r="A48" s="90" t="s">
        <v>16</v>
      </c>
      <c r="B48" s="22" t="s">
        <v>20</v>
      </c>
      <c r="C48" s="45">
        <f>IF(C49="oui","00:30",0)</f>
        <v>0</v>
      </c>
      <c r="D48" s="45">
        <f>IF(D49="oui","00:30",0)</f>
        <v>0</v>
      </c>
      <c r="E48" s="45">
        <f>IF(E49="oui","00:30",0)</f>
        <v>0</v>
      </c>
      <c r="F48" s="91">
        <f>IF(F49="oui","00:30",0)</f>
        <v>0</v>
      </c>
      <c r="G48" s="92"/>
      <c r="H48" s="45">
        <f>IF(H49="oui","00:30",0)</f>
        <v>0</v>
      </c>
      <c r="I48" s="91">
        <f>IF(I49="oui","00:30",0)</f>
        <v>0</v>
      </c>
      <c r="J48" s="92"/>
      <c r="K48" s="91">
        <f>IF(K49="oui","00:30",0)</f>
        <v>0</v>
      </c>
      <c r="L48" s="92"/>
      <c r="M48" s="23"/>
      <c r="N48" s="13"/>
      <c r="O48" s="14"/>
      <c r="P48" s="87"/>
    </row>
    <row r="49" spans="1:16" ht="21.75" customHeight="1" x14ac:dyDescent="0.25">
      <c r="A49" s="90"/>
      <c r="B49" s="24" t="s">
        <v>19</v>
      </c>
      <c r="C49" s="61" t="str">
        <f>IF(C47&gt;0,"OUI","")</f>
        <v/>
      </c>
      <c r="D49" s="61" t="str">
        <f>IF(D47&gt;0,"OUI","")</f>
        <v/>
      </c>
      <c r="E49" s="61" t="str">
        <f>IF(E47&gt;0,"OUI","")</f>
        <v/>
      </c>
      <c r="F49" s="91" t="str">
        <f>IF(F47&gt;0,"OUI","")</f>
        <v/>
      </c>
      <c r="G49" s="93"/>
      <c r="H49" s="61" t="str">
        <f>IF(H47&gt;0,"OUI","")</f>
        <v/>
      </c>
      <c r="I49" s="91" t="str">
        <f>IF(I47&gt;0,"OUI","")</f>
        <v/>
      </c>
      <c r="J49" s="93"/>
      <c r="K49" s="91" t="str">
        <f>IF(K47&gt;0,"OUI","")</f>
        <v/>
      </c>
      <c r="L49" s="93"/>
      <c r="M49" s="25"/>
      <c r="N49" s="13"/>
      <c r="O49" s="14"/>
      <c r="P49" s="87"/>
    </row>
    <row r="50" spans="1:16" ht="21.75" customHeight="1" x14ac:dyDescent="0.25">
      <c r="A50" s="27" t="s">
        <v>12</v>
      </c>
      <c r="B50" s="31" t="s">
        <v>10</v>
      </c>
      <c r="C50" s="60"/>
      <c r="D50" s="60"/>
      <c r="E50" s="60"/>
      <c r="F50" s="100"/>
      <c r="G50" s="101"/>
      <c r="H50" s="60"/>
      <c r="I50" s="100"/>
      <c r="J50" s="101"/>
      <c r="K50" s="100"/>
      <c r="L50" s="101"/>
      <c r="M50" s="32"/>
      <c r="N50" s="13"/>
      <c r="O50" s="14"/>
      <c r="P50" s="87"/>
    </row>
    <row r="51" spans="1:16" ht="21.75" customHeight="1" x14ac:dyDescent="0.25">
      <c r="A51" s="39"/>
      <c r="B51" s="10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5"/>
      <c r="N51" s="13"/>
      <c r="O51" s="14"/>
      <c r="P51" s="87"/>
    </row>
    <row r="52" spans="1:16" ht="21.75" customHeight="1" x14ac:dyDescent="0.25">
      <c r="A52" s="73" t="s">
        <v>15</v>
      </c>
      <c r="B52" s="8" t="s">
        <v>9</v>
      </c>
      <c r="C52" s="60"/>
      <c r="D52" s="60"/>
      <c r="E52" s="60"/>
      <c r="F52" s="100"/>
      <c r="G52" s="101"/>
      <c r="H52" s="60"/>
      <c r="I52" s="100"/>
      <c r="J52" s="101"/>
      <c r="K52" s="100"/>
      <c r="L52" s="101"/>
      <c r="M52" s="18"/>
      <c r="N52" s="13"/>
      <c r="O52" s="14"/>
      <c r="P52" s="87"/>
    </row>
    <row r="53" spans="1:16" ht="21.75" customHeight="1" x14ac:dyDescent="0.25">
      <c r="A53" s="90" t="s">
        <v>16</v>
      </c>
      <c r="B53" s="22" t="s">
        <v>20</v>
      </c>
      <c r="C53" s="45">
        <f>IF(C54="oui","00:30",0)</f>
        <v>0</v>
      </c>
      <c r="D53" s="45">
        <f>IF(D54="oui","00:30",0)</f>
        <v>0</v>
      </c>
      <c r="E53" s="45">
        <f>IF(E54="oui","00:30",0)</f>
        <v>0</v>
      </c>
      <c r="F53" s="91">
        <f>IF(F54="oui","00:30",0)</f>
        <v>0</v>
      </c>
      <c r="G53" s="92"/>
      <c r="H53" s="45">
        <f>IF(H54="oui","00:30",0)</f>
        <v>0</v>
      </c>
      <c r="I53" s="91">
        <f>IF(I54="oui","00:30",0)</f>
        <v>0</v>
      </c>
      <c r="J53" s="92"/>
      <c r="K53" s="91">
        <f>IF(K54="oui","00:30",0)</f>
        <v>0</v>
      </c>
      <c r="L53" s="92"/>
      <c r="M53" s="23"/>
      <c r="N53" s="13"/>
      <c r="O53" s="14"/>
      <c r="P53" s="87"/>
    </row>
    <row r="54" spans="1:16" ht="21.75" customHeight="1" x14ac:dyDescent="0.25">
      <c r="A54" s="90"/>
      <c r="B54" s="24" t="s">
        <v>19</v>
      </c>
      <c r="C54" s="61" t="str">
        <f>IF(C52&gt;0,"OUI","")</f>
        <v/>
      </c>
      <c r="D54" s="61" t="str">
        <f>IF(D52&gt;0,"OUI","")</f>
        <v/>
      </c>
      <c r="E54" s="61" t="str">
        <f>IF(E52&gt;0,"OUI","")</f>
        <v/>
      </c>
      <c r="F54" s="91" t="str">
        <f>IF(F52&gt;0,"OUI","")</f>
        <v/>
      </c>
      <c r="G54" s="93"/>
      <c r="H54" s="61" t="str">
        <f>IF(H52&gt;0,"OUI","")</f>
        <v/>
      </c>
      <c r="I54" s="91" t="str">
        <f>IF(I52&gt;0,"OUI","")</f>
        <v/>
      </c>
      <c r="J54" s="93"/>
      <c r="K54" s="91" t="str">
        <f>IF(K52&gt;0,"OUI","")</f>
        <v/>
      </c>
      <c r="L54" s="93"/>
      <c r="M54" s="25"/>
      <c r="N54" s="13"/>
      <c r="O54" s="14"/>
      <c r="P54" s="87"/>
    </row>
    <row r="55" spans="1:16" ht="21.75" customHeight="1" x14ac:dyDescent="0.25">
      <c r="A55" s="27" t="s">
        <v>17</v>
      </c>
      <c r="B55" s="9" t="s">
        <v>10</v>
      </c>
      <c r="C55" s="60"/>
      <c r="D55" s="60"/>
      <c r="E55" s="60"/>
      <c r="F55" s="100"/>
      <c r="G55" s="101"/>
      <c r="H55" s="60"/>
      <c r="I55" s="100"/>
      <c r="J55" s="101"/>
      <c r="K55" s="100"/>
      <c r="L55" s="101"/>
      <c r="M55" s="19"/>
      <c r="N55" s="13"/>
      <c r="O55" s="14"/>
      <c r="P55" s="87"/>
    </row>
    <row r="56" spans="1:16" ht="21.75" customHeight="1" x14ac:dyDescent="0.25">
      <c r="A56" s="15"/>
      <c r="B56" s="3" t="s">
        <v>11</v>
      </c>
      <c r="C56" s="34">
        <f>IF(OR(C47="REPOS",C52="REPOS",C47="CP1",C52="CP2"),"00:00",C50-C47+C55-C52-(C48+C53))</f>
        <v>0</v>
      </c>
      <c r="D56" s="34">
        <f>IF(OR(D47="REPOS",D52="REPOS",D47="CP1",D52="CP2"),"00:00",D50-D47+D55-D52-(D48+D53))</f>
        <v>0</v>
      </c>
      <c r="E56" s="34">
        <f>IF(OR(E47="REPOS",E52="REPOS",E47="CP1",E52="CP2"),"00:00",E50-E47+E55-E52-(E48+E53))</f>
        <v>0</v>
      </c>
      <c r="F56" s="102">
        <f>IF(OR(F47="REPOS",F52="REPOS",F47="CP1",F52="CP2"),"00:00",F50-F47+F55-F52-(F48+F53))</f>
        <v>0</v>
      </c>
      <c r="G56" s="93"/>
      <c r="H56" s="34">
        <f>IF(OR(H47="REPOS",H52="REPOS",H47="CP1",H52="CP2"),"00:00",H50-H47+H55-H52-(H48+H53))</f>
        <v>0</v>
      </c>
      <c r="I56" s="102">
        <f>IF(OR(I47="REPOS",I52="REPOS",I47="CP1",I52="CP2"),"00:00",I50-I47+I55-I52-(I48+I53))</f>
        <v>0</v>
      </c>
      <c r="J56" s="93"/>
      <c r="K56" s="102">
        <f>IF(OR(K47="REPOS",K52="REPOS",K47="CP1",K52="CP2"),"00:00",K50-K47+K55-K52-(K48+K53))</f>
        <v>0</v>
      </c>
      <c r="L56" s="93"/>
      <c r="M56" s="33"/>
      <c r="N56" s="13"/>
      <c r="O56" s="7"/>
      <c r="P56" s="87"/>
    </row>
    <row r="57" spans="1:16" ht="21.75" customHeight="1" x14ac:dyDescent="0.25">
      <c r="A57" s="6"/>
      <c r="B57" s="3" t="s">
        <v>26</v>
      </c>
      <c r="C57" s="94">
        <f>C56+D56+E56+F56+H56+I56+K56</f>
        <v>0</v>
      </c>
      <c r="D57" s="95"/>
      <c r="E57" s="95"/>
      <c r="F57" s="95"/>
      <c r="G57" s="95"/>
      <c r="H57" s="95"/>
      <c r="I57" s="95"/>
      <c r="J57" s="95"/>
      <c r="K57" s="95"/>
      <c r="L57" s="96"/>
      <c r="M57" s="6"/>
      <c r="N57" s="13"/>
      <c r="O57" s="2"/>
    </row>
    <row r="58" spans="1:16" ht="21.75" customHeight="1" x14ac:dyDescent="0.25">
      <c r="A58" s="6"/>
      <c r="B58" s="83"/>
      <c r="C58" s="84"/>
      <c r="D58" s="85"/>
      <c r="E58" s="85"/>
      <c r="F58" s="85"/>
      <c r="G58" s="85"/>
      <c r="H58" s="85"/>
      <c r="I58" s="85"/>
      <c r="J58" s="85"/>
      <c r="K58" s="85"/>
      <c r="L58" s="85"/>
      <c r="M58" s="6"/>
      <c r="N58" s="14"/>
      <c r="O58" s="2"/>
    </row>
    <row r="59" spans="1:16" ht="21.75" customHeight="1" x14ac:dyDescent="0.25">
      <c r="A59" s="6"/>
      <c r="B59" s="83"/>
      <c r="C59" s="84"/>
      <c r="D59" s="85"/>
      <c r="E59" s="85"/>
      <c r="F59" s="85"/>
      <c r="G59" s="85"/>
      <c r="H59" s="85"/>
      <c r="I59" s="85"/>
      <c r="J59" s="85"/>
      <c r="K59" s="85"/>
      <c r="L59" s="85"/>
      <c r="M59" s="6"/>
      <c r="N59" s="14"/>
      <c r="O59" s="2"/>
    </row>
    <row r="60" spans="1:16" ht="21.75" customHeight="1" x14ac:dyDescent="0.25">
      <c r="A60" s="6"/>
      <c r="B60" s="83"/>
      <c r="C60" s="84"/>
      <c r="D60" s="85"/>
      <c r="E60" s="85"/>
      <c r="F60" s="85"/>
      <c r="G60" s="85"/>
      <c r="H60" s="85"/>
      <c r="I60" s="85"/>
      <c r="J60" s="85"/>
      <c r="K60" s="85"/>
      <c r="L60" s="85"/>
      <c r="M60" s="6"/>
      <c r="N60" s="14"/>
      <c r="O60" s="2"/>
    </row>
    <row r="61" spans="1:16" ht="21.7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7"/>
      <c r="O61" s="10"/>
    </row>
    <row r="62" spans="1:16" ht="21.75" customHeight="1" x14ac:dyDescent="0.25">
      <c r="A62" s="106" t="s">
        <v>14</v>
      </c>
      <c r="B62" s="106"/>
      <c r="C62" s="106"/>
      <c r="D62" s="106"/>
      <c r="E62" s="75" t="s">
        <v>21</v>
      </c>
      <c r="F62" s="49">
        <v>17</v>
      </c>
      <c r="G62" s="75" t="s">
        <v>22</v>
      </c>
      <c r="H62" s="74">
        <f>7*F62+DATE(B1,1,3)-WEEKDAY(DATE(B1,1,3))-5</f>
        <v>44312</v>
      </c>
      <c r="I62" s="75" t="s">
        <v>23</v>
      </c>
      <c r="J62" s="107">
        <f>7*F62+DATE(B1,1,3)-WEEKDAY(DATE(B1,1,3))+1</f>
        <v>44318</v>
      </c>
      <c r="K62" s="108"/>
      <c r="L62" s="75"/>
      <c r="M62" s="75"/>
      <c r="N62" s="2"/>
      <c r="O62" s="75"/>
    </row>
    <row r="63" spans="1:16" ht="21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75"/>
      <c r="O63" s="5"/>
    </row>
    <row r="64" spans="1:16" ht="21.75" customHeight="1" x14ac:dyDescent="0.25">
      <c r="A64" s="51"/>
      <c r="B64" s="3" t="s">
        <v>0</v>
      </c>
      <c r="C64" s="53" t="s">
        <v>1</v>
      </c>
      <c r="D64" s="53" t="s">
        <v>2</v>
      </c>
      <c r="E64" s="53" t="s">
        <v>3</v>
      </c>
      <c r="F64" s="109" t="s">
        <v>4</v>
      </c>
      <c r="G64" s="110"/>
      <c r="H64" s="53" t="s">
        <v>5</v>
      </c>
      <c r="I64" s="109" t="s">
        <v>6</v>
      </c>
      <c r="J64" s="110"/>
      <c r="K64" s="109" t="s">
        <v>7</v>
      </c>
      <c r="L64" s="110"/>
      <c r="M64" s="53" t="s">
        <v>8</v>
      </c>
      <c r="N64" s="75" t="s">
        <v>13</v>
      </c>
      <c r="O64" s="5"/>
      <c r="P64" s="87"/>
    </row>
    <row r="65" spans="1:16" ht="21.75" customHeight="1" x14ac:dyDescent="0.25">
      <c r="A65" s="12"/>
      <c r="B65" s="52" t="s">
        <v>29</v>
      </c>
      <c r="C65" s="55">
        <f>7*F62+DATE(B1,1,3)-WEEKDAY(DATE(B1,1,3))-5</f>
        <v>44312</v>
      </c>
      <c r="D65" s="55">
        <f>7*F62+DATE(B1,1,3)-WEEKDAY(DATE(B1,1,3))-4</f>
        <v>44313</v>
      </c>
      <c r="E65" s="55">
        <f>7*F62+DATE(B1,1,3)-WEEKDAY(DATE(B1,1,3))-3</f>
        <v>44314</v>
      </c>
      <c r="F65" s="111">
        <f>7*F62+DATE(B1,1,3)-WEEKDAY(DATE(B1,1,3))-2</f>
        <v>44315</v>
      </c>
      <c r="G65" s="112"/>
      <c r="H65" s="55">
        <f>7*F62+DATE(B1,1,3)-WEEKDAY(DATE(B1,1,3))-1</f>
        <v>44316</v>
      </c>
      <c r="I65" s="111">
        <f>7*F62+DATE(B1,1,3)-WEEKDAY(DATE(B1,1,3))-0</f>
        <v>44317</v>
      </c>
      <c r="J65" s="112"/>
      <c r="K65" s="111">
        <f>7*F62+DATE(B1,1,3)-WEEKDAY(DATE(B1,1,3))+1</f>
        <v>44318</v>
      </c>
      <c r="L65" s="112"/>
      <c r="M65" s="54"/>
      <c r="N65" s="4"/>
      <c r="O65" s="14"/>
      <c r="P65" s="87"/>
    </row>
    <row r="66" spans="1:16" ht="21.75" customHeight="1" x14ac:dyDescent="0.25">
      <c r="A66" s="26" t="s">
        <v>15</v>
      </c>
      <c r="B66" s="8" t="s">
        <v>9</v>
      </c>
      <c r="C66" s="60"/>
      <c r="D66" s="60"/>
      <c r="E66" s="60"/>
      <c r="F66" s="100"/>
      <c r="G66" s="101"/>
      <c r="H66" s="60"/>
      <c r="I66" s="100"/>
      <c r="J66" s="101"/>
      <c r="K66" s="100"/>
      <c r="L66" s="101"/>
      <c r="M66" s="18"/>
      <c r="N66" s="4"/>
      <c r="O66" s="14"/>
      <c r="P66" s="87"/>
    </row>
    <row r="67" spans="1:16" ht="21.75" customHeight="1" x14ac:dyDescent="0.25">
      <c r="A67" s="90" t="s">
        <v>16</v>
      </c>
      <c r="B67" s="22" t="s">
        <v>20</v>
      </c>
      <c r="C67" s="45">
        <f>IF(C68="oui","00:30",0)</f>
        <v>0</v>
      </c>
      <c r="D67" s="45">
        <f>IF(D68="oui","00:30",0)</f>
        <v>0</v>
      </c>
      <c r="E67" s="45">
        <f>IF(E68="oui","00:30",0)</f>
        <v>0</v>
      </c>
      <c r="F67" s="91">
        <f>IF(F68="oui","00:30",0)</f>
        <v>0</v>
      </c>
      <c r="G67" s="92"/>
      <c r="H67" s="45">
        <f>IF(H68="oui","00:30",0)</f>
        <v>0</v>
      </c>
      <c r="I67" s="91">
        <f>IF(I68="oui","00:30",0)</f>
        <v>0</v>
      </c>
      <c r="J67" s="92"/>
      <c r="K67" s="91">
        <f>IF(K68="oui","00:30",0)</f>
        <v>0</v>
      </c>
      <c r="L67" s="92"/>
      <c r="M67" s="23"/>
      <c r="N67" s="13"/>
      <c r="O67" s="14"/>
      <c r="P67" s="87"/>
    </row>
    <row r="68" spans="1:16" ht="21.75" customHeight="1" x14ac:dyDescent="0.25">
      <c r="A68" s="90"/>
      <c r="B68" s="24" t="s">
        <v>19</v>
      </c>
      <c r="C68" s="61" t="str">
        <f>IF(C66&gt;0,"OUI","")</f>
        <v/>
      </c>
      <c r="D68" s="61" t="str">
        <f>IF(D66&gt;0,"OUI","")</f>
        <v/>
      </c>
      <c r="E68" s="61" t="str">
        <f>IF(E66&gt;0,"OUI","")</f>
        <v/>
      </c>
      <c r="F68" s="91" t="str">
        <f>IF(F66&gt;0,"OUI","")</f>
        <v/>
      </c>
      <c r="G68" s="93"/>
      <c r="H68" s="61" t="str">
        <f>IF(H66&gt;0,"OUI","")</f>
        <v/>
      </c>
      <c r="I68" s="91" t="str">
        <f>IF(I66&gt;0,"OUI","")</f>
        <v/>
      </c>
      <c r="J68" s="93"/>
      <c r="K68" s="91" t="str">
        <f>IF(K66&gt;0,"OUI","")</f>
        <v/>
      </c>
      <c r="L68" s="93"/>
      <c r="M68" s="25"/>
      <c r="N68" s="13"/>
      <c r="O68" s="14"/>
      <c r="P68" s="87"/>
    </row>
    <row r="69" spans="1:16" ht="21.75" customHeight="1" x14ac:dyDescent="0.25">
      <c r="A69" s="27" t="s">
        <v>12</v>
      </c>
      <c r="B69" s="31" t="s">
        <v>10</v>
      </c>
      <c r="C69" s="60"/>
      <c r="D69" s="60"/>
      <c r="E69" s="60"/>
      <c r="F69" s="100"/>
      <c r="G69" s="101"/>
      <c r="H69" s="60"/>
      <c r="I69" s="100"/>
      <c r="J69" s="101"/>
      <c r="K69" s="100"/>
      <c r="L69" s="101"/>
      <c r="M69" s="32"/>
      <c r="N69" s="13"/>
      <c r="O69" s="14"/>
      <c r="P69" s="87"/>
    </row>
    <row r="70" spans="1:16" ht="21.75" customHeight="1" x14ac:dyDescent="0.25">
      <c r="A70" s="39"/>
      <c r="B70" s="103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5"/>
      <c r="N70" s="13"/>
      <c r="O70" s="14"/>
      <c r="P70" s="87"/>
    </row>
    <row r="71" spans="1:16" ht="21.75" customHeight="1" x14ac:dyDescent="0.25">
      <c r="A71" s="73" t="s">
        <v>15</v>
      </c>
      <c r="B71" s="8" t="s">
        <v>9</v>
      </c>
      <c r="C71" s="60"/>
      <c r="D71" s="60"/>
      <c r="E71" s="60"/>
      <c r="F71" s="100"/>
      <c r="G71" s="101"/>
      <c r="H71" s="60"/>
      <c r="I71" s="100"/>
      <c r="J71" s="101"/>
      <c r="K71" s="100"/>
      <c r="L71" s="101"/>
      <c r="M71" s="18"/>
      <c r="N71" s="13"/>
      <c r="O71" s="14"/>
      <c r="P71" s="87"/>
    </row>
    <row r="72" spans="1:16" ht="21.75" customHeight="1" x14ac:dyDescent="0.25">
      <c r="A72" s="90" t="s">
        <v>16</v>
      </c>
      <c r="B72" s="22" t="s">
        <v>20</v>
      </c>
      <c r="C72" s="45">
        <f>IF(C73="oui","00:30",0)</f>
        <v>0</v>
      </c>
      <c r="D72" s="45">
        <f>IF(D73="oui","00:30",0)</f>
        <v>0</v>
      </c>
      <c r="E72" s="45">
        <f>IF(E73="oui","00:30",0)</f>
        <v>0</v>
      </c>
      <c r="F72" s="91">
        <f>IF(F73="oui","00:30",0)</f>
        <v>0</v>
      </c>
      <c r="G72" s="92"/>
      <c r="H72" s="45">
        <f>IF(H73="oui","00:30",0)</f>
        <v>0</v>
      </c>
      <c r="I72" s="91">
        <f>IF(I73="oui","00:30",0)</f>
        <v>0</v>
      </c>
      <c r="J72" s="92"/>
      <c r="K72" s="91">
        <f>IF(K73="oui","00:30",0)</f>
        <v>0</v>
      </c>
      <c r="L72" s="92"/>
      <c r="M72" s="23"/>
      <c r="N72" s="13"/>
      <c r="O72" s="14"/>
      <c r="P72" s="87"/>
    </row>
    <row r="73" spans="1:16" ht="21.75" customHeight="1" x14ac:dyDescent="0.25">
      <c r="A73" s="90"/>
      <c r="B73" s="24" t="s">
        <v>19</v>
      </c>
      <c r="C73" s="61" t="str">
        <f>IF(C71&gt;0,"OUI","")</f>
        <v/>
      </c>
      <c r="D73" s="61" t="str">
        <f>IF(D71&gt;0,"OUI","")</f>
        <v/>
      </c>
      <c r="E73" s="61" t="str">
        <f>IF(E71&gt;0,"OUI","")</f>
        <v/>
      </c>
      <c r="F73" s="91" t="str">
        <f>IF(F71&gt;0,"OUI","")</f>
        <v/>
      </c>
      <c r="G73" s="93"/>
      <c r="H73" s="61" t="str">
        <f>IF(H71&gt;0,"OUI","")</f>
        <v/>
      </c>
      <c r="I73" s="91" t="str">
        <f>IF(I71&gt;0,"OUI","")</f>
        <v/>
      </c>
      <c r="J73" s="93"/>
      <c r="K73" s="91" t="str">
        <f>IF(K71&gt;0,"OUI","")</f>
        <v/>
      </c>
      <c r="L73" s="93"/>
      <c r="M73" s="25"/>
      <c r="N73" s="13"/>
      <c r="O73" s="14"/>
      <c r="P73" s="87"/>
    </row>
    <row r="74" spans="1:16" ht="21.75" customHeight="1" x14ac:dyDescent="0.25">
      <c r="A74" s="27" t="s">
        <v>17</v>
      </c>
      <c r="B74" s="9" t="s">
        <v>10</v>
      </c>
      <c r="C74" s="60"/>
      <c r="D74" s="60"/>
      <c r="E74" s="60"/>
      <c r="F74" s="100"/>
      <c r="G74" s="101"/>
      <c r="H74" s="60"/>
      <c r="I74" s="100"/>
      <c r="J74" s="101"/>
      <c r="K74" s="100"/>
      <c r="L74" s="101"/>
      <c r="M74" s="19"/>
      <c r="N74" s="13"/>
      <c r="O74" s="14"/>
      <c r="P74" s="87"/>
    </row>
    <row r="75" spans="1:16" ht="21.75" customHeight="1" x14ac:dyDescent="0.25">
      <c r="A75" s="15"/>
      <c r="B75" s="3" t="s">
        <v>11</v>
      </c>
      <c r="C75" s="34">
        <f>IF(OR(C66="REPOS",C71="REPOS",C66="CP1",C71="CP2"),"00:00",C69-C66+C74-C71-(C67+C72))</f>
        <v>0</v>
      </c>
      <c r="D75" s="34">
        <f>IF(OR(D66="REPOS",D71="REPOS",D66="CP1",D71="CP2"),"00:00",D69-D66+D74-D71-(D67+D72))</f>
        <v>0</v>
      </c>
      <c r="E75" s="34">
        <f>IF(OR(E66="REPOS",E71="REPOS",E66="CP1",E71="CP2"),"00:00",E69-E66+E74-E71-(E67+E72))</f>
        <v>0</v>
      </c>
      <c r="F75" s="102">
        <f>IF(OR(F66="REPOS",F71="REPOS",F66="CP1",F71="CP2"),"00:00",F69-F66+F74-F71-(F67+F72))</f>
        <v>0</v>
      </c>
      <c r="G75" s="93"/>
      <c r="H75" s="34">
        <f>IF(OR(H66="REPOS",H71="REPOS",H66="CP1",H71="CP2"),"00:00",H69-H66+H74-H71-(H67+H72))</f>
        <v>0</v>
      </c>
      <c r="I75" s="102">
        <f>IF(OR(I66="REPOS",I71="REPOS",I66="CP1",I71="CP2"),"00:00",I69-I66+I74-I71-(I67+I72))</f>
        <v>0</v>
      </c>
      <c r="J75" s="93"/>
      <c r="K75" s="102">
        <f>IF(OR(K66="REPOS",K71="REPOS",K66="CP1",K71="CP2"),"00:00",K69-K66+K74-K71-(K67+K72))</f>
        <v>0</v>
      </c>
      <c r="L75" s="93"/>
      <c r="M75" s="33"/>
      <c r="N75" s="13"/>
      <c r="O75" s="7"/>
      <c r="P75" s="87"/>
    </row>
    <row r="76" spans="1:16" ht="21.75" customHeight="1" x14ac:dyDescent="0.25">
      <c r="A76" s="6"/>
      <c r="B76" s="3" t="s">
        <v>26</v>
      </c>
      <c r="C76" s="94">
        <f>C75+D75+E75+F75+H75+I75+K75</f>
        <v>0</v>
      </c>
      <c r="D76" s="95"/>
      <c r="E76" s="95"/>
      <c r="F76" s="95"/>
      <c r="G76" s="95"/>
      <c r="H76" s="95"/>
      <c r="I76" s="95"/>
      <c r="J76" s="95"/>
      <c r="K76" s="95"/>
      <c r="L76" s="96"/>
      <c r="M76" s="6"/>
      <c r="N76" s="13"/>
      <c r="O76" s="2"/>
    </row>
    <row r="77" spans="1:16" ht="21.75" customHeight="1" x14ac:dyDescent="0.25">
      <c r="A77" s="6"/>
      <c r="B77" s="83"/>
      <c r="C77" s="84"/>
      <c r="D77" s="85"/>
      <c r="E77" s="85"/>
      <c r="F77" s="85"/>
      <c r="G77" s="85"/>
      <c r="H77" s="85"/>
      <c r="I77" s="85"/>
      <c r="J77" s="85"/>
      <c r="K77" s="85"/>
      <c r="L77" s="85"/>
      <c r="M77" s="6"/>
      <c r="N77" s="14"/>
      <c r="O77" s="2"/>
    </row>
    <row r="78" spans="1:16" ht="21.75" customHeight="1" x14ac:dyDescent="0.25">
      <c r="A78" s="6"/>
      <c r="B78" s="83"/>
      <c r="C78" s="84"/>
      <c r="D78" s="85"/>
      <c r="E78" s="85"/>
      <c r="F78" s="85"/>
      <c r="G78" s="85"/>
      <c r="H78" s="85"/>
      <c r="I78" s="85"/>
      <c r="J78" s="85"/>
      <c r="K78" s="85"/>
      <c r="L78" s="85"/>
      <c r="M78" s="6"/>
      <c r="N78" s="14"/>
      <c r="O78" s="2"/>
    </row>
    <row r="79" spans="1:16" ht="21.75" customHeight="1" x14ac:dyDescent="0.25">
      <c r="A79" s="6"/>
      <c r="B79" s="83"/>
      <c r="C79" s="84"/>
      <c r="D79" s="85"/>
      <c r="E79" s="85"/>
      <c r="F79" s="85"/>
      <c r="G79" s="85"/>
      <c r="H79" s="85"/>
      <c r="I79" s="85"/>
      <c r="J79" s="85"/>
      <c r="K79" s="85"/>
      <c r="L79" s="85"/>
      <c r="M79" s="6"/>
      <c r="N79" s="14"/>
      <c r="O79" s="2"/>
    </row>
    <row r="80" spans="1:16" ht="21.7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7"/>
      <c r="O80" s="10"/>
    </row>
    <row r="81" spans="1:16" ht="21.75" customHeight="1" x14ac:dyDescent="0.25">
      <c r="A81" s="106" t="s">
        <v>14</v>
      </c>
      <c r="B81" s="106"/>
      <c r="C81" s="106"/>
      <c r="D81" s="106"/>
      <c r="E81" s="75" t="s">
        <v>21</v>
      </c>
      <c r="F81" s="49">
        <v>18</v>
      </c>
      <c r="G81" s="75" t="s">
        <v>22</v>
      </c>
      <c r="H81" s="74">
        <f>7*F81+DATE(B1,1,3)-WEEKDAY(DATE(B1,1,3))-5</f>
        <v>44319</v>
      </c>
      <c r="I81" s="75" t="s">
        <v>23</v>
      </c>
      <c r="J81" s="107">
        <f>7*F81+DATE(B1,1,3)-WEEKDAY(DATE(B1,1,3))+1</f>
        <v>44325</v>
      </c>
      <c r="K81" s="108"/>
      <c r="L81" s="75"/>
      <c r="M81" s="75"/>
      <c r="N81" s="2"/>
      <c r="O81" s="75"/>
    </row>
    <row r="82" spans="1:16" ht="21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75"/>
      <c r="O82" s="5"/>
    </row>
    <row r="83" spans="1:16" ht="21.75" customHeight="1" x14ac:dyDescent="0.25">
      <c r="A83" s="51"/>
      <c r="B83" s="3" t="s">
        <v>0</v>
      </c>
      <c r="C83" s="53" t="s">
        <v>1</v>
      </c>
      <c r="D83" s="53" t="s">
        <v>2</v>
      </c>
      <c r="E83" s="53" t="s">
        <v>3</v>
      </c>
      <c r="F83" s="109" t="s">
        <v>4</v>
      </c>
      <c r="G83" s="110"/>
      <c r="H83" s="53" t="s">
        <v>5</v>
      </c>
      <c r="I83" s="109" t="s">
        <v>6</v>
      </c>
      <c r="J83" s="110"/>
      <c r="K83" s="109" t="s">
        <v>7</v>
      </c>
      <c r="L83" s="110"/>
      <c r="M83" s="53" t="s">
        <v>8</v>
      </c>
      <c r="N83" s="75" t="s">
        <v>13</v>
      </c>
      <c r="O83" s="5"/>
      <c r="P83" s="87"/>
    </row>
    <row r="84" spans="1:16" ht="21.75" customHeight="1" x14ac:dyDescent="0.25">
      <c r="A84" s="12"/>
      <c r="B84" s="52" t="s">
        <v>29</v>
      </c>
      <c r="C84" s="55">
        <f>7*F81+DATE(B1,1,3)-WEEKDAY(DATE(B1,1,3))-5</f>
        <v>44319</v>
      </c>
      <c r="D84" s="55">
        <f>7*F81+DATE(B1,1,3)-WEEKDAY(DATE(B1,1,3))-4</f>
        <v>44320</v>
      </c>
      <c r="E84" s="55">
        <f>7*F81+DATE(B1,1,3)-WEEKDAY(DATE(B1,1,3))-3</f>
        <v>44321</v>
      </c>
      <c r="F84" s="111">
        <f>7*F81+DATE(B1,1,3)-WEEKDAY(DATE(B1,1,3))-2</f>
        <v>44322</v>
      </c>
      <c r="G84" s="112"/>
      <c r="H84" s="55">
        <f>7*F81+DATE(B1,1,3)-WEEKDAY(DATE(B1,1,3))-1</f>
        <v>44323</v>
      </c>
      <c r="I84" s="111">
        <f>7*F81+DATE(B1,1,3)-WEEKDAY(DATE(B1,1,3))-0</f>
        <v>44324</v>
      </c>
      <c r="J84" s="112"/>
      <c r="K84" s="111">
        <f>7*F81+DATE(B1,1,3)-WEEKDAY(DATE(B1,1,3))+1</f>
        <v>44325</v>
      </c>
      <c r="L84" s="112"/>
      <c r="M84" s="54"/>
      <c r="N84" s="4"/>
      <c r="O84" s="14"/>
      <c r="P84" s="87"/>
    </row>
    <row r="85" spans="1:16" ht="21.75" customHeight="1" x14ac:dyDescent="0.25">
      <c r="A85" s="26" t="s">
        <v>15</v>
      </c>
      <c r="B85" s="8" t="s">
        <v>9</v>
      </c>
      <c r="C85" s="60"/>
      <c r="D85" s="60"/>
      <c r="E85" s="60"/>
      <c r="F85" s="100"/>
      <c r="G85" s="101"/>
      <c r="H85" s="60"/>
      <c r="I85" s="100"/>
      <c r="J85" s="101"/>
      <c r="K85" s="100"/>
      <c r="L85" s="101"/>
      <c r="M85" s="18"/>
      <c r="N85" s="4"/>
      <c r="O85" s="14"/>
      <c r="P85" s="87"/>
    </row>
    <row r="86" spans="1:16" ht="21.75" customHeight="1" x14ac:dyDescent="0.25">
      <c r="A86" s="90" t="s">
        <v>16</v>
      </c>
      <c r="B86" s="22" t="s">
        <v>20</v>
      </c>
      <c r="C86" s="45">
        <f>IF(C87="oui","00:30",0)</f>
        <v>0</v>
      </c>
      <c r="D86" s="45">
        <f>IF(D87="oui","00:30",0)</f>
        <v>0</v>
      </c>
      <c r="E86" s="45">
        <f>IF(E87="oui","00:30",0)</f>
        <v>0</v>
      </c>
      <c r="F86" s="91">
        <f>IF(F87="oui","00:30",0)</f>
        <v>0</v>
      </c>
      <c r="G86" s="92"/>
      <c r="H86" s="45">
        <f>IF(H87="oui","00:30",0)</f>
        <v>0</v>
      </c>
      <c r="I86" s="91">
        <f>IF(I87="oui","00:30",0)</f>
        <v>0</v>
      </c>
      <c r="J86" s="92"/>
      <c r="K86" s="91">
        <f>IF(K87="oui","00:30",0)</f>
        <v>0</v>
      </c>
      <c r="L86" s="92"/>
      <c r="M86" s="23"/>
      <c r="N86" s="13"/>
      <c r="O86" s="14"/>
      <c r="P86" s="87"/>
    </row>
    <row r="87" spans="1:16" ht="21.75" customHeight="1" x14ac:dyDescent="0.25">
      <c r="A87" s="90"/>
      <c r="B87" s="24" t="s">
        <v>19</v>
      </c>
      <c r="C87" s="61" t="str">
        <f>IF(C85&gt;0,"OUI","")</f>
        <v/>
      </c>
      <c r="D87" s="61" t="str">
        <f>IF(D85&gt;0,"OUI","")</f>
        <v/>
      </c>
      <c r="E87" s="61" t="str">
        <f>IF(E85&gt;0,"OUI","")</f>
        <v/>
      </c>
      <c r="F87" s="91" t="str">
        <f>IF(F85&gt;0,"OUI","")</f>
        <v/>
      </c>
      <c r="G87" s="93"/>
      <c r="H87" s="61" t="str">
        <f>IF(H85&gt;0,"OUI","")</f>
        <v/>
      </c>
      <c r="I87" s="91" t="str">
        <f>IF(I85&gt;0,"OUI","")</f>
        <v/>
      </c>
      <c r="J87" s="93"/>
      <c r="K87" s="91" t="str">
        <f>IF(K85&gt;0,"OUI","")</f>
        <v/>
      </c>
      <c r="L87" s="93"/>
      <c r="M87" s="25"/>
      <c r="N87" s="13"/>
      <c r="O87" s="14"/>
      <c r="P87" s="87"/>
    </row>
    <row r="88" spans="1:16" ht="21.75" customHeight="1" x14ac:dyDescent="0.25">
      <c r="A88" s="27" t="s">
        <v>12</v>
      </c>
      <c r="B88" s="8" t="s">
        <v>10</v>
      </c>
      <c r="C88" s="60"/>
      <c r="D88" s="60"/>
      <c r="E88" s="60"/>
      <c r="F88" s="100"/>
      <c r="G88" s="101"/>
      <c r="H88" s="60"/>
      <c r="I88" s="100"/>
      <c r="J88" s="101"/>
      <c r="K88" s="100"/>
      <c r="L88" s="101"/>
      <c r="M88" s="18"/>
      <c r="N88" s="13"/>
      <c r="O88" s="14"/>
      <c r="P88" s="87"/>
    </row>
    <row r="89" spans="1:16" ht="21.75" customHeight="1" x14ac:dyDescent="0.25">
      <c r="A89" s="39"/>
      <c r="B89" s="103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5"/>
      <c r="N89" s="13"/>
      <c r="O89" s="14"/>
      <c r="P89" s="87"/>
    </row>
    <row r="90" spans="1:16" ht="21.75" customHeight="1" x14ac:dyDescent="0.25">
      <c r="A90" s="73" t="s">
        <v>15</v>
      </c>
      <c r="B90" s="8" t="s">
        <v>9</v>
      </c>
      <c r="C90" s="60"/>
      <c r="D90" s="60"/>
      <c r="E90" s="60"/>
      <c r="F90" s="100"/>
      <c r="G90" s="101"/>
      <c r="H90" s="60"/>
      <c r="I90" s="100"/>
      <c r="J90" s="101"/>
      <c r="K90" s="100"/>
      <c r="L90" s="101"/>
      <c r="M90" s="18"/>
      <c r="N90" s="13"/>
      <c r="O90" s="14"/>
      <c r="P90" s="87"/>
    </row>
    <row r="91" spans="1:16" ht="21.75" customHeight="1" x14ac:dyDescent="0.25">
      <c r="A91" s="90" t="s">
        <v>16</v>
      </c>
      <c r="B91" s="22" t="s">
        <v>20</v>
      </c>
      <c r="C91" s="45">
        <f>IF(C92="oui","00:30",0)</f>
        <v>0</v>
      </c>
      <c r="D91" s="45">
        <f>IF(D92="oui","00:30",0)</f>
        <v>0</v>
      </c>
      <c r="E91" s="45">
        <f>IF(E92="oui","00:30",0)</f>
        <v>0</v>
      </c>
      <c r="F91" s="91">
        <f>IF(F92="oui","00:30",0)</f>
        <v>0</v>
      </c>
      <c r="G91" s="92"/>
      <c r="H91" s="45">
        <f>IF(H92="oui","00:30",0)</f>
        <v>0</v>
      </c>
      <c r="I91" s="91">
        <f>IF(I92="oui","00:30",0)</f>
        <v>0</v>
      </c>
      <c r="J91" s="92"/>
      <c r="K91" s="91">
        <f>IF(K92="oui","00:30",0)</f>
        <v>0</v>
      </c>
      <c r="L91" s="92"/>
      <c r="M91" s="23"/>
      <c r="N91" s="13"/>
      <c r="O91" s="14"/>
      <c r="P91" s="87"/>
    </row>
    <row r="92" spans="1:16" ht="21.75" customHeight="1" x14ac:dyDescent="0.25">
      <c r="A92" s="90"/>
      <c r="B92" s="24" t="s">
        <v>19</v>
      </c>
      <c r="C92" s="61" t="str">
        <f>IF(C90&gt;0,"OUI","")</f>
        <v/>
      </c>
      <c r="D92" s="61" t="str">
        <f>IF(D90&gt;0,"OUI","")</f>
        <v/>
      </c>
      <c r="E92" s="61" t="str">
        <f>IF(E90&gt;0,"OUI","")</f>
        <v/>
      </c>
      <c r="F92" s="91" t="str">
        <f>IF(F90&gt;0,"OUI","")</f>
        <v/>
      </c>
      <c r="G92" s="93"/>
      <c r="H92" s="61" t="str">
        <f>IF(H90&gt;0,"OUI","")</f>
        <v/>
      </c>
      <c r="I92" s="91" t="str">
        <f>IF(I90&gt;0,"OUI","")</f>
        <v/>
      </c>
      <c r="J92" s="93"/>
      <c r="K92" s="91" t="str">
        <f>IF(K90&gt;0,"OUI","")</f>
        <v/>
      </c>
      <c r="L92" s="93"/>
      <c r="M92" s="25"/>
      <c r="N92" s="13"/>
      <c r="O92" s="14"/>
      <c r="P92" s="87"/>
    </row>
    <row r="93" spans="1:16" ht="21.75" customHeight="1" x14ac:dyDescent="0.25">
      <c r="A93" s="27" t="s">
        <v>17</v>
      </c>
      <c r="B93" s="9" t="s">
        <v>10</v>
      </c>
      <c r="C93" s="60"/>
      <c r="D93" s="60"/>
      <c r="E93" s="60"/>
      <c r="F93" s="100"/>
      <c r="G93" s="101"/>
      <c r="H93" s="60"/>
      <c r="I93" s="100"/>
      <c r="J93" s="101"/>
      <c r="K93" s="100"/>
      <c r="L93" s="101"/>
      <c r="M93" s="19"/>
      <c r="N93" s="13"/>
      <c r="O93" s="14"/>
      <c r="P93" s="87"/>
    </row>
    <row r="94" spans="1:16" ht="21.75" customHeight="1" x14ac:dyDescent="0.25">
      <c r="A94" s="15"/>
      <c r="B94" s="3" t="s">
        <v>11</v>
      </c>
      <c r="C94" s="34">
        <f>IF(OR(C85="REPOS",C90="REPOS",C85="CP1",C90="CP2"),"00:00",C88-C85+C93-C90-(C86+C91))</f>
        <v>0</v>
      </c>
      <c r="D94" s="34">
        <f>IF(OR(D85="REPOS",D90="REPOS",D85="CP1",D90="CP2"),"00:00",D88-D85+D93-D90-(D86+D91))</f>
        <v>0</v>
      </c>
      <c r="E94" s="34">
        <f>IF(OR(E85="REPOS",E90="REPOS",E85="CP1",E90="CP2"),"00:00",E88-E85+E93-E90-(E86+E91))</f>
        <v>0</v>
      </c>
      <c r="F94" s="102">
        <f>IF(OR(F85="REPOS",F90="REPOS",F85="CP1",F90="CP2"),"00:00",F88-F85+F93-F90-(F86+F91))</f>
        <v>0</v>
      </c>
      <c r="G94" s="93"/>
      <c r="H94" s="34">
        <f>IF(OR(H85="REPOS",H90="REPOS",H85="CP1",H90="CP2"),"00:00",H88-H85+H93-H90-(H86+H91))</f>
        <v>0</v>
      </c>
      <c r="I94" s="102">
        <f>IF(OR(I85="REPOS",I90="REPOS",I85="CP1",I90="CP2"),"00:00",I88-I85+I93-I90-(I86+I91))</f>
        <v>0</v>
      </c>
      <c r="J94" s="93"/>
      <c r="K94" s="102">
        <f>IF(OR(K85="REPOS",K90="REPOS",K85="CP1",K90="CP2"),"00:00",K88-K85+K93-K90-(K86+K91))</f>
        <v>0</v>
      </c>
      <c r="L94" s="93"/>
      <c r="M94" s="33"/>
      <c r="N94" s="13"/>
      <c r="O94" s="14"/>
      <c r="P94" s="87"/>
    </row>
    <row r="95" spans="1:16" ht="21.75" customHeight="1" x14ac:dyDescent="0.25">
      <c r="A95" s="6"/>
      <c r="B95" s="3" t="s">
        <v>26</v>
      </c>
      <c r="C95" s="94">
        <f>C94+D94+E94+F94+H94+I94+K94</f>
        <v>0</v>
      </c>
      <c r="D95" s="95"/>
      <c r="E95" s="95"/>
      <c r="F95" s="95"/>
      <c r="G95" s="95"/>
      <c r="H95" s="95"/>
      <c r="I95" s="95"/>
      <c r="J95" s="95"/>
      <c r="K95" s="95"/>
      <c r="L95" s="96"/>
      <c r="M95" s="38"/>
      <c r="N95" s="13"/>
      <c r="O95" s="14"/>
    </row>
    <row r="96" spans="1:16" ht="21.75" customHeight="1" x14ac:dyDescent="0.25">
      <c r="A96" s="35"/>
      <c r="C96" s="46"/>
      <c r="D96" s="46"/>
      <c r="E96" s="46"/>
      <c r="F96" s="47"/>
      <c r="G96" s="36"/>
      <c r="H96" s="46"/>
      <c r="I96" s="46"/>
      <c r="J96" s="36"/>
      <c r="K96" s="46"/>
      <c r="L96" s="36"/>
      <c r="M96" s="48"/>
      <c r="N96" s="37"/>
      <c r="O96" s="37"/>
    </row>
    <row r="97" spans="1:16" ht="21.75" customHeight="1" x14ac:dyDescent="0.25">
      <c r="A97" s="1"/>
      <c r="L97" s="97" t="s">
        <v>18</v>
      </c>
      <c r="M97" s="98"/>
      <c r="N97" s="76"/>
      <c r="O97" s="77"/>
    </row>
    <row r="98" spans="1:16" ht="21.75" customHeight="1" x14ac:dyDescent="0.25">
      <c r="L98" s="99"/>
      <c r="M98" s="98"/>
      <c r="N98" s="78"/>
      <c r="O98" s="79"/>
    </row>
    <row r="99" spans="1:16" ht="21.75" customHeight="1" x14ac:dyDescent="0.25">
      <c r="N99" s="78"/>
      <c r="O99" s="79"/>
    </row>
    <row r="100" spans="1:16" ht="21.75" customHeight="1" x14ac:dyDescent="0.25">
      <c r="A100" s="106" t="s">
        <v>14</v>
      </c>
      <c r="B100" s="106"/>
      <c r="C100" s="106"/>
      <c r="D100" s="106"/>
      <c r="E100" s="75" t="s">
        <v>21</v>
      </c>
      <c r="F100" s="49">
        <v>19</v>
      </c>
      <c r="G100" s="75" t="s">
        <v>22</v>
      </c>
      <c r="H100" s="74">
        <f>7*F100+DATE(B1,1,3)-WEEKDAY(DATE(B1,1,3))-5</f>
        <v>44326</v>
      </c>
      <c r="I100" s="75" t="s">
        <v>23</v>
      </c>
      <c r="J100" s="107">
        <f>7*F100+DATE(B1,1,3)-WEEKDAY(DATE(B1,1,3))+1</f>
        <v>44332</v>
      </c>
      <c r="K100" s="108"/>
      <c r="L100" s="75"/>
      <c r="M100" s="75"/>
      <c r="N100" s="80"/>
      <c r="O100" s="81"/>
    </row>
    <row r="101" spans="1:16" ht="21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75"/>
      <c r="O101" s="10"/>
    </row>
    <row r="102" spans="1:16" ht="21.75" customHeight="1" x14ac:dyDescent="0.25">
      <c r="A102" s="51"/>
      <c r="B102" s="53" t="s">
        <v>0</v>
      </c>
      <c r="C102" s="53" t="s">
        <v>1</v>
      </c>
      <c r="D102" s="53" t="s">
        <v>2</v>
      </c>
      <c r="E102" s="53" t="s">
        <v>3</v>
      </c>
      <c r="F102" s="109" t="s">
        <v>4</v>
      </c>
      <c r="G102" s="113"/>
      <c r="H102" s="53" t="s">
        <v>5</v>
      </c>
      <c r="I102" s="109" t="s">
        <v>6</v>
      </c>
      <c r="J102" s="113"/>
      <c r="K102" s="109" t="s">
        <v>7</v>
      </c>
      <c r="L102" s="113"/>
      <c r="M102" s="53" t="s">
        <v>8</v>
      </c>
      <c r="N102" s="75" t="s">
        <v>13</v>
      </c>
      <c r="O102" s="75"/>
      <c r="P102" s="87"/>
    </row>
    <row r="103" spans="1:16" ht="21.75" customHeight="1" x14ac:dyDescent="0.25">
      <c r="A103" s="12"/>
      <c r="B103" s="52" t="s">
        <v>29</v>
      </c>
      <c r="C103" s="55">
        <f>7*F100+DATE(B1,1,3)-WEEKDAY(DATE(B1,1,3))-5</f>
        <v>44326</v>
      </c>
      <c r="D103" s="55">
        <f>7*F100+DATE(B1,1,3)-WEEKDAY(DATE(B1,1,3))-4</f>
        <v>44327</v>
      </c>
      <c r="E103" s="55">
        <f>7*F100+DATE(B1,1,3)-WEEKDAY(DATE(B1,1,3))-3</f>
        <v>44328</v>
      </c>
      <c r="F103" s="111">
        <f>7*F100+DATE(B1,1,3)-WEEKDAY(DATE(B1,1,3))-2</f>
        <v>44329</v>
      </c>
      <c r="G103" s="112"/>
      <c r="H103" s="55">
        <f>7*F100+DATE(B1,1,3)-WEEKDAY(DATE(B1,1,3))-1</f>
        <v>44330</v>
      </c>
      <c r="I103" s="111">
        <f>7*F100+DATE(B1,1,3)-WEEKDAY(DATE(B1,1,3))-0</f>
        <v>44331</v>
      </c>
      <c r="J103" s="112"/>
      <c r="K103" s="111">
        <f>7*F100+DATE(B1,1,3)-WEEKDAY(DATE(B1,1,3))+1</f>
        <v>44332</v>
      </c>
      <c r="L103" s="112"/>
      <c r="M103" s="54"/>
      <c r="N103" s="4"/>
      <c r="O103" s="5"/>
      <c r="P103" s="87"/>
    </row>
    <row r="104" spans="1:16" ht="21.75" customHeight="1" x14ac:dyDescent="0.25">
      <c r="A104" s="26" t="s">
        <v>15</v>
      </c>
      <c r="B104" s="8" t="s">
        <v>9</v>
      </c>
      <c r="C104" s="60"/>
      <c r="D104" s="60"/>
      <c r="E104" s="60"/>
      <c r="F104" s="100"/>
      <c r="G104" s="101"/>
      <c r="H104" s="60"/>
      <c r="I104" s="100"/>
      <c r="J104" s="101"/>
      <c r="K104" s="100"/>
      <c r="L104" s="101"/>
      <c r="M104" s="18"/>
      <c r="N104" s="4"/>
      <c r="O104" s="5"/>
      <c r="P104" s="87"/>
    </row>
    <row r="105" spans="1:16" ht="21.75" customHeight="1" x14ac:dyDescent="0.25">
      <c r="A105" s="90" t="s">
        <v>16</v>
      </c>
      <c r="B105" s="22" t="s">
        <v>20</v>
      </c>
      <c r="C105" s="45">
        <f>IF(C106="oui","00:30",0)</f>
        <v>0</v>
      </c>
      <c r="D105" s="45">
        <f>IF(D106="oui","00:30",0)</f>
        <v>0</v>
      </c>
      <c r="E105" s="45">
        <f>IF(E106="oui","00:30",0)</f>
        <v>0</v>
      </c>
      <c r="F105" s="91">
        <f>IF(F106="oui","00:30",0)</f>
        <v>0</v>
      </c>
      <c r="G105" s="92"/>
      <c r="H105" s="45">
        <f>IF(H106="oui","00:30",0)</f>
        <v>0</v>
      </c>
      <c r="I105" s="91">
        <f>IF(I106="oui","00:30",0)</f>
        <v>0</v>
      </c>
      <c r="J105" s="92"/>
      <c r="K105" s="91">
        <f>IF(K106="oui","00:30",0)</f>
        <v>0</v>
      </c>
      <c r="L105" s="92"/>
      <c r="M105" s="23"/>
      <c r="N105" s="13"/>
      <c r="O105" s="14"/>
      <c r="P105" s="87"/>
    </row>
    <row r="106" spans="1:16" ht="21.75" customHeight="1" x14ac:dyDescent="0.25">
      <c r="A106" s="90"/>
      <c r="B106" s="24" t="s">
        <v>19</v>
      </c>
      <c r="C106" s="61" t="str">
        <f>IF(C104&gt;0,"OUI","")</f>
        <v/>
      </c>
      <c r="D106" s="61" t="str">
        <f>IF(D104&gt;0,"OUI","")</f>
        <v/>
      </c>
      <c r="E106" s="61" t="str">
        <f>IF(E104&gt;0,"OUI","")</f>
        <v/>
      </c>
      <c r="F106" s="91" t="str">
        <f>IF(F104&gt;0,"OUI","")</f>
        <v/>
      </c>
      <c r="G106" s="93"/>
      <c r="H106" s="61" t="str">
        <f>IF(H104&gt;0,"OUI","")</f>
        <v/>
      </c>
      <c r="I106" s="91" t="str">
        <f>IF(I104&gt;0,"OUI","")</f>
        <v/>
      </c>
      <c r="J106" s="93"/>
      <c r="K106" s="91" t="str">
        <f>IF(K104&gt;0,"OUI","")</f>
        <v/>
      </c>
      <c r="L106" s="93"/>
      <c r="M106" s="25"/>
      <c r="N106" s="13"/>
      <c r="O106" s="14"/>
      <c r="P106" s="87"/>
    </row>
    <row r="107" spans="1:16" ht="21.75" customHeight="1" x14ac:dyDescent="0.25">
      <c r="A107" s="27" t="s">
        <v>12</v>
      </c>
      <c r="B107" s="31" t="s">
        <v>10</v>
      </c>
      <c r="C107" s="60"/>
      <c r="D107" s="60"/>
      <c r="E107" s="60"/>
      <c r="F107" s="100"/>
      <c r="G107" s="101"/>
      <c r="H107" s="60"/>
      <c r="I107" s="100"/>
      <c r="J107" s="101"/>
      <c r="K107" s="100"/>
      <c r="L107" s="101"/>
      <c r="M107" s="32"/>
      <c r="N107" s="13"/>
      <c r="O107" s="14"/>
      <c r="P107" s="87"/>
    </row>
    <row r="108" spans="1:16" ht="21.75" customHeight="1" x14ac:dyDescent="0.25">
      <c r="A108" s="39"/>
      <c r="B108" s="103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5"/>
      <c r="N108" s="13"/>
      <c r="O108" s="14"/>
      <c r="P108" s="87"/>
    </row>
    <row r="109" spans="1:16" ht="21.75" customHeight="1" x14ac:dyDescent="0.25">
      <c r="A109" s="73" t="s">
        <v>15</v>
      </c>
      <c r="B109" s="8" t="s">
        <v>9</v>
      </c>
      <c r="C109" s="60"/>
      <c r="D109" s="60"/>
      <c r="E109" s="60"/>
      <c r="F109" s="100"/>
      <c r="G109" s="101"/>
      <c r="H109" s="60"/>
      <c r="I109" s="100"/>
      <c r="J109" s="101"/>
      <c r="K109" s="100"/>
      <c r="L109" s="101"/>
      <c r="M109" s="18"/>
      <c r="N109" s="13"/>
      <c r="O109" s="14"/>
      <c r="P109" s="87"/>
    </row>
    <row r="110" spans="1:16" ht="21.75" customHeight="1" x14ac:dyDescent="0.25">
      <c r="A110" s="90" t="s">
        <v>16</v>
      </c>
      <c r="B110" s="22" t="s">
        <v>20</v>
      </c>
      <c r="C110" s="45">
        <f>IF(C111="oui","00:30",0)</f>
        <v>0</v>
      </c>
      <c r="D110" s="45">
        <f>IF(D111="oui","00:30",0)</f>
        <v>0</v>
      </c>
      <c r="E110" s="45">
        <f>IF(E111="oui","00:30",0)</f>
        <v>0</v>
      </c>
      <c r="F110" s="91">
        <f>IF(F111="oui","00:30",0)</f>
        <v>0</v>
      </c>
      <c r="G110" s="92"/>
      <c r="H110" s="45">
        <f>IF(H111="oui","00:30",0)</f>
        <v>0</v>
      </c>
      <c r="I110" s="91">
        <f>IF(I111="oui","00:30",0)</f>
        <v>0</v>
      </c>
      <c r="J110" s="92"/>
      <c r="K110" s="91">
        <f>IF(K111="oui","00:30",0)</f>
        <v>0</v>
      </c>
      <c r="L110" s="92"/>
      <c r="M110" s="23"/>
      <c r="N110" s="13"/>
      <c r="O110" s="14"/>
      <c r="P110" s="87"/>
    </row>
    <row r="111" spans="1:16" ht="21.75" customHeight="1" x14ac:dyDescent="0.25">
      <c r="A111" s="90"/>
      <c r="B111" s="24" t="s">
        <v>19</v>
      </c>
      <c r="C111" s="61" t="str">
        <f>IF(C109&gt;0,"OUI","")</f>
        <v/>
      </c>
      <c r="D111" s="61" t="str">
        <f>IF(D109&gt;0,"OUI","")</f>
        <v/>
      </c>
      <c r="E111" s="61" t="str">
        <f>IF(E109&gt;0,"OUI","")</f>
        <v/>
      </c>
      <c r="F111" s="91" t="str">
        <f>IF(F109&gt;0,"OUI","")</f>
        <v/>
      </c>
      <c r="G111" s="93"/>
      <c r="H111" s="61" t="str">
        <f>IF(H109&gt;0,"OUI","")</f>
        <v/>
      </c>
      <c r="I111" s="91" t="str">
        <f>IF(I109&gt;0,"OUI","")</f>
        <v/>
      </c>
      <c r="J111" s="93"/>
      <c r="K111" s="91" t="str">
        <f>IF(K109&gt;0,"OUI","")</f>
        <v/>
      </c>
      <c r="L111" s="93"/>
      <c r="M111" s="25"/>
      <c r="N111" s="13"/>
      <c r="O111" s="14"/>
      <c r="P111" s="87"/>
    </row>
    <row r="112" spans="1:16" ht="21.75" customHeight="1" x14ac:dyDescent="0.25">
      <c r="A112" s="27" t="s">
        <v>17</v>
      </c>
      <c r="B112" s="9" t="s">
        <v>10</v>
      </c>
      <c r="C112" s="60"/>
      <c r="D112" s="60"/>
      <c r="E112" s="60"/>
      <c r="F112" s="100"/>
      <c r="G112" s="101"/>
      <c r="H112" s="60"/>
      <c r="I112" s="100"/>
      <c r="J112" s="101"/>
      <c r="K112" s="100"/>
      <c r="L112" s="101"/>
      <c r="M112" s="19"/>
      <c r="N112" s="13"/>
      <c r="O112" s="14"/>
      <c r="P112" s="87"/>
    </row>
    <row r="113" spans="1:16" ht="21.75" customHeight="1" x14ac:dyDescent="0.25">
      <c r="A113" s="15"/>
      <c r="B113" s="3" t="s">
        <v>11</v>
      </c>
      <c r="C113" s="34">
        <f>IF(OR(C104="REPOS",C109="REPOS",C104="CP1",C109="CP2"),"00:00",C107-C104+C112-C109-(C105+C110))</f>
        <v>0</v>
      </c>
      <c r="D113" s="34">
        <f>IF(OR(D104="REPOS",D109="REPOS",D104="CP1",D109="CP2"),"00:00",D107-D104+D112-D109-(D105+D110))</f>
        <v>0</v>
      </c>
      <c r="E113" s="34">
        <f>IF(OR(E104="REPOS",E109="REPOS",E104="CP1",E109="CP2"),"00:00",E107-E104+E112-E109-(E105+E110))</f>
        <v>0</v>
      </c>
      <c r="F113" s="102">
        <f>IF(OR(F104="REPOS",F109="REPOS",F104="CP1",F109="CP2"),"00:00",F107-F104+F112-F109-(F105+F110))</f>
        <v>0</v>
      </c>
      <c r="G113" s="93"/>
      <c r="H113" s="34">
        <f>IF(OR(H104="REPOS",H109="REPOS",H104="CP1",H109="CP2"),"00:00",H107-H104+H112-H109-(H105+H110))</f>
        <v>0</v>
      </c>
      <c r="I113" s="102">
        <f>IF(OR(I104="REPOS",I109="REPOS",I104="CP1",I109="CP2"),"00:00",I107-I104+I112-I109-(I105+I110))</f>
        <v>0</v>
      </c>
      <c r="J113" s="93"/>
      <c r="K113" s="102">
        <f>IF(OR(K104="REPOS",K109="REPOS",K104="CP1",K109="CP2"),"00:00",K107-K104+K112-K109-(K105+K110))</f>
        <v>0</v>
      </c>
      <c r="L113" s="93"/>
      <c r="M113" s="33"/>
      <c r="N113" s="13"/>
      <c r="O113" s="14"/>
      <c r="P113" s="87"/>
    </row>
    <row r="114" spans="1:16" ht="21.75" customHeight="1" x14ac:dyDescent="0.25">
      <c r="A114" s="6"/>
      <c r="B114" s="3" t="s">
        <v>26</v>
      </c>
      <c r="C114" s="94">
        <f>C113+D113+E113+F113+H113+I113+K113</f>
        <v>0</v>
      </c>
      <c r="D114" s="95"/>
      <c r="E114" s="95"/>
      <c r="F114" s="95"/>
      <c r="G114" s="95"/>
      <c r="H114" s="95"/>
      <c r="I114" s="95"/>
      <c r="J114" s="95"/>
      <c r="K114" s="95"/>
      <c r="L114" s="96"/>
      <c r="M114" s="6"/>
      <c r="N114" s="13"/>
      <c r="O114" s="14"/>
    </row>
    <row r="115" spans="1:16" ht="21.75" customHeight="1" x14ac:dyDescent="0.25">
      <c r="A115" s="6"/>
      <c r="B115" s="83"/>
      <c r="C115" s="84"/>
      <c r="D115" s="85"/>
      <c r="E115" s="85"/>
      <c r="F115" s="85"/>
      <c r="G115" s="85"/>
      <c r="H115" s="85"/>
      <c r="I115" s="85"/>
      <c r="J115" s="85"/>
      <c r="K115" s="85"/>
      <c r="L115" s="85"/>
      <c r="M115" s="6"/>
      <c r="N115" s="14"/>
      <c r="O115" s="7"/>
    </row>
    <row r="116" spans="1:16" ht="21.75" customHeight="1" x14ac:dyDescent="0.25">
      <c r="A116" s="6"/>
      <c r="B116" s="83"/>
      <c r="C116" s="84"/>
      <c r="D116" s="85"/>
      <c r="E116" s="85"/>
      <c r="F116" s="85"/>
      <c r="G116" s="85"/>
      <c r="H116" s="85"/>
      <c r="I116" s="85"/>
      <c r="J116" s="85"/>
      <c r="K116" s="85"/>
      <c r="L116" s="85"/>
      <c r="M116" s="6"/>
      <c r="N116" s="14"/>
      <c r="O116" s="2"/>
    </row>
    <row r="117" spans="1:16" ht="21.75" customHeight="1" x14ac:dyDescent="0.25">
      <c r="A117" s="6"/>
      <c r="B117" s="83"/>
      <c r="C117" s="84"/>
      <c r="D117" s="85"/>
      <c r="E117" s="85"/>
      <c r="F117" s="85"/>
      <c r="G117" s="85"/>
      <c r="H117" s="85"/>
      <c r="I117" s="85"/>
      <c r="J117" s="85"/>
      <c r="K117" s="85"/>
      <c r="L117" s="85"/>
      <c r="M117" s="6"/>
      <c r="N117" s="14"/>
      <c r="O117" s="2"/>
    </row>
    <row r="118" spans="1:16" ht="21.7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7"/>
      <c r="O118" s="2"/>
    </row>
    <row r="119" spans="1:16" ht="21.75" customHeight="1" x14ac:dyDescent="0.25">
      <c r="A119" s="106" t="s">
        <v>14</v>
      </c>
      <c r="B119" s="106"/>
      <c r="C119" s="106"/>
      <c r="D119" s="106"/>
      <c r="E119" s="75" t="s">
        <v>21</v>
      </c>
      <c r="F119" s="49">
        <v>20</v>
      </c>
      <c r="G119" s="75" t="s">
        <v>22</v>
      </c>
      <c r="H119" s="74">
        <f>7*F119+DATE(B1,1,3)-WEEKDAY(DATE(B1,1,3))-5</f>
        <v>44333</v>
      </c>
      <c r="I119" s="75" t="s">
        <v>23</v>
      </c>
      <c r="J119" s="107">
        <f>7*F119+DATE(B1,1,3)-WEEKDAY(DATE(B1,1,3))+1</f>
        <v>44339</v>
      </c>
      <c r="K119" s="108"/>
      <c r="L119" s="75"/>
      <c r="M119" s="75"/>
      <c r="N119" s="2"/>
      <c r="O119" s="2"/>
    </row>
    <row r="120" spans="1:16" ht="21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75"/>
      <c r="O120" s="10"/>
    </row>
    <row r="121" spans="1:16" ht="21.75" customHeight="1" x14ac:dyDescent="0.25">
      <c r="A121" s="51"/>
      <c r="B121" s="3" t="s">
        <v>0</v>
      </c>
      <c r="C121" s="53" t="s">
        <v>1</v>
      </c>
      <c r="D121" s="53" t="s">
        <v>2</v>
      </c>
      <c r="E121" s="53" t="s">
        <v>3</v>
      </c>
      <c r="F121" s="109" t="s">
        <v>4</v>
      </c>
      <c r="G121" s="110"/>
      <c r="H121" s="53" t="s">
        <v>5</v>
      </c>
      <c r="I121" s="109" t="s">
        <v>6</v>
      </c>
      <c r="J121" s="110"/>
      <c r="K121" s="109" t="s">
        <v>7</v>
      </c>
      <c r="L121" s="110"/>
      <c r="M121" s="53" t="s">
        <v>8</v>
      </c>
      <c r="N121" s="75" t="s">
        <v>13</v>
      </c>
      <c r="O121" s="75"/>
      <c r="P121" s="87"/>
    </row>
    <row r="122" spans="1:16" ht="21.75" customHeight="1" x14ac:dyDescent="0.25">
      <c r="A122" s="12"/>
      <c r="B122" s="52" t="s">
        <v>29</v>
      </c>
      <c r="C122" s="55">
        <f>7*F119+DATE(B1,1,3)-WEEKDAY(DATE(B1,1,3))-5</f>
        <v>44333</v>
      </c>
      <c r="D122" s="55">
        <f>7*F119+DATE(B1,1,3)-WEEKDAY(DATE(B1,1,3))-4</f>
        <v>44334</v>
      </c>
      <c r="E122" s="55">
        <f>7*F119+DATE(B1,1,3)-WEEKDAY(DATE(B1,1,3))-3</f>
        <v>44335</v>
      </c>
      <c r="F122" s="111">
        <f>7*F119+DATE(B1,1,3)-WEEKDAY(DATE(B1,1,3))-2</f>
        <v>44336</v>
      </c>
      <c r="G122" s="112"/>
      <c r="H122" s="55">
        <f>7*F119+DATE(B1,1,3)-WEEKDAY(DATE(B1,1,3))-1</f>
        <v>44337</v>
      </c>
      <c r="I122" s="111">
        <f>7*F119+DATE(B1,1,3)-WEEKDAY(DATE(B1,1,3))-0</f>
        <v>44338</v>
      </c>
      <c r="J122" s="112"/>
      <c r="K122" s="111">
        <f>7*F119+DATE(B1,1,3)-WEEKDAY(DATE(B1,1,3))+1</f>
        <v>44339</v>
      </c>
      <c r="L122" s="112"/>
      <c r="M122" s="54"/>
      <c r="N122" s="4"/>
      <c r="O122" s="5"/>
      <c r="P122" s="87"/>
    </row>
    <row r="123" spans="1:16" ht="21.75" customHeight="1" x14ac:dyDescent="0.25">
      <c r="A123" s="26" t="s">
        <v>15</v>
      </c>
      <c r="B123" s="8" t="s">
        <v>9</v>
      </c>
      <c r="C123" s="60"/>
      <c r="D123" s="60"/>
      <c r="E123" s="60"/>
      <c r="F123" s="100"/>
      <c r="G123" s="101"/>
      <c r="H123" s="60"/>
      <c r="I123" s="100"/>
      <c r="J123" s="101"/>
      <c r="K123" s="100"/>
      <c r="L123" s="101"/>
      <c r="M123" s="18"/>
      <c r="N123" s="4"/>
      <c r="O123" s="5"/>
      <c r="P123" s="87"/>
    </row>
    <row r="124" spans="1:16" ht="21.75" customHeight="1" x14ac:dyDescent="0.25">
      <c r="A124" s="90" t="s">
        <v>16</v>
      </c>
      <c r="B124" s="22" t="s">
        <v>20</v>
      </c>
      <c r="C124" s="45">
        <f>IF(C125="oui","00:30",0)</f>
        <v>0</v>
      </c>
      <c r="D124" s="45">
        <f>IF(D125="oui","00:30",0)</f>
        <v>0</v>
      </c>
      <c r="E124" s="45">
        <f>IF(E125="oui","00:30",0)</f>
        <v>0</v>
      </c>
      <c r="F124" s="91">
        <f>IF(F125="oui","00:30",0)</f>
        <v>0</v>
      </c>
      <c r="G124" s="92"/>
      <c r="H124" s="45">
        <f>IF(H125="oui","00:30",0)</f>
        <v>0</v>
      </c>
      <c r="I124" s="91">
        <f>IF(I125="oui","00:30",0)</f>
        <v>0</v>
      </c>
      <c r="J124" s="92"/>
      <c r="K124" s="91">
        <f>IF(K125="oui","00:30",0)</f>
        <v>0</v>
      </c>
      <c r="L124" s="92"/>
      <c r="M124" s="23"/>
      <c r="N124" s="13"/>
      <c r="O124" s="14"/>
      <c r="P124" s="87"/>
    </row>
    <row r="125" spans="1:16" ht="21.75" customHeight="1" x14ac:dyDescent="0.25">
      <c r="A125" s="90"/>
      <c r="B125" s="24" t="s">
        <v>19</v>
      </c>
      <c r="C125" s="61" t="str">
        <f>IF(C123&gt;0,"OUI","")</f>
        <v/>
      </c>
      <c r="D125" s="61" t="str">
        <f>IF(D123&gt;0,"OUI","")</f>
        <v/>
      </c>
      <c r="E125" s="61" t="str">
        <f>IF(E123&gt;0,"OUI","")</f>
        <v/>
      </c>
      <c r="F125" s="91" t="str">
        <f>IF(F123&gt;0,"OUI","")</f>
        <v/>
      </c>
      <c r="G125" s="93"/>
      <c r="H125" s="61" t="str">
        <f>IF(H123&gt;0,"OUI","")</f>
        <v/>
      </c>
      <c r="I125" s="91" t="str">
        <f>IF(I123&gt;0,"OUI","")</f>
        <v/>
      </c>
      <c r="J125" s="93"/>
      <c r="K125" s="91" t="str">
        <f>IF(K123&gt;0,"OUI","")</f>
        <v/>
      </c>
      <c r="L125" s="93"/>
      <c r="M125" s="25"/>
      <c r="N125" s="13"/>
      <c r="O125" s="14"/>
      <c r="P125" s="87"/>
    </row>
    <row r="126" spans="1:16" ht="21.75" customHeight="1" x14ac:dyDescent="0.25">
      <c r="A126" s="27" t="s">
        <v>12</v>
      </c>
      <c r="B126" s="8" t="s">
        <v>10</v>
      </c>
      <c r="C126" s="60"/>
      <c r="D126" s="60"/>
      <c r="E126" s="60"/>
      <c r="F126" s="100"/>
      <c r="G126" s="101"/>
      <c r="H126" s="60"/>
      <c r="I126" s="100"/>
      <c r="J126" s="101"/>
      <c r="K126" s="100"/>
      <c r="L126" s="101"/>
      <c r="M126" s="18"/>
      <c r="N126" s="13"/>
      <c r="O126" s="14"/>
      <c r="P126" s="87"/>
    </row>
    <row r="127" spans="1:16" ht="21.75" customHeight="1" x14ac:dyDescent="0.25">
      <c r="A127" s="39"/>
      <c r="B127" s="103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5"/>
      <c r="N127" s="13"/>
      <c r="O127" s="14"/>
      <c r="P127" s="87"/>
    </row>
    <row r="128" spans="1:16" ht="21.75" customHeight="1" x14ac:dyDescent="0.25">
      <c r="A128" s="73" t="s">
        <v>15</v>
      </c>
      <c r="B128" s="8" t="s">
        <v>9</v>
      </c>
      <c r="C128" s="60"/>
      <c r="D128" s="60"/>
      <c r="E128" s="60"/>
      <c r="F128" s="100"/>
      <c r="G128" s="101"/>
      <c r="H128" s="60"/>
      <c r="I128" s="100"/>
      <c r="J128" s="101"/>
      <c r="K128" s="100"/>
      <c r="L128" s="101"/>
      <c r="M128" s="18"/>
      <c r="N128" s="13"/>
      <c r="O128" s="14"/>
      <c r="P128" s="87"/>
    </row>
    <row r="129" spans="1:18" ht="21.75" customHeight="1" x14ac:dyDescent="0.25">
      <c r="A129" s="90" t="s">
        <v>16</v>
      </c>
      <c r="B129" s="22" t="s">
        <v>20</v>
      </c>
      <c r="C129" s="45">
        <f>IF(C130="oui","00:30",0)</f>
        <v>0</v>
      </c>
      <c r="D129" s="45">
        <f>IF(D130="oui","00:30",0)</f>
        <v>0</v>
      </c>
      <c r="E129" s="45">
        <f>IF(E130="oui","00:30",0)</f>
        <v>0</v>
      </c>
      <c r="F129" s="91">
        <f>IF(F130="oui","00:30",0)</f>
        <v>0</v>
      </c>
      <c r="G129" s="92"/>
      <c r="H129" s="45">
        <f>IF(H130="oui","00:30",0)</f>
        <v>0</v>
      </c>
      <c r="I129" s="91">
        <f>IF(I130="oui","00:30",0)</f>
        <v>0</v>
      </c>
      <c r="J129" s="92"/>
      <c r="K129" s="91">
        <f>IF(K130="oui","00:30",0)</f>
        <v>0</v>
      </c>
      <c r="L129" s="92"/>
      <c r="M129" s="23"/>
      <c r="N129" s="13"/>
      <c r="O129" s="14"/>
      <c r="P129" s="87"/>
      <c r="Q129" s="14"/>
      <c r="R129" s="82"/>
    </row>
    <row r="130" spans="1:18" ht="21.75" customHeight="1" x14ac:dyDescent="0.25">
      <c r="A130" s="90"/>
      <c r="B130" s="24" t="s">
        <v>19</v>
      </c>
      <c r="C130" s="61" t="str">
        <f>IF(C128&gt;0,"OUI","")</f>
        <v/>
      </c>
      <c r="D130" s="61" t="str">
        <f>IF(D128&gt;0,"OUI","")</f>
        <v/>
      </c>
      <c r="E130" s="61" t="str">
        <f>IF(E128&gt;0,"OUI","")</f>
        <v/>
      </c>
      <c r="F130" s="91" t="str">
        <f>IF(F128&gt;0,"OUI","")</f>
        <v/>
      </c>
      <c r="G130" s="93"/>
      <c r="H130" s="61" t="str">
        <f>IF(H128&gt;0,"OUI","")</f>
        <v/>
      </c>
      <c r="I130" s="91" t="str">
        <f>IF(I128&gt;0,"OUI","")</f>
        <v/>
      </c>
      <c r="J130" s="93"/>
      <c r="K130" s="91" t="str">
        <f>IF(K128&gt;0,"OUI","")</f>
        <v/>
      </c>
      <c r="L130" s="93"/>
      <c r="M130" s="25"/>
      <c r="N130" s="13"/>
      <c r="O130" s="14"/>
      <c r="P130" s="87"/>
      <c r="Q130" s="14"/>
      <c r="R130" s="82"/>
    </row>
    <row r="131" spans="1:18" ht="21.75" customHeight="1" x14ac:dyDescent="0.25">
      <c r="A131" s="27" t="s">
        <v>17</v>
      </c>
      <c r="B131" s="9" t="s">
        <v>10</v>
      </c>
      <c r="C131" s="60"/>
      <c r="D131" s="60"/>
      <c r="E131" s="60"/>
      <c r="F131" s="100"/>
      <c r="G131" s="101"/>
      <c r="H131" s="60"/>
      <c r="I131" s="100"/>
      <c r="J131" s="101"/>
      <c r="K131" s="100"/>
      <c r="L131" s="101"/>
      <c r="M131" s="19"/>
      <c r="N131" s="13"/>
      <c r="O131" s="14"/>
      <c r="P131" s="87"/>
    </row>
    <row r="132" spans="1:18" ht="21.75" customHeight="1" x14ac:dyDescent="0.25">
      <c r="A132" s="15"/>
      <c r="B132" s="3" t="s">
        <v>11</v>
      </c>
      <c r="C132" s="34">
        <f>IF(OR(C123="REPOS",C128="REPOS",C123="CP1",C128="CP2"),"00:00",C126-C123+C131-C128-(C124+C129))</f>
        <v>0</v>
      </c>
      <c r="D132" s="34">
        <f>IF(OR(D123="REPOS",D128="REPOS",D123="CP1",D128="CP2"),"00:00",D126-D123+D131-D128-(D124+D129))</f>
        <v>0</v>
      </c>
      <c r="E132" s="34">
        <f>IF(OR(E123="REPOS",E128="REPOS",E123="CP1",E128="CP2"),"00:00",E126-E123+E131-E128-(E124+E129))</f>
        <v>0</v>
      </c>
      <c r="F132" s="102">
        <f>IF(OR(F123="REPOS",F128="REPOS",F123="CP1",F128="CP2"),"00:00",F126-F123+F131-F128-(F124+F129))</f>
        <v>0</v>
      </c>
      <c r="G132" s="93"/>
      <c r="H132" s="34">
        <f>IF(OR(H123="REPOS",H128="REPOS",H123="CP1",H128="CP2"),"00:00",H126-H123+H131-H128-(H124+H129))</f>
        <v>0</v>
      </c>
      <c r="I132" s="102">
        <f>IF(OR(I123="REPOS",I128="REPOS",I123="CP1",I128="CP2"),"00:00",I126-I123+I131-I128-(I124+I129))</f>
        <v>0</v>
      </c>
      <c r="J132" s="93"/>
      <c r="K132" s="102">
        <f>IF(OR(K123="REPOS",K128="REPOS",K123="CP1",K128="CP2"),"00:00",K126-K123+K131-K128-(K124+K129))</f>
        <v>0</v>
      </c>
      <c r="L132" s="93"/>
      <c r="M132" s="33"/>
      <c r="N132" s="13"/>
      <c r="O132" s="14"/>
      <c r="P132" s="87"/>
    </row>
    <row r="133" spans="1:18" ht="21.75" customHeight="1" x14ac:dyDescent="0.25">
      <c r="A133" s="6"/>
      <c r="B133" s="3" t="s">
        <v>26</v>
      </c>
      <c r="C133" s="94">
        <f>C132+D132+E132+F132+H132+I132+K132</f>
        <v>0</v>
      </c>
      <c r="D133" s="95"/>
      <c r="E133" s="95"/>
      <c r="F133" s="95"/>
      <c r="G133" s="95"/>
      <c r="H133" s="95"/>
      <c r="I133" s="95"/>
      <c r="J133" s="95"/>
      <c r="K133" s="95"/>
      <c r="L133" s="96"/>
      <c r="M133" s="38"/>
      <c r="N133" s="13"/>
      <c r="O133" s="14"/>
    </row>
    <row r="134" spans="1:18" ht="21.75" customHeight="1" x14ac:dyDescent="0.25">
      <c r="A134" s="35"/>
      <c r="C134" s="46"/>
      <c r="D134" s="46"/>
      <c r="E134" s="46"/>
      <c r="F134" s="47"/>
      <c r="G134" s="36"/>
      <c r="H134" s="46"/>
      <c r="I134" s="46"/>
      <c r="J134" s="36"/>
      <c r="K134" s="46"/>
      <c r="L134" s="36"/>
      <c r="M134" s="48"/>
      <c r="N134" s="37"/>
      <c r="O134" s="14"/>
    </row>
    <row r="135" spans="1:18" ht="21.75" customHeight="1" x14ac:dyDescent="0.25">
      <c r="A135" s="1"/>
      <c r="L135" s="97" t="s">
        <v>18</v>
      </c>
      <c r="M135" s="98"/>
      <c r="N135" s="76"/>
      <c r="O135" s="14"/>
    </row>
    <row r="136" spans="1:18" ht="21.75" customHeight="1" x14ac:dyDescent="0.25">
      <c r="L136" s="99"/>
      <c r="M136" s="98"/>
      <c r="N136" s="78"/>
      <c r="O136" s="37"/>
    </row>
    <row r="137" spans="1:18" ht="21.75" customHeight="1" x14ac:dyDescent="0.25">
      <c r="N137" s="78"/>
      <c r="O137" s="77"/>
    </row>
    <row r="138" spans="1:18" ht="21.75" customHeight="1" x14ac:dyDescent="0.25">
      <c r="A138" s="106" t="s">
        <v>14</v>
      </c>
      <c r="B138" s="106"/>
      <c r="C138" s="106"/>
      <c r="D138" s="106"/>
      <c r="E138" s="75" t="s">
        <v>21</v>
      </c>
      <c r="F138" s="49">
        <v>21</v>
      </c>
      <c r="G138" s="75" t="s">
        <v>22</v>
      </c>
      <c r="H138" s="74">
        <f>7*F138+DATE(B1,1,3)-WEEKDAY(DATE(B1,1,3))-5</f>
        <v>44340</v>
      </c>
      <c r="I138" s="75" t="s">
        <v>23</v>
      </c>
      <c r="J138" s="107">
        <f>7*F138+DATE(B1,1,3)-WEEKDAY(DATE(B1,1,3))+1</f>
        <v>44346</v>
      </c>
      <c r="K138" s="108"/>
      <c r="L138" s="75"/>
      <c r="M138" s="75"/>
      <c r="N138" s="80"/>
      <c r="O138" s="79"/>
    </row>
    <row r="139" spans="1:18" ht="21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75"/>
      <c r="O139" s="79"/>
    </row>
    <row r="140" spans="1:18" ht="21.75" customHeight="1" x14ac:dyDescent="0.25">
      <c r="A140" s="51"/>
      <c r="B140" s="3" t="s">
        <v>0</v>
      </c>
      <c r="C140" s="53" t="s">
        <v>1</v>
      </c>
      <c r="D140" s="53" t="s">
        <v>2</v>
      </c>
      <c r="E140" s="53" t="s">
        <v>3</v>
      </c>
      <c r="F140" s="109" t="s">
        <v>4</v>
      </c>
      <c r="G140" s="110"/>
      <c r="H140" s="53" t="s">
        <v>5</v>
      </c>
      <c r="I140" s="109" t="s">
        <v>6</v>
      </c>
      <c r="J140" s="110"/>
      <c r="K140" s="109" t="s">
        <v>7</v>
      </c>
      <c r="L140" s="110"/>
      <c r="M140" s="53" t="s">
        <v>8</v>
      </c>
      <c r="N140" s="75" t="s">
        <v>13</v>
      </c>
      <c r="O140" s="81"/>
      <c r="P140" s="87"/>
    </row>
    <row r="141" spans="1:18" ht="21.75" customHeight="1" x14ac:dyDescent="0.25">
      <c r="A141" s="12"/>
      <c r="B141" s="52" t="s">
        <v>29</v>
      </c>
      <c r="C141" s="55">
        <f>7*F138+DATE(B1,1,3)-WEEKDAY(DATE(B1,1,3))-5</f>
        <v>44340</v>
      </c>
      <c r="D141" s="55">
        <f>7*F138+DATE(B1,1,3)-WEEKDAY(DATE(B1,1,3))-4</f>
        <v>44341</v>
      </c>
      <c r="E141" s="55">
        <f>7*F138+DATE(B1,1,3)-WEEKDAY(DATE(B1,1,3))-3</f>
        <v>44342</v>
      </c>
      <c r="F141" s="111">
        <f>7*F138+DATE(B1,1,3)-WEEKDAY(DATE(B1,1,3))-2</f>
        <v>44343</v>
      </c>
      <c r="G141" s="112"/>
      <c r="H141" s="55">
        <f>7*F138+DATE(B1,1,3)-WEEKDAY(DATE(B1,1,3))-1</f>
        <v>44344</v>
      </c>
      <c r="I141" s="111">
        <f>7*F138+DATE(B1,1,3)-WEEKDAY(DATE(B1,1,3))-0</f>
        <v>44345</v>
      </c>
      <c r="J141" s="112"/>
      <c r="K141" s="111">
        <f>7*F138+DATE(B1,1,3)-WEEKDAY(DATE(B1,1,3))+1</f>
        <v>44346</v>
      </c>
      <c r="L141" s="112"/>
      <c r="M141" s="54"/>
      <c r="N141" s="4"/>
      <c r="O141" s="10"/>
      <c r="P141" s="87"/>
    </row>
    <row r="142" spans="1:18" ht="21.75" customHeight="1" x14ac:dyDescent="0.25">
      <c r="A142" s="26" t="s">
        <v>15</v>
      </c>
      <c r="B142" s="8" t="s">
        <v>9</v>
      </c>
      <c r="C142" s="60"/>
      <c r="D142" s="60"/>
      <c r="E142" s="60"/>
      <c r="F142" s="100"/>
      <c r="G142" s="101"/>
      <c r="H142" s="60"/>
      <c r="I142" s="100"/>
      <c r="J142" s="101"/>
      <c r="K142" s="100"/>
      <c r="L142" s="101"/>
      <c r="M142" s="18"/>
      <c r="N142" s="4"/>
      <c r="O142" s="75"/>
      <c r="P142" s="87"/>
    </row>
    <row r="143" spans="1:18" ht="21.75" customHeight="1" x14ac:dyDescent="0.25">
      <c r="A143" s="90" t="s">
        <v>16</v>
      </c>
      <c r="B143" s="22" t="s">
        <v>20</v>
      </c>
      <c r="C143" s="45">
        <f>IF(C144="oui","00:30",0)</f>
        <v>0</v>
      </c>
      <c r="D143" s="45">
        <f>IF(D144="oui","00:30",0)</f>
        <v>0</v>
      </c>
      <c r="E143" s="45">
        <f>IF(E144="oui","00:30",0)</f>
        <v>0</v>
      </c>
      <c r="F143" s="91">
        <f>IF(F144="oui","00:30",0)</f>
        <v>0</v>
      </c>
      <c r="G143" s="92"/>
      <c r="H143" s="45">
        <f>IF(H144="oui","00:30",0)</f>
        <v>0</v>
      </c>
      <c r="I143" s="91">
        <f>IF(I144="oui","00:30",0)</f>
        <v>0</v>
      </c>
      <c r="J143" s="92"/>
      <c r="K143" s="91">
        <f>IF(K144="oui","00:30",0)</f>
        <v>0</v>
      </c>
      <c r="L143" s="92"/>
      <c r="M143" s="23"/>
      <c r="N143" s="13"/>
      <c r="O143" s="5"/>
      <c r="P143" s="87"/>
    </row>
    <row r="144" spans="1:18" ht="21.75" customHeight="1" x14ac:dyDescent="0.25">
      <c r="A144" s="90"/>
      <c r="B144" s="24" t="s">
        <v>19</v>
      </c>
      <c r="C144" s="61" t="str">
        <f>IF(C142&gt;0,"OUI","")</f>
        <v/>
      </c>
      <c r="D144" s="61" t="str">
        <f>IF(D142&gt;0,"OUI","")</f>
        <v/>
      </c>
      <c r="E144" s="61" t="str">
        <f>IF(E142&gt;0,"OUI","")</f>
        <v/>
      </c>
      <c r="F144" s="91" t="str">
        <f>IF(F142&gt;0,"OUI","")</f>
        <v/>
      </c>
      <c r="G144" s="93"/>
      <c r="H144" s="61" t="str">
        <f>IF(H142&gt;0,"OUI","")</f>
        <v/>
      </c>
      <c r="I144" s="91" t="str">
        <f>IF(I142&gt;0,"OUI","")</f>
        <v/>
      </c>
      <c r="J144" s="93"/>
      <c r="K144" s="91" t="str">
        <f>IF(K142&gt;0,"OUI","")</f>
        <v/>
      </c>
      <c r="L144" s="93"/>
      <c r="M144" s="25"/>
      <c r="N144" s="13"/>
      <c r="O144" s="5"/>
      <c r="P144" s="87"/>
    </row>
    <row r="145" spans="1:16" ht="21.75" customHeight="1" x14ac:dyDescent="0.25">
      <c r="A145" s="27" t="s">
        <v>12</v>
      </c>
      <c r="B145" s="31" t="s">
        <v>10</v>
      </c>
      <c r="C145" s="60"/>
      <c r="D145" s="60"/>
      <c r="E145" s="60"/>
      <c r="F145" s="100"/>
      <c r="G145" s="101"/>
      <c r="H145" s="60"/>
      <c r="I145" s="100"/>
      <c r="J145" s="101"/>
      <c r="K145" s="100"/>
      <c r="L145" s="101"/>
      <c r="M145" s="32"/>
      <c r="N145" s="13"/>
      <c r="O145" s="14"/>
      <c r="P145" s="87"/>
    </row>
    <row r="146" spans="1:16" ht="21.75" customHeight="1" x14ac:dyDescent="0.25">
      <c r="A146" s="39"/>
      <c r="B146" s="103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5"/>
      <c r="N146" s="13"/>
      <c r="O146" s="14"/>
      <c r="P146" s="87"/>
    </row>
    <row r="147" spans="1:16" ht="21.75" customHeight="1" x14ac:dyDescent="0.25">
      <c r="A147" s="73" t="s">
        <v>15</v>
      </c>
      <c r="B147" s="8" t="s">
        <v>9</v>
      </c>
      <c r="C147" s="60"/>
      <c r="D147" s="60"/>
      <c r="E147" s="60"/>
      <c r="F147" s="100"/>
      <c r="G147" s="101"/>
      <c r="H147" s="60"/>
      <c r="I147" s="100"/>
      <c r="J147" s="101"/>
      <c r="K147" s="100"/>
      <c r="L147" s="101"/>
      <c r="M147" s="18"/>
      <c r="N147" s="13"/>
      <c r="O147" s="14"/>
      <c r="P147" s="87"/>
    </row>
    <row r="148" spans="1:16" ht="21.75" customHeight="1" x14ac:dyDescent="0.25">
      <c r="A148" s="90" t="s">
        <v>16</v>
      </c>
      <c r="B148" s="22" t="s">
        <v>20</v>
      </c>
      <c r="C148" s="45">
        <f>IF(C149="oui","00:30",0)</f>
        <v>0</v>
      </c>
      <c r="D148" s="45">
        <f>IF(D149="oui","00:30",0)</f>
        <v>0</v>
      </c>
      <c r="E148" s="45">
        <f>IF(E149="oui","00:30",0)</f>
        <v>0</v>
      </c>
      <c r="F148" s="91">
        <f>IF(F149="oui","00:30",0)</f>
        <v>0</v>
      </c>
      <c r="G148" s="92"/>
      <c r="H148" s="45">
        <f>IF(H149="oui","00:30",0)</f>
        <v>0</v>
      </c>
      <c r="I148" s="91">
        <f>IF(I149="oui","00:30",0)</f>
        <v>0</v>
      </c>
      <c r="J148" s="92"/>
      <c r="K148" s="91">
        <f>IF(K149="oui","00:30",0)</f>
        <v>0</v>
      </c>
      <c r="L148" s="92"/>
      <c r="M148" s="23"/>
      <c r="N148" s="13"/>
      <c r="O148" s="14"/>
      <c r="P148" s="87"/>
    </row>
    <row r="149" spans="1:16" ht="21.75" customHeight="1" x14ac:dyDescent="0.25">
      <c r="A149" s="90"/>
      <c r="B149" s="24" t="s">
        <v>19</v>
      </c>
      <c r="C149" s="61" t="str">
        <f>IF(C147&gt;0,"OUI","")</f>
        <v/>
      </c>
      <c r="D149" s="61" t="str">
        <f>IF(D147&gt;0,"OUI","")</f>
        <v/>
      </c>
      <c r="E149" s="61" t="str">
        <f>IF(E147&gt;0,"OUI","")</f>
        <v/>
      </c>
      <c r="F149" s="91" t="str">
        <f>IF(F147&gt;0,"OUI","")</f>
        <v/>
      </c>
      <c r="G149" s="93"/>
      <c r="H149" s="61" t="str">
        <f>IF(H147&gt;0,"OUI","")</f>
        <v/>
      </c>
      <c r="I149" s="91" t="str">
        <f>IF(I147&gt;0,"OUI","")</f>
        <v/>
      </c>
      <c r="J149" s="93"/>
      <c r="K149" s="91" t="str">
        <f>IF(K147&gt;0,"OUI","")</f>
        <v/>
      </c>
      <c r="L149" s="93"/>
      <c r="M149" s="25"/>
      <c r="N149" s="13"/>
      <c r="O149" s="14"/>
      <c r="P149" s="87"/>
    </row>
    <row r="150" spans="1:16" ht="21.75" customHeight="1" x14ac:dyDescent="0.25">
      <c r="A150" s="27" t="s">
        <v>17</v>
      </c>
      <c r="B150" s="9" t="s">
        <v>10</v>
      </c>
      <c r="C150" s="60"/>
      <c r="D150" s="60"/>
      <c r="E150" s="60"/>
      <c r="F150" s="100"/>
      <c r="G150" s="101"/>
      <c r="H150" s="60"/>
      <c r="I150" s="100"/>
      <c r="J150" s="101"/>
      <c r="K150" s="100"/>
      <c r="L150" s="101"/>
      <c r="M150" s="19"/>
      <c r="N150" s="13"/>
      <c r="O150" s="14"/>
      <c r="P150" s="87"/>
    </row>
    <row r="151" spans="1:16" ht="21.75" customHeight="1" x14ac:dyDescent="0.25">
      <c r="A151" s="15"/>
      <c r="B151" s="3" t="s">
        <v>11</v>
      </c>
      <c r="C151" s="34">
        <f>IF(OR(C142="REPOS",C147="REPOS",C142="CP1",C147="CP2"),"00:00",C145-C142+C150-C147-(C143+C148))</f>
        <v>0</v>
      </c>
      <c r="D151" s="34">
        <f>IF(OR(D142="REPOS",D147="REPOS",D142="CP1",D147="CP2"),"00:00",D145-D142+D150-D147-(D143+D148))</f>
        <v>0</v>
      </c>
      <c r="E151" s="34">
        <f>IF(OR(E142="REPOS",E147="REPOS",E142="CP1",E147="CP2"),"00:00",E145-E142+E150-E147-(E143+E148))</f>
        <v>0</v>
      </c>
      <c r="F151" s="102">
        <f>IF(OR(F142="REPOS",F147="REPOS",F142="CP1",F147="CP2"),"00:00",F145-F142+F150-F147-(F143+F148))</f>
        <v>0</v>
      </c>
      <c r="G151" s="93"/>
      <c r="H151" s="34">
        <f>IF(OR(H142="REPOS",H147="REPOS",H142="CP1",H147="CP2"),"00:00",H145-H142+H150-H147-(H143+H148))</f>
        <v>0</v>
      </c>
      <c r="I151" s="102">
        <f>IF(OR(I142="REPOS",I147="REPOS",I142="CP1",I147="CP2"),"00:00",I145-I142+I150-I147-(I143+I148))</f>
        <v>0</v>
      </c>
      <c r="J151" s="93"/>
      <c r="K151" s="102">
        <f>IF(OR(K142="REPOS",K147="REPOS",K142="CP1",K147="CP2"),"00:00",K145-K142+K150-K147-(K143+K148))</f>
        <v>0</v>
      </c>
      <c r="L151" s="93"/>
      <c r="M151" s="33"/>
      <c r="N151" s="13"/>
      <c r="O151" s="14"/>
      <c r="P151" s="87"/>
    </row>
    <row r="152" spans="1:16" ht="21.75" customHeight="1" x14ac:dyDescent="0.25">
      <c r="A152" s="6"/>
      <c r="B152" s="3" t="s">
        <v>26</v>
      </c>
      <c r="C152" s="94">
        <f>C151+D151+E151+F151+H151+I151+K151</f>
        <v>0</v>
      </c>
      <c r="D152" s="95"/>
      <c r="E152" s="95"/>
      <c r="F152" s="95"/>
      <c r="G152" s="95"/>
      <c r="H152" s="95"/>
      <c r="I152" s="95"/>
      <c r="J152" s="95"/>
      <c r="K152" s="95"/>
      <c r="L152" s="96"/>
      <c r="M152" s="6"/>
      <c r="N152" s="13"/>
      <c r="O152" s="14"/>
    </row>
    <row r="153" spans="1:16" ht="21.75" customHeight="1" x14ac:dyDescent="0.25">
      <c r="A153" s="6"/>
      <c r="B153" s="83"/>
      <c r="C153" s="84"/>
      <c r="D153" s="85"/>
      <c r="E153" s="85"/>
      <c r="F153" s="85"/>
      <c r="G153" s="85"/>
      <c r="H153" s="85"/>
      <c r="I153" s="85"/>
      <c r="J153" s="85"/>
      <c r="K153" s="85"/>
      <c r="L153" s="85"/>
      <c r="M153" s="6"/>
      <c r="N153" s="7"/>
      <c r="O153" s="7"/>
    </row>
    <row r="154" spans="1:16" ht="21.75" customHeight="1" x14ac:dyDescent="0.25">
      <c r="A154" s="6"/>
      <c r="B154" s="83"/>
      <c r="C154" s="84"/>
      <c r="D154" s="85"/>
      <c r="E154" s="85"/>
      <c r="F154" s="85"/>
      <c r="G154" s="85"/>
      <c r="H154" s="85"/>
      <c r="I154" s="85"/>
      <c r="J154" s="85"/>
      <c r="K154" s="85"/>
      <c r="L154" s="85"/>
      <c r="M154" s="6"/>
      <c r="N154" s="2"/>
      <c r="O154" s="2"/>
    </row>
    <row r="155" spans="1:16" ht="21.75" customHeight="1" x14ac:dyDescent="0.25">
      <c r="A155" s="6"/>
      <c r="B155" s="83"/>
      <c r="C155" s="84"/>
      <c r="D155" s="85"/>
      <c r="E155" s="85"/>
      <c r="F155" s="85"/>
      <c r="G155" s="85"/>
      <c r="H155" s="85"/>
      <c r="I155" s="85"/>
      <c r="J155" s="85"/>
      <c r="K155" s="85"/>
      <c r="L155" s="85"/>
      <c r="M155" s="6"/>
      <c r="N155" s="75"/>
      <c r="O155" s="10"/>
    </row>
    <row r="156" spans="1:16" ht="21.7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75" t="s">
        <v>13</v>
      </c>
      <c r="O156" s="75"/>
    </row>
    <row r="157" spans="1:16" ht="21.75" customHeight="1" x14ac:dyDescent="0.25">
      <c r="A157" s="106" t="s">
        <v>14</v>
      </c>
      <c r="B157" s="106"/>
      <c r="C157" s="106"/>
      <c r="D157" s="106"/>
      <c r="E157" s="75" t="s">
        <v>21</v>
      </c>
      <c r="F157" s="49">
        <v>22</v>
      </c>
      <c r="G157" s="75" t="s">
        <v>22</v>
      </c>
      <c r="H157" s="74">
        <f>7*F157+DATE(B1,1,3)-WEEKDAY(DATE(B1,1,3))-5</f>
        <v>44347</v>
      </c>
      <c r="I157" s="75" t="s">
        <v>23</v>
      </c>
      <c r="J157" s="107">
        <f>7*F157+DATE(B1,1,3)-WEEKDAY(DATE(B1,1,3))+1</f>
        <v>44353</v>
      </c>
      <c r="K157" s="108"/>
      <c r="L157" s="75"/>
      <c r="M157" s="75"/>
      <c r="N157" s="4"/>
      <c r="O157" s="5"/>
    </row>
    <row r="158" spans="1:16" ht="21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4"/>
      <c r="O158" s="5"/>
    </row>
    <row r="159" spans="1:16" ht="21.75" customHeight="1" x14ac:dyDescent="0.25">
      <c r="A159" s="51"/>
      <c r="B159" s="3" t="s">
        <v>0</v>
      </c>
      <c r="C159" s="53" t="s">
        <v>1</v>
      </c>
      <c r="D159" s="53" t="s">
        <v>2</v>
      </c>
      <c r="E159" s="53" t="s">
        <v>3</v>
      </c>
      <c r="F159" s="109" t="s">
        <v>4</v>
      </c>
      <c r="G159" s="110"/>
      <c r="H159" s="53" t="s">
        <v>5</v>
      </c>
      <c r="I159" s="109" t="s">
        <v>6</v>
      </c>
      <c r="J159" s="110"/>
      <c r="K159" s="109" t="s">
        <v>7</v>
      </c>
      <c r="L159" s="110"/>
      <c r="M159" s="53" t="s">
        <v>8</v>
      </c>
      <c r="N159" s="13"/>
      <c r="O159" s="14"/>
      <c r="P159" s="87"/>
    </row>
    <row r="160" spans="1:16" ht="21.75" customHeight="1" x14ac:dyDescent="0.25">
      <c r="A160" s="12"/>
      <c r="B160" s="52" t="s">
        <v>29</v>
      </c>
      <c r="C160" s="55">
        <f>7*F157+DATE(B1,1,3)-WEEKDAY(DATE(B1,1,3))-5</f>
        <v>44347</v>
      </c>
      <c r="D160" s="55">
        <f>7*F157+DATE(B1,1,3)-WEEKDAY(DATE(B1,1,3))-4</f>
        <v>44348</v>
      </c>
      <c r="E160" s="55">
        <f>7*F157+DATE(B1,1,3)-WEEKDAY(DATE(B1,1,3))-3</f>
        <v>44349</v>
      </c>
      <c r="F160" s="111">
        <f>7*F157+DATE(B1,1,3)-WEEKDAY(DATE(B1,1,3))-2</f>
        <v>44350</v>
      </c>
      <c r="G160" s="112"/>
      <c r="H160" s="55">
        <f>7*F157+DATE(B1,1,3)-WEEKDAY(DATE(B1,1,3))-1</f>
        <v>44351</v>
      </c>
      <c r="I160" s="111">
        <f>7*F157+DATE(B1,1,3)-WEEKDAY(DATE(B1,1,3))-0</f>
        <v>44352</v>
      </c>
      <c r="J160" s="112"/>
      <c r="K160" s="111">
        <f>7*F157+DATE(B1,1,3)-WEEKDAY(DATE(B1,1,3))+1</f>
        <v>44353</v>
      </c>
      <c r="L160" s="112"/>
      <c r="M160" s="54"/>
      <c r="N160" s="13"/>
      <c r="O160" s="14"/>
      <c r="P160" s="87"/>
    </row>
    <row r="161" spans="1:16" ht="21.75" customHeight="1" x14ac:dyDescent="0.25">
      <c r="A161" s="26" t="s">
        <v>15</v>
      </c>
      <c r="B161" s="8" t="s">
        <v>9</v>
      </c>
      <c r="C161" s="60"/>
      <c r="D161" s="60"/>
      <c r="E161" s="60"/>
      <c r="F161" s="100"/>
      <c r="G161" s="101"/>
      <c r="H161" s="60"/>
      <c r="I161" s="100"/>
      <c r="J161" s="101"/>
      <c r="K161" s="100"/>
      <c r="L161" s="101"/>
      <c r="M161" s="18"/>
      <c r="N161" s="13"/>
      <c r="O161" s="14"/>
      <c r="P161" s="87"/>
    </row>
    <row r="162" spans="1:16" ht="21.75" customHeight="1" x14ac:dyDescent="0.25">
      <c r="A162" s="90" t="s">
        <v>16</v>
      </c>
      <c r="B162" s="22" t="s">
        <v>20</v>
      </c>
      <c r="C162" s="45">
        <f>IF(C163="oui","00:30",0)</f>
        <v>0</v>
      </c>
      <c r="D162" s="45">
        <f>IF(D163="oui","00:30",0)</f>
        <v>0</v>
      </c>
      <c r="E162" s="45">
        <f>IF(E163="oui","00:30",0)</f>
        <v>0</v>
      </c>
      <c r="F162" s="91">
        <f>IF(F163="oui","00:30",0)</f>
        <v>0</v>
      </c>
      <c r="G162" s="92"/>
      <c r="H162" s="45">
        <f>IF(H163="oui","00:30",0)</f>
        <v>0</v>
      </c>
      <c r="I162" s="91">
        <f>IF(I163="oui","00:30",0)</f>
        <v>0</v>
      </c>
      <c r="J162" s="92"/>
      <c r="K162" s="91">
        <f>IF(K163="oui","00:30",0)</f>
        <v>0</v>
      </c>
      <c r="L162" s="92"/>
      <c r="M162" s="23"/>
      <c r="N162" s="13"/>
      <c r="O162" s="14"/>
      <c r="P162" s="87"/>
    </row>
    <row r="163" spans="1:16" ht="21.75" customHeight="1" x14ac:dyDescent="0.25">
      <c r="A163" s="90"/>
      <c r="B163" s="24" t="s">
        <v>19</v>
      </c>
      <c r="C163" s="61" t="str">
        <f>IF(C161&gt;0,"OUI","")</f>
        <v/>
      </c>
      <c r="D163" s="61" t="str">
        <f>IF(D161&gt;0,"OUI","")</f>
        <v/>
      </c>
      <c r="E163" s="61" t="str">
        <f>IF(E161&gt;0,"OUI","")</f>
        <v/>
      </c>
      <c r="F163" s="91" t="str">
        <f>IF(F161&gt;0,"OUI","")</f>
        <v/>
      </c>
      <c r="G163" s="93"/>
      <c r="H163" s="61" t="str">
        <f>IF(H161&gt;0,"OUI","")</f>
        <v/>
      </c>
      <c r="I163" s="91" t="str">
        <f>IF(I161&gt;0,"OUI","")</f>
        <v/>
      </c>
      <c r="J163" s="93"/>
      <c r="K163" s="91" t="str">
        <f>IF(K161&gt;0,"OUI","")</f>
        <v/>
      </c>
      <c r="L163" s="93"/>
      <c r="M163" s="25"/>
      <c r="N163" s="13"/>
      <c r="O163" s="14"/>
      <c r="P163" s="87"/>
    </row>
    <row r="164" spans="1:16" ht="21.75" customHeight="1" x14ac:dyDescent="0.25">
      <c r="A164" s="27" t="s">
        <v>12</v>
      </c>
      <c r="B164" s="8" t="s">
        <v>10</v>
      </c>
      <c r="C164" s="60"/>
      <c r="D164" s="60"/>
      <c r="E164" s="60"/>
      <c r="F164" s="100"/>
      <c r="G164" s="101"/>
      <c r="H164" s="60"/>
      <c r="I164" s="100"/>
      <c r="J164" s="101"/>
      <c r="K164" s="100"/>
      <c r="L164" s="101"/>
      <c r="M164" s="18"/>
      <c r="N164" s="13"/>
      <c r="O164" s="14"/>
      <c r="P164" s="87"/>
    </row>
    <row r="165" spans="1:16" ht="21.75" customHeight="1" x14ac:dyDescent="0.25">
      <c r="A165" s="39"/>
      <c r="B165" s="103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5"/>
      <c r="N165" s="13"/>
      <c r="O165" s="14"/>
      <c r="P165" s="87"/>
    </row>
    <row r="166" spans="1:16" ht="21.75" customHeight="1" x14ac:dyDescent="0.25">
      <c r="A166" s="73" t="s">
        <v>15</v>
      </c>
      <c r="B166" s="8" t="s">
        <v>9</v>
      </c>
      <c r="C166" s="60"/>
      <c r="D166" s="60"/>
      <c r="E166" s="60"/>
      <c r="F166" s="100"/>
      <c r="G166" s="101"/>
      <c r="H166" s="60"/>
      <c r="I166" s="100"/>
      <c r="J166" s="101"/>
      <c r="K166" s="100"/>
      <c r="L166" s="101"/>
      <c r="M166" s="18"/>
      <c r="N166" s="13"/>
      <c r="O166" s="14"/>
      <c r="P166" s="87"/>
    </row>
    <row r="167" spans="1:16" ht="21.75" customHeight="1" x14ac:dyDescent="0.25">
      <c r="A167" s="90" t="s">
        <v>16</v>
      </c>
      <c r="B167" s="22" t="s">
        <v>20</v>
      </c>
      <c r="C167" s="45">
        <f>IF(C168="oui","00:30",0)</f>
        <v>0</v>
      </c>
      <c r="D167" s="45">
        <f>IF(D168="oui","00:30",0)</f>
        <v>0</v>
      </c>
      <c r="E167" s="45">
        <f>IF(E168="oui","00:30",0)</f>
        <v>0</v>
      </c>
      <c r="F167" s="91">
        <f>IF(F168="oui","00:30",0)</f>
        <v>0</v>
      </c>
      <c r="G167" s="92"/>
      <c r="H167" s="45">
        <f>IF(H168="oui","00:30",0)</f>
        <v>0</v>
      </c>
      <c r="I167" s="91">
        <f>IF(I168="oui","00:30",0)</f>
        <v>0</v>
      </c>
      <c r="J167" s="92"/>
      <c r="K167" s="91">
        <f>IF(K168="oui","00:30",0)</f>
        <v>0</v>
      </c>
      <c r="L167" s="92"/>
      <c r="M167" s="23"/>
      <c r="N167" s="13"/>
      <c r="O167" s="14"/>
      <c r="P167" s="87"/>
    </row>
    <row r="168" spans="1:16" ht="21.75" customHeight="1" x14ac:dyDescent="0.25">
      <c r="A168" s="90"/>
      <c r="B168" s="24" t="s">
        <v>19</v>
      </c>
      <c r="C168" s="61" t="str">
        <f>IF(C166&gt;0,"OUI","")</f>
        <v/>
      </c>
      <c r="D168" s="61" t="str">
        <f>IF(D166&gt;0,"OUI","")</f>
        <v/>
      </c>
      <c r="E168" s="61" t="str">
        <f>IF(E166&gt;0,"OUI","")</f>
        <v/>
      </c>
      <c r="F168" s="91" t="str">
        <f>IF(F166&gt;0,"OUI","")</f>
        <v/>
      </c>
      <c r="G168" s="93"/>
      <c r="H168" s="61" t="str">
        <f>IF(H166&gt;0,"OUI","")</f>
        <v/>
      </c>
      <c r="I168" s="91" t="str">
        <f>IF(I166&gt;0,"OUI","")</f>
        <v/>
      </c>
      <c r="J168" s="93"/>
      <c r="K168" s="91" t="str">
        <f>IF(K166&gt;0,"OUI","")</f>
        <v/>
      </c>
      <c r="L168" s="93"/>
      <c r="M168" s="25"/>
      <c r="N168" s="13"/>
      <c r="O168" s="14"/>
      <c r="P168" s="87"/>
    </row>
    <row r="169" spans="1:16" ht="21.75" customHeight="1" x14ac:dyDescent="0.25">
      <c r="A169" s="27" t="s">
        <v>17</v>
      </c>
      <c r="B169" s="9" t="s">
        <v>10</v>
      </c>
      <c r="C169" s="60"/>
      <c r="D169" s="60"/>
      <c r="E169" s="60"/>
      <c r="F169" s="100"/>
      <c r="G169" s="101"/>
      <c r="H169" s="60"/>
      <c r="I169" s="100"/>
      <c r="J169" s="101"/>
      <c r="K169" s="100"/>
      <c r="L169" s="101"/>
      <c r="M169" s="19"/>
      <c r="N169" s="37"/>
      <c r="O169" s="37"/>
      <c r="P169" s="87"/>
    </row>
    <row r="170" spans="1:16" ht="21.75" customHeight="1" x14ac:dyDescent="0.25">
      <c r="A170" s="15"/>
      <c r="B170" s="3" t="s">
        <v>11</v>
      </c>
      <c r="C170" s="34">
        <f>IF(OR(C161="REPOS",C166="REPOS",C161="CP1",C166="CP2"),"00:00",C164-C161+C169-C166-(C162+C167))</f>
        <v>0</v>
      </c>
      <c r="D170" s="34">
        <f>IF(OR(D161="REPOS",D166="REPOS",D161="CP1",D166="CP2"),"00:00",D164-D161+D169-D166-(D162+D167))</f>
        <v>0</v>
      </c>
      <c r="E170" s="34">
        <f>IF(OR(E161="REPOS",E166="REPOS",E161="CP1",E166="CP2"),"00:00",E164-E161+E169-E166-(E162+E167))</f>
        <v>0</v>
      </c>
      <c r="F170" s="102">
        <f>IF(OR(F161="REPOS",F166="REPOS",F161="CP1",F166="CP2"),"00:00",F164-F161+F169-F166-(F162+F167))</f>
        <v>0</v>
      </c>
      <c r="G170" s="93"/>
      <c r="H170" s="34">
        <f>IF(OR(H161="REPOS",H166="REPOS",H161="CP1",H166="CP2"),"00:00",H164-H161+H169-H166-(H162+H167))</f>
        <v>0</v>
      </c>
      <c r="I170" s="102">
        <f>IF(OR(I161="REPOS",I166="REPOS",I161="CP1",I166="CP2"),"00:00",I164-I161+I169-I166-(I162+I167))</f>
        <v>0</v>
      </c>
      <c r="J170" s="93"/>
      <c r="K170" s="102">
        <f>IF(OR(K161="REPOS",K166="REPOS",K161="CP1",K166="CP2"),"00:00",K164-K161+K169-K166-(K162+K167))</f>
        <v>0</v>
      </c>
      <c r="L170" s="93"/>
      <c r="M170" s="33"/>
      <c r="N170" s="76"/>
      <c r="O170" s="77"/>
      <c r="P170" s="87"/>
    </row>
    <row r="171" spans="1:16" ht="21.75" customHeight="1" x14ac:dyDescent="0.25">
      <c r="A171" s="6"/>
      <c r="B171" s="3" t="s">
        <v>26</v>
      </c>
      <c r="C171" s="94">
        <f>C170+D170+E170+F170+H170+I170+K170</f>
        <v>0</v>
      </c>
      <c r="D171" s="95"/>
      <c r="E171" s="95"/>
      <c r="F171" s="95"/>
      <c r="G171" s="95"/>
      <c r="H171" s="95"/>
      <c r="I171" s="95"/>
      <c r="J171" s="95"/>
      <c r="K171" s="95"/>
      <c r="L171" s="96"/>
      <c r="M171" s="38"/>
      <c r="N171" s="78"/>
      <c r="O171" s="79"/>
    </row>
    <row r="172" spans="1:16" ht="21.75" customHeight="1" x14ac:dyDescent="0.25">
      <c r="A172" s="35"/>
      <c r="C172" s="46"/>
      <c r="D172" s="46"/>
      <c r="E172" s="46"/>
      <c r="F172" s="47"/>
      <c r="G172" s="36"/>
      <c r="H172" s="46"/>
      <c r="I172" s="46"/>
      <c r="J172" s="36"/>
      <c r="K172" s="46"/>
      <c r="L172" s="36"/>
      <c r="M172" s="48"/>
      <c r="N172" s="78"/>
      <c r="O172" s="79"/>
    </row>
    <row r="173" spans="1:16" ht="21.75" customHeight="1" x14ac:dyDescent="0.25">
      <c r="A173" s="1"/>
      <c r="L173" s="97" t="s">
        <v>18</v>
      </c>
      <c r="M173" s="98"/>
      <c r="N173" s="80"/>
      <c r="O173" s="81"/>
    </row>
    <row r="174" spans="1:16" ht="21.75" customHeight="1" x14ac:dyDescent="0.25">
      <c r="L174" s="99"/>
      <c r="M174" s="98"/>
      <c r="N174" s="75"/>
      <c r="O174" s="10"/>
    </row>
    <row r="175" spans="1:16" ht="21.75" customHeight="1" x14ac:dyDescent="0.25">
      <c r="N175" s="75" t="s">
        <v>13</v>
      </c>
      <c r="O175" s="75"/>
    </row>
    <row r="176" spans="1:16" ht="21.75" customHeight="1" x14ac:dyDescent="0.25">
      <c r="A176" s="106" t="s">
        <v>14</v>
      </c>
      <c r="B176" s="106"/>
      <c r="C176" s="106"/>
      <c r="D176" s="106"/>
      <c r="E176" s="75" t="s">
        <v>21</v>
      </c>
      <c r="F176" s="49">
        <v>23</v>
      </c>
      <c r="G176" s="75" t="s">
        <v>22</v>
      </c>
      <c r="H176" s="74">
        <f>7*F176+DATE(B1,1,3)-WEEKDAY(DATE(B1,1,3))-5</f>
        <v>44354</v>
      </c>
      <c r="I176" s="75" t="s">
        <v>23</v>
      </c>
      <c r="J176" s="107">
        <f>7*F176+DATE(B1,1,3)-WEEKDAY(DATE(B1,1,3))+1</f>
        <v>44360</v>
      </c>
      <c r="K176" s="108"/>
      <c r="L176" s="75"/>
      <c r="M176" s="75"/>
      <c r="N176" s="4"/>
      <c r="O176" s="5"/>
    </row>
    <row r="177" spans="1:16" ht="21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4"/>
      <c r="O177" s="5"/>
    </row>
    <row r="178" spans="1:16" ht="21.75" customHeight="1" x14ac:dyDescent="0.25">
      <c r="A178" s="51"/>
      <c r="B178" s="3" t="s">
        <v>0</v>
      </c>
      <c r="C178" s="53" t="s">
        <v>1</v>
      </c>
      <c r="D178" s="53" t="s">
        <v>2</v>
      </c>
      <c r="E178" s="53" t="s">
        <v>3</v>
      </c>
      <c r="F178" s="109" t="s">
        <v>4</v>
      </c>
      <c r="G178" s="110"/>
      <c r="H178" s="53" t="s">
        <v>5</v>
      </c>
      <c r="I178" s="109" t="s">
        <v>6</v>
      </c>
      <c r="J178" s="110"/>
      <c r="K178" s="109" t="s">
        <v>7</v>
      </c>
      <c r="L178" s="110"/>
      <c r="M178" s="53" t="s">
        <v>8</v>
      </c>
      <c r="N178" s="13"/>
      <c r="O178" s="14"/>
      <c r="P178" s="87"/>
    </row>
    <row r="179" spans="1:16" ht="21.75" customHeight="1" x14ac:dyDescent="0.25">
      <c r="A179" s="12"/>
      <c r="B179" s="52" t="s">
        <v>29</v>
      </c>
      <c r="C179" s="55">
        <f>7*F176+DATE(B1,1,3)-WEEKDAY(DATE(B1,1,3))-5</f>
        <v>44354</v>
      </c>
      <c r="D179" s="55">
        <f>7*F176+DATE(B1,1,3)-WEEKDAY(DATE(B1,1,3))-4</f>
        <v>44355</v>
      </c>
      <c r="E179" s="55">
        <f>7*F176+DATE(B1,1,3)-WEEKDAY(DATE(B1,1,3))-3</f>
        <v>44356</v>
      </c>
      <c r="F179" s="111">
        <f>7*F176+DATE(B1,1,3)-WEEKDAY(DATE(B1,1,3))-2</f>
        <v>44357</v>
      </c>
      <c r="G179" s="112"/>
      <c r="H179" s="55">
        <f>7*F176+DATE(B1,1,3)-WEEKDAY(DATE(B1,1,3))-1</f>
        <v>44358</v>
      </c>
      <c r="I179" s="111">
        <f>7*F176+DATE(B1,1,3)-WEEKDAY(DATE(B1,1,3))-0</f>
        <v>44359</v>
      </c>
      <c r="J179" s="112"/>
      <c r="K179" s="111">
        <f>7*F176+DATE(B1,1,3)-WEEKDAY(DATE(B1,1,3))+1</f>
        <v>44360</v>
      </c>
      <c r="L179" s="112"/>
      <c r="M179" s="54"/>
      <c r="N179" s="13"/>
      <c r="O179" s="14"/>
      <c r="P179" s="87"/>
    </row>
    <row r="180" spans="1:16" ht="21.75" customHeight="1" x14ac:dyDescent="0.25">
      <c r="A180" s="26" t="s">
        <v>15</v>
      </c>
      <c r="B180" s="8" t="s">
        <v>9</v>
      </c>
      <c r="C180" s="60"/>
      <c r="D180" s="60"/>
      <c r="E180" s="60"/>
      <c r="F180" s="100"/>
      <c r="G180" s="101"/>
      <c r="H180" s="60"/>
      <c r="I180" s="100"/>
      <c r="J180" s="101"/>
      <c r="K180" s="100"/>
      <c r="L180" s="101"/>
      <c r="M180" s="18"/>
      <c r="N180" s="13"/>
      <c r="O180" s="14"/>
      <c r="P180" s="87"/>
    </row>
    <row r="181" spans="1:16" ht="21.75" customHeight="1" x14ac:dyDescent="0.25">
      <c r="A181" s="90" t="s">
        <v>16</v>
      </c>
      <c r="B181" s="22" t="s">
        <v>20</v>
      </c>
      <c r="C181" s="45">
        <f>IF(C182="oui","00:30",0)</f>
        <v>0</v>
      </c>
      <c r="D181" s="45">
        <f>IF(D182="oui","00:30",0)</f>
        <v>0</v>
      </c>
      <c r="E181" s="45">
        <f>IF(E182="oui","00:30",0)</f>
        <v>0</v>
      </c>
      <c r="F181" s="91">
        <f>IF(F182="oui","00:30",0)</f>
        <v>0</v>
      </c>
      <c r="G181" s="92"/>
      <c r="H181" s="45">
        <f>IF(H182="oui","00:30",0)</f>
        <v>0</v>
      </c>
      <c r="I181" s="91">
        <f>IF(I182="oui","00:30",0)</f>
        <v>0</v>
      </c>
      <c r="J181" s="92"/>
      <c r="K181" s="91">
        <f>IF(K182="oui","00:30",0)</f>
        <v>0</v>
      </c>
      <c r="L181" s="92"/>
      <c r="M181" s="23"/>
      <c r="N181" s="13"/>
      <c r="O181" s="14"/>
      <c r="P181" s="87"/>
    </row>
    <row r="182" spans="1:16" ht="21.75" customHeight="1" x14ac:dyDescent="0.25">
      <c r="A182" s="90"/>
      <c r="B182" s="24" t="s">
        <v>19</v>
      </c>
      <c r="C182" s="61" t="str">
        <f>IF(C180&gt;0,"OUI","")</f>
        <v/>
      </c>
      <c r="D182" s="61" t="str">
        <f>IF(D180&gt;0,"OUI","")</f>
        <v/>
      </c>
      <c r="E182" s="61" t="str">
        <f>IF(E180&gt;0,"OUI","")</f>
        <v/>
      </c>
      <c r="F182" s="91" t="str">
        <f>IF(F180&gt;0,"OUI","")</f>
        <v/>
      </c>
      <c r="G182" s="93"/>
      <c r="H182" s="61" t="str">
        <f>IF(H180&gt;0,"OUI","")</f>
        <v/>
      </c>
      <c r="I182" s="91" t="str">
        <f>IF(I180&gt;0,"OUI","")</f>
        <v/>
      </c>
      <c r="J182" s="93"/>
      <c r="K182" s="91" t="str">
        <f>IF(K180&gt;0,"OUI","")</f>
        <v/>
      </c>
      <c r="L182" s="93"/>
      <c r="M182" s="25"/>
      <c r="N182" s="13"/>
      <c r="O182" s="14"/>
      <c r="P182" s="87"/>
    </row>
    <row r="183" spans="1:16" ht="21.75" customHeight="1" x14ac:dyDescent="0.25">
      <c r="A183" s="27" t="s">
        <v>12</v>
      </c>
      <c r="B183" s="31" t="s">
        <v>10</v>
      </c>
      <c r="C183" s="60"/>
      <c r="D183" s="60"/>
      <c r="E183" s="60"/>
      <c r="F183" s="100"/>
      <c r="G183" s="101"/>
      <c r="H183" s="60"/>
      <c r="I183" s="100"/>
      <c r="J183" s="101"/>
      <c r="K183" s="100"/>
      <c r="L183" s="101"/>
      <c r="M183" s="32"/>
      <c r="N183" s="13"/>
      <c r="O183" s="14"/>
      <c r="P183" s="87"/>
    </row>
    <row r="184" spans="1:16" ht="21.75" customHeight="1" x14ac:dyDescent="0.25">
      <c r="A184" s="39"/>
      <c r="B184" s="103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5"/>
      <c r="N184" s="13"/>
      <c r="O184" s="14"/>
      <c r="P184" s="87"/>
    </row>
    <row r="185" spans="1:16" ht="21.75" customHeight="1" x14ac:dyDescent="0.25">
      <c r="A185" s="73" t="s">
        <v>15</v>
      </c>
      <c r="B185" s="8" t="s">
        <v>9</v>
      </c>
      <c r="C185" s="60"/>
      <c r="D185" s="60"/>
      <c r="E185" s="60"/>
      <c r="F185" s="100"/>
      <c r="G185" s="101"/>
      <c r="H185" s="60"/>
      <c r="I185" s="100"/>
      <c r="J185" s="101"/>
      <c r="K185" s="100"/>
      <c r="L185" s="101"/>
      <c r="M185" s="18"/>
      <c r="N185" s="13"/>
      <c r="O185" s="14"/>
      <c r="P185" s="87"/>
    </row>
    <row r="186" spans="1:16" ht="21.75" customHeight="1" x14ac:dyDescent="0.25">
      <c r="A186" s="90" t="s">
        <v>16</v>
      </c>
      <c r="B186" s="22" t="s">
        <v>20</v>
      </c>
      <c r="C186" s="45">
        <f>IF(C187="oui","00:30",0)</f>
        <v>0</v>
      </c>
      <c r="D186" s="45">
        <f>IF(D187="oui","00:30",0)</f>
        <v>0</v>
      </c>
      <c r="E186" s="45">
        <f>IF(E187="oui","00:30",0)</f>
        <v>0</v>
      </c>
      <c r="F186" s="91">
        <f>IF(F187="oui","00:30",0)</f>
        <v>0</v>
      </c>
      <c r="G186" s="92"/>
      <c r="H186" s="45">
        <f>IF(H187="oui","00:30",0)</f>
        <v>0</v>
      </c>
      <c r="I186" s="91">
        <f>IF(I187="oui","00:30",0)</f>
        <v>0</v>
      </c>
      <c r="J186" s="92"/>
      <c r="K186" s="91">
        <f>IF(K187="oui","00:30",0)</f>
        <v>0</v>
      </c>
      <c r="L186" s="92"/>
      <c r="M186" s="23"/>
      <c r="N186" s="13"/>
      <c r="O186" s="14"/>
      <c r="P186" s="87"/>
    </row>
    <row r="187" spans="1:16" ht="21.75" customHeight="1" x14ac:dyDescent="0.25">
      <c r="A187" s="90"/>
      <c r="B187" s="24" t="s">
        <v>19</v>
      </c>
      <c r="C187" s="61" t="str">
        <f>IF(C185&gt;0,"OUI","")</f>
        <v/>
      </c>
      <c r="D187" s="61" t="str">
        <f>IF(D185&gt;0,"OUI","")</f>
        <v/>
      </c>
      <c r="E187" s="61" t="str">
        <f>IF(E185&gt;0,"OUI","")</f>
        <v/>
      </c>
      <c r="F187" s="91" t="str">
        <f>IF(F185&gt;0,"OUI","")</f>
        <v/>
      </c>
      <c r="G187" s="93"/>
      <c r="H187" s="61" t="str">
        <f>IF(H185&gt;0,"OUI","")</f>
        <v/>
      </c>
      <c r="I187" s="91" t="str">
        <f>IF(I185&gt;0,"OUI","")</f>
        <v/>
      </c>
      <c r="J187" s="93"/>
      <c r="K187" s="91" t="str">
        <f>IF(K185&gt;0,"OUI","")</f>
        <v/>
      </c>
      <c r="L187" s="93"/>
      <c r="M187" s="25"/>
      <c r="N187" s="13"/>
      <c r="O187" s="14"/>
      <c r="P187" s="87"/>
    </row>
    <row r="188" spans="1:16" ht="21.75" customHeight="1" x14ac:dyDescent="0.25">
      <c r="A188" s="27" t="s">
        <v>17</v>
      </c>
      <c r="B188" s="9" t="s">
        <v>10</v>
      </c>
      <c r="C188" s="60"/>
      <c r="D188" s="60"/>
      <c r="E188" s="60"/>
      <c r="F188" s="100"/>
      <c r="G188" s="101"/>
      <c r="H188" s="60"/>
      <c r="I188" s="100"/>
      <c r="J188" s="101"/>
      <c r="K188" s="100"/>
      <c r="L188" s="101"/>
      <c r="M188" s="19"/>
      <c r="N188" s="7"/>
      <c r="O188" s="7"/>
      <c r="P188" s="87"/>
    </row>
    <row r="189" spans="1:16" ht="21.75" customHeight="1" x14ac:dyDescent="0.25">
      <c r="A189" s="15"/>
      <c r="B189" s="3" t="s">
        <v>11</v>
      </c>
      <c r="C189" s="34">
        <f>IF(OR(C180="REPOS",C185="REPOS",C180="CP1",C185="CP2"),"00:00",C183-C180+C188-C185-(C181+C186))</f>
        <v>0</v>
      </c>
      <c r="D189" s="34">
        <f>IF(OR(D180="REPOS",D185="REPOS",D180="CP1",D185="CP2"),"00:00",D183-D180+D188-D185-(D181+D186))</f>
        <v>0</v>
      </c>
      <c r="E189" s="34">
        <f>IF(OR(E180="REPOS",E185="REPOS",E180="CP1",E185="CP2"),"00:00",E183-E180+E188-E185-(E181+E186))</f>
        <v>0</v>
      </c>
      <c r="F189" s="102">
        <f>IF(OR(F180="REPOS",F185="REPOS",F180="CP1",F185="CP2"),"00:00",F183-F180+F188-F185-(F181+F186))</f>
        <v>0</v>
      </c>
      <c r="G189" s="93"/>
      <c r="H189" s="34">
        <f>IF(OR(H180="REPOS",H185="REPOS",H180="CP1",H185="CP2"),"00:00",H183-H180+H188-H185-(H181+H186))</f>
        <v>0</v>
      </c>
      <c r="I189" s="102">
        <f>IF(OR(I180="REPOS",I185="REPOS",I180="CP1",I185="CP2"),"00:00",I183-I180+I188-I185-(I181+I186))</f>
        <v>0</v>
      </c>
      <c r="J189" s="93"/>
      <c r="K189" s="102">
        <f>IF(OR(K180="REPOS",K185="REPOS",K180="CP1",K185="CP2"),"00:00",K183-K180+K188-K185-(K181+K186))</f>
        <v>0</v>
      </c>
      <c r="L189" s="93"/>
      <c r="M189" s="33"/>
      <c r="N189" s="2"/>
      <c r="O189" s="2"/>
      <c r="P189" s="87"/>
    </row>
    <row r="190" spans="1:16" ht="21.75" customHeight="1" x14ac:dyDescent="0.25">
      <c r="A190" s="6"/>
      <c r="B190" s="3" t="s">
        <v>26</v>
      </c>
      <c r="C190" s="94">
        <f>C189+D189+E189+F189+H189+I189+K189</f>
        <v>0</v>
      </c>
      <c r="D190" s="95"/>
      <c r="E190" s="95"/>
      <c r="F190" s="95"/>
      <c r="G190" s="95"/>
      <c r="H190" s="95"/>
      <c r="I190" s="95"/>
      <c r="J190" s="95"/>
      <c r="K190" s="95"/>
      <c r="L190" s="96"/>
      <c r="M190" s="6"/>
      <c r="N190" s="75"/>
      <c r="O190" s="10"/>
    </row>
    <row r="191" spans="1:16" ht="21.75" customHeight="1" x14ac:dyDescent="0.25">
      <c r="A191" s="6"/>
      <c r="B191" s="83"/>
      <c r="C191" s="84"/>
      <c r="D191" s="85"/>
      <c r="E191" s="85"/>
      <c r="F191" s="85"/>
      <c r="G191" s="85"/>
      <c r="H191" s="85"/>
      <c r="I191" s="85"/>
      <c r="J191" s="85"/>
      <c r="K191" s="85"/>
      <c r="L191" s="85"/>
      <c r="M191" s="6"/>
      <c r="N191" s="75" t="s">
        <v>13</v>
      </c>
      <c r="O191" s="75"/>
    </row>
    <row r="192" spans="1:16" ht="21.75" customHeight="1" x14ac:dyDescent="0.25">
      <c r="A192" s="6"/>
      <c r="B192" s="83"/>
      <c r="C192" s="84"/>
      <c r="D192" s="85"/>
      <c r="E192" s="85"/>
      <c r="F192" s="85"/>
      <c r="G192" s="85"/>
      <c r="H192" s="85"/>
      <c r="I192" s="85"/>
      <c r="J192" s="85"/>
      <c r="K192" s="85"/>
      <c r="L192" s="85"/>
      <c r="M192" s="6"/>
      <c r="N192" s="4"/>
      <c r="O192" s="5"/>
    </row>
    <row r="193" spans="1:16" ht="21.75" customHeight="1" x14ac:dyDescent="0.25">
      <c r="A193" s="6"/>
      <c r="B193" s="83"/>
      <c r="C193" s="84"/>
      <c r="D193" s="85"/>
      <c r="E193" s="85"/>
      <c r="F193" s="85"/>
      <c r="G193" s="85"/>
      <c r="H193" s="85"/>
      <c r="I193" s="85"/>
      <c r="J193" s="85"/>
      <c r="K193" s="85"/>
      <c r="L193" s="85"/>
      <c r="M193" s="6"/>
      <c r="N193" s="4"/>
      <c r="O193" s="5"/>
    </row>
    <row r="194" spans="1:16" ht="21.7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13"/>
      <c r="O194" s="14"/>
    </row>
    <row r="195" spans="1:16" ht="21.75" customHeight="1" x14ac:dyDescent="0.25">
      <c r="A195" s="106" t="s">
        <v>14</v>
      </c>
      <c r="B195" s="106"/>
      <c r="C195" s="106"/>
      <c r="D195" s="106"/>
      <c r="E195" s="75" t="s">
        <v>21</v>
      </c>
      <c r="F195" s="49">
        <v>24</v>
      </c>
      <c r="G195" s="75" t="s">
        <v>22</v>
      </c>
      <c r="H195" s="74">
        <f>7*F195+DATE(B1,1,3)-WEEKDAY(DATE(B1,1,3))-5</f>
        <v>44361</v>
      </c>
      <c r="I195" s="75" t="s">
        <v>23</v>
      </c>
      <c r="J195" s="107">
        <f>7*F195+DATE(B1,1,3)-WEEKDAY(DATE(B1,1,3))+1</f>
        <v>44367</v>
      </c>
      <c r="K195" s="108"/>
      <c r="L195" s="75"/>
      <c r="M195" s="75"/>
      <c r="N195" s="13"/>
      <c r="O195" s="14"/>
    </row>
    <row r="196" spans="1:16" ht="21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3"/>
      <c r="O196" s="14"/>
    </row>
    <row r="197" spans="1:16" ht="21.75" customHeight="1" x14ac:dyDescent="0.25">
      <c r="A197" s="51"/>
      <c r="B197" s="3" t="s">
        <v>0</v>
      </c>
      <c r="C197" s="53" t="s">
        <v>1</v>
      </c>
      <c r="D197" s="53" t="s">
        <v>2</v>
      </c>
      <c r="E197" s="53" t="s">
        <v>3</v>
      </c>
      <c r="F197" s="109" t="s">
        <v>4</v>
      </c>
      <c r="G197" s="110"/>
      <c r="H197" s="53" t="s">
        <v>5</v>
      </c>
      <c r="I197" s="109" t="s">
        <v>6</v>
      </c>
      <c r="J197" s="110"/>
      <c r="K197" s="109" t="s">
        <v>7</v>
      </c>
      <c r="L197" s="110"/>
      <c r="M197" s="53" t="s">
        <v>8</v>
      </c>
      <c r="N197" s="13"/>
      <c r="O197" s="14"/>
      <c r="P197" s="87"/>
    </row>
    <row r="198" spans="1:16" ht="21.75" customHeight="1" x14ac:dyDescent="0.25">
      <c r="A198" s="12"/>
      <c r="B198" s="52" t="s">
        <v>29</v>
      </c>
      <c r="C198" s="55">
        <f>7*F195+DATE(B1,1,3)-WEEKDAY(DATE(B1,1,3))-5</f>
        <v>44361</v>
      </c>
      <c r="D198" s="55">
        <f>7*F195+DATE(B1,1,3)-WEEKDAY(DATE(B1,1,3))-4</f>
        <v>44362</v>
      </c>
      <c r="E198" s="55">
        <f>7*F195+DATE(B1,1,3)-WEEKDAY(DATE(B1,1,3))-3</f>
        <v>44363</v>
      </c>
      <c r="F198" s="111">
        <f>7*F195+DATE(B1,1,3)-WEEKDAY(DATE(B1,1,3))-2</f>
        <v>44364</v>
      </c>
      <c r="G198" s="112"/>
      <c r="H198" s="55">
        <f>7*F195+DATE(B1,1,3)-WEEKDAY(DATE(B1,1,3))-1</f>
        <v>44365</v>
      </c>
      <c r="I198" s="111">
        <f>7*F195+DATE(B1,1,3)-WEEKDAY(DATE(B1,1,3))-0</f>
        <v>44366</v>
      </c>
      <c r="J198" s="112"/>
      <c r="K198" s="111">
        <f>7*F195+DATE(B1,1,3)-WEEKDAY(DATE(B1,1,3))+1</f>
        <v>44367</v>
      </c>
      <c r="L198" s="112"/>
      <c r="M198" s="54"/>
      <c r="N198" s="13"/>
      <c r="O198" s="14"/>
      <c r="P198" s="87"/>
    </row>
    <row r="199" spans="1:16" ht="21.75" customHeight="1" x14ac:dyDescent="0.25">
      <c r="A199" s="26" t="s">
        <v>15</v>
      </c>
      <c r="B199" s="8" t="s">
        <v>9</v>
      </c>
      <c r="C199" s="60"/>
      <c r="D199" s="60"/>
      <c r="E199" s="60"/>
      <c r="F199" s="100"/>
      <c r="G199" s="101"/>
      <c r="H199" s="60"/>
      <c r="I199" s="100"/>
      <c r="J199" s="101"/>
      <c r="K199" s="100"/>
      <c r="L199" s="101"/>
      <c r="M199" s="18"/>
      <c r="N199" s="13"/>
      <c r="O199" s="14"/>
      <c r="P199" s="87"/>
    </row>
    <row r="200" spans="1:16" ht="21.75" customHeight="1" x14ac:dyDescent="0.25">
      <c r="A200" s="90" t="s">
        <v>16</v>
      </c>
      <c r="B200" s="22" t="s">
        <v>20</v>
      </c>
      <c r="C200" s="45">
        <f>IF(C201="oui","00:30",0)</f>
        <v>0</v>
      </c>
      <c r="D200" s="45">
        <f>IF(D201="oui","00:30",0)</f>
        <v>0</v>
      </c>
      <c r="E200" s="45">
        <f>IF(E201="oui","00:30",0)</f>
        <v>0</v>
      </c>
      <c r="F200" s="91">
        <f>IF(F201="oui","00:30",0)</f>
        <v>0</v>
      </c>
      <c r="G200" s="92"/>
      <c r="H200" s="45">
        <f>IF(H201="oui","00:30",0)</f>
        <v>0</v>
      </c>
      <c r="I200" s="91">
        <f>IF(I201="oui","00:30",0)</f>
        <v>0</v>
      </c>
      <c r="J200" s="92"/>
      <c r="K200" s="91">
        <f>IF(K201="oui","00:30",0)</f>
        <v>0</v>
      </c>
      <c r="L200" s="92"/>
      <c r="M200" s="23"/>
      <c r="N200" s="13"/>
      <c r="O200" s="14"/>
      <c r="P200" s="87"/>
    </row>
    <row r="201" spans="1:16" ht="21.75" customHeight="1" x14ac:dyDescent="0.25">
      <c r="A201" s="90"/>
      <c r="B201" s="24" t="s">
        <v>19</v>
      </c>
      <c r="C201" s="61" t="str">
        <f>IF(C199&gt;0,"OUI","")</f>
        <v/>
      </c>
      <c r="D201" s="61" t="str">
        <f>IF(D199&gt;0,"OUI","")</f>
        <v/>
      </c>
      <c r="E201" s="61" t="str">
        <f>IF(E199&gt;0,"OUI","")</f>
        <v/>
      </c>
      <c r="F201" s="91" t="str">
        <f>IF(F199&gt;0,"OUI","")</f>
        <v/>
      </c>
      <c r="G201" s="93"/>
      <c r="H201" s="61" t="str">
        <f>IF(H199&gt;0,"OUI","")</f>
        <v/>
      </c>
      <c r="I201" s="91" t="str">
        <f>IF(I199&gt;0,"OUI","")</f>
        <v/>
      </c>
      <c r="J201" s="93"/>
      <c r="K201" s="91" t="str">
        <f>IF(K199&gt;0,"OUI","")</f>
        <v/>
      </c>
      <c r="L201" s="93"/>
      <c r="M201" s="25"/>
      <c r="N201" s="13"/>
      <c r="O201" s="14"/>
      <c r="P201" s="87"/>
    </row>
    <row r="202" spans="1:16" ht="21.75" customHeight="1" x14ac:dyDescent="0.25">
      <c r="A202" s="27" t="s">
        <v>12</v>
      </c>
      <c r="B202" s="8" t="s">
        <v>10</v>
      </c>
      <c r="C202" s="60"/>
      <c r="D202" s="60"/>
      <c r="E202" s="60"/>
      <c r="F202" s="100"/>
      <c r="G202" s="101"/>
      <c r="H202" s="60"/>
      <c r="I202" s="100"/>
      <c r="J202" s="101"/>
      <c r="K202" s="100"/>
      <c r="L202" s="101"/>
      <c r="M202" s="18"/>
      <c r="N202" s="13"/>
      <c r="O202" s="14"/>
      <c r="P202" s="87"/>
    </row>
    <row r="203" spans="1:16" ht="21.75" customHeight="1" x14ac:dyDescent="0.25">
      <c r="A203" s="39"/>
      <c r="B203" s="103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5"/>
      <c r="N203" s="13"/>
      <c r="O203" s="14"/>
      <c r="P203" s="87"/>
    </row>
    <row r="204" spans="1:16" ht="21.75" customHeight="1" x14ac:dyDescent="0.25">
      <c r="A204" s="73" t="s">
        <v>15</v>
      </c>
      <c r="B204" s="8" t="s">
        <v>9</v>
      </c>
      <c r="C204" s="60"/>
      <c r="D204" s="60"/>
      <c r="E204" s="60"/>
      <c r="F204" s="100"/>
      <c r="G204" s="101"/>
      <c r="H204" s="60"/>
      <c r="I204" s="100"/>
      <c r="J204" s="101"/>
      <c r="K204" s="100"/>
      <c r="L204" s="101"/>
      <c r="M204" s="18"/>
      <c r="N204" s="37"/>
      <c r="O204" s="37"/>
      <c r="P204" s="87"/>
    </row>
    <row r="205" spans="1:16" ht="21.75" customHeight="1" x14ac:dyDescent="0.25">
      <c r="A205" s="90" t="s">
        <v>16</v>
      </c>
      <c r="B205" s="22" t="s">
        <v>20</v>
      </c>
      <c r="C205" s="45">
        <f>IF(C206="oui","00:30",0)</f>
        <v>0</v>
      </c>
      <c r="D205" s="45">
        <f>IF(D206="oui","00:30",0)</f>
        <v>0</v>
      </c>
      <c r="E205" s="45">
        <f>IF(E206="oui","00:30",0)</f>
        <v>0</v>
      </c>
      <c r="F205" s="91">
        <f>IF(F206="oui","00:30",0)</f>
        <v>0</v>
      </c>
      <c r="G205" s="92"/>
      <c r="H205" s="45">
        <f>IF(H206="oui","00:30",0)</f>
        <v>0</v>
      </c>
      <c r="I205" s="91">
        <f>IF(I206="oui","00:30",0)</f>
        <v>0</v>
      </c>
      <c r="J205" s="92"/>
      <c r="K205" s="91">
        <f>IF(K206="oui","00:30",0)</f>
        <v>0</v>
      </c>
      <c r="L205" s="92"/>
      <c r="M205" s="23"/>
      <c r="N205" s="76"/>
      <c r="O205" s="77"/>
      <c r="P205" s="87"/>
    </row>
    <row r="206" spans="1:16" ht="21.75" customHeight="1" x14ac:dyDescent="0.25">
      <c r="A206" s="90"/>
      <c r="B206" s="24" t="s">
        <v>19</v>
      </c>
      <c r="C206" s="61" t="str">
        <f>IF(C204&gt;0,"OUI","")</f>
        <v/>
      </c>
      <c r="D206" s="61" t="str">
        <f>IF(D204&gt;0,"OUI","")</f>
        <v/>
      </c>
      <c r="E206" s="61" t="str">
        <f>IF(E204&gt;0,"OUI","")</f>
        <v/>
      </c>
      <c r="F206" s="91" t="str">
        <f>IF(F204&gt;0,"OUI","")</f>
        <v/>
      </c>
      <c r="G206" s="93"/>
      <c r="H206" s="61" t="str">
        <f>IF(H204&gt;0,"OUI","")</f>
        <v/>
      </c>
      <c r="I206" s="91" t="str">
        <f>IF(I204&gt;0,"OUI","")</f>
        <v/>
      </c>
      <c r="J206" s="93"/>
      <c r="K206" s="91" t="str">
        <f>IF(K204&gt;0,"OUI","")</f>
        <v/>
      </c>
      <c r="L206" s="93"/>
      <c r="M206" s="25"/>
      <c r="N206" s="78"/>
      <c r="O206" s="79"/>
      <c r="P206" s="87"/>
    </row>
    <row r="207" spans="1:16" ht="21.75" customHeight="1" x14ac:dyDescent="0.25">
      <c r="A207" s="27" t="s">
        <v>17</v>
      </c>
      <c r="B207" s="9" t="s">
        <v>10</v>
      </c>
      <c r="C207" s="60"/>
      <c r="D207" s="60"/>
      <c r="E207" s="60"/>
      <c r="F207" s="100"/>
      <c r="G207" s="101"/>
      <c r="H207" s="60"/>
      <c r="I207" s="100"/>
      <c r="J207" s="101"/>
      <c r="K207" s="100"/>
      <c r="L207" s="101"/>
      <c r="M207" s="19"/>
      <c r="N207" s="78"/>
      <c r="O207" s="79"/>
      <c r="P207" s="87"/>
    </row>
    <row r="208" spans="1:16" ht="21.75" customHeight="1" x14ac:dyDescent="0.25">
      <c r="A208" s="15"/>
      <c r="B208" s="3" t="s">
        <v>11</v>
      </c>
      <c r="C208" s="34">
        <f>IF(OR(C199="REPOS",C204="REPOS",C199="CP1",C204="CP2"),"00:00",C202-C199+C207-C204-(C200+C205))</f>
        <v>0</v>
      </c>
      <c r="D208" s="34">
        <f>IF(OR(D199="REPOS",D204="REPOS",D199="CP1",D204="CP2"),"00:00",D202-D199+D207-D204-(D200+D205))</f>
        <v>0</v>
      </c>
      <c r="E208" s="34">
        <f>IF(OR(E199="REPOS",E204="REPOS",E199="CP1",E204="CP2"),"00:00",E202-E199+E207-E204-(E200+E205))</f>
        <v>0</v>
      </c>
      <c r="F208" s="102">
        <f>IF(OR(F199="REPOS",F204="REPOS",F199="CP1",F204="CP2"),"00:00",F202-F199+F207-F204-(F200+F205))</f>
        <v>0</v>
      </c>
      <c r="G208" s="93"/>
      <c r="H208" s="34">
        <f>IF(OR(H199="REPOS",H204="REPOS",H199="CP1",H204="CP2"),"00:00",H202-H199+H207-H204-(H200+H205))</f>
        <v>0</v>
      </c>
      <c r="I208" s="102">
        <f>IF(OR(I199="REPOS",I204="REPOS",I199="CP1",I204="CP2"),"00:00",I202-I199+I207-I204-(I200+I205))</f>
        <v>0</v>
      </c>
      <c r="J208" s="93"/>
      <c r="K208" s="102">
        <f>IF(OR(K199="REPOS",K204="REPOS",K199="CP1",K204="CP2"),"00:00",K202-K199+K207-K204-(K200+K205))</f>
        <v>0</v>
      </c>
      <c r="L208" s="93"/>
      <c r="M208" s="33"/>
      <c r="N208" s="80"/>
      <c r="O208" s="81"/>
      <c r="P208" s="87"/>
    </row>
    <row r="209" spans="1:16" ht="21.75" customHeight="1" x14ac:dyDescent="0.25">
      <c r="A209" s="6"/>
      <c r="B209" s="3" t="s">
        <v>26</v>
      </c>
      <c r="C209" s="94">
        <f>C208+D208+E208+F208+H208+I208+K208</f>
        <v>0</v>
      </c>
      <c r="D209" s="95"/>
      <c r="E209" s="95"/>
      <c r="F209" s="95"/>
      <c r="G209" s="95"/>
      <c r="H209" s="95"/>
      <c r="I209" s="95"/>
      <c r="J209" s="95"/>
      <c r="K209" s="95"/>
      <c r="L209" s="96"/>
      <c r="M209" s="38"/>
      <c r="N209" s="75"/>
      <c r="O209" s="10"/>
    </row>
    <row r="210" spans="1:16" ht="21.75" customHeight="1" x14ac:dyDescent="0.25">
      <c r="A210" s="35"/>
      <c r="C210" s="46"/>
      <c r="D210" s="46"/>
      <c r="E210" s="46"/>
      <c r="F210" s="47"/>
      <c r="G210" s="36"/>
      <c r="H210" s="46"/>
      <c r="I210" s="46"/>
      <c r="J210" s="36"/>
      <c r="K210" s="46"/>
      <c r="L210" s="36"/>
      <c r="M210" s="48"/>
      <c r="N210" s="75" t="s">
        <v>13</v>
      </c>
      <c r="O210" s="75"/>
    </row>
    <row r="211" spans="1:16" ht="21.75" customHeight="1" x14ac:dyDescent="0.25">
      <c r="A211" s="1"/>
      <c r="L211" s="97" t="s">
        <v>18</v>
      </c>
      <c r="M211" s="98"/>
      <c r="N211" s="4"/>
      <c r="O211" s="5"/>
    </row>
    <row r="212" spans="1:16" ht="21.75" customHeight="1" x14ac:dyDescent="0.25">
      <c r="L212" s="99"/>
      <c r="M212" s="98"/>
      <c r="N212" s="4"/>
      <c r="O212" s="5"/>
    </row>
    <row r="213" spans="1:16" ht="21.75" customHeight="1" x14ac:dyDescent="0.25">
      <c r="N213" s="13"/>
      <c r="O213" s="14"/>
    </row>
    <row r="214" spans="1:16" ht="21.75" customHeight="1" x14ac:dyDescent="0.25">
      <c r="A214" s="106" t="s">
        <v>14</v>
      </c>
      <c r="B214" s="106"/>
      <c r="C214" s="106"/>
      <c r="D214" s="106"/>
      <c r="E214" s="75" t="s">
        <v>21</v>
      </c>
      <c r="F214" s="49">
        <v>25</v>
      </c>
      <c r="G214" s="75" t="s">
        <v>22</v>
      </c>
      <c r="H214" s="74">
        <f>7*F214+DATE(B1,1,3)-WEEKDAY(DATE(B1,1,3))-5</f>
        <v>44368</v>
      </c>
      <c r="I214" s="75" t="s">
        <v>23</v>
      </c>
      <c r="J214" s="107">
        <f>7*F214+DATE(B1,1,3)-WEEKDAY(DATE(B1,1,3))+1</f>
        <v>44374</v>
      </c>
      <c r="K214" s="108"/>
      <c r="L214" s="75"/>
      <c r="M214" s="75"/>
      <c r="N214" s="13"/>
      <c r="O214" s="14"/>
    </row>
    <row r="215" spans="1:16" ht="21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3"/>
      <c r="O215" s="14"/>
    </row>
    <row r="216" spans="1:16" ht="21.75" customHeight="1" x14ac:dyDescent="0.25">
      <c r="A216" s="51"/>
      <c r="B216" s="3" t="s">
        <v>0</v>
      </c>
      <c r="C216" s="53" t="s">
        <v>1</v>
      </c>
      <c r="D216" s="53" t="s">
        <v>2</v>
      </c>
      <c r="E216" s="53" t="s">
        <v>3</v>
      </c>
      <c r="F216" s="109" t="s">
        <v>4</v>
      </c>
      <c r="G216" s="110"/>
      <c r="H216" s="53" t="s">
        <v>5</v>
      </c>
      <c r="I216" s="109" t="s">
        <v>6</v>
      </c>
      <c r="J216" s="110"/>
      <c r="K216" s="109" t="s">
        <v>7</v>
      </c>
      <c r="L216" s="110"/>
      <c r="M216" s="53" t="s">
        <v>8</v>
      </c>
      <c r="N216" s="13"/>
      <c r="O216" s="14"/>
      <c r="P216" s="87"/>
    </row>
    <row r="217" spans="1:16" ht="21.75" customHeight="1" x14ac:dyDescent="0.25">
      <c r="A217" s="12"/>
      <c r="B217" s="52" t="s">
        <v>29</v>
      </c>
      <c r="C217" s="55">
        <f>7*F214+DATE(B1,1,3)-WEEKDAY(DATE(B1,1,3))-5</f>
        <v>44368</v>
      </c>
      <c r="D217" s="55">
        <f>7*F214+DATE(B1,1,3)-WEEKDAY(DATE(B1,1,3))-4</f>
        <v>44369</v>
      </c>
      <c r="E217" s="55">
        <f>7*F214+DATE(B1,1,3)-WEEKDAY(DATE(B1,1,3))-3</f>
        <v>44370</v>
      </c>
      <c r="F217" s="111">
        <f>7*F214+DATE(B1,1,3)-WEEKDAY(DATE(B1,1,3))-2</f>
        <v>44371</v>
      </c>
      <c r="G217" s="112"/>
      <c r="H217" s="55">
        <f>7*F214+DATE(B1,1,3)-WEEKDAY(DATE(B1,1,3))-1</f>
        <v>44372</v>
      </c>
      <c r="I217" s="111">
        <f>7*F214+DATE(B1,1,3)-WEEKDAY(DATE(B1,1,3))-0</f>
        <v>44373</v>
      </c>
      <c r="J217" s="112"/>
      <c r="K217" s="111">
        <f>7*F214+DATE(B1,1,3)-WEEKDAY(DATE(B1,1,3))+1</f>
        <v>44374</v>
      </c>
      <c r="L217" s="112"/>
      <c r="M217" s="54"/>
      <c r="N217" s="13"/>
      <c r="O217" s="14"/>
      <c r="P217" s="87"/>
    </row>
    <row r="218" spans="1:16" ht="21.75" customHeight="1" x14ac:dyDescent="0.25">
      <c r="A218" s="26" t="s">
        <v>15</v>
      </c>
      <c r="B218" s="8" t="s">
        <v>9</v>
      </c>
      <c r="C218" s="60"/>
      <c r="D218" s="60"/>
      <c r="E218" s="60"/>
      <c r="F218" s="100"/>
      <c r="G218" s="101"/>
      <c r="H218" s="60"/>
      <c r="I218" s="100"/>
      <c r="J218" s="101"/>
      <c r="K218" s="100"/>
      <c r="L218" s="101"/>
      <c r="M218" s="18"/>
      <c r="N218" s="13"/>
      <c r="O218" s="14"/>
      <c r="P218" s="87"/>
    </row>
    <row r="219" spans="1:16" ht="21.75" customHeight="1" x14ac:dyDescent="0.25">
      <c r="A219" s="90" t="s">
        <v>16</v>
      </c>
      <c r="B219" s="22" t="s">
        <v>20</v>
      </c>
      <c r="C219" s="45">
        <f>IF(C220="oui","00:30",0)</f>
        <v>0</v>
      </c>
      <c r="D219" s="45">
        <f>IF(D220="oui","00:30",0)</f>
        <v>0</v>
      </c>
      <c r="E219" s="45">
        <f>IF(E220="oui","00:30",0)</f>
        <v>0</v>
      </c>
      <c r="F219" s="91">
        <f>IF(F220="oui","00:30",0)</f>
        <v>0</v>
      </c>
      <c r="G219" s="92"/>
      <c r="H219" s="45">
        <f>IF(H220="oui","00:30",0)</f>
        <v>0</v>
      </c>
      <c r="I219" s="91">
        <f>IF(I220="oui","00:30",0)</f>
        <v>0</v>
      </c>
      <c r="J219" s="92"/>
      <c r="K219" s="91">
        <f>IF(K220="oui","00:30",0)</f>
        <v>0</v>
      </c>
      <c r="L219" s="92"/>
      <c r="M219" s="23"/>
      <c r="N219" s="13"/>
      <c r="O219" s="14"/>
      <c r="P219" s="87"/>
    </row>
    <row r="220" spans="1:16" ht="21.75" customHeight="1" x14ac:dyDescent="0.25">
      <c r="A220" s="90"/>
      <c r="B220" s="24" t="s">
        <v>19</v>
      </c>
      <c r="C220" s="61" t="str">
        <f>IF(C218&gt;0,"OUI","")</f>
        <v/>
      </c>
      <c r="D220" s="61" t="str">
        <f>IF(D218&gt;0,"OUI","")</f>
        <v/>
      </c>
      <c r="E220" s="61" t="str">
        <f>IF(E218&gt;0,"OUI","")</f>
        <v/>
      </c>
      <c r="F220" s="91" t="str">
        <f>IF(F218&gt;0,"OUI","")</f>
        <v/>
      </c>
      <c r="G220" s="93"/>
      <c r="H220" s="61" t="str">
        <f>IF(H218&gt;0,"OUI","")</f>
        <v/>
      </c>
      <c r="I220" s="91" t="str">
        <f>IF(I218&gt;0,"OUI","")</f>
        <v/>
      </c>
      <c r="J220" s="93"/>
      <c r="K220" s="91" t="str">
        <f>IF(K218&gt;0,"OUI","")</f>
        <v/>
      </c>
      <c r="L220" s="93"/>
      <c r="M220" s="25"/>
      <c r="N220" s="13"/>
      <c r="O220" s="14"/>
      <c r="P220" s="87"/>
    </row>
    <row r="221" spans="1:16" ht="21.75" customHeight="1" x14ac:dyDescent="0.25">
      <c r="A221" s="27" t="s">
        <v>12</v>
      </c>
      <c r="B221" s="31" t="s">
        <v>10</v>
      </c>
      <c r="C221" s="60"/>
      <c r="D221" s="60"/>
      <c r="E221" s="60"/>
      <c r="F221" s="100"/>
      <c r="G221" s="101"/>
      <c r="H221" s="60"/>
      <c r="I221" s="100"/>
      <c r="J221" s="101"/>
      <c r="K221" s="100"/>
      <c r="L221" s="101"/>
      <c r="M221" s="32"/>
      <c r="N221" s="13"/>
      <c r="O221" s="14"/>
      <c r="P221" s="87"/>
    </row>
    <row r="222" spans="1:16" ht="21.75" customHeight="1" x14ac:dyDescent="0.25">
      <c r="A222" s="39"/>
      <c r="B222" s="103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5"/>
      <c r="N222" s="13"/>
      <c r="O222" s="14"/>
      <c r="P222" s="87"/>
    </row>
    <row r="223" spans="1:16" ht="21.75" customHeight="1" x14ac:dyDescent="0.25">
      <c r="A223" s="73" t="s">
        <v>15</v>
      </c>
      <c r="B223" s="8" t="s">
        <v>9</v>
      </c>
      <c r="C223" s="60"/>
      <c r="D223" s="60"/>
      <c r="E223" s="60"/>
      <c r="F223" s="100"/>
      <c r="G223" s="101"/>
      <c r="H223" s="60"/>
      <c r="I223" s="100"/>
      <c r="J223" s="101"/>
      <c r="K223" s="100"/>
      <c r="L223" s="101"/>
      <c r="M223" s="18"/>
      <c r="N223" s="7"/>
      <c r="O223" s="7"/>
      <c r="P223" s="87"/>
    </row>
    <row r="224" spans="1:16" ht="21.75" customHeight="1" x14ac:dyDescent="0.25">
      <c r="A224" s="90" t="s">
        <v>16</v>
      </c>
      <c r="B224" s="22" t="s">
        <v>20</v>
      </c>
      <c r="C224" s="45">
        <f>IF(C225="oui","00:30",0)</f>
        <v>0</v>
      </c>
      <c r="D224" s="45">
        <f>IF(D225="oui","00:30",0)</f>
        <v>0</v>
      </c>
      <c r="E224" s="45">
        <f>IF(E225="oui","00:30",0)</f>
        <v>0</v>
      </c>
      <c r="F224" s="91">
        <f>IF(F225="oui","00:30",0)</f>
        <v>0</v>
      </c>
      <c r="G224" s="92"/>
      <c r="H224" s="45">
        <f>IF(H225="oui","00:30",0)</f>
        <v>0</v>
      </c>
      <c r="I224" s="91">
        <f>IF(I225="oui","00:30",0)</f>
        <v>0</v>
      </c>
      <c r="J224" s="92"/>
      <c r="K224" s="91">
        <f>IF(K225="oui","00:30",0)</f>
        <v>0</v>
      </c>
      <c r="L224" s="92"/>
      <c r="M224" s="23"/>
      <c r="N224" s="2"/>
      <c r="O224" s="2"/>
      <c r="P224" s="87"/>
    </row>
    <row r="225" spans="1:16" ht="21.75" customHeight="1" x14ac:dyDescent="0.25">
      <c r="A225" s="90"/>
      <c r="B225" s="24" t="s">
        <v>19</v>
      </c>
      <c r="C225" s="61" t="str">
        <f>IF(C223&gt;0,"OUI","")</f>
        <v/>
      </c>
      <c r="D225" s="61" t="str">
        <f>IF(D223&gt;0,"OUI","")</f>
        <v/>
      </c>
      <c r="E225" s="61" t="str">
        <f>IF(E223&gt;0,"OUI","")</f>
        <v/>
      </c>
      <c r="F225" s="91" t="str">
        <f>IF(F223&gt;0,"OUI","")</f>
        <v/>
      </c>
      <c r="G225" s="93"/>
      <c r="H225" s="61" t="str">
        <f>IF(H223&gt;0,"OUI","")</f>
        <v/>
      </c>
      <c r="I225" s="91" t="str">
        <f>IF(I223&gt;0,"OUI","")</f>
        <v/>
      </c>
      <c r="J225" s="93"/>
      <c r="K225" s="91" t="str">
        <f>IF(K223&gt;0,"OUI","")</f>
        <v/>
      </c>
      <c r="L225" s="93"/>
      <c r="M225" s="25"/>
      <c r="N225" s="75"/>
      <c r="O225" s="10"/>
      <c r="P225" s="87"/>
    </row>
    <row r="226" spans="1:16" ht="21.75" customHeight="1" x14ac:dyDescent="0.25">
      <c r="A226" s="27" t="s">
        <v>17</v>
      </c>
      <c r="B226" s="9" t="s">
        <v>10</v>
      </c>
      <c r="C226" s="60"/>
      <c r="D226" s="60"/>
      <c r="E226" s="60"/>
      <c r="F226" s="100"/>
      <c r="G226" s="101"/>
      <c r="H226" s="60"/>
      <c r="I226" s="100"/>
      <c r="J226" s="101"/>
      <c r="K226" s="100"/>
      <c r="L226" s="101"/>
      <c r="M226" s="19"/>
      <c r="N226" s="75" t="s">
        <v>13</v>
      </c>
      <c r="O226" s="75"/>
      <c r="P226" s="87"/>
    </row>
    <row r="227" spans="1:16" ht="21.75" customHeight="1" x14ac:dyDescent="0.25">
      <c r="A227" s="15"/>
      <c r="B227" s="3" t="s">
        <v>11</v>
      </c>
      <c r="C227" s="34">
        <f>IF(OR(C218="REPOS",C223="REPOS",C218="CP1",C223="CP2"),"00:00",C221-C218+C226-C223-(C219+C224))</f>
        <v>0</v>
      </c>
      <c r="D227" s="34">
        <f>IF(OR(D218="REPOS",D223="REPOS",D218="CP1",D223="CP2"),"00:00",D221-D218+D226-D223-(D219+D224))</f>
        <v>0</v>
      </c>
      <c r="E227" s="34">
        <f>IF(OR(E218="REPOS",E223="REPOS",E218="CP1",E223="CP2"),"00:00",E221-E218+E226-E223-(E219+E224))</f>
        <v>0</v>
      </c>
      <c r="F227" s="102">
        <f>IF(OR(F218="REPOS",F223="REPOS",F218="CP1",F223="CP2"),"00:00",F221-F218+F226-F223-(F219+F224))</f>
        <v>0</v>
      </c>
      <c r="G227" s="93"/>
      <c r="H227" s="34">
        <f>IF(OR(H218="REPOS",H223="REPOS",H218="CP1",H223="CP2"),"00:00",H221-H218+H226-H223-(H219+H224))</f>
        <v>0</v>
      </c>
      <c r="I227" s="102">
        <f>IF(OR(I218="REPOS",I223="REPOS",I218="CP1",I223="CP2"),"00:00",I221-I218+I226-I223-(I219+I224))</f>
        <v>0</v>
      </c>
      <c r="J227" s="93"/>
      <c r="K227" s="102">
        <f>IF(OR(K218="REPOS",K223="REPOS",K218="CP1",K223="CP2"),"00:00",K221-K218+K226-K223-(K219+K224))</f>
        <v>0</v>
      </c>
      <c r="L227" s="93"/>
      <c r="M227" s="33"/>
      <c r="N227" s="4"/>
      <c r="O227" s="5"/>
      <c r="P227" s="87"/>
    </row>
    <row r="228" spans="1:16" ht="21.75" customHeight="1" x14ac:dyDescent="0.25">
      <c r="A228" s="6"/>
      <c r="B228" s="3" t="s">
        <v>26</v>
      </c>
      <c r="C228" s="94">
        <f>C227+D227+E227+F227+H227+I227+K227</f>
        <v>0</v>
      </c>
      <c r="D228" s="95"/>
      <c r="E228" s="95"/>
      <c r="F228" s="95"/>
      <c r="G228" s="95"/>
      <c r="H228" s="95"/>
      <c r="I228" s="95"/>
      <c r="J228" s="95"/>
      <c r="K228" s="95"/>
      <c r="L228" s="96"/>
      <c r="M228" s="6"/>
      <c r="N228" s="4"/>
      <c r="O228" s="5"/>
    </row>
    <row r="229" spans="1:16" ht="21.75" customHeight="1" x14ac:dyDescent="0.25">
      <c r="A229" s="6"/>
      <c r="B229" s="83"/>
      <c r="C229" s="84"/>
      <c r="D229" s="85"/>
      <c r="E229" s="85"/>
      <c r="F229" s="85"/>
      <c r="G229" s="85"/>
      <c r="H229" s="85"/>
      <c r="I229" s="85"/>
      <c r="J229" s="85"/>
      <c r="K229" s="85"/>
      <c r="L229" s="85"/>
      <c r="M229" s="6"/>
      <c r="N229" s="4"/>
      <c r="O229" s="14"/>
    </row>
    <row r="230" spans="1:16" ht="21.75" customHeight="1" x14ac:dyDescent="0.25">
      <c r="A230" s="6"/>
      <c r="B230" s="83"/>
      <c r="C230" s="84"/>
      <c r="D230" s="85"/>
      <c r="E230" s="85"/>
      <c r="F230" s="85"/>
      <c r="G230" s="85"/>
      <c r="H230" s="85"/>
      <c r="I230" s="85"/>
      <c r="J230" s="85"/>
      <c r="K230" s="85"/>
      <c r="L230" s="85"/>
      <c r="M230" s="6"/>
      <c r="N230" s="4"/>
      <c r="O230" s="14"/>
    </row>
    <row r="231" spans="1:16" ht="21.75" customHeight="1" x14ac:dyDescent="0.25">
      <c r="A231" s="6"/>
      <c r="B231" s="83"/>
      <c r="C231" s="84"/>
      <c r="D231" s="85"/>
      <c r="E231" s="85"/>
      <c r="F231" s="85"/>
      <c r="G231" s="85"/>
      <c r="H231" s="85"/>
      <c r="I231" s="85"/>
      <c r="J231" s="85"/>
      <c r="K231" s="85"/>
      <c r="L231" s="85"/>
      <c r="M231" s="6"/>
      <c r="N231" s="4"/>
      <c r="O231" s="14"/>
    </row>
    <row r="232" spans="1:16" ht="21.7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13"/>
      <c r="O232" s="14"/>
    </row>
    <row r="233" spans="1:16" ht="21.75" customHeight="1" x14ac:dyDescent="0.25">
      <c r="A233" s="106" t="s">
        <v>14</v>
      </c>
      <c r="B233" s="106"/>
      <c r="C233" s="106"/>
      <c r="D233" s="106"/>
      <c r="E233" s="75" t="s">
        <v>21</v>
      </c>
      <c r="F233" s="49">
        <v>26</v>
      </c>
      <c r="G233" s="75" t="s">
        <v>22</v>
      </c>
      <c r="H233" s="74">
        <f>7*F233+DATE(B1,1,3)-WEEKDAY(DATE(B1,1,3))-5</f>
        <v>44375</v>
      </c>
      <c r="I233" s="75" t="s">
        <v>23</v>
      </c>
      <c r="J233" s="107">
        <f>7*F233+DATE(B1,1,3)-WEEKDAY(DATE(B1,1,3))+1</f>
        <v>44381</v>
      </c>
      <c r="K233" s="108"/>
      <c r="L233" s="75"/>
      <c r="M233" s="75"/>
      <c r="N233" s="13"/>
      <c r="O233" s="14"/>
    </row>
    <row r="234" spans="1:16" ht="21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3"/>
      <c r="O234" s="14"/>
    </row>
    <row r="235" spans="1:16" ht="21.75" customHeight="1" x14ac:dyDescent="0.25">
      <c r="A235" s="51"/>
      <c r="B235" s="3" t="s">
        <v>0</v>
      </c>
      <c r="C235" s="56" t="s">
        <v>1</v>
      </c>
      <c r="D235" s="53" t="s">
        <v>2</v>
      </c>
      <c r="E235" s="53" t="s">
        <v>3</v>
      </c>
      <c r="F235" s="109" t="s">
        <v>4</v>
      </c>
      <c r="G235" s="110"/>
      <c r="H235" s="53" t="s">
        <v>5</v>
      </c>
      <c r="I235" s="109" t="s">
        <v>6</v>
      </c>
      <c r="J235" s="110"/>
      <c r="K235" s="109" t="s">
        <v>7</v>
      </c>
      <c r="L235" s="110"/>
      <c r="M235" s="53" t="s">
        <v>8</v>
      </c>
      <c r="N235" s="13"/>
      <c r="O235" s="14"/>
      <c r="P235" s="87"/>
    </row>
    <row r="236" spans="1:16" ht="21.75" customHeight="1" x14ac:dyDescent="0.25">
      <c r="A236" s="12"/>
      <c r="B236" s="52" t="s">
        <v>29</v>
      </c>
      <c r="C236" s="55">
        <f>7*F233+DATE(B1,1,3)-WEEKDAY(DATE(B1,1,3))-5</f>
        <v>44375</v>
      </c>
      <c r="D236" s="55">
        <f>7*F233+DATE(B1,1,3)-WEEKDAY(DATE(B1,1,3))-4</f>
        <v>44376</v>
      </c>
      <c r="E236" s="55">
        <f>7*F233+DATE(B1,1,3)-WEEKDAY(DATE(B1,1,3))-3</f>
        <v>44377</v>
      </c>
      <c r="F236" s="111">
        <f>7*F233+DATE(B1,1,3)-WEEKDAY(DATE(B1,1,3))-2</f>
        <v>44378</v>
      </c>
      <c r="G236" s="112"/>
      <c r="H236" s="55">
        <f>7*F233+DATE(B1,1,3)-WEEKDAY(DATE(B1,1,3))-1</f>
        <v>44379</v>
      </c>
      <c r="I236" s="111">
        <f>7*F233+DATE(B1,1,3)-WEEKDAY(DATE(B1,1,3))-0</f>
        <v>44380</v>
      </c>
      <c r="J236" s="112"/>
      <c r="K236" s="111">
        <f>7*F233+DATE(B1,1,3)-WEEKDAY(DATE(B1,1,3))+1</f>
        <v>44381</v>
      </c>
      <c r="L236" s="112"/>
      <c r="M236" s="54"/>
      <c r="N236" s="13"/>
      <c r="O236" s="14"/>
      <c r="P236" s="87"/>
    </row>
    <row r="237" spans="1:16" ht="21.75" customHeight="1" x14ac:dyDescent="0.25">
      <c r="A237" s="26" t="s">
        <v>15</v>
      </c>
      <c r="B237" s="8" t="s">
        <v>9</v>
      </c>
      <c r="C237" s="60"/>
      <c r="D237" s="60"/>
      <c r="E237" s="60"/>
      <c r="F237" s="100"/>
      <c r="G237" s="101"/>
      <c r="H237" s="60"/>
      <c r="I237" s="100"/>
      <c r="J237" s="101"/>
      <c r="K237" s="100"/>
      <c r="L237" s="101"/>
      <c r="M237" s="18"/>
      <c r="N237" s="13"/>
      <c r="O237" s="14"/>
      <c r="P237" s="87"/>
    </row>
    <row r="238" spans="1:16" ht="21.75" customHeight="1" x14ac:dyDescent="0.25">
      <c r="A238" s="90" t="s">
        <v>16</v>
      </c>
      <c r="B238" s="22" t="s">
        <v>20</v>
      </c>
      <c r="C238" s="45">
        <f>IF(C239="oui","00:30",0)</f>
        <v>0</v>
      </c>
      <c r="D238" s="45">
        <f>IF(D239="oui","00:30",0)</f>
        <v>0</v>
      </c>
      <c r="E238" s="45">
        <f>IF(E239="oui","00:30",0)</f>
        <v>0</v>
      </c>
      <c r="F238" s="91">
        <f>IF(F239="oui","00:30",0)</f>
        <v>0</v>
      </c>
      <c r="G238" s="92"/>
      <c r="H238" s="45">
        <f>IF(H239="oui","00:30",0)</f>
        <v>0</v>
      </c>
      <c r="I238" s="91">
        <f>IF(I239="oui","00:30",0)</f>
        <v>0</v>
      </c>
      <c r="J238" s="92"/>
      <c r="K238" s="91">
        <f>IF(K239="oui","00:30",0)</f>
        <v>0</v>
      </c>
      <c r="L238" s="92"/>
      <c r="M238" s="23"/>
      <c r="N238" s="13"/>
      <c r="O238" s="14"/>
      <c r="P238" s="87"/>
    </row>
    <row r="239" spans="1:16" ht="21.75" customHeight="1" x14ac:dyDescent="0.25">
      <c r="A239" s="90"/>
      <c r="B239" s="24" t="s">
        <v>19</v>
      </c>
      <c r="C239" s="61" t="str">
        <f>IF(C237&gt;0,"OUI","")</f>
        <v/>
      </c>
      <c r="D239" s="61" t="str">
        <f>IF(D237&gt;0,"OUI","")</f>
        <v/>
      </c>
      <c r="E239" s="61" t="str">
        <f>IF(E237&gt;0,"OUI","")</f>
        <v/>
      </c>
      <c r="F239" s="91" t="str">
        <f>IF(F237&gt;0,"OUI","")</f>
        <v/>
      </c>
      <c r="G239" s="93"/>
      <c r="H239" s="61" t="str">
        <f>IF(H237&gt;0,"OUI","")</f>
        <v/>
      </c>
      <c r="I239" s="91" t="str">
        <f>IF(I237&gt;0,"OUI","")</f>
        <v/>
      </c>
      <c r="J239" s="93"/>
      <c r="K239" s="91" t="str">
        <f>IF(K237&gt;0,"OUI","")</f>
        <v/>
      </c>
      <c r="L239" s="93"/>
      <c r="M239" s="25"/>
      <c r="N239" s="13"/>
      <c r="O239" s="14"/>
      <c r="P239" s="87"/>
    </row>
    <row r="240" spans="1:16" ht="21.75" customHeight="1" x14ac:dyDescent="0.25">
      <c r="A240" s="27" t="s">
        <v>12</v>
      </c>
      <c r="B240" s="8" t="s">
        <v>10</v>
      </c>
      <c r="C240" s="60"/>
      <c r="D240" s="60"/>
      <c r="E240" s="60"/>
      <c r="F240" s="100"/>
      <c r="G240" s="101"/>
      <c r="H240" s="60"/>
      <c r="I240" s="100"/>
      <c r="J240" s="101"/>
      <c r="K240" s="100"/>
      <c r="L240" s="101"/>
      <c r="M240" s="18"/>
      <c r="N240" s="13"/>
      <c r="O240" s="14"/>
      <c r="P240" s="87"/>
    </row>
    <row r="241" spans="1:16" ht="21.75" customHeight="1" x14ac:dyDescent="0.25">
      <c r="A241" s="39"/>
      <c r="B241" s="103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5"/>
      <c r="N241" s="13"/>
      <c r="O241" s="14"/>
      <c r="P241" s="87"/>
    </row>
    <row r="242" spans="1:16" ht="21.75" customHeight="1" x14ac:dyDescent="0.25">
      <c r="A242" s="73" t="s">
        <v>15</v>
      </c>
      <c r="B242" s="8" t="s">
        <v>9</v>
      </c>
      <c r="C242" s="60"/>
      <c r="D242" s="60"/>
      <c r="E242" s="60"/>
      <c r="F242" s="100"/>
      <c r="G242" s="101"/>
      <c r="H242" s="60"/>
      <c r="I242" s="100"/>
      <c r="J242" s="101"/>
      <c r="K242" s="100"/>
      <c r="L242" s="101"/>
      <c r="M242" s="18"/>
      <c r="N242" s="37"/>
      <c r="O242" s="37"/>
      <c r="P242" s="87"/>
    </row>
    <row r="243" spans="1:16" ht="21.75" customHeight="1" x14ac:dyDescent="0.25">
      <c r="A243" s="90" t="s">
        <v>16</v>
      </c>
      <c r="B243" s="22" t="s">
        <v>20</v>
      </c>
      <c r="C243" s="45">
        <f>IF(C244="oui","00:30",0)</f>
        <v>0</v>
      </c>
      <c r="D243" s="45">
        <f>IF(D244="oui","00:30",0)</f>
        <v>0</v>
      </c>
      <c r="E243" s="45">
        <f>IF(E244="oui","00:30",0)</f>
        <v>0</v>
      </c>
      <c r="F243" s="91">
        <f>IF(F244="oui","00:30",0)</f>
        <v>0</v>
      </c>
      <c r="G243" s="92"/>
      <c r="H243" s="45">
        <f>IF(H244="oui","00:30",0)</f>
        <v>0</v>
      </c>
      <c r="I243" s="91">
        <f>IF(I244="oui","00:30",0)</f>
        <v>0</v>
      </c>
      <c r="J243" s="92"/>
      <c r="K243" s="91">
        <f>IF(K244="oui","00:30",0)</f>
        <v>0</v>
      </c>
      <c r="L243" s="92"/>
      <c r="M243" s="23"/>
      <c r="N243" s="76"/>
      <c r="O243" s="77"/>
      <c r="P243" s="87"/>
    </row>
    <row r="244" spans="1:16" ht="21.75" customHeight="1" x14ac:dyDescent="0.25">
      <c r="A244" s="90"/>
      <c r="B244" s="24" t="s">
        <v>19</v>
      </c>
      <c r="C244" s="61" t="str">
        <f>IF(C242&gt;0,"OUI","")</f>
        <v/>
      </c>
      <c r="D244" s="61" t="str">
        <f>IF(D242&gt;0,"OUI","")</f>
        <v/>
      </c>
      <c r="E244" s="61" t="str">
        <f>IF(E242&gt;0,"OUI","")</f>
        <v/>
      </c>
      <c r="F244" s="91" t="str">
        <f>IF(F242&gt;0,"OUI","")</f>
        <v/>
      </c>
      <c r="G244" s="93"/>
      <c r="H244" s="61" t="str">
        <f>IF(H242&gt;0,"OUI","")</f>
        <v/>
      </c>
      <c r="I244" s="91" t="str">
        <f>IF(I242&gt;0,"OUI","")</f>
        <v/>
      </c>
      <c r="J244" s="93"/>
      <c r="K244" s="91" t="str">
        <f>IF(K242&gt;0,"OUI","")</f>
        <v/>
      </c>
      <c r="L244" s="93"/>
      <c r="M244" s="25"/>
      <c r="N244" s="78"/>
      <c r="O244" s="79"/>
      <c r="P244" s="87"/>
    </row>
    <row r="245" spans="1:16" ht="21.75" customHeight="1" x14ac:dyDescent="0.25">
      <c r="A245" s="27" t="s">
        <v>17</v>
      </c>
      <c r="B245" s="9" t="s">
        <v>10</v>
      </c>
      <c r="C245" s="60"/>
      <c r="D245" s="60"/>
      <c r="E245" s="60"/>
      <c r="F245" s="100"/>
      <c r="G245" s="101"/>
      <c r="H245" s="60"/>
      <c r="I245" s="100"/>
      <c r="J245" s="101"/>
      <c r="K245" s="100"/>
      <c r="L245" s="101"/>
      <c r="M245" s="19"/>
      <c r="N245" s="78"/>
      <c r="O245" s="79"/>
      <c r="P245" s="87"/>
    </row>
    <row r="246" spans="1:16" ht="21.75" customHeight="1" x14ac:dyDescent="0.25">
      <c r="A246" s="15"/>
      <c r="B246" s="3" t="s">
        <v>11</v>
      </c>
      <c r="C246" s="34">
        <f>IF(OR(C237="REPOS",C242="REPOS",C237="CP1",C242="CP2"),"00:00",C240-C237+C245-C242-(C238+C243))</f>
        <v>0</v>
      </c>
      <c r="D246" s="34">
        <f>IF(OR(D237="REPOS",D242="REPOS",D237="CP1",D242="CP2"),"00:00",D240-D237+D245-D242-(D238+D243))</f>
        <v>0</v>
      </c>
      <c r="E246" s="34">
        <f>IF(OR(E237="REPOS",E242="REPOS",E237="CP1",E242="CP2"),"00:00",E240-E237+E245-E242-(E238+E243))</f>
        <v>0</v>
      </c>
      <c r="F246" s="102">
        <f>IF(OR(F237="REPOS",F242="REPOS",F237="CP1",F242="CP2"),"00:00",F240-F237+F245-F242-(F238+F243))</f>
        <v>0</v>
      </c>
      <c r="G246" s="93"/>
      <c r="H246" s="34">
        <f>IF(OR(H237="REPOS",H242="REPOS",H237="CP1",H242="CP2"),"00:00",H240-H237+H245-H242-(H238+H243))</f>
        <v>0</v>
      </c>
      <c r="I246" s="102">
        <f>IF(OR(I237="REPOS",I242="REPOS",I237="CP1",I242="CP2"),"00:00",I240-I237+I245-I242-(I238+I243))</f>
        <v>0</v>
      </c>
      <c r="J246" s="93"/>
      <c r="K246" s="102">
        <f>IF(OR(K237="REPOS",K242="REPOS",K237="CP1",K242="CP2"),"00:00",K240-K237+K245-K242-(K238+K243))</f>
        <v>0</v>
      </c>
      <c r="L246" s="93"/>
      <c r="M246" s="33"/>
      <c r="N246" s="80"/>
      <c r="O246" s="81"/>
      <c r="P246" s="87"/>
    </row>
    <row r="247" spans="1:16" ht="21.75" customHeight="1" x14ac:dyDescent="0.25">
      <c r="A247" s="6"/>
      <c r="B247" s="3" t="s">
        <v>26</v>
      </c>
      <c r="C247" s="94">
        <f>C246+D246+E246+F246+H246+I246+K246</f>
        <v>0</v>
      </c>
      <c r="D247" s="95"/>
      <c r="E247" s="95"/>
      <c r="F247" s="95"/>
      <c r="G247" s="95"/>
      <c r="H247" s="95"/>
      <c r="I247" s="95"/>
      <c r="J247" s="95"/>
      <c r="K247" s="95"/>
      <c r="L247" s="96"/>
      <c r="M247" s="38"/>
      <c r="N247" s="75"/>
      <c r="O247" s="10"/>
    </row>
    <row r="248" spans="1:16" ht="21.75" customHeight="1" x14ac:dyDescent="0.25">
      <c r="A248" s="35"/>
      <c r="C248" s="46"/>
      <c r="D248" s="46"/>
      <c r="E248" s="46"/>
      <c r="F248" s="47"/>
      <c r="G248" s="36"/>
      <c r="H248" s="46"/>
      <c r="I248" s="46"/>
      <c r="J248" s="36"/>
      <c r="K248" s="46"/>
      <c r="L248" s="36"/>
      <c r="M248" s="48"/>
      <c r="N248" s="75" t="s">
        <v>13</v>
      </c>
      <c r="O248" s="75"/>
    </row>
    <row r="249" spans="1:16" ht="21.75" customHeight="1" x14ac:dyDescent="0.25">
      <c r="A249" s="1"/>
      <c r="L249" s="97" t="s">
        <v>18</v>
      </c>
      <c r="M249" s="98"/>
      <c r="N249" s="4"/>
      <c r="O249" s="5"/>
    </row>
    <row r="250" spans="1:16" ht="21.75" customHeight="1" x14ac:dyDescent="0.25">
      <c r="L250" s="99"/>
      <c r="M250" s="98"/>
      <c r="N250" s="4"/>
      <c r="O250" s="5"/>
    </row>
    <row r="251" spans="1:16" ht="21.75" customHeight="1" x14ac:dyDescent="0.25">
      <c r="N251" s="13"/>
      <c r="O251" s="14"/>
    </row>
    <row r="252" spans="1:16" ht="21.75" customHeight="1" x14ac:dyDescent="0.25">
      <c r="A252" s="106" t="s">
        <v>14</v>
      </c>
      <c r="B252" s="106"/>
      <c r="C252" s="106"/>
      <c r="D252" s="106"/>
      <c r="E252" s="75" t="s">
        <v>21</v>
      </c>
      <c r="F252" s="49">
        <v>27</v>
      </c>
      <c r="G252" s="75" t="s">
        <v>22</v>
      </c>
      <c r="H252" s="74">
        <f>7*F252+DATE(B1,1,3)-WEEKDAY(DATE(B1,1,3))-5</f>
        <v>44382</v>
      </c>
      <c r="I252" s="75" t="s">
        <v>23</v>
      </c>
      <c r="J252" s="107">
        <f>7*F252+DATE(B1,1,3)-WEEKDAY(DATE(B1,1,3))+1</f>
        <v>44388</v>
      </c>
      <c r="K252" s="108"/>
      <c r="L252" s="75"/>
      <c r="M252" s="75"/>
      <c r="N252" s="13"/>
      <c r="O252" s="14"/>
    </row>
    <row r="253" spans="1:16" ht="21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3"/>
      <c r="O253" s="14"/>
    </row>
    <row r="254" spans="1:16" ht="21.75" customHeight="1" x14ac:dyDescent="0.25">
      <c r="A254" s="51"/>
      <c r="B254" s="3" t="s">
        <v>0</v>
      </c>
      <c r="C254" s="53" t="s">
        <v>1</v>
      </c>
      <c r="D254" s="53" t="s">
        <v>2</v>
      </c>
      <c r="E254" s="53" t="s">
        <v>3</v>
      </c>
      <c r="F254" s="109" t="s">
        <v>4</v>
      </c>
      <c r="G254" s="110"/>
      <c r="H254" s="53" t="s">
        <v>5</v>
      </c>
      <c r="I254" s="109" t="s">
        <v>6</v>
      </c>
      <c r="J254" s="110"/>
      <c r="K254" s="109" t="s">
        <v>7</v>
      </c>
      <c r="L254" s="110"/>
      <c r="M254" s="53" t="s">
        <v>8</v>
      </c>
      <c r="N254" s="13"/>
      <c r="O254" s="14"/>
      <c r="P254" s="87"/>
    </row>
    <row r="255" spans="1:16" ht="21.75" customHeight="1" x14ac:dyDescent="0.25">
      <c r="A255" s="12"/>
      <c r="B255" s="52" t="s">
        <v>29</v>
      </c>
      <c r="C255" s="55">
        <f>7*F252+DATE(B1,1,3)-WEEKDAY(DATE(B1,1,3))-5</f>
        <v>44382</v>
      </c>
      <c r="D255" s="55">
        <f>7*F252+DATE(B1,1,3)-WEEKDAY(DATE(B1,1,3))-4</f>
        <v>44383</v>
      </c>
      <c r="E255" s="55">
        <f>7*F252+DATE(B1,1,3)-WEEKDAY(DATE(B1,1,3))-3</f>
        <v>44384</v>
      </c>
      <c r="F255" s="111">
        <f>7*F252+DATE(B1,1,3)-WEEKDAY(DATE(B1,1,3))-2</f>
        <v>44385</v>
      </c>
      <c r="G255" s="112"/>
      <c r="H255" s="55">
        <f>7*F252+DATE(B1,1,3)-WEEKDAY(DATE(B1,1,3))-1</f>
        <v>44386</v>
      </c>
      <c r="I255" s="111">
        <f>7*F252+DATE(B1,1,3)-WEEKDAY(DATE(B1,1,3))-0</f>
        <v>44387</v>
      </c>
      <c r="J255" s="112"/>
      <c r="K255" s="111">
        <f>7*F252+DATE(B1,1,3)-WEEKDAY(DATE(B1,1,3))+1</f>
        <v>44388</v>
      </c>
      <c r="L255" s="112"/>
      <c r="M255" s="54"/>
      <c r="N255" s="13"/>
      <c r="O255" s="14"/>
      <c r="P255" s="87"/>
    </row>
    <row r="256" spans="1:16" ht="21.75" customHeight="1" x14ac:dyDescent="0.25">
      <c r="A256" s="26" t="s">
        <v>15</v>
      </c>
      <c r="B256" s="8" t="s">
        <v>9</v>
      </c>
      <c r="C256" s="60"/>
      <c r="D256" s="60"/>
      <c r="E256" s="60"/>
      <c r="F256" s="100"/>
      <c r="G256" s="101"/>
      <c r="H256" s="60"/>
      <c r="I256" s="100"/>
      <c r="J256" s="101"/>
      <c r="K256" s="100"/>
      <c r="L256" s="101"/>
      <c r="M256" s="18"/>
      <c r="N256" s="13"/>
      <c r="O256" s="14"/>
      <c r="P256" s="87"/>
    </row>
    <row r="257" spans="1:16" ht="21.75" customHeight="1" x14ac:dyDescent="0.25">
      <c r="A257" s="90" t="s">
        <v>16</v>
      </c>
      <c r="B257" s="22" t="s">
        <v>20</v>
      </c>
      <c r="C257" s="45">
        <f>IF(C258="oui","00:30",0)</f>
        <v>0</v>
      </c>
      <c r="D257" s="45">
        <f>IF(D258="oui","00:30",0)</f>
        <v>0</v>
      </c>
      <c r="E257" s="45">
        <f>IF(E258="oui","00:30",0)</f>
        <v>0</v>
      </c>
      <c r="F257" s="91">
        <f>IF(F258="oui","00:30",0)</f>
        <v>0</v>
      </c>
      <c r="G257" s="92"/>
      <c r="H257" s="45">
        <f>IF(H258="oui","00:30",0)</f>
        <v>0</v>
      </c>
      <c r="I257" s="91">
        <f>IF(I258="oui","00:30",0)</f>
        <v>0</v>
      </c>
      <c r="J257" s="92"/>
      <c r="K257" s="91">
        <f>IF(K258="oui","00:30",0)</f>
        <v>0</v>
      </c>
      <c r="L257" s="92"/>
      <c r="M257" s="23"/>
      <c r="N257" s="13"/>
      <c r="O257" s="14"/>
      <c r="P257" s="87"/>
    </row>
    <row r="258" spans="1:16" ht="21.75" customHeight="1" x14ac:dyDescent="0.25">
      <c r="A258" s="90"/>
      <c r="B258" s="24" t="s">
        <v>19</v>
      </c>
      <c r="C258" s="61" t="str">
        <f>IF(C256&gt;0,"OUI","")</f>
        <v/>
      </c>
      <c r="D258" s="61" t="str">
        <f>IF(D256&gt;0,"OUI","")</f>
        <v/>
      </c>
      <c r="E258" s="61" t="str">
        <f>IF(E256&gt;0,"OUI","")</f>
        <v/>
      </c>
      <c r="F258" s="91" t="str">
        <f>IF(F256&gt;0,"OUI","")</f>
        <v/>
      </c>
      <c r="G258" s="93"/>
      <c r="H258" s="61" t="str">
        <f>IF(H256&gt;0,"OUI","")</f>
        <v/>
      </c>
      <c r="I258" s="91" t="str">
        <f>IF(I256&gt;0,"OUI","")</f>
        <v/>
      </c>
      <c r="J258" s="93"/>
      <c r="K258" s="91" t="str">
        <f>IF(K256&gt;0,"OUI","")</f>
        <v/>
      </c>
      <c r="L258" s="93"/>
      <c r="M258" s="25"/>
      <c r="N258" s="13"/>
      <c r="O258" s="14"/>
      <c r="P258" s="87"/>
    </row>
    <row r="259" spans="1:16" ht="21.75" customHeight="1" x14ac:dyDescent="0.25">
      <c r="A259" s="27" t="s">
        <v>12</v>
      </c>
      <c r="B259" s="31" t="s">
        <v>10</v>
      </c>
      <c r="C259" s="60"/>
      <c r="D259" s="60"/>
      <c r="E259" s="60"/>
      <c r="F259" s="100"/>
      <c r="G259" s="101"/>
      <c r="H259" s="60"/>
      <c r="I259" s="100"/>
      <c r="J259" s="101"/>
      <c r="K259" s="100"/>
      <c r="L259" s="101"/>
      <c r="M259" s="32"/>
      <c r="N259" s="13"/>
      <c r="O259" s="14"/>
      <c r="P259" s="87"/>
    </row>
    <row r="260" spans="1:16" ht="21.75" customHeight="1" x14ac:dyDescent="0.25">
      <c r="A260" s="39"/>
      <c r="B260" s="103"/>
      <c r="C260" s="104"/>
      <c r="D260" s="104"/>
      <c r="E260" s="104"/>
      <c r="F260" s="104"/>
      <c r="G260" s="104"/>
      <c r="H260" s="104"/>
      <c r="I260" s="104"/>
      <c r="J260" s="104"/>
      <c r="K260" s="104"/>
      <c r="L260" s="104"/>
      <c r="M260" s="105"/>
      <c r="N260" s="13"/>
      <c r="O260" s="14"/>
      <c r="P260" s="87"/>
    </row>
    <row r="261" spans="1:16" ht="21.75" customHeight="1" x14ac:dyDescent="0.25">
      <c r="A261" s="73" t="s">
        <v>15</v>
      </c>
      <c r="B261" s="8" t="s">
        <v>9</v>
      </c>
      <c r="C261" s="60"/>
      <c r="D261" s="60"/>
      <c r="E261" s="60"/>
      <c r="F261" s="100"/>
      <c r="G261" s="101"/>
      <c r="H261" s="60"/>
      <c r="I261" s="100"/>
      <c r="J261" s="101"/>
      <c r="K261" s="100"/>
      <c r="L261" s="101"/>
      <c r="M261" s="18"/>
      <c r="N261" s="7"/>
      <c r="O261" s="7"/>
      <c r="P261" s="87"/>
    </row>
    <row r="262" spans="1:16" ht="21.75" customHeight="1" x14ac:dyDescent="0.25">
      <c r="A262" s="90" t="s">
        <v>16</v>
      </c>
      <c r="B262" s="22" t="s">
        <v>20</v>
      </c>
      <c r="C262" s="45">
        <f>IF(C263="oui","00:30",0)</f>
        <v>0</v>
      </c>
      <c r="D262" s="45">
        <f>IF(D263="oui","00:30",0)</f>
        <v>0</v>
      </c>
      <c r="E262" s="45">
        <f>IF(E263="oui","00:30",0)</f>
        <v>0</v>
      </c>
      <c r="F262" s="91">
        <f>IF(F263="oui","00:30",0)</f>
        <v>0</v>
      </c>
      <c r="G262" s="92"/>
      <c r="H262" s="45">
        <f>IF(H263="oui","00:30",0)</f>
        <v>0</v>
      </c>
      <c r="I262" s="91">
        <f>IF(I263="oui","00:30",0)</f>
        <v>0</v>
      </c>
      <c r="J262" s="92"/>
      <c r="K262" s="91">
        <f>IF(K263="oui","00:30",0)</f>
        <v>0</v>
      </c>
      <c r="L262" s="92"/>
      <c r="M262" s="23"/>
      <c r="N262" s="2"/>
      <c r="O262" s="2"/>
      <c r="P262" s="87"/>
    </row>
    <row r="263" spans="1:16" ht="21.75" customHeight="1" x14ac:dyDescent="0.25">
      <c r="A263" s="90"/>
      <c r="B263" s="24" t="s">
        <v>19</v>
      </c>
      <c r="C263" s="61" t="str">
        <f>IF(C261&gt;0,"OUI","")</f>
        <v/>
      </c>
      <c r="D263" s="61" t="str">
        <f>IF(D261&gt;0,"OUI","")</f>
        <v/>
      </c>
      <c r="E263" s="61" t="str">
        <f>IF(E261&gt;0,"OUI","")</f>
        <v/>
      </c>
      <c r="F263" s="91" t="str">
        <f>IF(F261&gt;0,"OUI","")</f>
        <v/>
      </c>
      <c r="G263" s="93"/>
      <c r="H263" s="61" t="str">
        <f>IF(H261&gt;0,"OUI","")</f>
        <v/>
      </c>
      <c r="I263" s="91" t="str">
        <f>IF(I261&gt;0,"OUI","")</f>
        <v/>
      </c>
      <c r="J263" s="93"/>
      <c r="K263" s="91" t="str">
        <f>IF(K261&gt;0,"OUI","")</f>
        <v/>
      </c>
      <c r="L263" s="93"/>
      <c r="M263" s="25"/>
      <c r="N263" s="75"/>
      <c r="O263" s="10"/>
      <c r="P263" s="87"/>
    </row>
    <row r="264" spans="1:16" ht="21.75" customHeight="1" x14ac:dyDescent="0.25">
      <c r="A264" s="27" t="s">
        <v>17</v>
      </c>
      <c r="B264" s="9" t="s">
        <v>10</v>
      </c>
      <c r="C264" s="60"/>
      <c r="D264" s="60"/>
      <c r="E264" s="60"/>
      <c r="F264" s="100"/>
      <c r="G264" s="101"/>
      <c r="H264" s="60"/>
      <c r="I264" s="100"/>
      <c r="J264" s="101"/>
      <c r="K264" s="100"/>
      <c r="L264" s="101"/>
      <c r="M264" s="19"/>
      <c r="N264" s="75" t="s">
        <v>13</v>
      </c>
      <c r="O264" s="75"/>
      <c r="P264" s="87"/>
    </row>
    <row r="265" spans="1:16" ht="21.75" customHeight="1" x14ac:dyDescent="0.25">
      <c r="A265" s="15"/>
      <c r="B265" s="3" t="s">
        <v>11</v>
      </c>
      <c r="C265" s="34">
        <f>IF(OR(C256="REPOS",C261="REPOS",C256="CP1",C261="CP2"),"00:00",C259-C256+C264-C261-(C257+C262))</f>
        <v>0</v>
      </c>
      <c r="D265" s="34">
        <f>IF(OR(D256="REPOS",D261="REPOS",D256="CP1",D261="CP2"),"00:00",D259-D256+D264-D261-(D257+D262))</f>
        <v>0</v>
      </c>
      <c r="E265" s="34">
        <f>IF(OR(E256="REPOS",E261="REPOS",E256="CP1",E261="CP2"),"00:00",E259-E256+E264-E261-(E257+E262))</f>
        <v>0</v>
      </c>
      <c r="F265" s="102">
        <f>IF(OR(F256="REPOS",F261="REPOS",F256="CP1",F261="CP2"),"00:00",F259-F256+F264-F261-(F257+F262))</f>
        <v>0</v>
      </c>
      <c r="G265" s="93"/>
      <c r="H265" s="34">
        <f>IF(OR(H256="REPOS",H261="REPOS",H256="CP1",H261="CP2"),"00:00",H259-H256+H264-H261-(H257+H262))</f>
        <v>0</v>
      </c>
      <c r="I265" s="102">
        <f>IF(OR(I256="REPOS",I261="REPOS",I256="CP1",I261="CP2"),"00:00",I259-I256+I264-I261-(I257+I262))</f>
        <v>0</v>
      </c>
      <c r="J265" s="93"/>
      <c r="K265" s="102">
        <f>IF(OR(K256="REPOS",K261="REPOS",K256="CP1",K261="CP2"),"00:00",K259-K256+K264-K261-(K257+K262))</f>
        <v>0</v>
      </c>
      <c r="L265" s="93"/>
      <c r="M265" s="33"/>
      <c r="N265" s="4"/>
      <c r="O265" s="5"/>
      <c r="P265" s="87"/>
    </row>
    <row r="266" spans="1:16" ht="21.75" customHeight="1" x14ac:dyDescent="0.25">
      <c r="A266" s="6"/>
      <c r="B266" s="3" t="s">
        <v>26</v>
      </c>
      <c r="C266" s="94">
        <f>C265+D265+E265+F265+H265+I265+K265</f>
        <v>0</v>
      </c>
      <c r="D266" s="95"/>
      <c r="E266" s="95"/>
      <c r="F266" s="95"/>
      <c r="G266" s="95"/>
      <c r="H266" s="95"/>
      <c r="I266" s="95"/>
      <c r="J266" s="95"/>
      <c r="K266" s="95"/>
      <c r="L266" s="96"/>
      <c r="M266" s="6"/>
      <c r="N266" s="4"/>
      <c r="O266" s="5"/>
    </row>
    <row r="267" spans="1:16" ht="21.75" customHeight="1" x14ac:dyDescent="0.25">
      <c r="A267" s="6"/>
      <c r="B267" s="83"/>
      <c r="C267" s="84"/>
      <c r="D267" s="85"/>
      <c r="E267" s="85"/>
      <c r="F267" s="85"/>
      <c r="G267" s="85"/>
      <c r="H267" s="85"/>
      <c r="I267" s="85"/>
      <c r="J267" s="85"/>
      <c r="K267" s="85"/>
      <c r="L267" s="85"/>
      <c r="M267" s="6"/>
      <c r="N267" s="13"/>
      <c r="O267" s="14"/>
    </row>
    <row r="268" spans="1:16" ht="21.75" customHeight="1" x14ac:dyDescent="0.25">
      <c r="A268" s="6"/>
      <c r="B268" s="83"/>
      <c r="C268" s="84"/>
      <c r="D268" s="85"/>
      <c r="E268" s="85"/>
      <c r="F268" s="85"/>
      <c r="G268" s="85"/>
      <c r="H268" s="85"/>
      <c r="I268" s="85"/>
      <c r="J268" s="85"/>
      <c r="K268" s="85"/>
      <c r="L268" s="85"/>
      <c r="M268" s="6"/>
      <c r="N268" s="13"/>
      <c r="O268" s="14"/>
    </row>
    <row r="269" spans="1:16" ht="21.75" customHeight="1" x14ac:dyDescent="0.25">
      <c r="A269" s="6"/>
      <c r="B269" s="83"/>
      <c r="C269" s="84"/>
      <c r="D269" s="85"/>
      <c r="E269" s="85"/>
      <c r="F269" s="85"/>
      <c r="G269" s="85"/>
      <c r="H269" s="85"/>
      <c r="I269" s="85"/>
      <c r="J269" s="85"/>
      <c r="K269" s="85"/>
      <c r="L269" s="85"/>
      <c r="M269" s="6"/>
      <c r="N269" s="13"/>
      <c r="O269" s="14"/>
    </row>
    <row r="270" spans="1:16" ht="21.7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13"/>
      <c r="O270" s="14"/>
    </row>
    <row r="271" spans="1:16" ht="21.75" customHeight="1" x14ac:dyDescent="0.25">
      <c r="A271" s="106" t="s">
        <v>14</v>
      </c>
      <c r="B271" s="106"/>
      <c r="C271" s="106"/>
      <c r="D271" s="106"/>
      <c r="E271" s="75" t="s">
        <v>21</v>
      </c>
      <c r="F271" s="49">
        <v>28</v>
      </c>
      <c r="G271" s="75" t="s">
        <v>22</v>
      </c>
      <c r="H271" s="74">
        <f>7*F271+DATE(B1,1,3)-WEEKDAY(DATE(B1,1,3))-5</f>
        <v>44389</v>
      </c>
      <c r="I271" s="75" t="s">
        <v>23</v>
      </c>
      <c r="J271" s="107">
        <f>7*F271+DATE(B1,1,3)-WEEKDAY(DATE(B1,1,3))+1</f>
        <v>44395</v>
      </c>
      <c r="K271" s="108"/>
      <c r="L271" s="75"/>
      <c r="M271" s="75"/>
      <c r="N271" s="13"/>
      <c r="O271" s="14"/>
    </row>
    <row r="272" spans="1:16" ht="21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3"/>
      <c r="O272" s="14"/>
    </row>
    <row r="273" spans="1:16" ht="21.75" customHeight="1" x14ac:dyDescent="0.25">
      <c r="A273" s="51"/>
      <c r="B273" s="3" t="s">
        <v>0</v>
      </c>
      <c r="C273" s="53" t="s">
        <v>1</v>
      </c>
      <c r="D273" s="53" t="s">
        <v>2</v>
      </c>
      <c r="E273" s="53" t="s">
        <v>3</v>
      </c>
      <c r="F273" s="109" t="s">
        <v>4</v>
      </c>
      <c r="G273" s="110"/>
      <c r="H273" s="53" t="s">
        <v>5</v>
      </c>
      <c r="I273" s="109" t="s">
        <v>6</v>
      </c>
      <c r="J273" s="110"/>
      <c r="K273" s="109" t="s">
        <v>7</v>
      </c>
      <c r="L273" s="110"/>
      <c r="M273" s="53" t="s">
        <v>8</v>
      </c>
      <c r="N273" s="13"/>
      <c r="O273" s="14"/>
      <c r="P273" s="87"/>
    </row>
    <row r="274" spans="1:16" ht="21.75" customHeight="1" x14ac:dyDescent="0.25">
      <c r="A274" s="12"/>
      <c r="B274" s="52" t="s">
        <v>29</v>
      </c>
      <c r="C274" s="55">
        <f>7*F271+DATE(B1,1,3)-WEEKDAY(DATE(B1,1,3))-5</f>
        <v>44389</v>
      </c>
      <c r="D274" s="55">
        <f>7*F271+DATE(B1,1,3)-WEEKDAY(DATE(B1,1,3))-4</f>
        <v>44390</v>
      </c>
      <c r="E274" s="55">
        <f>7*F271+DATE(B1,1,3)-WEEKDAY(DATE(B1,1,3))-3</f>
        <v>44391</v>
      </c>
      <c r="F274" s="111">
        <f>7*F271+DATE(B1,1,3)-WEEKDAY(DATE(B1,1,3))-2</f>
        <v>44392</v>
      </c>
      <c r="G274" s="112"/>
      <c r="H274" s="55">
        <f>7*F271+DATE(B1,1,3)-WEEKDAY(DATE(B1,1,3))-1</f>
        <v>44393</v>
      </c>
      <c r="I274" s="111">
        <f>7*F271+DATE(B1,1,3)-WEEKDAY(DATE(B1,1,3))-0</f>
        <v>44394</v>
      </c>
      <c r="J274" s="112"/>
      <c r="K274" s="111">
        <f>7*F271+DATE(B1,1,3)-WEEKDAY(DATE(B1,1,3))+1</f>
        <v>44395</v>
      </c>
      <c r="L274" s="112"/>
      <c r="M274" s="54"/>
      <c r="N274" s="13"/>
      <c r="O274" s="14"/>
      <c r="P274" s="87"/>
    </row>
    <row r="275" spans="1:16" ht="21.75" customHeight="1" x14ac:dyDescent="0.25">
      <c r="A275" s="26" t="s">
        <v>15</v>
      </c>
      <c r="B275" s="8" t="s">
        <v>9</v>
      </c>
      <c r="C275" s="60"/>
      <c r="D275" s="60"/>
      <c r="E275" s="60"/>
      <c r="F275" s="100"/>
      <c r="G275" s="101"/>
      <c r="H275" s="60"/>
      <c r="I275" s="100"/>
      <c r="J275" s="101"/>
      <c r="K275" s="100"/>
      <c r="L275" s="101"/>
      <c r="M275" s="18"/>
      <c r="N275" s="13"/>
      <c r="O275" s="14"/>
      <c r="P275" s="87"/>
    </row>
    <row r="276" spans="1:16" ht="21.75" customHeight="1" x14ac:dyDescent="0.25">
      <c r="A276" s="90" t="s">
        <v>16</v>
      </c>
      <c r="B276" s="22" t="s">
        <v>20</v>
      </c>
      <c r="C276" s="45">
        <f>IF(C277="oui","00:30",0)</f>
        <v>0</v>
      </c>
      <c r="D276" s="45">
        <f>IF(D277="oui","00:30",0)</f>
        <v>0</v>
      </c>
      <c r="E276" s="45">
        <f>IF(E277="oui","00:30",0)</f>
        <v>0</v>
      </c>
      <c r="F276" s="91">
        <f>IF(F277="oui","00:30",0)</f>
        <v>0</v>
      </c>
      <c r="G276" s="92"/>
      <c r="H276" s="45">
        <f>IF(H277="oui","00:30",0)</f>
        <v>0</v>
      </c>
      <c r="I276" s="91">
        <f>IF(I277="oui","00:30",0)</f>
        <v>0</v>
      </c>
      <c r="J276" s="92"/>
      <c r="K276" s="91">
        <f>IF(K277="oui","00:30",0)</f>
        <v>0</v>
      </c>
      <c r="L276" s="92"/>
      <c r="M276" s="23"/>
      <c r="N276" s="13"/>
      <c r="O276" s="14"/>
      <c r="P276" s="87"/>
    </row>
    <row r="277" spans="1:16" ht="21.75" customHeight="1" x14ac:dyDescent="0.25">
      <c r="A277" s="90"/>
      <c r="B277" s="24" t="s">
        <v>19</v>
      </c>
      <c r="C277" s="61" t="str">
        <f>IF(C275&gt;0,"OUI","")</f>
        <v/>
      </c>
      <c r="D277" s="61" t="str">
        <f>IF(D275&gt;0,"OUI","")</f>
        <v/>
      </c>
      <c r="E277" s="61" t="str">
        <f>IF(E275&gt;0,"OUI","")</f>
        <v/>
      </c>
      <c r="F277" s="91" t="str">
        <f>IF(F275&gt;0,"OUI","")</f>
        <v/>
      </c>
      <c r="G277" s="93"/>
      <c r="H277" s="61" t="str">
        <f>IF(H275&gt;0,"OUI","")</f>
        <v/>
      </c>
      <c r="I277" s="91" t="str">
        <f>IF(I275&gt;0,"OUI","")</f>
        <v/>
      </c>
      <c r="J277" s="93"/>
      <c r="K277" s="91" t="str">
        <f>IF(K275&gt;0,"OUI","")</f>
        <v/>
      </c>
      <c r="L277" s="93"/>
      <c r="M277" s="25"/>
      <c r="N277" s="37"/>
      <c r="O277" s="37"/>
      <c r="P277" s="87"/>
    </row>
    <row r="278" spans="1:16" ht="21.75" customHeight="1" x14ac:dyDescent="0.25">
      <c r="A278" s="27" t="s">
        <v>12</v>
      </c>
      <c r="B278" s="8" t="s">
        <v>10</v>
      </c>
      <c r="C278" s="60"/>
      <c r="D278" s="60"/>
      <c r="E278" s="60"/>
      <c r="F278" s="100"/>
      <c r="G278" s="101"/>
      <c r="H278" s="60"/>
      <c r="I278" s="100"/>
      <c r="J278" s="101"/>
      <c r="K278" s="100"/>
      <c r="L278" s="101"/>
      <c r="M278" s="18"/>
      <c r="N278" s="76"/>
      <c r="O278" s="77"/>
      <c r="P278" s="87"/>
    </row>
    <row r="279" spans="1:16" ht="21.75" customHeight="1" x14ac:dyDescent="0.25">
      <c r="A279" s="39"/>
      <c r="B279" s="103"/>
      <c r="C279" s="104"/>
      <c r="D279" s="104"/>
      <c r="E279" s="104"/>
      <c r="F279" s="104"/>
      <c r="G279" s="104"/>
      <c r="H279" s="104"/>
      <c r="I279" s="104"/>
      <c r="J279" s="104"/>
      <c r="K279" s="104"/>
      <c r="L279" s="104"/>
      <c r="M279" s="105"/>
      <c r="N279" s="78"/>
      <c r="O279" s="79"/>
      <c r="P279" s="87"/>
    </row>
    <row r="280" spans="1:16" ht="21.75" customHeight="1" x14ac:dyDescent="0.25">
      <c r="A280" s="73" t="s">
        <v>15</v>
      </c>
      <c r="B280" s="8" t="s">
        <v>9</v>
      </c>
      <c r="C280" s="60"/>
      <c r="D280" s="60"/>
      <c r="E280" s="60"/>
      <c r="F280" s="100"/>
      <c r="G280" s="101"/>
      <c r="H280" s="60"/>
      <c r="I280" s="100"/>
      <c r="J280" s="101"/>
      <c r="K280" s="100"/>
      <c r="L280" s="101"/>
      <c r="M280" s="18"/>
      <c r="N280" s="78"/>
      <c r="O280" s="79"/>
      <c r="P280" s="87"/>
    </row>
    <row r="281" spans="1:16" ht="21.75" customHeight="1" x14ac:dyDescent="0.25">
      <c r="A281" s="90" t="s">
        <v>16</v>
      </c>
      <c r="B281" s="22" t="s">
        <v>20</v>
      </c>
      <c r="C281" s="45">
        <f>IF(C282="oui","00:30",0)</f>
        <v>0</v>
      </c>
      <c r="D281" s="45">
        <f>IF(D282="oui","00:30",0)</f>
        <v>0</v>
      </c>
      <c r="E281" s="45">
        <f>IF(E282="oui","00:30",0)</f>
        <v>0</v>
      </c>
      <c r="F281" s="91">
        <f>IF(F282="oui","00:30",0)</f>
        <v>0</v>
      </c>
      <c r="G281" s="92"/>
      <c r="H281" s="45">
        <f>IF(H282="oui","00:30",0)</f>
        <v>0</v>
      </c>
      <c r="I281" s="91">
        <f>IF(I282="oui","00:30",0)</f>
        <v>0</v>
      </c>
      <c r="J281" s="92"/>
      <c r="K281" s="91">
        <f>IF(K282="oui","00:30",0)</f>
        <v>0</v>
      </c>
      <c r="L281" s="92"/>
      <c r="M281" s="23"/>
      <c r="N281" s="80"/>
      <c r="O281" s="81"/>
      <c r="P281" s="87"/>
    </row>
    <row r="282" spans="1:16" ht="21.75" customHeight="1" x14ac:dyDescent="0.25">
      <c r="A282" s="90"/>
      <c r="B282" s="24" t="s">
        <v>19</v>
      </c>
      <c r="C282" s="61" t="str">
        <f>IF(C280&gt;0,"OUI","")</f>
        <v/>
      </c>
      <c r="D282" s="61" t="str">
        <f>IF(D280&gt;0,"OUI","")</f>
        <v/>
      </c>
      <c r="E282" s="61" t="str">
        <f>IF(E280&gt;0,"OUI","")</f>
        <v/>
      </c>
      <c r="F282" s="91" t="str">
        <f>IF(F280&gt;0,"OUI","")</f>
        <v/>
      </c>
      <c r="G282" s="93"/>
      <c r="H282" s="61" t="str">
        <f>IF(H280&gt;0,"OUI","")</f>
        <v/>
      </c>
      <c r="I282" s="91" t="str">
        <f>IF(I280&gt;0,"OUI","")</f>
        <v/>
      </c>
      <c r="J282" s="93"/>
      <c r="K282" s="91" t="str">
        <f>IF(K280&gt;0,"OUI","")</f>
        <v/>
      </c>
      <c r="L282" s="93"/>
      <c r="M282" s="25"/>
      <c r="N282" s="75"/>
      <c r="O282" s="10"/>
      <c r="P282" s="87"/>
    </row>
    <row r="283" spans="1:16" ht="21.75" customHeight="1" x14ac:dyDescent="0.25">
      <c r="A283" s="27" t="s">
        <v>17</v>
      </c>
      <c r="B283" s="9" t="s">
        <v>10</v>
      </c>
      <c r="C283" s="60"/>
      <c r="D283" s="60"/>
      <c r="E283" s="60"/>
      <c r="F283" s="100"/>
      <c r="G283" s="101"/>
      <c r="H283" s="60"/>
      <c r="I283" s="100"/>
      <c r="J283" s="101"/>
      <c r="K283" s="100"/>
      <c r="L283" s="101"/>
      <c r="M283" s="19"/>
      <c r="N283" s="75" t="s">
        <v>13</v>
      </c>
      <c r="O283" s="75"/>
      <c r="P283" s="87"/>
    </row>
    <row r="284" spans="1:16" ht="21.75" customHeight="1" x14ac:dyDescent="0.25">
      <c r="A284" s="15"/>
      <c r="B284" s="3" t="s">
        <v>11</v>
      </c>
      <c r="C284" s="34">
        <f>IF(OR(C275="REPOS",C280="REPOS",C275="CP1",C280="CP2"),"00:00",C278-C275+C283-C280-(C276+C281))</f>
        <v>0</v>
      </c>
      <c r="D284" s="34">
        <f>IF(OR(D275="REPOS",D280="REPOS",D275="CP1",D280="CP2"),"00:00",D278-D275+D283-D280-(D276+D281))</f>
        <v>0</v>
      </c>
      <c r="E284" s="34">
        <f>IF(OR(E275="REPOS",E280="REPOS",E275="CP1",E280="CP2"),"00:00",E278-E275+E283-E280-(E276+E281))</f>
        <v>0</v>
      </c>
      <c r="F284" s="102">
        <f>IF(OR(F275="REPOS",F280="REPOS",F275="CP1",F280="CP2"),"00:00",F278-F275+F283-F280-(F276+F281))</f>
        <v>0</v>
      </c>
      <c r="G284" s="93"/>
      <c r="H284" s="34">
        <f>IF(OR(H275="REPOS",H280="REPOS",H275="CP1",H280="CP2"),"00:00",H278-H275+H283-H280-(H276+H281))</f>
        <v>0</v>
      </c>
      <c r="I284" s="102">
        <f>IF(OR(I275="REPOS",I280="REPOS",I275="CP1",I280="CP2"),"00:00",I278-I275+I283-I280-(I276+I281))</f>
        <v>0</v>
      </c>
      <c r="J284" s="93"/>
      <c r="K284" s="102">
        <f>IF(OR(K275="REPOS",K280="REPOS",K275="CP1",K280="CP2"),"00:00",K278-K275+K283-K280-(K276+K281))</f>
        <v>0</v>
      </c>
      <c r="L284" s="93"/>
      <c r="M284" s="33"/>
      <c r="N284" s="4"/>
      <c r="O284" s="5"/>
      <c r="P284" s="87"/>
    </row>
    <row r="285" spans="1:16" ht="21.75" customHeight="1" x14ac:dyDescent="0.25">
      <c r="A285" s="6"/>
      <c r="B285" s="3" t="s">
        <v>26</v>
      </c>
      <c r="C285" s="94">
        <f>C284+D284+E284+F284+H284+I284+K284</f>
        <v>0</v>
      </c>
      <c r="D285" s="95"/>
      <c r="E285" s="95"/>
      <c r="F285" s="95"/>
      <c r="G285" s="95"/>
      <c r="H285" s="95"/>
      <c r="I285" s="95"/>
      <c r="J285" s="95"/>
      <c r="K285" s="95"/>
      <c r="L285" s="96"/>
      <c r="M285" s="38"/>
      <c r="N285" s="4"/>
      <c r="O285" s="5"/>
    </row>
    <row r="286" spans="1:16" ht="21.75" customHeight="1" x14ac:dyDescent="0.25">
      <c r="A286" s="35"/>
      <c r="C286" s="46"/>
      <c r="D286" s="46"/>
      <c r="E286" s="46"/>
      <c r="F286" s="47"/>
      <c r="G286" s="36"/>
      <c r="H286" s="46"/>
      <c r="I286" s="46"/>
      <c r="J286" s="36"/>
      <c r="K286" s="46"/>
      <c r="L286" s="36"/>
      <c r="M286" s="48"/>
      <c r="N286" s="13"/>
      <c r="O286" s="14"/>
    </row>
    <row r="287" spans="1:16" ht="21.75" customHeight="1" x14ac:dyDescent="0.25">
      <c r="A287" s="1"/>
      <c r="L287" s="97" t="s">
        <v>18</v>
      </c>
      <c r="M287" s="98"/>
      <c r="N287" s="13"/>
      <c r="O287" s="14"/>
    </row>
    <row r="288" spans="1:16" ht="21.75" customHeight="1" x14ac:dyDescent="0.25">
      <c r="L288" s="99"/>
      <c r="M288" s="98"/>
      <c r="N288" s="13"/>
      <c r="O288" s="14"/>
    </row>
    <row r="289" spans="1:16" ht="21.75" customHeight="1" x14ac:dyDescent="0.25">
      <c r="N289" s="13"/>
      <c r="O289" s="14"/>
    </row>
    <row r="290" spans="1:16" ht="21.75" customHeight="1" x14ac:dyDescent="0.25">
      <c r="A290" s="106" t="s">
        <v>14</v>
      </c>
      <c r="B290" s="106"/>
      <c r="C290" s="106"/>
      <c r="D290" s="106"/>
      <c r="E290" s="75" t="s">
        <v>21</v>
      </c>
      <c r="F290" s="49">
        <v>29</v>
      </c>
      <c r="G290" s="75" t="s">
        <v>22</v>
      </c>
      <c r="H290" s="74">
        <f>7*F290+DATE(B1,1,3)-WEEKDAY(DATE(B1,1,3))-5</f>
        <v>44396</v>
      </c>
      <c r="I290" s="75" t="s">
        <v>23</v>
      </c>
      <c r="J290" s="107">
        <f>7*F290+DATE(B1,1,3)-WEEKDAY(DATE(B1,1,3))+1</f>
        <v>44402</v>
      </c>
      <c r="K290" s="108"/>
      <c r="L290" s="75"/>
      <c r="M290" s="75"/>
      <c r="N290" s="13"/>
      <c r="O290" s="14"/>
    </row>
    <row r="291" spans="1:16" ht="21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3"/>
      <c r="O291" s="14"/>
    </row>
    <row r="292" spans="1:16" ht="21.75" customHeight="1" x14ac:dyDescent="0.25">
      <c r="A292" s="51"/>
      <c r="B292" s="3" t="s">
        <v>0</v>
      </c>
      <c r="C292" s="53" t="s">
        <v>1</v>
      </c>
      <c r="D292" s="53" t="s">
        <v>2</v>
      </c>
      <c r="E292" s="53" t="s">
        <v>3</v>
      </c>
      <c r="F292" s="109" t="s">
        <v>4</v>
      </c>
      <c r="G292" s="110"/>
      <c r="H292" s="53" t="s">
        <v>5</v>
      </c>
      <c r="I292" s="109" t="s">
        <v>6</v>
      </c>
      <c r="J292" s="110"/>
      <c r="K292" s="109" t="s">
        <v>7</v>
      </c>
      <c r="L292" s="110"/>
      <c r="M292" s="53" t="s">
        <v>8</v>
      </c>
      <c r="N292" s="13"/>
      <c r="O292" s="14"/>
      <c r="P292" s="87"/>
    </row>
    <row r="293" spans="1:16" ht="21.75" customHeight="1" x14ac:dyDescent="0.25">
      <c r="A293" s="12"/>
      <c r="B293" s="52" t="s">
        <v>29</v>
      </c>
      <c r="C293" s="55">
        <f>7*F290+DATE(B1,1,3)-WEEKDAY(DATE(B1,1,3))-5</f>
        <v>44396</v>
      </c>
      <c r="D293" s="55">
        <f>7*F290+DATE(B1,1,3)-WEEKDAY(DATE(B1,1,3))-4</f>
        <v>44397</v>
      </c>
      <c r="E293" s="55">
        <f>7*F290+DATE(B1,1,3)-WEEKDAY(DATE(B1,1,3))-3</f>
        <v>44398</v>
      </c>
      <c r="F293" s="111">
        <f>7*F290+DATE(B1,1,3)-WEEKDAY(DATE(B1,1,3))-2</f>
        <v>44399</v>
      </c>
      <c r="G293" s="112"/>
      <c r="H293" s="55">
        <f>7*F290+DATE(B1,1,3)-WEEKDAY(DATE(B1,1,3))-1</f>
        <v>44400</v>
      </c>
      <c r="I293" s="111">
        <f>7*F290+DATE(B1,1,3)-WEEKDAY(DATE(B1,1,3))-0</f>
        <v>44401</v>
      </c>
      <c r="J293" s="112"/>
      <c r="K293" s="111">
        <f>7*F290+DATE(B1,1,3)-WEEKDAY(DATE(B1,1,3))+1</f>
        <v>44402</v>
      </c>
      <c r="L293" s="112"/>
      <c r="M293" s="54"/>
      <c r="N293" s="13"/>
      <c r="O293" s="14"/>
      <c r="P293" s="87"/>
    </row>
    <row r="294" spans="1:16" ht="21.75" customHeight="1" x14ac:dyDescent="0.25">
      <c r="A294" s="26" t="s">
        <v>15</v>
      </c>
      <c r="B294" s="8" t="s">
        <v>9</v>
      </c>
      <c r="C294" s="60"/>
      <c r="D294" s="60"/>
      <c r="E294" s="60"/>
      <c r="F294" s="100"/>
      <c r="G294" s="101"/>
      <c r="H294" s="60"/>
      <c r="I294" s="100"/>
      <c r="J294" s="101"/>
      <c r="K294" s="100"/>
      <c r="L294" s="101"/>
      <c r="M294" s="18"/>
      <c r="N294" s="13"/>
      <c r="O294" s="14"/>
      <c r="P294" s="87"/>
    </row>
    <row r="295" spans="1:16" ht="21.75" customHeight="1" x14ac:dyDescent="0.25">
      <c r="A295" s="90" t="s">
        <v>16</v>
      </c>
      <c r="B295" s="22" t="s">
        <v>20</v>
      </c>
      <c r="C295" s="45">
        <f>IF(C296="oui","00:30",0)</f>
        <v>0</v>
      </c>
      <c r="D295" s="45">
        <f>IF(D296="oui","00:30",0)</f>
        <v>0</v>
      </c>
      <c r="E295" s="45">
        <f>IF(E296="oui","00:30",0)</f>
        <v>0</v>
      </c>
      <c r="F295" s="91">
        <f>IF(F296="oui","00:30",0)</f>
        <v>0</v>
      </c>
      <c r="G295" s="92"/>
      <c r="H295" s="45">
        <f>IF(H296="oui","00:30",0)</f>
        <v>0</v>
      </c>
      <c r="I295" s="91">
        <f>IF(I296="oui","00:30",0)</f>
        <v>0</v>
      </c>
      <c r="J295" s="92"/>
      <c r="K295" s="91">
        <f>IF(K296="oui","00:30",0)</f>
        <v>0</v>
      </c>
      <c r="L295" s="92"/>
      <c r="M295" s="23"/>
      <c r="N295" s="13"/>
      <c r="O295" s="14"/>
      <c r="P295" s="87"/>
    </row>
    <row r="296" spans="1:16" ht="21.75" customHeight="1" x14ac:dyDescent="0.25">
      <c r="A296" s="90"/>
      <c r="B296" s="24" t="s">
        <v>19</v>
      </c>
      <c r="C296" s="61" t="str">
        <f>IF(C294&gt;0,"OUI","")</f>
        <v/>
      </c>
      <c r="D296" s="61" t="str">
        <f>IF(D294&gt;0,"OUI","")</f>
        <v/>
      </c>
      <c r="E296" s="61" t="str">
        <f>IF(E294&gt;0,"OUI","")</f>
        <v/>
      </c>
      <c r="F296" s="91" t="str">
        <f>IF(F294&gt;0,"OUI","")</f>
        <v/>
      </c>
      <c r="G296" s="93"/>
      <c r="H296" s="61" t="str">
        <f>IF(H294&gt;0,"OUI","")</f>
        <v/>
      </c>
      <c r="I296" s="91" t="str">
        <f>IF(I294&gt;0,"OUI","")</f>
        <v/>
      </c>
      <c r="J296" s="93"/>
      <c r="K296" s="91" t="str">
        <f>IF(K294&gt;0,"OUI","")</f>
        <v/>
      </c>
      <c r="L296" s="93"/>
      <c r="M296" s="25"/>
      <c r="N296" s="7"/>
      <c r="O296" s="7"/>
      <c r="P296" s="87"/>
    </row>
    <row r="297" spans="1:16" ht="21.75" customHeight="1" x14ac:dyDescent="0.25">
      <c r="A297" s="27" t="s">
        <v>12</v>
      </c>
      <c r="B297" s="31" t="s">
        <v>10</v>
      </c>
      <c r="C297" s="60"/>
      <c r="D297" s="60"/>
      <c r="E297" s="60"/>
      <c r="F297" s="100"/>
      <c r="G297" s="101"/>
      <c r="H297" s="60"/>
      <c r="I297" s="100"/>
      <c r="J297" s="101"/>
      <c r="K297" s="100"/>
      <c r="L297" s="101"/>
      <c r="M297" s="32"/>
      <c r="N297" s="2"/>
      <c r="O297" s="2"/>
      <c r="P297" s="87"/>
    </row>
    <row r="298" spans="1:16" ht="21.75" customHeight="1" x14ac:dyDescent="0.25">
      <c r="A298" s="39"/>
      <c r="B298" s="103"/>
      <c r="C298" s="104"/>
      <c r="D298" s="104"/>
      <c r="E298" s="104"/>
      <c r="F298" s="104"/>
      <c r="G298" s="104"/>
      <c r="H298" s="104"/>
      <c r="I298" s="104"/>
      <c r="J298" s="104"/>
      <c r="K298" s="104"/>
      <c r="L298" s="104"/>
      <c r="M298" s="105"/>
      <c r="N298" s="75"/>
      <c r="O298" s="10"/>
      <c r="P298" s="87"/>
    </row>
    <row r="299" spans="1:16" ht="21.75" customHeight="1" x14ac:dyDescent="0.25">
      <c r="A299" s="73" t="s">
        <v>15</v>
      </c>
      <c r="B299" s="8" t="s">
        <v>9</v>
      </c>
      <c r="C299" s="60"/>
      <c r="D299" s="60"/>
      <c r="E299" s="60"/>
      <c r="F299" s="100"/>
      <c r="G299" s="101"/>
      <c r="H299" s="60"/>
      <c r="I299" s="100"/>
      <c r="J299" s="101"/>
      <c r="K299" s="100"/>
      <c r="L299" s="101"/>
      <c r="M299" s="18"/>
      <c r="N299" s="75" t="s">
        <v>13</v>
      </c>
      <c r="O299" s="75"/>
      <c r="P299" s="87"/>
    </row>
    <row r="300" spans="1:16" ht="21.75" customHeight="1" x14ac:dyDescent="0.25">
      <c r="A300" s="90" t="s">
        <v>16</v>
      </c>
      <c r="B300" s="22" t="s">
        <v>20</v>
      </c>
      <c r="C300" s="45">
        <f>IF(C301="oui","00:30",0)</f>
        <v>0</v>
      </c>
      <c r="D300" s="45">
        <f>IF(D301="oui","00:30",0)</f>
        <v>0</v>
      </c>
      <c r="E300" s="45">
        <f>IF(E301="oui","00:30",0)</f>
        <v>0</v>
      </c>
      <c r="F300" s="91">
        <f>IF(F301="oui","00:30",0)</f>
        <v>0</v>
      </c>
      <c r="G300" s="92"/>
      <c r="H300" s="45">
        <f>IF(H301="oui","00:30",0)</f>
        <v>0</v>
      </c>
      <c r="I300" s="91">
        <f>IF(I301="oui","00:30",0)</f>
        <v>0</v>
      </c>
      <c r="J300" s="92"/>
      <c r="K300" s="91">
        <f>IF(K301="oui","00:30",0)</f>
        <v>0</v>
      </c>
      <c r="L300" s="92"/>
      <c r="M300" s="23"/>
      <c r="N300" s="4"/>
      <c r="O300" s="5"/>
      <c r="P300" s="87"/>
    </row>
    <row r="301" spans="1:16" ht="21.75" customHeight="1" x14ac:dyDescent="0.25">
      <c r="A301" s="90"/>
      <c r="B301" s="24" t="s">
        <v>19</v>
      </c>
      <c r="C301" s="61" t="str">
        <f>IF(C299&gt;0,"OUI","")</f>
        <v/>
      </c>
      <c r="D301" s="61" t="str">
        <f>IF(D299&gt;0,"OUI","")</f>
        <v/>
      </c>
      <c r="E301" s="61" t="str">
        <f>IF(E299&gt;0,"OUI","")</f>
        <v/>
      </c>
      <c r="F301" s="91" t="str">
        <f>IF(F299&gt;0,"OUI","")</f>
        <v/>
      </c>
      <c r="G301" s="93"/>
      <c r="H301" s="61" t="str">
        <f>IF(H299&gt;0,"OUI","")</f>
        <v/>
      </c>
      <c r="I301" s="91" t="str">
        <f>IF(I299&gt;0,"OUI","")</f>
        <v/>
      </c>
      <c r="J301" s="93"/>
      <c r="K301" s="91" t="str">
        <f>IF(K299&gt;0,"OUI","")</f>
        <v/>
      </c>
      <c r="L301" s="93"/>
      <c r="M301" s="25"/>
      <c r="N301" s="4"/>
      <c r="O301" s="5"/>
      <c r="P301" s="87"/>
    </row>
    <row r="302" spans="1:16" ht="21.75" customHeight="1" x14ac:dyDescent="0.25">
      <c r="A302" s="27" t="s">
        <v>17</v>
      </c>
      <c r="B302" s="9" t="s">
        <v>10</v>
      </c>
      <c r="C302" s="60"/>
      <c r="D302" s="60"/>
      <c r="E302" s="60"/>
      <c r="F302" s="100"/>
      <c r="G302" s="101"/>
      <c r="H302" s="60"/>
      <c r="I302" s="100"/>
      <c r="J302" s="101"/>
      <c r="K302" s="100"/>
      <c r="L302" s="101"/>
      <c r="M302" s="19"/>
      <c r="N302" s="13"/>
      <c r="O302" s="14"/>
      <c r="P302" s="87"/>
    </row>
    <row r="303" spans="1:16" ht="21.75" customHeight="1" x14ac:dyDescent="0.25">
      <c r="A303" s="15"/>
      <c r="B303" s="3" t="s">
        <v>11</v>
      </c>
      <c r="C303" s="34">
        <f>IF(OR(C294="REPOS",C299="REPOS",C294="CP1",C299="CP2"),"00:00",C297-C294+C302-C299-(C295+C300))</f>
        <v>0</v>
      </c>
      <c r="D303" s="34">
        <f>IF(OR(D294="REPOS",D299="REPOS",D294="CP1",D299="CP2"),"00:00",D297-D294+D302-D299-(D295+D300))</f>
        <v>0</v>
      </c>
      <c r="E303" s="34">
        <f>IF(OR(E294="REPOS",E299="REPOS",E294="CP1",E299="CP2"),"00:00",E297-E294+E302-E299-(E295+E300))</f>
        <v>0</v>
      </c>
      <c r="F303" s="102">
        <f>IF(OR(F294="REPOS",F299="REPOS",F294="CP1",F299="CP2"),"00:00",F297-F294+F302-F299-(F295+F300))</f>
        <v>0</v>
      </c>
      <c r="G303" s="93"/>
      <c r="H303" s="34">
        <f>IF(OR(H294="REPOS",H299="REPOS",H294="CP1",H299="CP2"),"00:00",H297-H294+H302-H299-(H295+H300))</f>
        <v>0</v>
      </c>
      <c r="I303" s="102">
        <f>IF(OR(I294="REPOS",I299="REPOS",I294="CP1",I299="CP2"),"00:00",I297-I294+I302-I299-(I295+I300))</f>
        <v>0</v>
      </c>
      <c r="J303" s="93"/>
      <c r="K303" s="102">
        <f>IF(OR(K294="REPOS",K299="REPOS",K294="CP1",K299="CP2"),"00:00",K297-K294+K302-K299-(K295+K300))</f>
        <v>0</v>
      </c>
      <c r="L303" s="93"/>
      <c r="M303" s="33"/>
      <c r="N303" s="13"/>
      <c r="O303" s="14"/>
      <c r="P303" s="87"/>
    </row>
    <row r="304" spans="1:16" ht="21.75" customHeight="1" x14ac:dyDescent="0.25">
      <c r="A304" s="6"/>
      <c r="B304" s="3" t="s">
        <v>26</v>
      </c>
      <c r="C304" s="94">
        <f>C303+D303+E303+F303+H303+I303+K303</f>
        <v>0</v>
      </c>
      <c r="D304" s="95"/>
      <c r="E304" s="95"/>
      <c r="F304" s="95"/>
      <c r="G304" s="95"/>
      <c r="H304" s="95"/>
      <c r="I304" s="95"/>
      <c r="J304" s="95"/>
      <c r="K304" s="95"/>
      <c r="L304" s="96"/>
      <c r="M304" s="6"/>
      <c r="N304" s="13"/>
      <c r="O304" s="14"/>
    </row>
    <row r="305" spans="1:16" ht="21.75" customHeight="1" x14ac:dyDescent="0.25">
      <c r="A305" s="6"/>
      <c r="B305" s="83"/>
      <c r="C305" s="84"/>
      <c r="D305" s="85"/>
      <c r="E305" s="85"/>
      <c r="F305" s="85"/>
      <c r="G305" s="85"/>
      <c r="H305" s="85"/>
      <c r="I305" s="85"/>
      <c r="J305" s="85"/>
      <c r="K305" s="85"/>
      <c r="L305" s="85"/>
      <c r="M305" s="6"/>
      <c r="N305" s="13"/>
      <c r="O305" s="14"/>
    </row>
    <row r="306" spans="1:16" ht="21.75" customHeight="1" x14ac:dyDescent="0.25">
      <c r="A306" s="6"/>
      <c r="B306" s="83"/>
      <c r="C306" s="84"/>
      <c r="D306" s="85"/>
      <c r="E306" s="85"/>
      <c r="F306" s="85"/>
      <c r="G306" s="85"/>
      <c r="H306" s="85"/>
      <c r="I306" s="85"/>
      <c r="J306" s="85"/>
      <c r="K306" s="85"/>
      <c r="L306" s="85"/>
      <c r="M306" s="6"/>
      <c r="N306" s="13"/>
      <c r="O306" s="14"/>
    </row>
    <row r="307" spans="1:16" ht="21.75" customHeight="1" x14ac:dyDescent="0.25">
      <c r="A307" s="6"/>
      <c r="B307" s="83"/>
      <c r="C307" s="84"/>
      <c r="D307" s="85"/>
      <c r="E307" s="85"/>
      <c r="F307" s="85"/>
      <c r="G307" s="85"/>
      <c r="H307" s="85"/>
      <c r="I307" s="85"/>
      <c r="J307" s="85"/>
      <c r="K307" s="85"/>
      <c r="L307" s="85"/>
      <c r="M307" s="6"/>
      <c r="N307" s="13"/>
      <c r="O307" s="14"/>
    </row>
    <row r="308" spans="1:16" ht="21.7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13"/>
      <c r="O308" s="14"/>
    </row>
    <row r="309" spans="1:16" ht="21.75" customHeight="1" x14ac:dyDescent="0.25">
      <c r="A309" s="106" t="s">
        <v>14</v>
      </c>
      <c r="B309" s="106"/>
      <c r="C309" s="106"/>
      <c r="D309" s="106"/>
      <c r="E309" s="75" t="s">
        <v>21</v>
      </c>
      <c r="F309" s="49">
        <v>30</v>
      </c>
      <c r="G309" s="75" t="s">
        <v>22</v>
      </c>
      <c r="H309" s="74">
        <f>7*F309+DATE(B1,1,3)-WEEKDAY(DATE(B1,1,3))-5</f>
        <v>44403</v>
      </c>
      <c r="I309" s="75" t="s">
        <v>23</v>
      </c>
      <c r="J309" s="107">
        <f>7*F309+DATE(B1,1,3)-WEEKDAY(DATE(B1,1,3))+1</f>
        <v>44409</v>
      </c>
      <c r="K309" s="108"/>
      <c r="L309" s="75"/>
      <c r="M309" s="75"/>
      <c r="N309" s="13"/>
      <c r="O309" s="14"/>
    </row>
    <row r="310" spans="1:16" ht="21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3"/>
      <c r="O310" s="14"/>
    </row>
    <row r="311" spans="1:16" ht="21.75" customHeight="1" x14ac:dyDescent="0.25">
      <c r="A311" s="51"/>
      <c r="B311" s="3" t="s">
        <v>0</v>
      </c>
      <c r="C311" s="53" t="s">
        <v>1</v>
      </c>
      <c r="D311" s="53" t="s">
        <v>2</v>
      </c>
      <c r="E311" s="53" t="s">
        <v>3</v>
      </c>
      <c r="F311" s="109" t="s">
        <v>4</v>
      </c>
      <c r="G311" s="110"/>
      <c r="H311" s="53" t="s">
        <v>5</v>
      </c>
      <c r="I311" s="109" t="s">
        <v>6</v>
      </c>
      <c r="J311" s="110"/>
      <c r="K311" s="109" t="s">
        <v>7</v>
      </c>
      <c r="L311" s="110"/>
      <c r="M311" s="53" t="s">
        <v>8</v>
      </c>
      <c r="N311" s="13"/>
      <c r="O311" s="14"/>
      <c r="P311" s="87"/>
    </row>
    <row r="312" spans="1:16" ht="21.75" customHeight="1" x14ac:dyDescent="0.25">
      <c r="A312" s="12"/>
      <c r="B312" s="52" t="s">
        <v>29</v>
      </c>
      <c r="C312" s="55">
        <f>7*F309+DATE(B1,1,3)-WEEKDAY(DATE(B1,1,3))-5</f>
        <v>44403</v>
      </c>
      <c r="D312" s="55">
        <f>7*F309+DATE(B1,1,3)-WEEKDAY(DATE(B1,1,3))-4</f>
        <v>44404</v>
      </c>
      <c r="E312" s="55">
        <f>7*F309+DATE(B1,1,3)-WEEKDAY(DATE(B1,1,3))-3</f>
        <v>44405</v>
      </c>
      <c r="F312" s="111">
        <f>7*F309+DATE(B1,1,3)-WEEKDAY(DATE(B1,1,3))-2</f>
        <v>44406</v>
      </c>
      <c r="G312" s="112"/>
      <c r="H312" s="55">
        <f>7*F309+DATE(B1,1,3)-WEEKDAY(DATE(B1,1,3))-1</f>
        <v>44407</v>
      </c>
      <c r="I312" s="111">
        <f>7*F309+DATE(B1,1,3)-WEEKDAY(DATE(B1,1,3))-0</f>
        <v>44408</v>
      </c>
      <c r="J312" s="112"/>
      <c r="K312" s="111">
        <f>7*F309+DATE(B1,1,3)-WEEKDAY(DATE(B1,1,3))+1</f>
        <v>44409</v>
      </c>
      <c r="L312" s="112"/>
      <c r="M312" s="54"/>
      <c r="N312" s="13"/>
      <c r="O312" s="14"/>
      <c r="P312" s="87"/>
    </row>
    <row r="313" spans="1:16" ht="21.75" customHeight="1" x14ac:dyDescent="0.25">
      <c r="A313" s="26" t="s">
        <v>15</v>
      </c>
      <c r="B313" s="8" t="s">
        <v>9</v>
      </c>
      <c r="C313" s="60"/>
      <c r="D313" s="60"/>
      <c r="E313" s="60"/>
      <c r="F313" s="100"/>
      <c r="G313" s="101"/>
      <c r="H313" s="60"/>
      <c r="I313" s="100"/>
      <c r="J313" s="101"/>
      <c r="K313" s="100"/>
      <c r="L313" s="101"/>
      <c r="M313" s="18"/>
      <c r="N313" s="13"/>
      <c r="O313" s="14"/>
      <c r="P313" s="87"/>
    </row>
    <row r="314" spans="1:16" ht="21.75" customHeight="1" x14ac:dyDescent="0.25">
      <c r="A314" s="90" t="s">
        <v>16</v>
      </c>
      <c r="B314" s="22" t="s">
        <v>20</v>
      </c>
      <c r="C314" s="45">
        <f>IF(C315="oui","00:30",0)</f>
        <v>0</v>
      </c>
      <c r="D314" s="45">
        <f>IF(D315="oui","00:30",0)</f>
        <v>0</v>
      </c>
      <c r="E314" s="45">
        <f>IF(E315="oui","00:30",0)</f>
        <v>0</v>
      </c>
      <c r="F314" s="91">
        <f>IF(F315="oui","00:30",0)</f>
        <v>0</v>
      </c>
      <c r="G314" s="92"/>
      <c r="H314" s="45">
        <f>IF(H315="oui","00:30",0)</f>
        <v>0</v>
      </c>
      <c r="I314" s="91">
        <f>IF(I315="oui","00:30",0)</f>
        <v>0</v>
      </c>
      <c r="J314" s="92"/>
      <c r="K314" s="91">
        <f>IF(K315="oui","00:30",0)</f>
        <v>0</v>
      </c>
      <c r="L314" s="92"/>
      <c r="M314" s="23"/>
      <c r="N314" s="13"/>
      <c r="O314" s="14"/>
      <c r="P314" s="87"/>
    </row>
    <row r="315" spans="1:16" ht="21.75" customHeight="1" x14ac:dyDescent="0.25">
      <c r="A315" s="90"/>
      <c r="B315" s="24" t="s">
        <v>19</v>
      </c>
      <c r="C315" s="61" t="str">
        <f>IF(C313&gt;0,"OUI","")</f>
        <v/>
      </c>
      <c r="D315" s="61" t="str">
        <f>IF(D313&gt;0,"OUI","")</f>
        <v/>
      </c>
      <c r="E315" s="61" t="str">
        <f>IF(E313&gt;0,"OUI","")</f>
        <v/>
      </c>
      <c r="F315" s="91" t="str">
        <f>IF(F313&gt;0,"OUI","")</f>
        <v/>
      </c>
      <c r="G315" s="93"/>
      <c r="H315" s="61" t="str">
        <f>IF(H313&gt;0,"OUI","")</f>
        <v/>
      </c>
      <c r="I315" s="91" t="str">
        <f>IF(I313&gt;0,"OUI","")</f>
        <v/>
      </c>
      <c r="J315" s="93"/>
      <c r="K315" s="91" t="str">
        <f>IF(K313&gt;0,"OUI","")</f>
        <v/>
      </c>
      <c r="L315" s="93"/>
      <c r="M315" s="25"/>
      <c r="N315" s="37"/>
      <c r="O315" s="37"/>
      <c r="P315" s="87"/>
    </row>
    <row r="316" spans="1:16" ht="21.75" customHeight="1" x14ac:dyDescent="0.25">
      <c r="A316" s="27" t="s">
        <v>12</v>
      </c>
      <c r="B316" s="8" t="s">
        <v>10</v>
      </c>
      <c r="C316" s="60"/>
      <c r="D316" s="60"/>
      <c r="E316" s="60"/>
      <c r="F316" s="100"/>
      <c r="G316" s="101"/>
      <c r="H316" s="60"/>
      <c r="I316" s="100"/>
      <c r="J316" s="101"/>
      <c r="K316" s="100"/>
      <c r="L316" s="101"/>
      <c r="M316" s="18"/>
      <c r="N316" s="76"/>
      <c r="O316" s="77"/>
      <c r="P316" s="87"/>
    </row>
    <row r="317" spans="1:16" ht="21.75" customHeight="1" x14ac:dyDescent="0.25">
      <c r="A317" s="39"/>
      <c r="B317" s="103"/>
      <c r="C317" s="104"/>
      <c r="D317" s="104"/>
      <c r="E317" s="104"/>
      <c r="F317" s="104"/>
      <c r="G317" s="104"/>
      <c r="H317" s="104"/>
      <c r="I317" s="104"/>
      <c r="J317" s="104"/>
      <c r="K317" s="104"/>
      <c r="L317" s="104"/>
      <c r="M317" s="105"/>
      <c r="N317" s="78"/>
      <c r="O317" s="79"/>
      <c r="P317" s="87"/>
    </row>
    <row r="318" spans="1:16" ht="21.75" customHeight="1" x14ac:dyDescent="0.25">
      <c r="A318" s="73" t="s">
        <v>15</v>
      </c>
      <c r="B318" s="8" t="s">
        <v>9</v>
      </c>
      <c r="C318" s="60"/>
      <c r="D318" s="60"/>
      <c r="E318" s="60"/>
      <c r="F318" s="100"/>
      <c r="G318" s="101"/>
      <c r="H318" s="60"/>
      <c r="I318" s="100"/>
      <c r="J318" s="101"/>
      <c r="K318" s="100"/>
      <c r="L318" s="101"/>
      <c r="M318" s="18"/>
      <c r="N318" s="78"/>
      <c r="O318" s="79"/>
      <c r="P318" s="87"/>
    </row>
    <row r="319" spans="1:16" ht="21.75" customHeight="1" x14ac:dyDescent="0.25">
      <c r="A319" s="90" t="s">
        <v>16</v>
      </c>
      <c r="B319" s="22" t="s">
        <v>20</v>
      </c>
      <c r="C319" s="45">
        <f>IF(C320="oui","00:30",0)</f>
        <v>0</v>
      </c>
      <c r="D319" s="45">
        <f>IF(D320="oui","00:30",0)</f>
        <v>0</v>
      </c>
      <c r="E319" s="45">
        <f>IF(E320="oui","00:30",0)</f>
        <v>0</v>
      </c>
      <c r="F319" s="91">
        <f>IF(F320="oui","00:30",0)</f>
        <v>0</v>
      </c>
      <c r="G319" s="92"/>
      <c r="H319" s="45">
        <f>IF(H320="oui","00:30",0)</f>
        <v>0</v>
      </c>
      <c r="I319" s="91">
        <f>IF(I320="oui","00:30",0)</f>
        <v>0</v>
      </c>
      <c r="J319" s="92"/>
      <c r="K319" s="91">
        <f>IF(K320="oui","00:30",0)</f>
        <v>0</v>
      </c>
      <c r="L319" s="92"/>
      <c r="M319" s="23"/>
      <c r="N319" s="80"/>
      <c r="O319" s="81"/>
      <c r="P319" s="87"/>
    </row>
    <row r="320" spans="1:16" ht="21.75" customHeight="1" x14ac:dyDescent="0.25">
      <c r="A320" s="90"/>
      <c r="B320" s="24" t="s">
        <v>19</v>
      </c>
      <c r="C320" s="61" t="str">
        <f>IF(C318&gt;0,"OUI","")</f>
        <v/>
      </c>
      <c r="D320" s="61" t="str">
        <f>IF(D318&gt;0,"OUI","")</f>
        <v/>
      </c>
      <c r="E320" s="61" t="str">
        <f>IF(E318&gt;0,"OUI","")</f>
        <v/>
      </c>
      <c r="F320" s="91" t="str">
        <f>IF(F318&gt;0,"OUI","")</f>
        <v/>
      </c>
      <c r="G320" s="93"/>
      <c r="H320" s="61" t="str">
        <f>IF(H318&gt;0,"OUI","")</f>
        <v/>
      </c>
      <c r="I320" s="91" t="str">
        <f>IF(I318&gt;0,"OUI","")</f>
        <v/>
      </c>
      <c r="J320" s="93"/>
      <c r="K320" s="91" t="str">
        <f>IF(K318&gt;0,"OUI","")</f>
        <v/>
      </c>
      <c r="L320" s="93"/>
      <c r="M320" s="25"/>
      <c r="N320" s="75"/>
      <c r="O320" s="10"/>
      <c r="P320" s="87"/>
    </row>
    <row r="321" spans="1:16" ht="21.75" customHeight="1" x14ac:dyDescent="0.25">
      <c r="A321" s="27" t="s">
        <v>17</v>
      </c>
      <c r="B321" s="9" t="s">
        <v>10</v>
      </c>
      <c r="C321" s="60"/>
      <c r="D321" s="60"/>
      <c r="E321" s="60"/>
      <c r="F321" s="100"/>
      <c r="G321" s="101"/>
      <c r="H321" s="60"/>
      <c r="I321" s="100"/>
      <c r="J321" s="101"/>
      <c r="K321" s="100"/>
      <c r="L321" s="101"/>
      <c r="M321" s="19"/>
      <c r="N321" s="75" t="s">
        <v>13</v>
      </c>
      <c r="O321" s="75"/>
      <c r="P321" s="87"/>
    </row>
    <row r="322" spans="1:16" ht="21.75" customHeight="1" x14ac:dyDescent="0.25">
      <c r="A322" s="15"/>
      <c r="B322" s="3" t="s">
        <v>11</v>
      </c>
      <c r="C322" s="34">
        <f>IF(OR(C313="REPOS",C318="REPOS",C313="CP1",C318="CP2"),"00:00",C316-C313+C321-C318-(C314+C319))</f>
        <v>0</v>
      </c>
      <c r="D322" s="34">
        <f>IF(OR(D313="REPOS",D318="REPOS",D313="CP1",D318="CP2"),"00:00",D316-D313+D321-D318-(D314+D319))</f>
        <v>0</v>
      </c>
      <c r="E322" s="34">
        <f>IF(OR(E313="REPOS",E318="REPOS",E313="CP1",E318="CP2"),"00:00",E316-E313+E321-E318-(E314+E319))</f>
        <v>0</v>
      </c>
      <c r="F322" s="102">
        <f>IF(OR(F313="REPOS",F318="REPOS",F313="CP1",F318="CP2"),"00:00",F316-F313+F321-F318-(F314+F319))</f>
        <v>0</v>
      </c>
      <c r="G322" s="93"/>
      <c r="H322" s="34">
        <f>IF(OR(H313="REPOS",H318="REPOS",H313="CP1",H318="CP2"),"00:00",H316-H313+H321-H318-(H314+H319))</f>
        <v>0</v>
      </c>
      <c r="I322" s="102">
        <f>IF(OR(I313="REPOS",I318="REPOS",I313="CP1",I318="CP2"),"00:00",I316-I313+I321-I318-(I314+I319))</f>
        <v>0</v>
      </c>
      <c r="J322" s="93"/>
      <c r="K322" s="102">
        <f>IF(OR(K313="REPOS",K318="REPOS",K313="CP1",K318="CP2"),"00:00",K316-K313+K321-K318-(K314+K319))</f>
        <v>0</v>
      </c>
      <c r="L322" s="93"/>
      <c r="M322" s="33"/>
      <c r="N322" s="4"/>
      <c r="O322" s="5"/>
      <c r="P322" s="87"/>
    </row>
    <row r="323" spans="1:16" ht="21.75" customHeight="1" x14ac:dyDescent="0.25">
      <c r="A323" s="6"/>
      <c r="B323" s="3" t="s">
        <v>26</v>
      </c>
      <c r="C323" s="94">
        <f>C322+D322+E322+F322+H322+I322+K322</f>
        <v>0</v>
      </c>
      <c r="D323" s="95"/>
      <c r="E323" s="95"/>
      <c r="F323" s="95"/>
      <c r="G323" s="95"/>
      <c r="H323" s="95"/>
      <c r="I323" s="95"/>
      <c r="J323" s="95"/>
      <c r="K323" s="95"/>
      <c r="L323" s="96"/>
      <c r="M323" s="38"/>
      <c r="N323" s="4"/>
      <c r="O323" s="5"/>
    </row>
    <row r="324" spans="1:16" ht="21.75" customHeight="1" x14ac:dyDescent="0.25">
      <c r="A324" s="35"/>
      <c r="C324" s="46"/>
      <c r="D324" s="46"/>
      <c r="E324" s="46"/>
      <c r="F324" s="47"/>
      <c r="G324" s="36"/>
      <c r="H324" s="46"/>
      <c r="I324" s="46"/>
      <c r="J324" s="36"/>
      <c r="K324" s="46"/>
      <c r="L324" s="36"/>
      <c r="M324" s="48"/>
      <c r="N324" s="13"/>
      <c r="O324" s="14"/>
    </row>
    <row r="325" spans="1:16" ht="21.75" customHeight="1" x14ac:dyDescent="0.25">
      <c r="A325" s="1"/>
      <c r="L325" s="97" t="s">
        <v>18</v>
      </c>
      <c r="M325" s="98"/>
      <c r="N325" s="13"/>
      <c r="O325" s="14"/>
    </row>
    <row r="326" spans="1:16" ht="21.75" customHeight="1" x14ac:dyDescent="0.25">
      <c r="L326" s="99"/>
      <c r="M326" s="98"/>
      <c r="N326" s="13"/>
      <c r="O326" s="14"/>
    </row>
    <row r="327" spans="1:16" ht="21.75" customHeight="1" x14ac:dyDescent="0.25">
      <c r="N327" s="13"/>
      <c r="O327" s="14"/>
    </row>
    <row r="328" spans="1:16" ht="21.75" customHeight="1" x14ac:dyDescent="0.25">
      <c r="A328" s="106" t="s">
        <v>14</v>
      </c>
      <c r="B328" s="106"/>
      <c r="C328" s="106"/>
      <c r="D328" s="106"/>
      <c r="E328" s="75" t="s">
        <v>21</v>
      </c>
      <c r="F328" s="49">
        <v>31</v>
      </c>
      <c r="G328" s="75" t="s">
        <v>22</v>
      </c>
      <c r="H328" s="74">
        <f>7*F328+DATE(B1,1,3)-WEEKDAY(DATE(B1,1,3))-5</f>
        <v>44410</v>
      </c>
      <c r="I328" s="75" t="s">
        <v>23</v>
      </c>
      <c r="J328" s="107">
        <f>7*F328+DATE(B1,1,3)-WEEKDAY(DATE(B1,1,3))+1</f>
        <v>44416</v>
      </c>
      <c r="K328" s="108"/>
      <c r="L328" s="75"/>
      <c r="M328" s="75"/>
      <c r="N328" s="13"/>
      <c r="O328" s="14"/>
    </row>
    <row r="329" spans="1:16" ht="21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3"/>
      <c r="O329" s="14"/>
    </row>
    <row r="330" spans="1:16" ht="21.75" customHeight="1" x14ac:dyDescent="0.25">
      <c r="A330" s="51"/>
      <c r="B330" s="3" t="s">
        <v>0</v>
      </c>
      <c r="C330" s="53" t="s">
        <v>1</v>
      </c>
      <c r="D330" s="53" t="s">
        <v>2</v>
      </c>
      <c r="E330" s="53" t="s">
        <v>3</v>
      </c>
      <c r="F330" s="109" t="s">
        <v>4</v>
      </c>
      <c r="G330" s="110"/>
      <c r="H330" s="53" t="s">
        <v>5</v>
      </c>
      <c r="I330" s="109" t="s">
        <v>6</v>
      </c>
      <c r="J330" s="110"/>
      <c r="K330" s="109" t="s">
        <v>7</v>
      </c>
      <c r="L330" s="110"/>
      <c r="M330" s="53" t="s">
        <v>8</v>
      </c>
      <c r="N330" s="13"/>
      <c r="O330" s="14"/>
      <c r="P330" s="87"/>
    </row>
    <row r="331" spans="1:16" ht="21.75" customHeight="1" x14ac:dyDescent="0.25">
      <c r="A331" s="12"/>
      <c r="B331" s="52" t="s">
        <v>29</v>
      </c>
      <c r="C331" s="55">
        <f>7*F328+DATE(B1,1,3)-WEEKDAY(DATE(B1,1,3))-5</f>
        <v>44410</v>
      </c>
      <c r="D331" s="55">
        <f>7*F328+DATE(B1,1,3)-WEEKDAY(DATE(B1,1,3))-4</f>
        <v>44411</v>
      </c>
      <c r="E331" s="55">
        <f>7*F328+DATE(B1,1,3)-WEEKDAY(DATE(B1,1,3))-3</f>
        <v>44412</v>
      </c>
      <c r="F331" s="111">
        <f>7*F328+DATE(B1,1,3)-WEEKDAY(DATE(B1,1,3))-2</f>
        <v>44413</v>
      </c>
      <c r="G331" s="112"/>
      <c r="H331" s="55">
        <f>7*F328+DATE(B1,1,3)-WEEKDAY(DATE(B1,1,3))-1</f>
        <v>44414</v>
      </c>
      <c r="I331" s="111">
        <f>7*F328+DATE(B1,1,3)-WEEKDAY(DATE(B1,1,3))-0</f>
        <v>44415</v>
      </c>
      <c r="J331" s="112"/>
      <c r="K331" s="111">
        <f>7*F328+DATE(B1,1,3)-WEEKDAY(DATE(B1,1,3))+1</f>
        <v>44416</v>
      </c>
      <c r="L331" s="112"/>
      <c r="M331" s="54"/>
      <c r="N331" s="13"/>
      <c r="O331" s="14"/>
      <c r="P331" s="87"/>
    </row>
    <row r="332" spans="1:16" ht="21.75" customHeight="1" x14ac:dyDescent="0.25">
      <c r="A332" s="26" t="s">
        <v>15</v>
      </c>
      <c r="B332" s="8" t="s">
        <v>9</v>
      </c>
      <c r="C332" s="60"/>
      <c r="D332" s="60"/>
      <c r="E332" s="60"/>
      <c r="F332" s="100"/>
      <c r="G332" s="101"/>
      <c r="H332" s="60"/>
      <c r="I332" s="100"/>
      <c r="J332" s="101"/>
      <c r="K332" s="100"/>
      <c r="L332" s="101"/>
      <c r="M332" s="18"/>
      <c r="N332" s="13"/>
      <c r="O332" s="14"/>
      <c r="P332" s="87"/>
    </row>
    <row r="333" spans="1:16" ht="21.75" customHeight="1" x14ac:dyDescent="0.25">
      <c r="A333" s="90" t="s">
        <v>16</v>
      </c>
      <c r="B333" s="22" t="s">
        <v>20</v>
      </c>
      <c r="C333" s="45">
        <f>IF(C334="oui","00:30",0)</f>
        <v>0</v>
      </c>
      <c r="D333" s="45">
        <f>IF(D334="oui","00:30",0)</f>
        <v>0</v>
      </c>
      <c r="E333" s="45">
        <f>IF(E334="oui","00:30",0)</f>
        <v>0</v>
      </c>
      <c r="F333" s="91">
        <f>IF(F334="oui","00:30",0)</f>
        <v>0</v>
      </c>
      <c r="G333" s="92"/>
      <c r="H333" s="45">
        <f>IF(H334="oui","00:30",0)</f>
        <v>0</v>
      </c>
      <c r="I333" s="91">
        <f>IF(I334="oui","00:30",0)</f>
        <v>0</v>
      </c>
      <c r="J333" s="92"/>
      <c r="K333" s="91">
        <f>IF(K334="oui","00:30",0)</f>
        <v>0</v>
      </c>
      <c r="L333" s="92"/>
      <c r="M333" s="23"/>
      <c r="N333" s="13"/>
      <c r="O333" s="14"/>
      <c r="P333" s="87"/>
    </row>
    <row r="334" spans="1:16" ht="21.75" customHeight="1" x14ac:dyDescent="0.25">
      <c r="A334" s="90"/>
      <c r="B334" s="24" t="s">
        <v>19</v>
      </c>
      <c r="C334" s="61" t="str">
        <f>IF(C332&gt;0,"OUI","")</f>
        <v/>
      </c>
      <c r="D334" s="61" t="str">
        <f>IF(D332&gt;0,"OUI","")</f>
        <v/>
      </c>
      <c r="E334" s="61" t="str">
        <f>IF(E332&gt;0,"OUI","")</f>
        <v/>
      </c>
      <c r="F334" s="91" t="str">
        <f>IF(F332&gt;0,"OUI","")</f>
        <v/>
      </c>
      <c r="G334" s="93"/>
      <c r="H334" s="61" t="str">
        <f>IF(H332&gt;0,"OUI","")</f>
        <v/>
      </c>
      <c r="I334" s="91" t="str">
        <f>IF(I332&gt;0,"OUI","")</f>
        <v/>
      </c>
      <c r="J334" s="93"/>
      <c r="K334" s="91" t="str">
        <f>IF(K332&gt;0,"OUI","")</f>
        <v/>
      </c>
      <c r="L334" s="93"/>
      <c r="M334" s="25"/>
      <c r="N334" s="7"/>
      <c r="O334" s="7"/>
      <c r="P334" s="87"/>
    </row>
    <row r="335" spans="1:16" ht="21.75" customHeight="1" x14ac:dyDescent="0.25">
      <c r="A335" s="27" t="s">
        <v>12</v>
      </c>
      <c r="B335" s="31" t="s">
        <v>10</v>
      </c>
      <c r="C335" s="60"/>
      <c r="D335" s="60"/>
      <c r="E335" s="60"/>
      <c r="F335" s="100"/>
      <c r="G335" s="101"/>
      <c r="H335" s="60"/>
      <c r="I335" s="100"/>
      <c r="J335" s="101"/>
      <c r="K335" s="100"/>
      <c r="L335" s="101"/>
      <c r="M335" s="32"/>
      <c r="N335" s="2"/>
      <c r="O335" s="2"/>
      <c r="P335" s="87"/>
    </row>
    <row r="336" spans="1:16" ht="21.75" customHeight="1" x14ac:dyDescent="0.25">
      <c r="A336" s="39"/>
      <c r="B336" s="103"/>
      <c r="C336" s="104"/>
      <c r="D336" s="104"/>
      <c r="E336" s="104"/>
      <c r="F336" s="104"/>
      <c r="G336" s="104"/>
      <c r="H336" s="104"/>
      <c r="I336" s="104"/>
      <c r="J336" s="104"/>
      <c r="K336" s="104"/>
      <c r="L336" s="104"/>
      <c r="M336" s="105"/>
      <c r="N336" s="75"/>
      <c r="O336" s="10"/>
      <c r="P336" s="87"/>
    </row>
    <row r="337" spans="1:16" ht="21.75" customHeight="1" x14ac:dyDescent="0.25">
      <c r="A337" s="73" t="s">
        <v>15</v>
      </c>
      <c r="B337" s="8" t="s">
        <v>9</v>
      </c>
      <c r="C337" s="60"/>
      <c r="D337" s="60"/>
      <c r="E337" s="60"/>
      <c r="F337" s="100"/>
      <c r="G337" s="101"/>
      <c r="H337" s="60"/>
      <c r="I337" s="100"/>
      <c r="J337" s="101"/>
      <c r="K337" s="100"/>
      <c r="L337" s="101"/>
      <c r="M337" s="18"/>
      <c r="N337" s="75" t="s">
        <v>13</v>
      </c>
      <c r="O337" s="75"/>
      <c r="P337" s="87"/>
    </row>
    <row r="338" spans="1:16" ht="21.75" customHeight="1" x14ac:dyDescent="0.25">
      <c r="A338" s="90" t="s">
        <v>16</v>
      </c>
      <c r="B338" s="22" t="s">
        <v>20</v>
      </c>
      <c r="C338" s="45">
        <f>IF(C339="oui","00:30",0)</f>
        <v>0</v>
      </c>
      <c r="D338" s="45">
        <f>IF(D339="oui","00:30",0)</f>
        <v>0</v>
      </c>
      <c r="E338" s="45">
        <f>IF(E339="oui","00:30",0)</f>
        <v>0</v>
      </c>
      <c r="F338" s="91">
        <f>IF(F339="oui","00:30",0)</f>
        <v>0</v>
      </c>
      <c r="G338" s="92"/>
      <c r="H338" s="45">
        <f>IF(H339="oui","00:30",0)</f>
        <v>0</v>
      </c>
      <c r="I338" s="91">
        <f>IF(I339="oui","00:30",0)</f>
        <v>0</v>
      </c>
      <c r="J338" s="92"/>
      <c r="K338" s="91">
        <f>IF(K339="oui","00:30",0)</f>
        <v>0</v>
      </c>
      <c r="L338" s="92"/>
      <c r="M338" s="23"/>
      <c r="N338" s="4"/>
      <c r="O338" s="5"/>
      <c r="P338" s="87"/>
    </row>
    <row r="339" spans="1:16" ht="21.75" customHeight="1" x14ac:dyDescent="0.25">
      <c r="A339" s="90"/>
      <c r="B339" s="24" t="s">
        <v>19</v>
      </c>
      <c r="C339" s="61" t="str">
        <f>IF(C337&gt;0,"OUI","")</f>
        <v/>
      </c>
      <c r="D339" s="61" t="str">
        <f>IF(D337&gt;0,"OUI","")</f>
        <v/>
      </c>
      <c r="E339" s="61" t="str">
        <f>IF(E337&gt;0,"OUI","")</f>
        <v/>
      </c>
      <c r="F339" s="91" t="str">
        <f>IF(F337&gt;0,"OUI","")</f>
        <v/>
      </c>
      <c r="G339" s="93"/>
      <c r="H339" s="61" t="str">
        <f>IF(H337&gt;0,"OUI","")</f>
        <v/>
      </c>
      <c r="I339" s="91" t="str">
        <f>IF(I337&gt;0,"OUI","")</f>
        <v/>
      </c>
      <c r="J339" s="93"/>
      <c r="K339" s="91" t="str">
        <f>IF(K337&gt;0,"OUI","")</f>
        <v/>
      </c>
      <c r="L339" s="93"/>
      <c r="M339" s="25"/>
      <c r="N339" s="4"/>
      <c r="O339" s="5"/>
      <c r="P339" s="87"/>
    </row>
    <row r="340" spans="1:16" ht="21.75" customHeight="1" x14ac:dyDescent="0.25">
      <c r="A340" s="27" t="s">
        <v>17</v>
      </c>
      <c r="B340" s="9" t="s">
        <v>10</v>
      </c>
      <c r="C340" s="60"/>
      <c r="D340" s="60"/>
      <c r="E340" s="60"/>
      <c r="F340" s="100"/>
      <c r="G340" s="101"/>
      <c r="H340" s="60"/>
      <c r="I340" s="100"/>
      <c r="J340" s="101"/>
      <c r="K340" s="100"/>
      <c r="L340" s="101"/>
      <c r="M340" s="19"/>
      <c r="N340" s="13"/>
      <c r="O340" s="14"/>
      <c r="P340" s="87"/>
    </row>
    <row r="341" spans="1:16" ht="21.75" customHeight="1" x14ac:dyDescent="0.25">
      <c r="A341" s="15"/>
      <c r="B341" s="3" t="s">
        <v>11</v>
      </c>
      <c r="C341" s="34">
        <f>IF(OR(C332="REPOS",C337="REPOS",C332="CP1",C337="CP2"),"00:00",C335-C332+C340-C337-(C333+C338))</f>
        <v>0</v>
      </c>
      <c r="D341" s="34">
        <f>IF(OR(D332="REPOS",D337="REPOS",D332="CP1",D337="CP2"),"00:00",D335-D332+D340-D337-(D333+D338))</f>
        <v>0</v>
      </c>
      <c r="E341" s="34">
        <f>IF(OR(E332="REPOS",E337="REPOS",E332="CP1",E337="CP2"),"00:00",E335-E332+E340-E337-(E333+E338))</f>
        <v>0</v>
      </c>
      <c r="F341" s="102">
        <f>IF(OR(F332="REPOS",F337="REPOS",F332="CP1",F337="CP2"),"00:00",F335-F332+F340-F337-(F333+F338))</f>
        <v>0</v>
      </c>
      <c r="G341" s="93"/>
      <c r="H341" s="34">
        <f>IF(OR(H332="REPOS",H337="REPOS",H332="CP1",H337="CP2"),"00:00",H335-H332+H340-H337-(H333+H338))</f>
        <v>0</v>
      </c>
      <c r="I341" s="102">
        <f>IF(OR(I332="REPOS",I337="REPOS",I332="CP1",I337="CP2"),"00:00",I335-I332+I340-I337-(I333+I338))</f>
        <v>0</v>
      </c>
      <c r="J341" s="93"/>
      <c r="K341" s="102">
        <f>IF(OR(K332="REPOS",K337="REPOS",K332="CP1",K337="CP2"),"00:00",K335-K332+K340-K337-(K333+K338))</f>
        <v>0</v>
      </c>
      <c r="L341" s="93"/>
      <c r="M341" s="33"/>
      <c r="N341" s="13"/>
      <c r="O341" s="14"/>
      <c r="P341" s="87"/>
    </row>
    <row r="342" spans="1:16" ht="21.75" customHeight="1" x14ac:dyDescent="0.25">
      <c r="A342" s="6"/>
      <c r="B342" s="3" t="s">
        <v>26</v>
      </c>
      <c r="C342" s="94">
        <f>C341+D341+E341+F341+H341+I341+K341</f>
        <v>0</v>
      </c>
      <c r="D342" s="95"/>
      <c r="E342" s="95"/>
      <c r="F342" s="95"/>
      <c r="G342" s="95"/>
      <c r="H342" s="95"/>
      <c r="I342" s="95"/>
      <c r="J342" s="95"/>
      <c r="K342" s="95"/>
      <c r="L342" s="96"/>
      <c r="M342" s="6"/>
      <c r="N342" s="13"/>
      <c r="O342" s="14"/>
    </row>
    <row r="343" spans="1:16" ht="21.75" customHeight="1" x14ac:dyDescent="0.25">
      <c r="A343" s="6"/>
      <c r="B343" s="83"/>
      <c r="C343" s="84"/>
      <c r="D343" s="85"/>
      <c r="E343" s="85"/>
      <c r="F343" s="85"/>
      <c r="G343" s="85"/>
      <c r="H343" s="85"/>
      <c r="I343" s="85"/>
      <c r="J343" s="85"/>
      <c r="K343" s="85"/>
      <c r="L343" s="85"/>
      <c r="M343" s="6"/>
      <c r="N343" s="13"/>
      <c r="O343" s="14"/>
    </row>
    <row r="344" spans="1:16" ht="21.75" customHeight="1" x14ac:dyDescent="0.25">
      <c r="A344" s="6"/>
      <c r="B344" s="83"/>
      <c r="C344" s="84"/>
      <c r="D344" s="85"/>
      <c r="E344" s="85"/>
      <c r="F344" s="85"/>
      <c r="G344" s="85"/>
      <c r="H344" s="85"/>
      <c r="I344" s="85"/>
      <c r="J344" s="85"/>
      <c r="K344" s="85"/>
      <c r="L344" s="85"/>
      <c r="M344" s="6"/>
      <c r="N344" s="13"/>
      <c r="O344" s="14"/>
    </row>
    <row r="345" spans="1:16" ht="21.75" customHeight="1" x14ac:dyDescent="0.25">
      <c r="A345" s="6"/>
      <c r="B345" s="83"/>
      <c r="C345" s="84"/>
      <c r="D345" s="85"/>
      <c r="E345" s="85"/>
      <c r="F345" s="85"/>
      <c r="G345" s="85"/>
      <c r="H345" s="85"/>
      <c r="I345" s="85"/>
      <c r="J345" s="85"/>
      <c r="K345" s="85"/>
      <c r="L345" s="85"/>
      <c r="M345" s="6"/>
      <c r="N345" s="13"/>
      <c r="O345" s="14"/>
    </row>
    <row r="346" spans="1:16" ht="21.7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13"/>
      <c r="O346" s="14"/>
    </row>
    <row r="347" spans="1:16" ht="21.75" customHeight="1" x14ac:dyDescent="0.25">
      <c r="A347" s="106" t="s">
        <v>14</v>
      </c>
      <c r="B347" s="106"/>
      <c r="C347" s="106"/>
      <c r="D347" s="106"/>
      <c r="E347" s="75" t="s">
        <v>21</v>
      </c>
      <c r="F347" s="49">
        <v>32</v>
      </c>
      <c r="G347" s="75" t="s">
        <v>22</v>
      </c>
      <c r="H347" s="74">
        <f>7*F347+DATE(B1,1,3)-WEEKDAY(DATE(B1,1,3))-5</f>
        <v>44417</v>
      </c>
      <c r="I347" s="75" t="s">
        <v>23</v>
      </c>
      <c r="J347" s="107">
        <f>7*F347+DATE(B1,1,3)-WEEKDAY(DATE(B1,1,3))+1</f>
        <v>44423</v>
      </c>
      <c r="K347" s="108"/>
      <c r="L347" s="75"/>
      <c r="M347" s="75"/>
      <c r="N347" s="13"/>
      <c r="O347" s="14"/>
    </row>
    <row r="348" spans="1:16" ht="21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3"/>
      <c r="O348" s="14"/>
    </row>
    <row r="349" spans="1:16" ht="21.75" customHeight="1" x14ac:dyDescent="0.25">
      <c r="A349" s="51"/>
      <c r="B349" s="3" t="s">
        <v>0</v>
      </c>
      <c r="C349" s="53" t="s">
        <v>1</v>
      </c>
      <c r="D349" s="53" t="s">
        <v>2</v>
      </c>
      <c r="E349" s="53" t="s">
        <v>3</v>
      </c>
      <c r="F349" s="109" t="s">
        <v>4</v>
      </c>
      <c r="G349" s="110"/>
      <c r="H349" s="53" t="s">
        <v>5</v>
      </c>
      <c r="I349" s="109" t="s">
        <v>6</v>
      </c>
      <c r="J349" s="110"/>
      <c r="K349" s="109" t="s">
        <v>7</v>
      </c>
      <c r="L349" s="110"/>
      <c r="M349" s="53" t="s">
        <v>8</v>
      </c>
      <c r="N349" s="13"/>
      <c r="O349" s="14"/>
      <c r="P349" s="87"/>
    </row>
    <row r="350" spans="1:16" ht="21.75" customHeight="1" x14ac:dyDescent="0.25">
      <c r="A350" s="12"/>
      <c r="B350" s="52" t="s">
        <v>29</v>
      </c>
      <c r="C350" s="55">
        <f>7*F347+DATE(B1,1,3)-WEEKDAY(DATE(B1,1,3))-5</f>
        <v>44417</v>
      </c>
      <c r="D350" s="55">
        <f>7*F347+DATE(B1,1,3)-WEEKDAY(DATE(B1,1,3))-4</f>
        <v>44418</v>
      </c>
      <c r="E350" s="55">
        <f>7*F347+DATE(B1,1,3)-WEEKDAY(DATE(B1,1,3))-3</f>
        <v>44419</v>
      </c>
      <c r="F350" s="111">
        <f>7*F347+DATE(B1,1,3)-WEEKDAY(DATE(B1,1,3))-2</f>
        <v>44420</v>
      </c>
      <c r="G350" s="112"/>
      <c r="H350" s="55">
        <f>7*F347+DATE(B1,1,3)-WEEKDAY(DATE(B1,1,3))-1</f>
        <v>44421</v>
      </c>
      <c r="I350" s="111">
        <f>7*F347+DATE(B1,1,3)-WEEKDAY(DATE(B1,1,3))-0</f>
        <v>44422</v>
      </c>
      <c r="J350" s="112"/>
      <c r="K350" s="111">
        <f>7*F347+DATE(B1,1,3)-WEEKDAY(DATE(B1,1,3))+1</f>
        <v>44423</v>
      </c>
      <c r="L350" s="112"/>
      <c r="M350" s="54"/>
      <c r="N350" s="37"/>
      <c r="O350" s="37"/>
      <c r="P350" s="87"/>
    </row>
    <row r="351" spans="1:16" ht="21.75" customHeight="1" x14ac:dyDescent="0.25">
      <c r="A351" s="26" t="s">
        <v>15</v>
      </c>
      <c r="B351" s="8" t="s">
        <v>9</v>
      </c>
      <c r="C351" s="60"/>
      <c r="D351" s="60"/>
      <c r="E351" s="60"/>
      <c r="F351" s="100"/>
      <c r="G351" s="101"/>
      <c r="H351" s="60"/>
      <c r="I351" s="100"/>
      <c r="J351" s="101"/>
      <c r="K351" s="100"/>
      <c r="L351" s="101"/>
      <c r="M351" s="18"/>
      <c r="N351" s="76"/>
      <c r="O351" s="77"/>
      <c r="P351" s="87"/>
    </row>
    <row r="352" spans="1:16" ht="21.75" customHeight="1" x14ac:dyDescent="0.25">
      <c r="A352" s="90" t="s">
        <v>16</v>
      </c>
      <c r="B352" s="22" t="s">
        <v>20</v>
      </c>
      <c r="C352" s="45">
        <f>IF(C353="oui","00:30",0)</f>
        <v>0</v>
      </c>
      <c r="D352" s="45">
        <f>IF(D353="oui","00:30",0)</f>
        <v>0</v>
      </c>
      <c r="E352" s="45">
        <f>IF(E353="oui","00:30",0)</f>
        <v>0</v>
      </c>
      <c r="F352" s="91">
        <f>IF(F353="oui","00:30",0)</f>
        <v>0</v>
      </c>
      <c r="G352" s="92"/>
      <c r="H352" s="45">
        <f>IF(H353="oui","00:30",0)</f>
        <v>0</v>
      </c>
      <c r="I352" s="91">
        <f>IF(I353="oui","00:30",0)</f>
        <v>0</v>
      </c>
      <c r="J352" s="92"/>
      <c r="K352" s="91">
        <f>IF(K353="oui","00:30",0)</f>
        <v>0</v>
      </c>
      <c r="L352" s="92"/>
      <c r="M352" s="23"/>
      <c r="N352" s="78"/>
      <c r="O352" s="79"/>
      <c r="P352" s="87"/>
    </row>
    <row r="353" spans="1:16" ht="21.75" customHeight="1" x14ac:dyDescent="0.25">
      <c r="A353" s="90"/>
      <c r="B353" s="24" t="s">
        <v>19</v>
      </c>
      <c r="C353" s="61" t="str">
        <f>IF(C351&gt;0,"OUI","")</f>
        <v/>
      </c>
      <c r="D353" s="61" t="str">
        <f>IF(D351&gt;0,"OUI","")</f>
        <v/>
      </c>
      <c r="E353" s="61" t="str">
        <f>IF(E351&gt;0,"OUI","")</f>
        <v/>
      </c>
      <c r="F353" s="91" t="str">
        <f>IF(F351&gt;0,"OUI","")</f>
        <v/>
      </c>
      <c r="G353" s="93"/>
      <c r="H353" s="61" t="str">
        <f>IF(H351&gt;0,"OUI","")</f>
        <v/>
      </c>
      <c r="I353" s="91" t="str">
        <f>IF(I351&gt;0,"OUI","")</f>
        <v/>
      </c>
      <c r="J353" s="93"/>
      <c r="K353" s="91" t="str">
        <f>IF(K351&gt;0,"OUI","")</f>
        <v/>
      </c>
      <c r="L353" s="93"/>
      <c r="M353" s="25"/>
      <c r="N353" s="78"/>
      <c r="O353" s="79"/>
      <c r="P353" s="87"/>
    </row>
    <row r="354" spans="1:16" ht="21.75" customHeight="1" x14ac:dyDescent="0.25">
      <c r="A354" s="27" t="s">
        <v>12</v>
      </c>
      <c r="B354" s="8" t="s">
        <v>10</v>
      </c>
      <c r="C354" s="60"/>
      <c r="D354" s="60"/>
      <c r="E354" s="60"/>
      <c r="F354" s="100"/>
      <c r="G354" s="101"/>
      <c r="H354" s="60"/>
      <c r="I354" s="100"/>
      <c r="J354" s="101"/>
      <c r="K354" s="100"/>
      <c r="L354" s="101"/>
      <c r="M354" s="18"/>
      <c r="N354" s="80"/>
      <c r="O354" s="81"/>
      <c r="P354" s="87"/>
    </row>
    <row r="355" spans="1:16" ht="21.75" customHeight="1" x14ac:dyDescent="0.25">
      <c r="A355" s="39"/>
      <c r="B355" s="103"/>
      <c r="C355" s="104"/>
      <c r="D355" s="104"/>
      <c r="E355" s="104"/>
      <c r="F355" s="104"/>
      <c r="G355" s="104"/>
      <c r="H355" s="104"/>
      <c r="I355" s="104"/>
      <c r="J355" s="104"/>
      <c r="K355" s="104"/>
      <c r="L355" s="104"/>
      <c r="M355" s="105"/>
      <c r="N355" s="75"/>
      <c r="O355" s="10"/>
      <c r="P355" s="87"/>
    </row>
    <row r="356" spans="1:16" ht="21.75" customHeight="1" x14ac:dyDescent="0.25">
      <c r="A356" s="73" t="s">
        <v>15</v>
      </c>
      <c r="B356" s="8" t="s">
        <v>9</v>
      </c>
      <c r="C356" s="60"/>
      <c r="D356" s="60"/>
      <c r="E356" s="60"/>
      <c r="F356" s="100"/>
      <c r="G356" s="101"/>
      <c r="H356" s="60"/>
      <c r="I356" s="100"/>
      <c r="J356" s="101"/>
      <c r="K356" s="100"/>
      <c r="L356" s="101"/>
      <c r="M356" s="18"/>
      <c r="N356" s="75" t="s">
        <v>13</v>
      </c>
      <c r="O356" s="75"/>
      <c r="P356" s="87"/>
    </row>
    <row r="357" spans="1:16" ht="21.75" customHeight="1" x14ac:dyDescent="0.25">
      <c r="A357" s="90" t="s">
        <v>16</v>
      </c>
      <c r="B357" s="22" t="s">
        <v>20</v>
      </c>
      <c r="C357" s="45">
        <f>IF(C358="oui","00:30",0)</f>
        <v>0</v>
      </c>
      <c r="D357" s="45">
        <f>IF(D358="oui","00:30",0)</f>
        <v>0</v>
      </c>
      <c r="E357" s="45">
        <f>IF(E358="oui","00:30",0)</f>
        <v>0</v>
      </c>
      <c r="F357" s="91">
        <f>IF(F358="oui","00:30",0)</f>
        <v>0</v>
      </c>
      <c r="G357" s="92"/>
      <c r="H357" s="45">
        <f>IF(H358="oui","00:30",0)</f>
        <v>0</v>
      </c>
      <c r="I357" s="91">
        <f>IF(I358="oui","00:30",0)</f>
        <v>0</v>
      </c>
      <c r="J357" s="92"/>
      <c r="K357" s="91">
        <f>IF(K358="oui","00:30",0)</f>
        <v>0</v>
      </c>
      <c r="L357" s="92"/>
      <c r="M357" s="23"/>
      <c r="N357" s="4"/>
      <c r="O357" s="5"/>
      <c r="P357" s="87"/>
    </row>
    <row r="358" spans="1:16" ht="21.75" customHeight="1" x14ac:dyDescent="0.25">
      <c r="A358" s="90"/>
      <c r="B358" s="24" t="s">
        <v>19</v>
      </c>
      <c r="C358" s="61" t="str">
        <f>IF(C356&gt;0,"OUI","")</f>
        <v/>
      </c>
      <c r="D358" s="61" t="str">
        <f>IF(D356&gt;0,"OUI","")</f>
        <v/>
      </c>
      <c r="E358" s="61" t="str">
        <f>IF(E356&gt;0,"OUI","")</f>
        <v/>
      </c>
      <c r="F358" s="91" t="str">
        <f>IF(F356&gt;0,"OUI","")</f>
        <v/>
      </c>
      <c r="G358" s="93"/>
      <c r="H358" s="61" t="str">
        <f>IF(H356&gt;0,"OUI","")</f>
        <v/>
      </c>
      <c r="I358" s="91" t="str">
        <f>IF(I356&gt;0,"OUI","")</f>
        <v/>
      </c>
      <c r="J358" s="93"/>
      <c r="K358" s="91" t="str">
        <f>IF(K356&gt;0,"OUI","")</f>
        <v/>
      </c>
      <c r="L358" s="93"/>
      <c r="M358" s="25"/>
      <c r="N358" s="4"/>
      <c r="O358" s="5"/>
      <c r="P358" s="87"/>
    </row>
    <row r="359" spans="1:16" ht="21.75" customHeight="1" x14ac:dyDescent="0.25">
      <c r="A359" s="27" t="s">
        <v>17</v>
      </c>
      <c r="B359" s="9" t="s">
        <v>10</v>
      </c>
      <c r="C359" s="60"/>
      <c r="D359" s="60"/>
      <c r="E359" s="60"/>
      <c r="F359" s="100"/>
      <c r="G359" s="101"/>
      <c r="H359" s="60"/>
      <c r="I359" s="100"/>
      <c r="J359" s="101"/>
      <c r="K359" s="100"/>
      <c r="L359" s="101"/>
      <c r="M359" s="19"/>
      <c r="N359" s="13"/>
      <c r="O359" s="14"/>
      <c r="P359" s="87"/>
    </row>
    <row r="360" spans="1:16" ht="21.75" customHeight="1" x14ac:dyDescent="0.25">
      <c r="A360" s="15"/>
      <c r="B360" s="3" t="s">
        <v>11</v>
      </c>
      <c r="C360" s="34">
        <f>IF(OR(C351="REPOS",C356="REPOS",C351="CP1",C356="CP2"),"00:00",C354-C351+C359-C356-(C352+C357))</f>
        <v>0</v>
      </c>
      <c r="D360" s="34">
        <f>IF(OR(D351="REPOS",D356="REPOS",D351="CP1",D356="CP2"),"00:00",D354-D351+D359-D356-(D352+D357))</f>
        <v>0</v>
      </c>
      <c r="E360" s="34">
        <f>IF(OR(E351="REPOS",E356="REPOS",E351="CP1",E356="CP2"),"00:00",E354-E351+E359-E356-(E352+E357))</f>
        <v>0</v>
      </c>
      <c r="F360" s="102">
        <f>IF(OR(F351="REPOS",F356="REPOS",F351="CP1",F356="CP2"),"00:00",F354-F351+F359-F356-(F352+F357))</f>
        <v>0</v>
      </c>
      <c r="G360" s="93"/>
      <c r="H360" s="34">
        <f>IF(OR(H351="REPOS",H356="REPOS",H351="CP1",H356="CP2"),"00:00",H354-H351+H359-H356-(H352+H357))</f>
        <v>0</v>
      </c>
      <c r="I360" s="102">
        <f>IF(OR(I351="REPOS",I356="REPOS",I351="CP1",I356="CP2"),"00:00",I354-I351+I359-I356-(I352+I357))</f>
        <v>0</v>
      </c>
      <c r="J360" s="93"/>
      <c r="K360" s="102">
        <f>IF(OR(K351="REPOS",K356="REPOS",K351="CP1",K356="CP2"),"00:00",K354-K351+K359-K356-(K352+K357))</f>
        <v>0</v>
      </c>
      <c r="L360" s="93"/>
      <c r="M360" s="33"/>
      <c r="N360" s="13"/>
      <c r="O360" s="14"/>
      <c r="P360" s="87"/>
    </row>
    <row r="361" spans="1:16" ht="21.75" customHeight="1" x14ac:dyDescent="0.25">
      <c r="A361" s="6"/>
      <c r="B361" s="3" t="s">
        <v>26</v>
      </c>
      <c r="C361" s="94">
        <f>C360+D360+E360+F360+H360+I360+K360</f>
        <v>0</v>
      </c>
      <c r="D361" s="95"/>
      <c r="E361" s="95"/>
      <c r="F361" s="95"/>
      <c r="G361" s="95"/>
      <c r="H361" s="95"/>
      <c r="I361" s="95"/>
      <c r="J361" s="95"/>
      <c r="K361" s="95"/>
      <c r="L361" s="96"/>
      <c r="M361" s="38"/>
      <c r="N361" s="13"/>
      <c r="O361" s="14"/>
    </row>
    <row r="362" spans="1:16" ht="21.75" customHeight="1" x14ac:dyDescent="0.25">
      <c r="A362" s="35"/>
      <c r="C362" s="46"/>
      <c r="D362" s="46"/>
      <c r="E362" s="46"/>
      <c r="F362" s="47"/>
      <c r="G362" s="36"/>
      <c r="H362" s="46"/>
      <c r="I362" s="46"/>
      <c r="J362" s="36"/>
      <c r="K362" s="46"/>
      <c r="L362" s="36"/>
      <c r="M362" s="48"/>
      <c r="N362" s="13"/>
      <c r="O362" s="14"/>
    </row>
    <row r="363" spans="1:16" ht="21.75" customHeight="1" x14ac:dyDescent="0.25">
      <c r="A363" s="1"/>
      <c r="L363" s="97" t="s">
        <v>18</v>
      </c>
      <c r="M363" s="98"/>
      <c r="N363" s="13"/>
      <c r="O363" s="14"/>
    </row>
    <row r="364" spans="1:16" ht="21.75" customHeight="1" x14ac:dyDescent="0.25">
      <c r="L364" s="99"/>
      <c r="M364" s="98"/>
      <c r="N364" s="13"/>
      <c r="O364" s="14"/>
    </row>
    <row r="365" spans="1:16" ht="21.75" customHeight="1" x14ac:dyDescent="0.25">
      <c r="N365" s="13"/>
      <c r="O365" s="14"/>
    </row>
    <row r="366" spans="1:16" ht="21.75" customHeight="1" x14ac:dyDescent="0.25">
      <c r="A366" s="106" t="s">
        <v>14</v>
      </c>
      <c r="B366" s="106"/>
      <c r="C366" s="106"/>
      <c r="D366" s="106"/>
      <c r="E366" s="75" t="s">
        <v>21</v>
      </c>
      <c r="F366" s="49">
        <v>33</v>
      </c>
      <c r="G366" s="75" t="s">
        <v>22</v>
      </c>
      <c r="H366" s="74">
        <f>7*F366+DATE(B1,1,3)-WEEKDAY(DATE(B1,1,3))-5</f>
        <v>44424</v>
      </c>
      <c r="I366" s="75" t="s">
        <v>23</v>
      </c>
      <c r="J366" s="107">
        <f>7*F366+DATE(B1,1,3)-WEEKDAY(DATE(B1,1,3))+1</f>
        <v>44430</v>
      </c>
      <c r="K366" s="108"/>
      <c r="L366" s="75"/>
      <c r="M366" s="75"/>
      <c r="N366" s="13"/>
      <c r="O366" s="14"/>
    </row>
    <row r="367" spans="1:16" ht="21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3"/>
      <c r="O367" s="14"/>
    </row>
    <row r="368" spans="1:16" ht="21.75" customHeight="1" x14ac:dyDescent="0.25">
      <c r="A368" s="51"/>
      <c r="B368" s="3" t="s">
        <v>0</v>
      </c>
      <c r="C368" s="53" t="s">
        <v>1</v>
      </c>
      <c r="D368" s="53" t="s">
        <v>2</v>
      </c>
      <c r="E368" s="53" t="s">
        <v>3</v>
      </c>
      <c r="F368" s="109" t="s">
        <v>4</v>
      </c>
      <c r="G368" s="110"/>
      <c r="H368" s="53" t="s">
        <v>5</v>
      </c>
      <c r="I368" s="109" t="s">
        <v>6</v>
      </c>
      <c r="J368" s="110"/>
      <c r="K368" s="109" t="s">
        <v>7</v>
      </c>
      <c r="L368" s="110"/>
      <c r="M368" s="53" t="s">
        <v>8</v>
      </c>
      <c r="N368" s="13"/>
      <c r="O368" s="14"/>
      <c r="P368" s="87"/>
    </row>
    <row r="369" spans="1:16" ht="21.75" customHeight="1" x14ac:dyDescent="0.25">
      <c r="A369" s="12"/>
      <c r="B369" s="52" t="s">
        <v>29</v>
      </c>
      <c r="C369" s="55">
        <f>7*F366+DATE(B1,1,3)-WEEKDAY(DATE(B1,1,3))-5</f>
        <v>44424</v>
      </c>
      <c r="D369" s="55">
        <f>7*F366+DATE(B1,1,3)-WEEKDAY(DATE(B1,1,3))-4</f>
        <v>44425</v>
      </c>
      <c r="E369" s="55">
        <f>7*F366+DATE(B1,1,3)-WEEKDAY(DATE(B1,1,3))-3</f>
        <v>44426</v>
      </c>
      <c r="F369" s="111">
        <f>7*F366+DATE(B1,1,3)-WEEKDAY(DATE(B1,1,3))-2</f>
        <v>44427</v>
      </c>
      <c r="G369" s="112"/>
      <c r="H369" s="55">
        <f>7*F366+DATE(B1,1,3)-WEEKDAY(DATE(B1,1,3))-1</f>
        <v>44428</v>
      </c>
      <c r="I369" s="111">
        <f>7*F366+DATE(B1,1,3)-WEEKDAY(DATE(B1,1,3))-0</f>
        <v>44429</v>
      </c>
      <c r="J369" s="112"/>
      <c r="K369" s="111">
        <f>7*F366+DATE(B1,1,3)-WEEKDAY(DATE(B1,1,3))+1</f>
        <v>44430</v>
      </c>
      <c r="L369" s="112"/>
      <c r="M369" s="54"/>
      <c r="N369" s="7"/>
      <c r="O369" s="7"/>
      <c r="P369" s="87"/>
    </row>
    <row r="370" spans="1:16" ht="21.75" customHeight="1" x14ac:dyDescent="0.25">
      <c r="A370" s="26" t="s">
        <v>15</v>
      </c>
      <c r="B370" s="8" t="s">
        <v>9</v>
      </c>
      <c r="C370" s="60"/>
      <c r="D370" s="60"/>
      <c r="E370" s="60"/>
      <c r="F370" s="100"/>
      <c r="G370" s="101"/>
      <c r="H370" s="60"/>
      <c r="I370" s="100"/>
      <c r="J370" s="101"/>
      <c r="K370" s="100"/>
      <c r="L370" s="101"/>
      <c r="M370" s="18"/>
      <c r="N370" s="2"/>
      <c r="O370" s="2"/>
      <c r="P370" s="87"/>
    </row>
    <row r="371" spans="1:16" ht="21.75" customHeight="1" x14ac:dyDescent="0.25">
      <c r="A371" s="90" t="s">
        <v>16</v>
      </c>
      <c r="B371" s="22" t="s">
        <v>20</v>
      </c>
      <c r="C371" s="45">
        <f>IF(C372="oui","00:30",0)</f>
        <v>0</v>
      </c>
      <c r="D371" s="45">
        <f>IF(D372="oui","00:30",0)</f>
        <v>0</v>
      </c>
      <c r="E371" s="45">
        <f>IF(E372="oui","00:30",0)</f>
        <v>0</v>
      </c>
      <c r="F371" s="91">
        <f>IF(F372="oui","00:30",0)</f>
        <v>0</v>
      </c>
      <c r="G371" s="92"/>
      <c r="H371" s="45">
        <f>IF(H372="oui","00:30",0)</f>
        <v>0</v>
      </c>
      <c r="I371" s="91">
        <f>IF(I372="oui","00:30",0)</f>
        <v>0</v>
      </c>
      <c r="J371" s="92"/>
      <c r="K371" s="91">
        <f>IF(K372="oui","00:30",0)</f>
        <v>0</v>
      </c>
      <c r="L371" s="92"/>
      <c r="M371" s="23"/>
      <c r="N371" s="75"/>
      <c r="O371" s="10"/>
      <c r="P371" s="87"/>
    </row>
    <row r="372" spans="1:16" ht="21.75" customHeight="1" x14ac:dyDescent="0.25">
      <c r="A372" s="90"/>
      <c r="B372" s="24" t="s">
        <v>19</v>
      </c>
      <c r="C372" s="61" t="str">
        <f>IF(C370&gt;0,"OUI","")</f>
        <v/>
      </c>
      <c r="D372" s="61" t="str">
        <f>IF(D370&gt;0,"OUI","")</f>
        <v/>
      </c>
      <c r="E372" s="61" t="str">
        <f>IF(E370&gt;0,"OUI","")</f>
        <v/>
      </c>
      <c r="F372" s="91" t="str">
        <f>IF(F370&gt;0,"OUI","")</f>
        <v/>
      </c>
      <c r="G372" s="93"/>
      <c r="H372" s="61" t="str">
        <f>IF(H370&gt;0,"OUI","")</f>
        <v/>
      </c>
      <c r="I372" s="91" t="str">
        <f>IF(I370&gt;0,"OUI","")</f>
        <v/>
      </c>
      <c r="J372" s="93"/>
      <c r="K372" s="91" t="str">
        <f>IF(K370&gt;0,"OUI","")</f>
        <v/>
      </c>
      <c r="L372" s="93"/>
      <c r="M372" s="25"/>
      <c r="N372" s="75" t="s">
        <v>13</v>
      </c>
      <c r="O372" s="75"/>
      <c r="P372" s="87"/>
    </row>
    <row r="373" spans="1:16" ht="21.75" customHeight="1" x14ac:dyDescent="0.25">
      <c r="A373" s="27" t="s">
        <v>12</v>
      </c>
      <c r="B373" s="31" t="s">
        <v>10</v>
      </c>
      <c r="C373" s="60"/>
      <c r="D373" s="60"/>
      <c r="E373" s="60"/>
      <c r="F373" s="100"/>
      <c r="G373" s="101"/>
      <c r="H373" s="60"/>
      <c r="I373" s="100"/>
      <c r="J373" s="101"/>
      <c r="K373" s="100"/>
      <c r="L373" s="101"/>
      <c r="M373" s="32"/>
      <c r="N373" s="4"/>
      <c r="O373" s="5"/>
      <c r="P373" s="87"/>
    </row>
    <row r="374" spans="1:16" ht="21.75" customHeight="1" x14ac:dyDescent="0.25">
      <c r="A374" s="39"/>
      <c r="B374" s="103"/>
      <c r="C374" s="104"/>
      <c r="D374" s="104"/>
      <c r="E374" s="104"/>
      <c r="F374" s="104"/>
      <c r="G374" s="104"/>
      <c r="H374" s="104"/>
      <c r="I374" s="104"/>
      <c r="J374" s="104"/>
      <c r="K374" s="104"/>
      <c r="L374" s="104"/>
      <c r="M374" s="105"/>
      <c r="N374" s="4"/>
      <c r="O374" s="5"/>
      <c r="P374" s="87"/>
    </row>
    <row r="375" spans="1:16" ht="21.75" customHeight="1" x14ac:dyDescent="0.25">
      <c r="A375" s="73" t="s">
        <v>15</v>
      </c>
      <c r="B375" s="8" t="s">
        <v>9</v>
      </c>
      <c r="C375" s="60"/>
      <c r="D375" s="60"/>
      <c r="E375" s="60"/>
      <c r="F375" s="100"/>
      <c r="G375" s="101"/>
      <c r="H375" s="60"/>
      <c r="I375" s="100"/>
      <c r="J375" s="101"/>
      <c r="K375" s="100"/>
      <c r="L375" s="101"/>
      <c r="M375" s="18"/>
      <c r="N375" s="13"/>
      <c r="O375" s="14"/>
      <c r="P375" s="87"/>
    </row>
    <row r="376" spans="1:16" ht="21.75" customHeight="1" x14ac:dyDescent="0.25">
      <c r="A376" s="90" t="s">
        <v>16</v>
      </c>
      <c r="B376" s="22" t="s">
        <v>20</v>
      </c>
      <c r="C376" s="45">
        <f>IF(C377="oui","00:30",0)</f>
        <v>0</v>
      </c>
      <c r="D376" s="45">
        <f>IF(D377="oui","00:30",0)</f>
        <v>0</v>
      </c>
      <c r="E376" s="45">
        <f>IF(E377="oui","00:30",0)</f>
        <v>0</v>
      </c>
      <c r="F376" s="91">
        <f>IF(F377="oui","00:30",0)</f>
        <v>0</v>
      </c>
      <c r="G376" s="92"/>
      <c r="H376" s="45">
        <f>IF(H377="oui","00:30",0)</f>
        <v>0</v>
      </c>
      <c r="I376" s="91">
        <f>IF(I377="oui","00:30",0)</f>
        <v>0</v>
      </c>
      <c r="J376" s="92"/>
      <c r="K376" s="91">
        <f>IF(K377="oui","00:30",0)</f>
        <v>0</v>
      </c>
      <c r="L376" s="92"/>
      <c r="M376" s="23"/>
      <c r="N376" s="13"/>
      <c r="O376" s="14"/>
      <c r="P376" s="87"/>
    </row>
    <row r="377" spans="1:16" ht="21.75" customHeight="1" x14ac:dyDescent="0.25">
      <c r="A377" s="90"/>
      <c r="B377" s="24" t="s">
        <v>19</v>
      </c>
      <c r="C377" s="61" t="str">
        <f>IF(C375&gt;0,"OUI","")</f>
        <v/>
      </c>
      <c r="D377" s="61" t="str">
        <f>IF(D375&gt;0,"OUI","")</f>
        <v/>
      </c>
      <c r="E377" s="61" t="str">
        <f>IF(E375&gt;0,"OUI","")</f>
        <v/>
      </c>
      <c r="F377" s="91" t="str">
        <f>IF(F375&gt;0,"OUI","")</f>
        <v/>
      </c>
      <c r="G377" s="93"/>
      <c r="H377" s="61" t="str">
        <f>IF(H375&gt;0,"OUI","")</f>
        <v/>
      </c>
      <c r="I377" s="91" t="str">
        <f>IF(I375&gt;0,"OUI","")</f>
        <v/>
      </c>
      <c r="J377" s="93"/>
      <c r="K377" s="91" t="str">
        <f>IF(K375&gt;0,"OUI","")</f>
        <v/>
      </c>
      <c r="L377" s="93"/>
      <c r="M377" s="25"/>
      <c r="N377" s="13"/>
      <c r="O377" s="14"/>
      <c r="P377" s="87"/>
    </row>
    <row r="378" spans="1:16" ht="21.75" customHeight="1" x14ac:dyDescent="0.25">
      <c r="A378" s="27" t="s">
        <v>17</v>
      </c>
      <c r="B378" s="9" t="s">
        <v>10</v>
      </c>
      <c r="C378" s="60"/>
      <c r="D378" s="60"/>
      <c r="E378" s="60"/>
      <c r="F378" s="100"/>
      <c r="G378" s="101"/>
      <c r="H378" s="60"/>
      <c r="I378" s="100"/>
      <c r="J378" s="101"/>
      <c r="K378" s="100"/>
      <c r="L378" s="101"/>
      <c r="M378" s="19"/>
      <c r="N378" s="13"/>
      <c r="O378" s="14"/>
      <c r="P378" s="87"/>
    </row>
    <row r="379" spans="1:16" ht="21.75" customHeight="1" x14ac:dyDescent="0.25">
      <c r="A379" s="15"/>
      <c r="B379" s="3" t="s">
        <v>11</v>
      </c>
      <c r="C379" s="34">
        <f>IF(OR(C370="REPOS",C375="REPOS",C370="CP1",C375="CP2"),"00:00",C373-C370+C378-C375-(C371+C376))</f>
        <v>0</v>
      </c>
      <c r="D379" s="34">
        <f>IF(OR(D370="REPOS",D375="REPOS",D370="CP1",D375="CP2"),"00:00",D373-D370+D378-D375-(D371+D376))</f>
        <v>0</v>
      </c>
      <c r="E379" s="34">
        <f>IF(OR(E370="REPOS",E375="REPOS",E370="CP1",E375="CP2"),"00:00",E373-E370+E378-E375-(E371+E376))</f>
        <v>0</v>
      </c>
      <c r="F379" s="102">
        <f>IF(OR(F370="REPOS",F375="REPOS",F370="CP1",F375="CP2"),"00:00",F373-F370+F378-F375-(F371+F376))</f>
        <v>0</v>
      </c>
      <c r="G379" s="93"/>
      <c r="H379" s="34">
        <f>IF(OR(H370="REPOS",H375="REPOS",H370="CP1",H375="CP2"),"00:00",H373-H370+H378-H375-(H371+H376))</f>
        <v>0</v>
      </c>
      <c r="I379" s="102">
        <f>IF(OR(I370="REPOS",I375="REPOS",I370="CP1",I375="CP2"),"00:00",I373-I370+I378-I375-(I371+I376))</f>
        <v>0</v>
      </c>
      <c r="J379" s="93"/>
      <c r="K379" s="102">
        <f>IF(OR(K370="REPOS",K375="REPOS",K370="CP1",K375="CP2"),"00:00",K373-K370+K378-K375-(K371+K376))</f>
        <v>0</v>
      </c>
      <c r="L379" s="93"/>
      <c r="M379" s="33"/>
      <c r="N379" s="13"/>
      <c r="O379" s="14"/>
      <c r="P379" s="87"/>
    </row>
    <row r="380" spans="1:16" ht="21.75" customHeight="1" x14ac:dyDescent="0.25">
      <c r="A380" s="6"/>
      <c r="B380" s="3" t="s">
        <v>26</v>
      </c>
      <c r="C380" s="94">
        <f>C379+D379+E379+F379+H379+I379+K379</f>
        <v>0</v>
      </c>
      <c r="D380" s="95"/>
      <c r="E380" s="95"/>
      <c r="F380" s="95"/>
      <c r="G380" s="95"/>
      <c r="H380" s="95"/>
      <c r="I380" s="95"/>
      <c r="J380" s="95"/>
      <c r="K380" s="95"/>
      <c r="L380" s="96"/>
      <c r="M380" s="6"/>
      <c r="N380" s="13"/>
      <c r="O380" s="14"/>
    </row>
    <row r="381" spans="1:16" ht="21.75" customHeight="1" x14ac:dyDescent="0.25">
      <c r="A381" s="6"/>
      <c r="B381" s="83"/>
      <c r="C381" s="84"/>
      <c r="D381" s="85"/>
      <c r="E381" s="85"/>
      <c r="F381" s="85"/>
      <c r="G381" s="85"/>
      <c r="H381" s="85"/>
      <c r="I381" s="85"/>
      <c r="J381" s="85"/>
      <c r="K381" s="85"/>
      <c r="L381" s="85"/>
      <c r="M381" s="6"/>
      <c r="N381" s="13"/>
      <c r="O381" s="14"/>
    </row>
    <row r="382" spans="1:16" ht="21.75" customHeight="1" x14ac:dyDescent="0.25">
      <c r="A382" s="6"/>
      <c r="B382" s="83"/>
      <c r="C382" s="84"/>
      <c r="D382" s="85"/>
      <c r="E382" s="85"/>
      <c r="F382" s="85"/>
      <c r="G382" s="85"/>
      <c r="H382" s="85"/>
      <c r="I382" s="85"/>
      <c r="J382" s="85"/>
      <c r="K382" s="85"/>
      <c r="L382" s="85"/>
      <c r="M382" s="6"/>
      <c r="N382" s="13"/>
      <c r="O382" s="14"/>
    </row>
    <row r="383" spans="1:16" ht="21.75" customHeight="1" x14ac:dyDescent="0.25">
      <c r="A383" s="6"/>
      <c r="B383" s="83"/>
      <c r="C383" s="84"/>
      <c r="D383" s="85"/>
      <c r="E383" s="85"/>
      <c r="F383" s="85"/>
      <c r="G383" s="85"/>
      <c r="H383" s="85"/>
      <c r="I383" s="85"/>
      <c r="J383" s="85"/>
      <c r="K383" s="85"/>
      <c r="L383" s="85"/>
      <c r="M383" s="6"/>
      <c r="N383" s="13"/>
      <c r="O383" s="14"/>
    </row>
    <row r="384" spans="1:16" ht="21.7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13"/>
      <c r="O384" s="14"/>
    </row>
    <row r="385" spans="1:16" ht="21.75" customHeight="1" x14ac:dyDescent="0.25">
      <c r="A385" s="106" t="s">
        <v>14</v>
      </c>
      <c r="B385" s="106"/>
      <c r="C385" s="106"/>
      <c r="D385" s="106"/>
      <c r="E385" s="75" t="s">
        <v>21</v>
      </c>
      <c r="F385" s="49">
        <v>34</v>
      </c>
      <c r="G385" s="75" t="s">
        <v>22</v>
      </c>
      <c r="H385" s="74">
        <f>7*F385+DATE(B1,1,3)-WEEKDAY(DATE(B1,1,3))-5</f>
        <v>44431</v>
      </c>
      <c r="I385" s="75" t="s">
        <v>23</v>
      </c>
      <c r="J385" s="107">
        <f>7*F385+DATE(B1,1,3)-WEEKDAY(DATE(B1,1,3))+1</f>
        <v>44437</v>
      </c>
      <c r="K385" s="108"/>
      <c r="L385" s="75"/>
      <c r="M385" s="75"/>
      <c r="N385" s="37"/>
      <c r="O385" s="37"/>
    </row>
    <row r="386" spans="1:16" ht="21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76"/>
      <c r="O386" s="77"/>
    </row>
    <row r="387" spans="1:16" ht="21.75" customHeight="1" x14ac:dyDescent="0.25">
      <c r="A387" s="51"/>
      <c r="B387" s="3" t="s">
        <v>0</v>
      </c>
      <c r="C387" s="53" t="s">
        <v>1</v>
      </c>
      <c r="D387" s="53" t="s">
        <v>2</v>
      </c>
      <c r="E387" s="53" t="s">
        <v>3</v>
      </c>
      <c r="F387" s="109" t="s">
        <v>4</v>
      </c>
      <c r="G387" s="110"/>
      <c r="H387" s="53" t="s">
        <v>5</v>
      </c>
      <c r="I387" s="109" t="s">
        <v>6</v>
      </c>
      <c r="J387" s="110"/>
      <c r="K387" s="109" t="s">
        <v>7</v>
      </c>
      <c r="L387" s="110"/>
      <c r="M387" s="53" t="s">
        <v>8</v>
      </c>
      <c r="N387" s="78"/>
      <c r="O387" s="79"/>
      <c r="P387" s="87"/>
    </row>
    <row r="388" spans="1:16" ht="21.75" customHeight="1" x14ac:dyDescent="0.25">
      <c r="A388" s="12"/>
      <c r="B388" s="52" t="s">
        <v>29</v>
      </c>
      <c r="C388" s="55">
        <f>7*F385+DATE(B1,1,3)-WEEKDAY(DATE(B1,1,3))-5</f>
        <v>44431</v>
      </c>
      <c r="D388" s="55">
        <f>7*F385+DATE(B1,1,3)-WEEKDAY(DATE(B1,1,3))-4</f>
        <v>44432</v>
      </c>
      <c r="E388" s="55">
        <f>7*F385+DATE(B1,1,3)-WEEKDAY(DATE(B1,1,3))-3</f>
        <v>44433</v>
      </c>
      <c r="F388" s="111">
        <f>7*F385+DATE(B1,1,3)-WEEKDAY(DATE(B1,1,3))-2</f>
        <v>44434</v>
      </c>
      <c r="G388" s="112"/>
      <c r="H388" s="55">
        <f>7*F385+DATE(B1,1,3)-WEEKDAY(DATE(B1,1,3))-1</f>
        <v>44435</v>
      </c>
      <c r="I388" s="111">
        <f>7*F385+DATE(B1,1,3)-WEEKDAY(DATE(B1,1,3))-0</f>
        <v>44436</v>
      </c>
      <c r="J388" s="112"/>
      <c r="K388" s="111">
        <f>7*F385+DATE(B1,1,3)-WEEKDAY(DATE(B1,1,3))+1</f>
        <v>44437</v>
      </c>
      <c r="L388" s="112"/>
      <c r="M388" s="54"/>
      <c r="N388" s="78"/>
      <c r="O388" s="79"/>
      <c r="P388" s="87"/>
    </row>
    <row r="389" spans="1:16" ht="21.75" customHeight="1" x14ac:dyDescent="0.25">
      <c r="A389" s="26" t="s">
        <v>15</v>
      </c>
      <c r="B389" s="8" t="s">
        <v>9</v>
      </c>
      <c r="C389" s="60"/>
      <c r="D389" s="60"/>
      <c r="E389" s="60"/>
      <c r="F389" s="100"/>
      <c r="G389" s="101"/>
      <c r="H389" s="60"/>
      <c r="I389" s="100"/>
      <c r="J389" s="101"/>
      <c r="K389" s="100"/>
      <c r="L389" s="101"/>
      <c r="M389" s="18"/>
      <c r="N389" s="80"/>
      <c r="O389" s="81"/>
      <c r="P389" s="87"/>
    </row>
    <row r="390" spans="1:16" ht="21.75" customHeight="1" x14ac:dyDescent="0.25">
      <c r="A390" s="90" t="s">
        <v>16</v>
      </c>
      <c r="B390" s="22" t="s">
        <v>20</v>
      </c>
      <c r="C390" s="45">
        <f>IF(C391="oui","00:30",0)</f>
        <v>0</v>
      </c>
      <c r="D390" s="45">
        <f>IF(D391="oui","00:30",0)</f>
        <v>0</v>
      </c>
      <c r="E390" s="45">
        <f>IF(E391="oui","00:30",0)</f>
        <v>0</v>
      </c>
      <c r="F390" s="91">
        <f>IF(F391="oui","00:30",0)</f>
        <v>0</v>
      </c>
      <c r="G390" s="92"/>
      <c r="H390" s="45">
        <f>IF(H391="oui","00:30",0)</f>
        <v>0</v>
      </c>
      <c r="I390" s="91">
        <f>IF(I391="oui","00:30",0)</f>
        <v>0</v>
      </c>
      <c r="J390" s="92"/>
      <c r="K390" s="91">
        <f>IF(K391="oui","00:30",0)</f>
        <v>0</v>
      </c>
      <c r="L390" s="92"/>
      <c r="M390" s="23"/>
      <c r="N390" s="75"/>
      <c r="O390" s="10"/>
      <c r="P390" s="87"/>
    </row>
    <row r="391" spans="1:16" ht="21.75" customHeight="1" x14ac:dyDescent="0.25">
      <c r="A391" s="90"/>
      <c r="B391" s="24" t="s">
        <v>19</v>
      </c>
      <c r="C391" s="61" t="str">
        <f>IF(C389&gt;0,"OUI","")</f>
        <v/>
      </c>
      <c r="D391" s="61" t="str">
        <f>IF(D389&gt;0,"OUI","")</f>
        <v/>
      </c>
      <c r="E391" s="61" t="str">
        <f>IF(E389&gt;0,"OUI","")</f>
        <v/>
      </c>
      <c r="F391" s="91" t="str">
        <f>IF(F389&gt;0,"OUI","")</f>
        <v/>
      </c>
      <c r="G391" s="93"/>
      <c r="H391" s="61" t="str">
        <f>IF(H389&gt;0,"OUI","")</f>
        <v/>
      </c>
      <c r="I391" s="91" t="str">
        <f>IF(I389&gt;0,"OUI","")</f>
        <v/>
      </c>
      <c r="J391" s="93"/>
      <c r="K391" s="91" t="str">
        <f>IF(K389&gt;0,"OUI","")</f>
        <v/>
      </c>
      <c r="L391" s="93"/>
      <c r="M391" s="25"/>
      <c r="N391" s="75" t="s">
        <v>13</v>
      </c>
      <c r="O391" s="75"/>
      <c r="P391" s="87"/>
    </row>
    <row r="392" spans="1:16" ht="21.75" customHeight="1" x14ac:dyDescent="0.25">
      <c r="A392" s="27" t="s">
        <v>12</v>
      </c>
      <c r="B392" s="8" t="s">
        <v>10</v>
      </c>
      <c r="C392" s="60"/>
      <c r="D392" s="60"/>
      <c r="E392" s="60"/>
      <c r="F392" s="100"/>
      <c r="G392" s="101"/>
      <c r="H392" s="60"/>
      <c r="I392" s="100"/>
      <c r="J392" s="101"/>
      <c r="K392" s="100"/>
      <c r="L392" s="101"/>
      <c r="M392" s="18"/>
      <c r="N392" s="4"/>
      <c r="O392" s="5"/>
      <c r="P392" s="87"/>
    </row>
    <row r="393" spans="1:16" ht="21.75" customHeight="1" x14ac:dyDescent="0.25">
      <c r="A393" s="39"/>
      <c r="B393" s="103"/>
      <c r="C393" s="104"/>
      <c r="D393" s="104"/>
      <c r="E393" s="104"/>
      <c r="F393" s="104"/>
      <c r="G393" s="104"/>
      <c r="H393" s="104"/>
      <c r="I393" s="104"/>
      <c r="J393" s="104"/>
      <c r="K393" s="104"/>
      <c r="L393" s="104"/>
      <c r="M393" s="105"/>
      <c r="N393" s="4"/>
      <c r="O393" s="5"/>
      <c r="P393" s="87"/>
    </row>
    <row r="394" spans="1:16" ht="21.75" customHeight="1" x14ac:dyDescent="0.25">
      <c r="A394" s="73" t="s">
        <v>15</v>
      </c>
      <c r="B394" s="8" t="s">
        <v>9</v>
      </c>
      <c r="C394" s="60"/>
      <c r="D394" s="60"/>
      <c r="E394" s="60"/>
      <c r="F394" s="100"/>
      <c r="G394" s="101"/>
      <c r="H394" s="60"/>
      <c r="I394" s="100"/>
      <c r="J394" s="101"/>
      <c r="K394" s="100"/>
      <c r="L394" s="101"/>
      <c r="M394" s="18"/>
      <c r="N394" s="13"/>
      <c r="O394" s="14"/>
      <c r="P394" s="87"/>
    </row>
    <row r="395" spans="1:16" ht="21.75" customHeight="1" x14ac:dyDescent="0.25">
      <c r="A395" s="90" t="s">
        <v>16</v>
      </c>
      <c r="B395" s="22" t="s">
        <v>20</v>
      </c>
      <c r="C395" s="45">
        <f>IF(C396="oui","00:30",0)</f>
        <v>0</v>
      </c>
      <c r="D395" s="45">
        <f>IF(D396="oui","00:30",0)</f>
        <v>0</v>
      </c>
      <c r="E395" s="45">
        <f>IF(E396="oui","00:30",0)</f>
        <v>0</v>
      </c>
      <c r="F395" s="91">
        <f>IF(F396="oui","00:30",0)</f>
        <v>0</v>
      </c>
      <c r="G395" s="92"/>
      <c r="H395" s="45">
        <f>IF(H396="oui","00:30",0)</f>
        <v>0</v>
      </c>
      <c r="I395" s="91">
        <f>IF(I396="oui","00:30",0)</f>
        <v>0</v>
      </c>
      <c r="J395" s="92"/>
      <c r="K395" s="91">
        <f>IF(K396="oui","00:30",0)</f>
        <v>0</v>
      </c>
      <c r="L395" s="92"/>
      <c r="M395" s="23"/>
      <c r="N395" s="13"/>
      <c r="O395" s="14"/>
      <c r="P395" s="87"/>
    </row>
    <row r="396" spans="1:16" ht="21.75" customHeight="1" x14ac:dyDescent="0.25">
      <c r="A396" s="90"/>
      <c r="B396" s="24" t="s">
        <v>19</v>
      </c>
      <c r="C396" s="61" t="str">
        <f>IF(C394&gt;0,"OUI","")</f>
        <v/>
      </c>
      <c r="D396" s="61" t="str">
        <f>IF(D394&gt;0,"OUI","")</f>
        <v/>
      </c>
      <c r="E396" s="61" t="str">
        <f>IF(E394&gt;0,"OUI","")</f>
        <v/>
      </c>
      <c r="F396" s="91" t="str">
        <f>IF(F394&gt;0,"OUI","")</f>
        <v/>
      </c>
      <c r="G396" s="93"/>
      <c r="H396" s="61" t="str">
        <f>IF(H394&gt;0,"OUI","")</f>
        <v/>
      </c>
      <c r="I396" s="91" t="str">
        <f>IF(I394&gt;0,"OUI","")</f>
        <v/>
      </c>
      <c r="J396" s="93"/>
      <c r="K396" s="91" t="str">
        <f>IF(K394&gt;0,"OUI","")</f>
        <v/>
      </c>
      <c r="L396" s="93"/>
      <c r="M396" s="25"/>
      <c r="N396" s="13"/>
      <c r="O396" s="14"/>
      <c r="P396" s="87"/>
    </row>
    <row r="397" spans="1:16" ht="21.75" customHeight="1" x14ac:dyDescent="0.25">
      <c r="A397" s="27" t="s">
        <v>17</v>
      </c>
      <c r="B397" s="9" t="s">
        <v>10</v>
      </c>
      <c r="C397" s="60"/>
      <c r="D397" s="60"/>
      <c r="E397" s="60"/>
      <c r="F397" s="100"/>
      <c r="G397" s="101"/>
      <c r="H397" s="60"/>
      <c r="I397" s="100"/>
      <c r="J397" s="101"/>
      <c r="K397" s="100"/>
      <c r="L397" s="101"/>
      <c r="M397" s="19"/>
      <c r="N397" s="13"/>
      <c r="O397" s="14"/>
      <c r="P397" s="87"/>
    </row>
    <row r="398" spans="1:16" ht="21.75" customHeight="1" x14ac:dyDescent="0.25">
      <c r="A398" s="15"/>
      <c r="B398" s="3" t="s">
        <v>11</v>
      </c>
      <c r="C398" s="34">
        <f>IF(OR(C389="REPOS",C394="REPOS",C389="CP1",C394="CP2"),"00:00",C392-C389+C397-C394-(C390+C395))</f>
        <v>0</v>
      </c>
      <c r="D398" s="34">
        <f>IF(OR(D389="REPOS",D394="REPOS",D389="CP1",D394="CP2"),"00:00",D392-D389+D397-D394-(D390+D395))</f>
        <v>0</v>
      </c>
      <c r="E398" s="34">
        <f>IF(OR(E389="REPOS",E394="REPOS",E389="CP1",E394="CP2"),"00:00",E392-E389+E397-E394-(E390+E395))</f>
        <v>0</v>
      </c>
      <c r="F398" s="102">
        <f>IF(OR(F389="REPOS",F394="REPOS",F389="CP1",F394="CP2"),"00:00",F392-F389+F397-F394-(F390+F395))</f>
        <v>0</v>
      </c>
      <c r="G398" s="93"/>
      <c r="H398" s="34">
        <f>IF(OR(H389="REPOS",H394="REPOS",H389="CP1",H394="CP2"),"00:00",H392-H389+H397-H394-(H390+H395))</f>
        <v>0</v>
      </c>
      <c r="I398" s="102">
        <f>IF(OR(I389="REPOS",I394="REPOS",I389="CP1",I394="CP2"),"00:00",I392-I389+I397-I394-(I390+I395))</f>
        <v>0</v>
      </c>
      <c r="J398" s="93"/>
      <c r="K398" s="102">
        <f>IF(OR(K389="REPOS",K394="REPOS",K389="CP1",K394="CP2"),"00:00",K392-K389+K397-K394-(K390+K395))</f>
        <v>0</v>
      </c>
      <c r="L398" s="93"/>
      <c r="M398" s="33"/>
      <c r="N398" s="13"/>
      <c r="O398" s="14"/>
      <c r="P398" s="87"/>
    </row>
    <row r="399" spans="1:16" ht="21.75" customHeight="1" x14ac:dyDescent="0.25">
      <c r="A399" s="6"/>
      <c r="B399" s="3" t="s">
        <v>26</v>
      </c>
      <c r="C399" s="94">
        <f>C398+D398+E398+F398+H398+I398+K398</f>
        <v>0</v>
      </c>
      <c r="D399" s="95"/>
      <c r="E399" s="95"/>
      <c r="F399" s="95"/>
      <c r="G399" s="95"/>
      <c r="H399" s="95"/>
      <c r="I399" s="95"/>
      <c r="J399" s="95"/>
      <c r="K399" s="95"/>
      <c r="L399" s="96"/>
      <c r="M399" s="38"/>
      <c r="N399" s="13"/>
      <c r="O399" s="14"/>
    </row>
    <row r="400" spans="1:16" ht="21.75" customHeight="1" x14ac:dyDescent="0.25">
      <c r="A400" s="35"/>
      <c r="C400" s="46"/>
      <c r="D400" s="46"/>
      <c r="E400" s="46"/>
      <c r="F400" s="47"/>
      <c r="G400" s="36"/>
      <c r="H400" s="46"/>
      <c r="I400" s="46"/>
      <c r="J400" s="36"/>
      <c r="K400" s="46"/>
      <c r="L400" s="36"/>
      <c r="M400" s="48"/>
      <c r="N400" s="13"/>
      <c r="O400" s="14"/>
    </row>
    <row r="401" spans="1:16" ht="21.75" customHeight="1" x14ac:dyDescent="0.25">
      <c r="A401" s="1"/>
      <c r="L401" s="97" t="s">
        <v>18</v>
      </c>
      <c r="M401" s="98"/>
      <c r="N401" s="13"/>
      <c r="O401" s="14"/>
    </row>
    <row r="402" spans="1:16" ht="21.75" customHeight="1" x14ac:dyDescent="0.25">
      <c r="L402" s="99"/>
      <c r="M402" s="98"/>
      <c r="N402" s="13"/>
      <c r="O402" s="14"/>
    </row>
    <row r="403" spans="1:16" ht="21.75" customHeight="1" x14ac:dyDescent="0.25">
      <c r="N403" s="13"/>
      <c r="O403" s="14"/>
    </row>
    <row r="404" spans="1:16" ht="21.75" customHeight="1" x14ac:dyDescent="0.25">
      <c r="A404" s="106" t="s">
        <v>14</v>
      </c>
      <c r="B404" s="106"/>
      <c r="C404" s="106"/>
      <c r="D404" s="106"/>
      <c r="E404" s="75" t="s">
        <v>21</v>
      </c>
      <c r="F404" s="49">
        <v>35</v>
      </c>
      <c r="G404" s="75" t="s">
        <v>22</v>
      </c>
      <c r="H404" s="74">
        <f>7*F404+DATE(B1,1,3)-WEEKDAY(DATE(B1,1,3))-5</f>
        <v>44438</v>
      </c>
      <c r="I404" s="75" t="s">
        <v>23</v>
      </c>
      <c r="J404" s="107">
        <f>7*F404+DATE(B1,1,3)-WEEKDAY(DATE(B1,1,3))+1</f>
        <v>44444</v>
      </c>
      <c r="K404" s="108"/>
      <c r="L404" s="75"/>
      <c r="M404" s="75"/>
      <c r="N404" s="7"/>
      <c r="O404" s="7"/>
    </row>
    <row r="405" spans="1:16" ht="21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2"/>
      <c r="O405" s="2"/>
    </row>
    <row r="406" spans="1:16" ht="21.75" customHeight="1" x14ac:dyDescent="0.25">
      <c r="A406" s="51"/>
      <c r="B406" s="3" t="s">
        <v>0</v>
      </c>
      <c r="C406" s="53" t="s">
        <v>1</v>
      </c>
      <c r="D406" s="53" t="s">
        <v>2</v>
      </c>
      <c r="E406" s="53" t="s">
        <v>3</v>
      </c>
      <c r="F406" s="109" t="s">
        <v>4</v>
      </c>
      <c r="G406" s="110"/>
      <c r="H406" s="53" t="s">
        <v>5</v>
      </c>
      <c r="I406" s="109" t="s">
        <v>6</v>
      </c>
      <c r="J406" s="110"/>
      <c r="K406" s="109" t="s">
        <v>7</v>
      </c>
      <c r="L406" s="110"/>
      <c r="M406" s="53" t="s">
        <v>8</v>
      </c>
      <c r="N406" s="75"/>
      <c r="O406" s="10"/>
      <c r="P406" s="87"/>
    </row>
    <row r="407" spans="1:16" ht="21.75" customHeight="1" x14ac:dyDescent="0.25">
      <c r="A407" s="12"/>
      <c r="B407" s="52" t="s">
        <v>29</v>
      </c>
      <c r="C407" s="55">
        <f>7*F404+DATE(B1,1,3)-WEEKDAY(DATE(B1,1,3))-5</f>
        <v>44438</v>
      </c>
      <c r="D407" s="55">
        <f>7*F404+DATE(B1,1,3)-WEEKDAY(DATE(B1,1,3))-4</f>
        <v>44439</v>
      </c>
      <c r="E407" s="55">
        <f>7*F404+DATE(B1,1,3)-WEEKDAY(DATE(B1,1,3))-3</f>
        <v>44440</v>
      </c>
      <c r="F407" s="111">
        <f>7*F404+DATE(B1,1,3)-WEEKDAY(DATE(B1,1,3))-2</f>
        <v>44441</v>
      </c>
      <c r="G407" s="112"/>
      <c r="H407" s="55">
        <f>7*F404+DATE(B1,1,3)-WEEKDAY(DATE(B1,1,3))-1</f>
        <v>44442</v>
      </c>
      <c r="I407" s="111">
        <f>7*F404+DATE(B1,1,3)-WEEKDAY(DATE(B1,1,3))-0</f>
        <v>44443</v>
      </c>
      <c r="J407" s="112"/>
      <c r="K407" s="111">
        <f>7*F404+DATE(B1,1,3)-WEEKDAY(DATE(B1,1,3))+1</f>
        <v>44444</v>
      </c>
      <c r="L407" s="112"/>
      <c r="M407" s="54"/>
      <c r="N407" s="75" t="s">
        <v>13</v>
      </c>
      <c r="O407" s="75"/>
      <c r="P407" s="87"/>
    </row>
    <row r="408" spans="1:16" ht="21.75" customHeight="1" x14ac:dyDescent="0.25">
      <c r="A408" s="26" t="s">
        <v>15</v>
      </c>
      <c r="B408" s="8" t="s">
        <v>9</v>
      </c>
      <c r="C408" s="60"/>
      <c r="D408" s="60"/>
      <c r="E408" s="60"/>
      <c r="F408" s="100"/>
      <c r="G408" s="101"/>
      <c r="H408" s="60"/>
      <c r="I408" s="100"/>
      <c r="J408" s="101"/>
      <c r="K408" s="100"/>
      <c r="L408" s="101"/>
      <c r="M408" s="18"/>
      <c r="N408" s="4"/>
      <c r="O408" s="5"/>
      <c r="P408" s="87"/>
    </row>
    <row r="409" spans="1:16" ht="21.75" customHeight="1" x14ac:dyDescent="0.25">
      <c r="A409" s="90" t="s">
        <v>16</v>
      </c>
      <c r="B409" s="22" t="s">
        <v>20</v>
      </c>
      <c r="C409" s="45">
        <f>IF(C410="oui","00:30",0)</f>
        <v>0</v>
      </c>
      <c r="D409" s="45">
        <f>IF(D410="oui","00:30",0)</f>
        <v>0</v>
      </c>
      <c r="E409" s="45">
        <f>IF(E410="oui","00:30",0)</f>
        <v>0</v>
      </c>
      <c r="F409" s="91">
        <f>IF(F410="oui","00:30",0)</f>
        <v>0</v>
      </c>
      <c r="G409" s="92"/>
      <c r="H409" s="45">
        <f>IF(H410="oui","00:30",0)</f>
        <v>0</v>
      </c>
      <c r="I409" s="91">
        <f>IF(I410="oui","00:30",0)</f>
        <v>0</v>
      </c>
      <c r="J409" s="92"/>
      <c r="K409" s="91">
        <f>IF(K410="oui","00:30",0)</f>
        <v>0</v>
      </c>
      <c r="L409" s="92"/>
      <c r="M409" s="23"/>
      <c r="N409" s="4"/>
      <c r="O409" s="5"/>
      <c r="P409" s="87"/>
    </row>
    <row r="410" spans="1:16" ht="21.75" customHeight="1" x14ac:dyDescent="0.25">
      <c r="A410" s="90"/>
      <c r="B410" s="24" t="s">
        <v>19</v>
      </c>
      <c r="C410" s="61" t="str">
        <f>IF(C408&gt;0,"OUI","")</f>
        <v/>
      </c>
      <c r="D410" s="61" t="str">
        <f>IF(D408&gt;0,"OUI","")</f>
        <v/>
      </c>
      <c r="E410" s="61" t="str">
        <f>IF(E408&gt;0,"OUI","")</f>
        <v/>
      </c>
      <c r="F410" s="91" t="str">
        <f>IF(F408&gt;0,"OUI","")</f>
        <v/>
      </c>
      <c r="G410" s="93"/>
      <c r="H410" s="61" t="str">
        <f>IF(H408&gt;0,"OUI","")</f>
        <v/>
      </c>
      <c r="I410" s="91" t="str">
        <f>IF(I408&gt;0,"OUI","")</f>
        <v/>
      </c>
      <c r="J410" s="93"/>
      <c r="K410" s="91" t="str">
        <f>IF(K408&gt;0,"OUI","")</f>
        <v/>
      </c>
      <c r="L410" s="93"/>
      <c r="M410" s="25"/>
      <c r="N410" s="13"/>
      <c r="O410" s="14"/>
      <c r="P410" s="87"/>
    </row>
    <row r="411" spans="1:16" ht="21.75" customHeight="1" x14ac:dyDescent="0.25">
      <c r="A411" s="27" t="s">
        <v>12</v>
      </c>
      <c r="B411" s="31" t="s">
        <v>10</v>
      </c>
      <c r="C411" s="60"/>
      <c r="D411" s="60"/>
      <c r="E411" s="60"/>
      <c r="F411" s="100"/>
      <c r="G411" s="101"/>
      <c r="H411" s="60"/>
      <c r="I411" s="100"/>
      <c r="J411" s="101"/>
      <c r="K411" s="100"/>
      <c r="L411" s="101"/>
      <c r="M411" s="32"/>
      <c r="N411" s="13"/>
      <c r="O411" s="14"/>
      <c r="P411" s="87"/>
    </row>
    <row r="412" spans="1:16" ht="21.75" customHeight="1" x14ac:dyDescent="0.25">
      <c r="A412" s="39"/>
      <c r="B412" s="103"/>
      <c r="C412" s="104"/>
      <c r="D412" s="104"/>
      <c r="E412" s="104"/>
      <c r="F412" s="104"/>
      <c r="G412" s="104"/>
      <c r="H412" s="104"/>
      <c r="I412" s="104"/>
      <c r="J412" s="104"/>
      <c r="K412" s="104"/>
      <c r="L412" s="104"/>
      <c r="M412" s="105"/>
      <c r="N412" s="13"/>
      <c r="O412" s="14"/>
      <c r="P412" s="87"/>
    </row>
    <row r="413" spans="1:16" ht="21.75" customHeight="1" x14ac:dyDescent="0.25">
      <c r="A413" s="73" t="s">
        <v>15</v>
      </c>
      <c r="B413" s="8" t="s">
        <v>9</v>
      </c>
      <c r="C413" s="60"/>
      <c r="D413" s="60"/>
      <c r="E413" s="60"/>
      <c r="F413" s="100"/>
      <c r="G413" s="101"/>
      <c r="H413" s="60"/>
      <c r="I413" s="100"/>
      <c r="J413" s="101"/>
      <c r="K413" s="100"/>
      <c r="L413" s="101"/>
      <c r="M413" s="18"/>
      <c r="N413" s="13"/>
      <c r="O413" s="14"/>
      <c r="P413" s="87"/>
    </row>
    <row r="414" spans="1:16" ht="21.75" customHeight="1" x14ac:dyDescent="0.25">
      <c r="A414" s="90" t="s">
        <v>16</v>
      </c>
      <c r="B414" s="22" t="s">
        <v>20</v>
      </c>
      <c r="C414" s="45">
        <f>IF(C415="oui","00:30",0)</f>
        <v>0</v>
      </c>
      <c r="D414" s="45">
        <f>IF(D415="oui","00:30",0)</f>
        <v>0</v>
      </c>
      <c r="E414" s="45">
        <f>IF(E415="oui","00:30",0)</f>
        <v>0</v>
      </c>
      <c r="F414" s="91">
        <f>IF(F415="oui","00:30",0)</f>
        <v>0</v>
      </c>
      <c r="G414" s="92"/>
      <c r="H414" s="45">
        <f>IF(H415="oui","00:30",0)</f>
        <v>0</v>
      </c>
      <c r="I414" s="91">
        <f>IF(I415="oui","00:30",0)</f>
        <v>0</v>
      </c>
      <c r="J414" s="92"/>
      <c r="K414" s="91">
        <f>IF(K415="oui","00:30",0)</f>
        <v>0</v>
      </c>
      <c r="L414" s="92"/>
      <c r="M414" s="23"/>
      <c r="N414" s="13"/>
      <c r="O414" s="14"/>
      <c r="P414" s="87"/>
    </row>
    <row r="415" spans="1:16" ht="21.75" customHeight="1" x14ac:dyDescent="0.25">
      <c r="A415" s="90"/>
      <c r="B415" s="24" t="s">
        <v>19</v>
      </c>
      <c r="C415" s="61" t="str">
        <f>IF(C413&gt;0,"OUI","")</f>
        <v/>
      </c>
      <c r="D415" s="61" t="str">
        <f>IF(D413&gt;0,"OUI","")</f>
        <v/>
      </c>
      <c r="E415" s="61" t="str">
        <f>IF(E413&gt;0,"OUI","")</f>
        <v/>
      </c>
      <c r="F415" s="91" t="str">
        <f>IF(F413&gt;0,"OUI","")</f>
        <v/>
      </c>
      <c r="G415" s="93"/>
      <c r="H415" s="61" t="str">
        <f>IF(H413&gt;0,"OUI","")</f>
        <v/>
      </c>
      <c r="I415" s="91" t="str">
        <f>IF(I413&gt;0,"OUI","")</f>
        <v/>
      </c>
      <c r="J415" s="93"/>
      <c r="K415" s="91" t="str">
        <f>IF(K413&gt;0,"OUI","")</f>
        <v/>
      </c>
      <c r="L415" s="93"/>
      <c r="M415" s="25"/>
      <c r="N415" s="13"/>
      <c r="O415" s="14"/>
      <c r="P415" s="87"/>
    </row>
    <row r="416" spans="1:16" ht="21.75" customHeight="1" x14ac:dyDescent="0.25">
      <c r="A416" s="27" t="s">
        <v>17</v>
      </c>
      <c r="B416" s="9" t="s">
        <v>10</v>
      </c>
      <c r="C416" s="60"/>
      <c r="D416" s="60"/>
      <c r="E416" s="60"/>
      <c r="F416" s="100"/>
      <c r="G416" s="101"/>
      <c r="H416" s="60"/>
      <c r="I416" s="100"/>
      <c r="J416" s="101"/>
      <c r="K416" s="100"/>
      <c r="L416" s="101"/>
      <c r="M416" s="19"/>
      <c r="N416" s="13"/>
      <c r="O416" s="14"/>
      <c r="P416" s="87"/>
    </row>
    <row r="417" spans="1:16" ht="21.75" customHeight="1" x14ac:dyDescent="0.25">
      <c r="A417" s="15"/>
      <c r="B417" s="3" t="s">
        <v>11</v>
      </c>
      <c r="C417" s="34">
        <f>IF(OR(C408="REPOS",C413="REPOS",C408="CP1",C413="CP2"),"00:00",C411-C408+C416-C413-(C409+C414))</f>
        <v>0</v>
      </c>
      <c r="D417" s="34">
        <f>IF(OR(D408="REPOS",D413="REPOS",D408="CP1",D413="CP2"),"00:00",D411-D408+D416-D413-(D409+D414))</f>
        <v>0</v>
      </c>
      <c r="E417" s="34">
        <f>IF(OR(E408="REPOS",E413="REPOS",E408="CP1",E413="CP2"),"00:00",E411-E408+E416-E413-(E409+E414))</f>
        <v>0</v>
      </c>
      <c r="F417" s="102">
        <f>IF(OR(F408="REPOS",F413="REPOS",F408="CP1",F413="CP2"),"00:00",F411-F408+F416-F413-(F409+F414))</f>
        <v>0</v>
      </c>
      <c r="G417" s="93"/>
      <c r="H417" s="34">
        <f>IF(OR(H408="REPOS",H413="REPOS",H408="CP1",H413="CP2"),"00:00",H411-H408+H416-H413-(H409+H414))</f>
        <v>0</v>
      </c>
      <c r="I417" s="102">
        <f>IF(OR(I408="REPOS",I413="REPOS",I408="CP1",I413="CP2"),"00:00",I411-I408+I416-I413-(I409+I414))</f>
        <v>0</v>
      </c>
      <c r="J417" s="93"/>
      <c r="K417" s="102">
        <f>IF(OR(K408="REPOS",K413="REPOS",K408="CP1",K413="CP2"),"00:00",K411-K408+K416-K413-(K409+K414))</f>
        <v>0</v>
      </c>
      <c r="L417" s="93"/>
      <c r="M417" s="33"/>
      <c r="N417" s="13"/>
      <c r="O417" s="14"/>
      <c r="P417" s="87"/>
    </row>
    <row r="418" spans="1:16" ht="21.75" customHeight="1" x14ac:dyDescent="0.25">
      <c r="A418" s="6"/>
      <c r="B418" s="3" t="s">
        <v>26</v>
      </c>
      <c r="C418" s="94">
        <f>C417+D417+E417+F417+H417+I417+K417</f>
        <v>0</v>
      </c>
      <c r="D418" s="95"/>
      <c r="E418" s="95"/>
      <c r="F418" s="95"/>
      <c r="G418" s="95"/>
      <c r="H418" s="95"/>
      <c r="I418" s="95"/>
      <c r="J418" s="95"/>
      <c r="K418" s="95"/>
      <c r="L418" s="96"/>
      <c r="M418" s="6"/>
      <c r="N418" s="13"/>
      <c r="O418" s="14"/>
    </row>
    <row r="419" spans="1:16" ht="21.75" customHeight="1" x14ac:dyDescent="0.25">
      <c r="A419" s="6"/>
      <c r="B419" s="83"/>
      <c r="C419" s="84"/>
      <c r="D419" s="85"/>
      <c r="E419" s="85"/>
      <c r="F419" s="85"/>
      <c r="G419" s="85"/>
      <c r="H419" s="85"/>
      <c r="I419" s="85"/>
      <c r="J419" s="85"/>
      <c r="K419" s="85"/>
      <c r="L419" s="85"/>
      <c r="M419" s="6"/>
      <c r="N419" s="13"/>
      <c r="O419" s="14"/>
    </row>
    <row r="420" spans="1:16" ht="21.75" customHeight="1" x14ac:dyDescent="0.25">
      <c r="A420" s="6"/>
      <c r="B420" s="83"/>
      <c r="C420" s="84"/>
      <c r="D420" s="85"/>
      <c r="E420" s="85"/>
      <c r="F420" s="85"/>
      <c r="G420" s="85"/>
      <c r="H420" s="85"/>
      <c r="I420" s="85"/>
      <c r="J420" s="85"/>
      <c r="K420" s="85"/>
      <c r="L420" s="85"/>
      <c r="M420" s="6"/>
      <c r="N420" s="13"/>
      <c r="O420" s="14"/>
    </row>
    <row r="421" spans="1:16" ht="21.75" customHeight="1" x14ac:dyDescent="0.25">
      <c r="A421" s="6"/>
      <c r="B421" s="83"/>
      <c r="C421" s="84"/>
      <c r="D421" s="85"/>
      <c r="E421" s="85"/>
      <c r="F421" s="85"/>
      <c r="G421" s="85"/>
      <c r="H421" s="85"/>
      <c r="I421" s="85"/>
      <c r="J421" s="85"/>
      <c r="K421" s="85"/>
      <c r="L421" s="85"/>
      <c r="M421" s="6"/>
      <c r="N421" s="13"/>
      <c r="O421" s="14"/>
    </row>
    <row r="422" spans="1:16" ht="21.7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13"/>
      <c r="O422" s="14"/>
    </row>
    <row r="423" spans="1:16" ht="21.75" customHeight="1" x14ac:dyDescent="0.25">
      <c r="A423" s="106" t="s">
        <v>14</v>
      </c>
      <c r="B423" s="106"/>
      <c r="C423" s="106"/>
      <c r="D423" s="106"/>
      <c r="E423" s="75" t="s">
        <v>21</v>
      </c>
      <c r="F423" s="49">
        <v>36</v>
      </c>
      <c r="G423" s="75" t="s">
        <v>22</v>
      </c>
      <c r="H423" s="74">
        <f>7*F423+DATE(B1,1,3)-WEEKDAY(DATE(B1,1,3))-5</f>
        <v>44445</v>
      </c>
      <c r="I423" s="75" t="s">
        <v>23</v>
      </c>
      <c r="J423" s="107">
        <f>7*F423+DATE(B1,1,3)-WEEKDAY(DATE(B1,1,3))+1</f>
        <v>44451</v>
      </c>
      <c r="K423" s="108"/>
      <c r="L423" s="75"/>
      <c r="M423" s="75"/>
      <c r="N423" s="37"/>
      <c r="O423" s="14"/>
    </row>
    <row r="424" spans="1:16" ht="21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76"/>
      <c r="O424" s="77"/>
    </row>
    <row r="425" spans="1:16" ht="21.75" customHeight="1" x14ac:dyDescent="0.25">
      <c r="A425" s="51"/>
      <c r="B425" s="3" t="s">
        <v>0</v>
      </c>
      <c r="C425" s="53" t="s">
        <v>1</v>
      </c>
      <c r="D425" s="53" t="s">
        <v>2</v>
      </c>
      <c r="E425" s="53" t="s">
        <v>3</v>
      </c>
      <c r="F425" s="109" t="s">
        <v>4</v>
      </c>
      <c r="G425" s="110"/>
      <c r="H425" s="53" t="s">
        <v>5</v>
      </c>
      <c r="I425" s="109" t="s">
        <v>6</v>
      </c>
      <c r="J425" s="110"/>
      <c r="K425" s="109" t="s">
        <v>7</v>
      </c>
      <c r="L425" s="110"/>
      <c r="M425" s="53" t="s">
        <v>8</v>
      </c>
      <c r="N425" s="78"/>
      <c r="O425" s="79"/>
      <c r="P425" s="87"/>
    </row>
    <row r="426" spans="1:16" ht="21.75" customHeight="1" x14ac:dyDescent="0.25">
      <c r="A426" s="12"/>
      <c r="B426" s="52" t="s">
        <v>29</v>
      </c>
      <c r="C426" s="55">
        <f>7*F423+DATE(B1,1,3)-WEEKDAY(DATE(B1,1,3))-5</f>
        <v>44445</v>
      </c>
      <c r="D426" s="55">
        <f>7*F423+DATE(B1,1,3)-WEEKDAY(DATE(B1,1,3))-4</f>
        <v>44446</v>
      </c>
      <c r="E426" s="55">
        <f>7*F423+DATE(B1,1,3)-WEEKDAY(DATE(B1,1,3))-3</f>
        <v>44447</v>
      </c>
      <c r="F426" s="111">
        <f>7*F423+DATE(B1,1,3)-WEEKDAY(DATE(B1,1,3))-2</f>
        <v>44448</v>
      </c>
      <c r="G426" s="112"/>
      <c r="H426" s="55">
        <f>7*F423+DATE(B1,1,3)-WEEKDAY(DATE(B1,1,3))-1</f>
        <v>44449</v>
      </c>
      <c r="I426" s="111">
        <f>7*F423+DATE(B1,1,3)-WEEKDAY(DATE(B1,1,3))-0</f>
        <v>44450</v>
      </c>
      <c r="J426" s="112"/>
      <c r="K426" s="111">
        <f>7*F423+DATE(B1,1,3)-WEEKDAY(DATE(B1,1,3))+1</f>
        <v>44451</v>
      </c>
      <c r="L426" s="112"/>
      <c r="M426" s="54"/>
      <c r="N426" s="78"/>
      <c r="O426" s="79"/>
      <c r="P426" s="87"/>
    </row>
    <row r="427" spans="1:16" ht="21.75" customHeight="1" x14ac:dyDescent="0.25">
      <c r="A427" s="26" t="s">
        <v>15</v>
      </c>
      <c r="B427" s="8" t="s">
        <v>9</v>
      </c>
      <c r="C427" s="60"/>
      <c r="D427" s="60"/>
      <c r="E427" s="60"/>
      <c r="F427" s="100"/>
      <c r="G427" s="101"/>
      <c r="H427" s="60"/>
      <c r="I427" s="100"/>
      <c r="J427" s="101"/>
      <c r="K427" s="100"/>
      <c r="L427" s="101"/>
      <c r="M427" s="18"/>
      <c r="N427" s="80"/>
      <c r="O427" s="81"/>
      <c r="P427" s="87"/>
    </row>
    <row r="428" spans="1:16" ht="21.75" customHeight="1" x14ac:dyDescent="0.25">
      <c r="A428" s="90" t="s">
        <v>16</v>
      </c>
      <c r="B428" s="22" t="s">
        <v>20</v>
      </c>
      <c r="C428" s="45">
        <f>IF(C429="oui","00:30",0)</f>
        <v>0</v>
      </c>
      <c r="D428" s="45">
        <f>IF(D429="oui","00:30",0)</f>
        <v>0</v>
      </c>
      <c r="E428" s="45">
        <f>IF(E429="oui","00:30",0)</f>
        <v>0</v>
      </c>
      <c r="F428" s="91">
        <f>IF(F429="oui","00:30",0)</f>
        <v>0</v>
      </c>
      <c r="G428" s="92"/>
      <c r="H428" s="45">
        <f>IF(H429="oui","00:30",0)</f>
        <v>0</v>
      </c>
      <c r="I428" s="91">
        <f>IF(I429="oui","00:30",0)</f>
        <v>0</v>
      </c>
      <c r="J428" s="92"/>
      <c r="K428" s="91">
        <f>IF(K429="oui","00:30",0)</f>
        <v>0</v>
      </c>
      <c r="L428" s="92"/>
      <c r="M428" s="23"/>
      <c r="N428" s="75"/>
      <c r="O428" s="10"/>
      <c r="P428" s="87"/>
    </row>
    <row r="429" spans="1:16" ht="21.75" customHeight="1" x14ac:dyDescent="0.25">
      <c r="A429" s="90"/>
      <c r="B429" s="24" t="s">
        <v>19</v>
      </c>
      <c r="C429" s="61" t="str">
        <f>IF(C427&gt;0,"OUI","")</f>
        <v/>
      </c>
      <c r="D429" s="61" t="str">
        <f>IF(D427&gt;0,"OUI","")</f>
        <v/>
      </c>
      <c r="E429" s="61" t="str">
        <f>IF(E427&gt;0,"OUI","")</f>
        <v/>
      </c>
      <c r="F429" s="91" t="str">
        <f>IF(F427&gt;0,"OUI","")</f>
        <v/>
      </c>
      <c r="G429" s="93"/>
      <c r="H429" s="61" t="str">
        <f>IF(H427&gt;0,"OUI","")</f>
        <v/>
      </c>
      <c r="I429" s="91" t="str">
        <f>IF(I427&gt;0,"OUI","")</f>
        <v/>
      </c>
      <c r="J429" s="93"/>
      <c r="K429" s="91" t="str">
        <f>IF(K427&gt;0,"OUI","")</f>
        <v/>
      </c>
      <c r="L429" s="93"/>
      <c r="M429" s="25"/>
      <c r="N429" s="75" t="s">
        <v>13</v>
      </c>
      <c r="O429" s="75"/>
      <c r="P429" s="87"/>
    </row>
    <row r="430" spans="1:16" ht="21.75" customHeight="1" x14ac:dyDescent="0.25">
      <c r="A430" s="27" t="s">
        <v>12</v>
      </c>
      <c r="B430" s="8" t="s">
        <v>10</v>
      </c>
      <c r="C430" s="60"/>
      <c r="D430" s="60"/>
      <c r="E430" s="60"/>
      <c r="F430" s="100"/>
      <c r="G430" s="101"/>
      <c r="H430" s="60"/>
      <c r="I430" s="100"/>
      <c r="J430" s="101"/>
      <c r="K430" s="100"/>
      <c r="L430" s="101"/>
      <c r="M430" s="18"/>
      <c r="N430" s="4"/>
      <c r="O430" s="5"/>
      <c r="P430" s="87"/>
    </row>
    <row r="431" spans="1:16" ht="21.75" customHeight="1" x14ac:dyDescent="0.25">
      <c r="A431" s="39"/>
      <c r="B431" s="103"/>
      <c r="C431" s="104"/>
      <c r="D431" s="104"/>
      <c r="E431" s="104"/>
      <c r="F431" s="104"/>
      <c r="G431" s="104"/>
      <c r="H431" s="104"/>
      <c r="I431" s="104"/>
      <c r="J431" s="104"/>
      <c r="K431" s="104"/>
      <c r="L431" s="104"/>
      <c r="M431" s="105"/>
      <c r="N431" s="4"/>
      <c r="O431" s="5"/>
      <c r="P431" s="87"/>
    </row>
    <row r="432" spans="1:16" ht="21.75" customHeight="1" x14ac:dyDescent="0.25">
      <c r="A432" s="73" t="s">
        <v>15</v>
      </c>
      <c r="B432" s="8" t="s">
        <v>9</v>
      </c>
      <c r="C432" s="60"/>
      <c r="D432" s="60"/>
      <c r="E432" s="60"/>
      <c r="F432" s="100"/>
      <c r="G432" s="101"/>
      <c r="H432" s="60"/>
      <c r="I432" s="100"/>
      <c r="J432" s="101"/>
      <c r="K432" s="100"/>
      <c r="L432" s="101"/>
      <c r="M432" s="18"/>
      <c r="N432" s="13"/>
      <c r="O432" s="14"/>
      <c r="P432" s="87"/>
    </row>
    <row r="433" spans="1:16" ht="21.75" customHeight="1" x14ac:dyDescent="0.25">
      <c r="A433" s="90" t="s">
        <v>16</v>
      </c>
      <c r="B433" s="22" t="s">
        <v>20</v>
      </c>
      <c r="C433" s="45">
        <f>IF(C434="oui","00:30",0)</f>
        <v>0</v>
      </c>
      <c r="D433" s="45">
        <f>IF(D434="oui","00:30",0)</f>
        <v>0</v>
      </c>
      <c r="E433" s="45">
        <f>IF(E434="oui","00:30",0)</f>
        <v>0</v>
      </c>
      <c r="F433" s="91">
        <f>IF(F434="oui","00:30",0)</f>
        <v>0</v>
      </c>
      <c r="G433" s="92"/>
      <c r="H433" s="45">
        <f>IF(H434="oui","00:30",0)</f>
        <v>0</v>
      </c>
      <c r="I433" s="91">
        <f>IF(I434="oui","00:30",0)</f>
        <v>0</v>
      </c>
      <c r="J433" s="92"/>
      <c r="K433" s="91">
        <f>IF(K434="oui","00:30",0)</f>
        <v>0</v>
      </c>
      <c r="L433" s="92"/>
      <c r="M433" s="23"/>
      <c r="N433" s="13"/>
      <c r="O433" s="14"/>
      <c r="P433" s="87"/>
    </row>
    <row r="434" spans="1:16" ht="21.75" customHeight="1" x14ac:dyDescent="0.25">
      <c r="A434" s="90"/>
      <c r="B434" s="24" t="s">
        <v>19</v>
      </c>
      <c r="C434" s="61" t="str">
        <f>IF(C432&gt;0,"OUI","")</f>
        <v/>
      </c>
      <c r="D434" s="61" t="str">
        <f>IF(D432&gt;0,"OUI","")</f>
        <v/>
      </c>
      <c r="E434" s="61" t="str">
        <f>IF(E432&gt;0,"OUI","")</f>
        <v/>
      </c>
      <c r="F434" s="91" t="str">
        <f>IF(F432&gt;0,"OUI","")</f>
        <v/>
      </c>
      <c r="G434" s="93"/>
      <c r="H434" s="61" t="str">
        <f>IF(H432&gt;0,"OUI","")</f>
        <v/>
      </c>
      <c r="I434" s="91" t="str">
        <f>IF(I432&gt;0,"OUI","")</f>
        <v/>
      </c>
      <c r="J434" s="93"/>
      <c r="K434" s="91" t="str">
        <f>IF(K432&gt;0,"OUI","")</f>
        <v/>
      </c>
      <c r="L434" s="93"/>
      <c r="M434" s="25"/>
      <c r="N434" s="13"/>
      <c r="O434" s="14"/>
      <c r="P434" s="87"/>
    </row>
    <row r="435" spans="1:16" ht="21.75" customHeight="1" x14ac:dyDescent="0.25">
      <c r="A435" s="27" t="s">
        <v>17</v>
      </c>
      <c r="B435" s="9" t="s">
        <v>10</v>
      </c>
      <c r="C435" s="60"/>
      <c r="D435" s="60"/>
      <c r="E435" s="60"/>
      <c r="F435" s="100"/>
      <c r="G435" s="101"/>
      <c r="H435" s="60"/>
      <c r="I435" s="100"/>
      <c r="J435" s="101"/>
      <c r="K435" s="100"/>
      <c r="L435" s="101"/>
      <c r="M435" s="19"/>
      <c r="N435" s="13"/>
      <c r="O435" s="14"/>
      <c r="P435" s="87"/>
    </row>
    <row r="436" spans="1:16" ht="21.75" customHeight="1" x14ac:dyDescent="0.25">
      <c r="A436" s="15"/>
      <c r="B436" s="3" t="s">
        <v>11</v>
      </c>
      <c r="C436" s="34">
        <f>IF(OR(C427="REPOS",C432="REPOS",C427="CP1",C432="CP2"),"00:00",C430-C427+C435-C432-(C428+C433))</f>
        <v>0</v>
      </c>
      <c r="D436" s="34">
        <f>IF(OR(D427="REPOS",D432="REPOS",D427="CP1",D432="CP2"),"00:00",D430-D427+D435-D432-(D428+D433))</f>
        <v>0</v>
      </c>
      <c r="E436" s="34">
        <f>IF(OR(E427="REPOS",E432="REPOS",E427="CP1",E432="CP2"),"00:00",E430-E427+E435-E432-(E428+E433))</f>
        <v>0</v>
      </c>
      <c r="F436" s="102">
        <f>IF(OR(F427="REPOS",F432="REPOS",F427="CP1",F432="CP2"),"00:00",F430-F427+F435-F432-(F428+F433))</f>
        <v>0</v>
      </c>
      <c r="G436" s="93"/>
      <c r="H436" s="34">
        <f>IF(OR(H427="REPOS",H432="REPOS",H427="CP1",H432="CP2"),"00:00",H430-H427+H435-H432-(H428+H433))</f>
        <v>0</v>
      </c>
      <c r="I436" s="102">
        <f>IF(OR(I427="REPOS",I432="REPOS",I427="CP1",I432="CP2"),"00:00",I430-I427+I435-I432-(I428+I433))</f>
        <v>0</v>
      </c>
      <c r="J436" s="93"/>
      <c r="K436" s="102">
        <f>IF(OR(K427="REPOS",K432="REPOS",K427="CP1",K432="CP2"),"00:00",K430-K427+K435-K432-(K428+K433))</f>
        <v>0</v>
      </c>
      <c r="L436" s="93"/>
      <c r="M436" s="33"/>
      <c r="N436" s="13"/>
      <c r="O436" s="14"/>
      <c r="P436" s="87"/>
    </row>
    <row r="437" spans="1:16" ht="21.75" customHeight="1" x14ac:dyDescent="0.25">
      <c r="A437" s="6"/>
      <c r="B437" s="3" t="s">
        <v>26</v>
      </c>
      <c r="C437" s="94">
        <f>C436+D436+E436+F436+H436+I436+K436</f>
        <v>0</v>
      </c>
      <c r="D437" s="95"/>
      <c r="E437" s="95"/>
      <c r="F437" s="95"/>
      <c r="G437" s="95"/>
      <c r="H437" s="95"/>
      <c r="I437" s="95"/>
      <c r="J437" s="95"/>
      <c r="K437" s="95"/>
      <c r="L437" s="96"/>
      <c r="M437" s="38"/>
      <c r="N437" s="13"/>
      <c r="O437" s="14"/>
    </row>
    <row r="438" spans="1:16" ht="21.75" customHeight="1" x14ac:dyDescent="0.25">
      <c r="A438" s="35"/>
      <c r="C438" s="46"/>
      <c r="D438" s="46"/>
      <c r="E438" s="46"/>
      <c r="F438" s="47"/>
      <c r="G438" s="36"/>
      <c r="H438" s="46"/>
      <c r="I438" s="46"/>
      <c r="J438" s="36"/>
      <c r="K438" s="46"/>
      <c r="L438" s="36"/>
      <c r="M438" s="48"/>
      <c r="N438" s="13"/>
      <c r="O438" s="14"/>
    </row>
    <row r="439" spans="1:16" ht="21.75" customHeight="1" x14ac:dyDescent="0.25">
      <c r="A439" s="1"/>
      <c r="L439" s="97" t="s">
        <v>18</v>
      </c>
      <c r="M439" s="98"/>
      <c r="N439" s="13"/>
      <c r="O439" s="14"/>
    </row>
    <row r="440" spans="1:16" ht="21.75" customHeight="1" x14ac:dyDescent="0.25">
      <c r="L440" s="99"/>
      <c r="M440" s="98"/>
      <c r="N440" s="13"/>
      <c r="O440" s="14"/>
    </row>
    <row r="441" spans="1:16" ht="21.75" customHeight="1" x14ac:dyDescent="0.25">
      <c r="N441" s="13"/>
      <c r="O441" s="14"/>
    </row>
    <row r="442" spans="1:16" ht="21.75" customHeight="1" x14ac:dyDescent="0.25">
      <c r="A442" s="106" t="s">
        <v>14</v>
      </c>
      <c r="B442" s="106"/>
      <c r="C442" s="106"/>
      <c r="D442" s="106"/>
      <c r="E442" s="75" t="s">
        <v>21</v>
      </c>
      <c r="F442" s="49">
        <v>37</v>
      </c>
      <c r="G442" s="75" t="s">
        <v>22</v>
      </c>
      <c r="H442" s="74">
        <f>7*F442+DATE(B1,1,3)-WEEKDAY(DATE(B1,1,3))-5</f>
        <v>44452</v>
      </c>
      <c r="I442" s="75" t="s">
        <v>23</v>
      </c>
      <c r="J442" s="107">
        <f>7*F442+DATE(B1,1,3)-WEEKDAY(DATE(B1,1,3))+1</f>
        <v>44458</v>
      </c>
      <c r="K442" s="108"/>
      <c r="L442" s="75"/>
      <c r="M442" s="75"/>
      <c r="N442" s="7"/>
      <c r="O442" s="7"/>
    </row>
    <row r="443" spans="1:16" ht="21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2"/>
      <c r="O443" s="2"/>
    </row>
    <row r="444" spans="1:16" ht="21.75" customHeight="1" x14ac:dyDescent="0.25">
      <c r="A444" s="51"/>
      <c r="B444" s="3" t="s">
        <v>0</v>
      </c>
      <c r="C444" s="53" t="s">
        <v>1</v>
      </c>
      <c r="D444" s="53" t="s">
        <v>2</v>
      </c>
      <c r="E444" s="53" t="s">
        <v>3</v>
      </c>
      <c r="F444" s="109" t="s">
        <v>4</v>
      </c>
      <c r="G444" s="110"/>
      <c r="H444" s="53" t="s">
        <v>5</v>
      </c>
      <c r="I444" s="109" t="s">
        <v>6</v>
      </c>
      <c r="J444" s="110"/>
      <c r="K444" s="109" t="s">
        <v>7</v>
      </c>
      <c r="L444" s="110"/>
      <c r="M444" s="53" t="s">
        <v>8</v>
      </c>
      <c r="N444" s="75"/>
      <c r="O444" s="10"/>
      <c r="P444" s="87"/>
    </row>
    <row r="445" spans="1:16" ht="21.75" customHeight="1" x14ac:dyDescent="0.25">
      <c r="A445" s="12"/>
      <c r="B445" s="52" t="s">
        <v>29</v>
      </c>
      <c r="C445" s="55">
        <f>7*F442+DATE(B1,1,3)-WEEKDAY(DATE(B1,1,3))-5</f>
        <v>44452</v>
      </c>
      <c r="D445" s="55">
        <f>7*F442+DATE(B1,1,3)-WEEKDAY(DATE(B1,1,3))-4</f>
        <v>44453</v>
      </c>
      <c r="E445" s="55">
        <f>7*F442+DATE(B1,1,3)-WEEKDAY(DATE(B1,1,3))-3</f>
        <v>44454</v>
      </c>
      <c r="F445" s="111">
        <f>7*F442+DATE(B1,1,3)-WEEKDAY(DATE(B1,1,3))-2</f>
        <v>44455</v>
      </c>
      <c r="G445" s="112"/>
      <c r="H445" s="55">
        <f>7*F442+DATE(B1,1,3)-WEEKDAY(DATE(B1,1,3))-1</f>
        <v>44456</v>
      </c>
      <c r="I445" s="111">
        <f>7*F442+DATE(B1,1,3)-WEEKDAY(DATE(B1,1,3))-0</f>
        <v>44457</v>
      </c>
      <c r="J445" s="112"/>
      <c r="K445" s="111">
        <f>7*F442+DATE(B1,1,3)-WEEKDAY(DATE(B1,1,3))+1</f>
        <v>44458</v>
      </c>
      <c r="L445" s="112"/>
      <c r="M445" s="54"/>
      <c r="N445" s="75" t="s">
        <v>13</v>
      </c>
      <c r="O445" s="75"/>
      <c r="P445" s="87"/>
    </row>
    <row r="446" spans="1:16" ht="21.75" customHeight="1" x14ac:dyDescent="0.25">
      <c r="A446" s="26" t="s">
        <v>15</v>
      </c>
      <c r="B446" s="8" t="s">
        <v>9</v>
      </c>
      <c r="C446" s="60"/>
      <c r="D446" s="60"/>
      <c r="E446" s="60"/>
      <c r="F446" s="100"/>
      <c r="G446" s="101"/>
      <c r="H446" s="60"/>
      <c r="I446" s="100"/>
      <c r="J446" s="101"/>
      <c r="K446" s="100"/>
      <c r="L446" s="101"/>
      <c r="M446" s="18"/>
      <c r="N446" s="4"/>
      <c r="O446" s="5"/>
      <c r="P446" s="87"/>
    </row>
    <row r="447" spans="1:16" ht="21.75" customHeight="1" x14ac:dyDescent="0.25">
      <c r="A447" s="90" t="s">
        <v>16</v>
      </c>
      <c r="B447" s="22" t="s">
        <v>20</v>
      </c>
      <c r="C447" s="45">
        <f>IF(C448="oui","00:30",0)</f>
        <v>0</v>
      </c>
      <c r="D447" s="45">
        <f>IF(D448="oui","00:30",0)</f>
        <v>0</v>
      </c>
      <c r="E447" s="45">
        <f>IF(E448="oui","00:30",0)</f>
        <v>0</v>
      </c>
      <c r="F447" s="91">
        <f>IF(F448="oui","00:30",0)</f>
        <v>0</v>
      </c>
      <c r="G447" s="92"/>
      <c r="H447" s="45">
        <f>IF(H448="oui","00:30",0)</f>
        <v>0</v>
      </c>
      <c r="I447" s="91">
        <f>IF(I448="oui","00:30",0)</f>
        <v>0</v>
      </c>
      <c r="J447" s="92"/>
      <c r="K447" s="91">
        <f>IF(K448="oui","00:30",0)</f>
        <v>0</v>
      </c>
      <c r="L447" s="92"/>
      <c r="M447" s="23"/>
      <c r="N447" s="4"/>
      <c r="O447" s="5"/>
      <c r="P447" s="87"/>
    </row>
    <row r="448" spans="1:16" ht="21.75" customHeight="1" x14ac:dyDescent="0.25">
      <c r="A448" s="90"/>
      <c r="B448" s="24" t="s">
        <v>19</v>
      </c>
      <c r="C448" s="61" t="str">
        <f>IF(C446&gt;0,"OUI","")</f>
        <v/>
      </c>
      <c r="D448" s="61" t="str">
        <f>IF(D446&gt;0,"OUI","")</f>
        <v/>
      </c>
      <c r="E448" s="61" t="str">
        <f>IF(E446&gt;0,"OUI","")</f>
        <v/>
      </c>
      <c r="F448" s="91" t="str">
        <f>IF(F446&gt;0,"OUI","")</f>
        <v/>
      </c>
      <c r="G448" s="93"/>
      <c r="H448" s="61" t="str">
        <f>IF(H446&gt;0,"OUI","")</f>
        <v/>
      </c>
      <c r="I448" s="91" t="str">
        <f>IF(I446&gt;0,"OUI","")</f>
        <v/>
      </c>
      <c r="J448" s="93"/>
      <c r="K448" s="91" t="str">
        <f>IF(K446&gt;0,"OUI","")</f>
        <v/>
      </c>
      <c r="L448" s="93"/>
      <c r="M448" s="25"/>
      <c r="N448" s="13"/>
      <c r="O448" s="14"/>
      <c r="P448" s="87"/>
    </row>
    <row r="449" spans="1:16" ht="21.75" customHeight="1" x14ac:dyDescent="0.25">
      <c r="A449" s="27" t="s">
        <v>12</v>
      </c>
      <c r="B449" s="31" t="s">
        <v>10</v>
      </c>
      <c r="C449" s="60"/>
      <c r="D449" s="60"/>
      <c r="E449" s="60"/>
      <c r="F449" s="100"/>
      <c r="G449" s="101"/>
      <c r="H449" s="60"/>
      <c r="I449" s="100"/>
      <c r="J449" s="101"/>
      <c r="K449" s="100"/>
      <c r="L449" s="101"/>
      <c r="M449" s="32"/>
      <c r="N449" s="13"/>
      <c r="O449" s="14"/>
      <c r="P449" s="87"/>
    </row>
    <row r="450" spans="1:16" ht="21.75" customHeight="1" x14ac:dyDescent="0.25">
      <c r="A450" s="39"/>
      <c r="B450" s="103"/>
      <c r="C450" s="104"/>
      <c r="D450" s="104"/>
      <c r="E450" s="104"/>
      <c r="F450" s="104"/>
      <c r="G450" s="104"/>
      <c r="H450" s="104"/>
      <c r="I450" s="104"/>
      <c r="J450" s="104"/>
      <c r="K450" s="104"/>
      <c r="L450" s="104"/>
      <c r="M450" s="105"/>
      <c r="N450" s="13"/>
      <c r="O450" s="14"/>
      <c r="P450" s="87"/>
    </row>
    <row r="451" spans="1:16" ht="21.75" customHeight="1" x14ac:dyDescent="0.25">
      <c r="A451" s="73" t="s">
        <v>15</v>
      </c>
      <c r="B451" s="8" t="s">
        <v>9</v>
      </c>
      <c r="C451" s="60"/>
      <c r="D451" s="60"/>
      <c r="E451" s="60"/>
      <c r="F451" s="100"/>
      <c r="G451" s="101"/>
      <c r="H451" s="60"/>
      <c r="I451" s="100"/>
      <c r="J451" s="101"/>
      <c r="K451" s="100"/>
      <c r="L451" s="101"/>
      <c r="M451" s="18"/>
      <c r="N451" s="13"/>
      <c r="O451" s="14"/>
      <c r="P451" s="87"/>
    </row>
    <row r="452" spans="1:16" ht="21.75" customHeight="1" x14ac:dyDescent="0.25">
      <c r="A452" s="90" t="s">
        <v>16</v>
      </c>
      <c r="B452" s="22" t="s">
        <v>20</v>
      </c>
      <c r="C452" s="45">
        <f>IF(C453="oui","00:30",0)</f>
        <v>0</v>
      </c>
      <c r="D452" s="45">
        <f>IF(D453="oui","00:30",0)</f>
        <v>0</v>
      </c>
      <c r="E452" s="45">
        <f>IF(E453="oui","00:30",0)</f>
        <v>0</v>
      </c>
      <c r="F452" s="91">
        <f>IF(F453="oui","00:30",0)</f>
        <v>0</v>
      </c>
      <c r="G452" s="92"/>
      <c r="H452" s="45">
        <f>IF(H453="oui","00:30",0)</f>
        <v>0</v>
      </c>
      <c r="I452" s="91">
        <f>IF(I453="oui","00:30",0)</f>
        <v>0</v>
      </c>
      <c r="J452" s="92"/>
      <c r="K452" s="91">
        <f>IF(K453="oui","00:30",0)</f>
        <v>0</v>
      </c>
      <c r="L452" s="92"/>
      <c r="M452" s="23"/>
      <c r="N452" s="13"/>
      <c r="O452" s="14"/>
      <c r="P452" s="87"/>
    </row>
    <row r="453" spans="1:16" ht="21.75" customHeight="1" x14ac:dyDescent="0.25">
      <c r="A453" s="90"/>
      <c r="B453" s="24" t="s">
        <v>19</v>
      </c>
      <c r="C453" s="61" t="str">
        <f>IF(C451&gt;0,"OUI","")</f>
        <v/>
      </c>
      <c r="D453" s="61" t="str">
        <f>IF(D451&gt;0,"OUI","")</f>
        <v/>
      </c>
      <c r="E453" s="61" t="str">
        <f>IF(E451&gt;0,"OUI","")</f>
        <v/>
      </c>
      <c r="F453" s="91" t="str">
        <f>IF(F451&gt;0,"OUI","")</f>
        <v/>
      </c>
      <c r="G453" s="93"/>
      <c r="H453" s="61" t="str">
        <f>IF(H451&gt;0,"OUI","")</f>
        <v/>
      </c>
      <c r="I453" s="91" t="str">
        <f>IF(I451&gt;0,"OUI","")</f>
        <v/>
      </c>
      <c r="J453" s="93"/>
      <c r="K453" s="91" t="str">
        <f>IF(K451&gt;0,"OUI","")</f>
        <v/>
      </c>
      <c r="L453" s="93"/>
      <c r="M453" s="25"/>
      <c r="N453" s="13"/>
      <c r="O453" s="14"/>
      <c r="P453" s="87"/>
    </row>
    <row r="454" spans="1:16" ht="21.75" customHeight="1" x14ac:dyDescent="0.25">
      <c r="A454" s="27" t="s">
        <v>17</v>
      </c>
      <c r="B454" s="9" t="s">
        <v>10</v>
      </c>
      <c r="C454" s="60"/>
      <c r="D454" s="60"/>
      <c r="E454" s="60"/>
      <c r="F454" s="100"/>
      <c r="G454" s="101"/>
      <c r="H454" s="60"/>
      <c r="I454" s="100"/>
      <c r="J454" s="101"/>
      <c r="K454" s="100"/>
      <c r="L454" s="101"/>
      <c r="M454" s="19"/>
      <c r="N454" s="13"/>
      <c r="O454" s="14"/>
      <c r="P454" s="87"/>
    </row>
    <row r="455" spans="1:16" ht="21.75" customHeight="1" x14ac:dyDescent="0.25">
      <c r="A455" s="15"/>
      <c r="B455" s="3" t="s">
        <v>11</v>
      </c>
      <c r="C455" s="34">
        <f>IF(OR(C446="REPOS",C451="REPOS",C446="CP1",C451="CP2"),"00:00",C449-C446+C454-C451-(C447+C452))</f>
        <v>0</v>
      </c>
      <c r="D455" s="34">
        <f>IF(OR(D446="REPOS",D451="REPOS",D446="CP1",D451="CP2"),"00:00",D449-D446+D454-D451-(D447+D452))</f>
        <v>0</v>
      </c>
      <c r="E455" s="34">
        <f>IF(OR(E446="REPOS",E451="REPOS",E446="CP1",E451="CP2"),"00:00",E449-E446+E454-E451-(E447+E452))</f>
        <v>0</v>
      </c>
      <c r="F455" s="102">
        <f>IF(OR(F446="REPOS",F451="REPOS",F446="CP1",F451="CP2"),"00:00",F449-F446+F454-F451-(F447+F452))</f>
        <v>0</v>
      </c>
      <c r="G455" s="93"/>
      <c r="H455" s="34">
        <f>IF(OR(H446="REPOS",H451="REPOS",H446="CP1",H451="CP2"),"00:00",H449-H446+H454-H451-(H447+H452))</f>
        <v>0</v>
      </c>
      <c r="I455" s="102">
        <f>IF(OR(I446="REPOS",I451="REPOS",I446="CP1",I451="CP2"),"00:00",I449-I446+I454-I451-(I447+I452))</f>
        <v>0</v>
      </c>
      <c r="J455" s="93"/>
      <c r="K455" s="102">
        <f>IF(OR(K446="REPOS",K451="REPOS",K446="CP1",K451="CP2"),"00:00",K449-K446+K454-K451-(K447+K452))</f>
        <v>0</v>
      </c>
      <c r="L455" s="93"/>
      <c r="M455" s="33"/>
      <c r="N455" s="13"/>
      <c r="O455" s="14"/>
      <c r="P455" s="87"/>
    </row>
    <row r="456" spans="1:16" ht="21.75" customHeight="1" x14ac:dyDescent="0.25">
      <c r="A456" s="6"/>
      <c r="B456" s="3" t="s">
        <v>26</v>
      </c>
      <c r="C456" s="94">
        <f>C455+D455+E455+F455+H455+I455+K455</f>
        <v>0</v>
      </c>
      <c r="D456" s="95"/>
      <c r="E456" s="95"/>
      <c r="F456" s="95"/>
      <c r="G456" s="95"/>
      <c r="H456" s="95"/>
      <c r="I456" s="95"/>
      <c r="J456" s="95"/>
      <c r="K456" s="95"/>
      <c r="L456" s="96"/>
      <c r="M456" s="6"/>
      <c r="N456" s="13"/>
      <c r="O456" s="14"/>
    </row>
    <row r="457" spans="1:16" ht="21.75" customHeight="1" x14ac:dyDescent="0.25">
      <c r="A457" s="6"/>
      <c r="B457" s="83"/>
      <c r="C457" s="84"/>
      <c r="D457" s="85"/>
      <c r="E457" s="85"/>
      <c r="F457" s="85"/>
      <c r="G457" s="85"/>
      <c r="H457" s="85"/>
      <c r="I457" s="85"/>
      <c r="J457" s="85"/>
      <c r="K457" s="85"/>
      <c r="L457" s="85"/>
      <c r="M457" s="6"/>
      <c r="N457" s="13"/>
      <c r="O457" s="14"/>
    </row>
    <row r="458" spans="1:16" ht="21.75" customHeight="1" x14ac:dyDescent="0.25">
      <c r="A458" s="6"/>
      <c r="B458" s="83"/>
      <c r="C458" s="84"/>
      <c r="D458" s="85"/>
      <c r="E458" s="85"/>
      <c r="F458" s="85"/>
      <c r="G458" s="85"/>
      <c r="H458" s="85"/>
      <c r="I458" s="85"/>
      <c r="J458" s="85"/>
      <c r="K458" s="85"/>
      <c r="L458" s="85"/>
      <c r="M458" s="6"/>
      <c r="N458" s="37"/>
      <c r="O458" s="37"/>
    </row>
    <row r="459" spans="1:16" ht="21.75" customHeight="1" x14ac:dyDescent="0.25">
      <c r="A459" s="6"/>
      <c r="B459" s="83"/>
      <c r="C459" s="84"/>
      <c r="D459" s="85"/>
      <c r="E459" s="85"/>
      <c r="F459" s="85"/>
      <c r="G459" s="85"/>
      <c r="H459" s="85"/>
      <c r="I459" s="85"/>
      <c r="J459" s="85"/>
      <c r="K459" s="85"/>
      <c r="L459" s="85"/>
      <c r="M459" s="6"/>
      <c r="N459" s="76"/>
      <c r="O459" s="77"/>
    </row>
    <row r="460" spans="1:16" ht="21.7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78"/>
      <c r="O460" s="79"/>
    </row>
    <row r="461" spans="1:16" ht="21.75" customHeight="1" x14ac:dyDescent="0.25">
      <c r="A461" s="106" t="s">
        <v>14</v>
      </c>
      <c r="B461" s="106"/>
      <c r="C461" s="106"/>
      <c r="D461" s="106"/>
      <c r="E461" s="75" t="s">
        <v>21</v>
      </c>
      <c r="F461" s="49">
        <v>38</v>
      </c>
      <c r="G461" s="75" t="s">
        <v>22</v>
      </c>
      <c r="H461" s="74">
        <f>7*F461+DATE(B1,1,3)-WEEKDAY(DATE(B1,1,3))-5</f>
        <v>44459</v>
      </c>
      <c r="I461" s="75" t="s">
        <v>23</v>
      </c>
      <c r="J461" s="107">
        <f>7*F461+DATE(B1,1,3)-WEEKDAY(DATE(B1,1,3))+1</f>
        <v>44465</v>
      </c>
      <c r="K461" s="108"/>
      <c r="L461" s="75"/>
      <c r="M461" s="75"/>
      <c r="N461" s="78"/>
      <c r="O461" s="79"/>
    </row>
    <row r="462" spans="1:16" ht="21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80"/>
      <c r="O462" s="81"/>
    </row>
    <row r="463" spans="1:16" ht="21.75" customHeight="1" x14ac:dyDescent="0.25">
      <c r="A463" s="51"/>
      <c r="B463" s="3" t="s">
        <v>0</v>
      </c>
      <c r="C463" s="53" t="s">
        <v>1</v>
      </c>
      <c r="D463" s="53" t="s">
        <v>2</v>
      </c>
      <c r="E463" s="53" t="s">
        <v>3</v>
      </c>
      <c r="F463" s="109" t="s">
        <v>4</v>
      </c>
      <c r="G463" s="110"/>
      <c r="H463" s="53" t="s">
        <v>5</v>
      </c>
      <c r="I463" s="109" t="s">
        <v>6</v>
      </c>
      <c r="J463" s="110"/>
      <c r="K463" s="109" t="s">
        <v>7</v>
      </c>
      <c r="L463" s="110"/>
      <c r="M463" s="53" t="s">
        <v>8</v>
      </c>
      <c r="N463" s="75"/>
      <c r="O463" s="10"/>
      <c r="P463" s="87"/>
    </row>
    <row r="464" spans="1:16" ht="21.75" customHeight="1" x14ac:dyDescent="0.25">
      <c r="A464" s="12"/>
      <c r="B464" s="52" t="s">
        <v>29</v>
      </c>
      <c r="C464" s="55">
        <f>7*F461+DATE(B1,1,3)-WEEKDAY(DATE(B1,1,3))-5</f>
        <v>44459</v>
      </c>
      <c r="D464" s="55">
        <f>7*F461+DATE(B1,1,3)-WEEKDAY(DATE(B1,1,3))-4</f>
        <v>44460</v>
      </c>
      <c r="E464" s="55">
        <f>7*F461+DATE(B1,1,3)-WEEKDAY(DATE(B1,1,3))-3</f>
        <v>44461</v>
      </c>
      <c r="F464" s="111">
        <f>7*F461+DATE(B1,1,3)-WEEKDAY(DATE(B1,1,3))-2</f>
        <v>44462</v>
      </c>
      <c r="G464" s="112"/>
      <c r="H464" s="55">
        <f>7*F461+DATE(B1,1,3)-WEEKDAY(DATE(B1,1,3))-1</f>
        <v>44463</v>
      </c>
      <c r="I464" s="111">
        <f>7*F461+DATE(B1,1,3)-WEEKDAY(DATE(B1,1,3))-0</f>
        <v>44464</v>
      </c>
      <c r="J464" s="112"/>
      <c r="K464" s="111">
        <f>7*F461+DATE(B1,1,3)-WEEKDAY(DATE(B1,1,3))+1</f>
        <v>44465</v>
      </c>
      <c r="L464" s="112"/>
      <c r="M464" s="54"/>
      <c r="N464" s="75" t="s">
        <v>13</v>
      </c>
      <c r="O464" s="75"/>
      <c r="P464" s="87"/>
    </row>
    <row r="465" spans="1:16" ht="21.75" customHeight="1" x14ac:dyDescent="0.25">
      <c r="A465" s="26" t="s">
        <v>15</v>
      </c>
      <c r="B465" s="8" t="s">
        <v>9</v>
      </c>
      <c r="C465" s="60"/>
      <c r="D465" s="60"/>
      <c r="E465" s="60"/>
      <c r="F465" s="100"/>
      <c r="G465" s="101"/>
      <c r="H465" s="60"/>
      <c r="I465" s="100"/>
      <c r="J465" s="101"/>
      <c r="K465" s="100"/>
      <c r="L465" s="101"/>
      <c r="M465" s="18"/>
      <c r="N465" s="4"/>
      <c r="O465" s="5"/>
      <c r="P465" s="87"/>
    </row>
    <row r="466" spans="1:16" ht="21.75" customHeight="1" x14ac:dyDescent="0.25">
      <c r="A466" s="90" t="s">
        <v>16</v>
      </c>
      <c r="B466" s="22" t="s">
        <v>20</v>
      </c>
      <c r="C466" s="45">
        <f>IF(C467="oui","00:30",0)</f>
        <v>0</v>
      </c>
      <c r="D466" s="45">
        <f>IF(D467="oui","00:30",0)</f>
        <v>0</v>
      </c>
      <c r="E466" s="45">
        <f>IF(E467="oui","00:30",0)</f>
        <v>0</v>
      </c>
      <c r="F466" s="91">
        <f>IF(F467="oui","00:30",0)</f>
        <v>0</v>
      </c>
      <c r="G466" s="92"/>
      <c r="H466" s="45">
        <f>IF(H467="oui","00:30",0)</f>
        <v>0</v>
      </c>
      <c r="I466" s="91">
        <f>IF(I467="oui","00:30",0)</f>
        <v>0</v>
      </c>
      <c r="J466" s="92"/>
      <c r="K466" s="91">
        <f>IF(K467="oui","00:30",0)</f>
        <v>0</v>
      </c>
      <c r="L466" s="92"/>
      <c r="M466" s="23"/>
      <c r="N466" s="4"/>
      <c r="O466" s="5"/>
      <c r="P466" s="87"/>
    </row>
    <row r="467" spans="1:16" ht="21.75" customHeight="1" x14ac:dyDescent="0.25">
      <c r="A467" s="90"/>
      <c r="B467" s="24" t="s">
        <v>19</v>
      </c>
      <c r="C467" s="61" t="str">
        <f>IF(C465&gt;0,"OUI","")</f>
        <v/>
      </c>
      <c r="D467" s="61" t="str">
        <f>IF(D465&gt;0,"OUI","")</f>
        <v/>
      </c>
      <c r="E467" s="61" t="str">
        <f>IF(E465&gt;0,"OUI","")</f>
        <v/>
      </c>
      <c r="F467" s="91" t="str">
        <f>IF(F465&gt;0,"OUI","")</f>
        <v/>
      </c>
      <c r="G467" s="93"/>
      <c r="H467" s="61" t="str">
        <f>IF(H465&gt;0,"OUI","")</f>
        <v/>
      </c>
      <c r="I467" s="91" t="str">
        <f>IF(I465&gt;0,"OUI","")</f>
        <v/>
      </c>
      <c r="J467" s="93"/>
      <c r="K467" s="91" t="str">
        <f>IF(K465&gt;0,"OUI","")</f>
        <v/>
      </c>
      <c r="L467" s="93"/>
      <c r="M467" s="25"/>
      <c r="N467" s="13"/>
      <c r="O467" s="14"/>
      <c r="P467" s="87"/>
    </row>
    <row r="468" spans="1:16" ht="21.75" customHeight="1" x14ac:dyDescent="0.25">
      <c r="A468" s="27" t="s">
        <v>12</v>
      </c>
      <c r="B468" s="8" t="s">
        <v>10</v>
      </c>
      <c r="C468" s="60"/>
      <c r="D468" s="60"/>
      <c r="E468" s="60"/>
      <c r="F468" s="100"/>
      <c r="G468" s="101"/>
      <c r="H468" s="60"/>
      <c r="I468" s="100"/>
      <c r="J468" s="101"/>
      <c r="K468" s="100"/>
      <c r="L468" s="101"/>
      <c r="M468" s="18"/>
      <c r="N468" s="13"/>
      <c r="O468" s="14"/>
      <c r="P468" s="87"/>
    </row>
    <row r="469" spans="1:16" ht="21.75" customHeight="1" x14ac:dyDescent="0.25">
      <c r="A469" s="39"/>
      <c r="B469" s="103"/>
      <c r="C469" s="104"/>
      <c r="D469" s="104"/>
      <c r="E469" s="104"/>
      <c r="F469" s="104"/>
      <c r="G469" s="104"/>
      <c r="H469" s="104"/>
      <c r="I469" s="104"/>
      <c r="J469" s="104"/>
      <c r="K469" s="104"/>
      <c r="L469" s="104"/>
      <c r="M469" s="105"/>
      <c r="N469" s="13"/>
      <c r="O469" s="14"/>
      <c r="P469" s="87"/>
    </row>
    <row r="470" spans="1:16" ht="21.75" customHeight="1" x14ac:dyDescent="0.25">
      <c r="A470" s="73" t="s">
        <v>15</v>
      </c>
      <c r="B470" s="8" t="s">
        <v>9</v>
      </c>
      <c r="C470" s="60"/>
      <c r="D470" s="60"/>
      <c r="E470" s="60"/>
      <c r="F470" s="100"/>
      <c r="G470" s="101"/>
      <c r="H470" s="60"/>
      <c r="I470" s="100"/>
      <c r="J470" s="101"/>
      <c r="K470" s="100"/>
      <c r="L470" s="101"/>
      <c r="M470" s="18"/>
      <c r="N470" s="13"/>
      <c r="O470" s="14"/>
      <c r="P470" s="87"/>
    </row>
    <row r="471" spans="1:16" ht="21.75" customHeight="1" x14ac:dyDescent="0.25">
      <c r="A471" s="90" t="s">
        <v>16</v>
      </c>
      <c r="B471" s="22" t="s">
        <v>20</v>
      </c>
      <c r="C471" s="45">
        <f>IF(C472="oui","00:30",0)</f>
        <v>0</v>
      </c>
      <c r="D471" s="45">
        <f>IF(D472="oui","00:30",0)</f>
        <v>0</v>
      </c>
      <c r="E471" s="45">
        <f>IF(E472="oui","00:30",0)</f>
        <v>0</v>
      </c>
      <c r="F471" s="91">
        <f>IF(F472="oui","00:30",0)</f>
        <v>0</v>
      </c>
      <c r="G471" s="92"/>
      <c r="H471" s="45">
        <f>IF(H472="oui","00:30",0)</f>
        <v>0</v>
      </c>
      <c r="I471" s="91">
        <f>IF(I472="oui","00:30",0)</f>
        <v>0</v>
      </c>
      <c r="J471" s="92"/>
      <c r="K471" s="91">
        <f>IF(K472="oui","00:30",0)</f>
        <v>0</v>
      </c>
      <c r="L471" s="92"/>
      <c r="M471" s="23"/>
      <c r="N471" s="13"/>
      <c r="O471" s="14"/>
      <c r="P471" s="87"/>
    </row>
    <row r="472" spans="1:16" ht="21.75" customHeight="1" x14ac:dyDescent="0.25">
      <c r="A472" s="90"/>
      <c r="B472" s="24" t="s">
        <v>19</v>
      </c>
      <c r="C472" s="61" t="str">
        <f>IF(C470&gt;0,"OUI","")</f>
        <v/>
      </c>
      <c r="D472" s="61" t="str">
        <f>IF(D470&gt;0,"OUI","")</f>
        <v/>
      </c>
      <c r="E472" s="61" t="str">
        <f>IF(E470&gt;0,"OUI","")</f>
        <v/>
      </c>
      <c r="F472" s="91" t="str">
        <f>IF(F470&gt;0,"OUI","")</f>
        <v/>
      </c>
      <c r="G472" s="93"/>
      <c r="H472" s="61" t="str">
        <f>IF(H470&gt;0,"OUI","")</f>
        <v/>
      </c>
      <c r="I472" s="91" t="str">
        <f>IF(I470&gt;0,"OUI","")</f>
        <v/>
      </c>
      <c r="J472" s="93"/>
      <c r="K472" s="91" t="str">
        <f>IF(K470&gt;0,"OUI","")</f>
        <v/>
      </c>
      <c r="L472" s="93"/>
      <c r="M472" s="25"/>
      <c r="N472" s="13"/>
      <c r="O472" s="14"/>
      <c r="P472" s="87"/>
    </row>
    <row r="473" spans="1:16" ht="21.75" customHeight="1" x14ac:dyDescent="0.25">
      <c r="A473" s="27" t="s">
        <v>17</v>
      </c>
      <c r="B473" s="9" t="s">
        <v>10</v>
      </c>
      <c r="C473" s="60"/>
      <c r="D473" s="60"/>
      <c r="E473" s="60"/>
      <c r="F473" s="100"/>
      <c r="G473" s="101"/>
      <c r="H473" s="60"/>
      <c r="I473" s="100"/>
      <c r="J473" s="101"/>
      <c r="K473" s="100"/>
      <c r="L473" s="101"/>
      <c r="M473" s="19"/>
      <c r="N473" s="13"/>
      <c r="O473" s="14"/>
      <c r="P473" s="87"/>
    </row>
    <row r="474" spans="1:16" ht="21.75" customHeight="1" x14ac:dyDescent="0.25">
      <c r="A474" s="15"/>
      <c r="B474" s="3" t="s">
        <v>11</v>
      </c>
      <c r="C474" s="34">
        <f>IF(OR(C465="REPOS",C470="REPOS",C465="CP1",C470="CP2"),"00:00",C468-C465+C473-C470-(C466+C471))</f>
        <v>0</v>
      </c>
      <c r="D474" s="34">
        <f>IF(OR(D465="REPOS",D470="REPOS",D465="CP1",D470="CP2"),"00:00",D468-D465+D473-D470-(D466+D471))</f>
        <v>0</v>
      </c>
      <c r="E474" s="34">
        <f>IF(OR(E465="REPOS",E470="REPOS",E465="CP1",E470="CP2"),"00:00",E468-E465+E473-E470-(E466+E471))</f>
        <v>0</v>
      </c>
      <c r="F474" s="102">
        <f>IF(OR(F465="REPOS",F470="REPOS",F465="CP1",F470="CP2"),"00:00",F468-F465+F473-F470-(F466+F471))</f>
        <v>0</v>
      </c>
      <c r="G474" s="93"/>
      <c r="H474" s="34">
        <f>IF(OR(H465="REPOS",H470="REPOS",H465="CP1",H470="CP2"),"00:00",H468-H465+H473-H470-(H466+H471))</f>
        <v>0</v>
      </c>
      <c r="I474" s="102">
        <f>IF(OR(I465="REPOS",I470="REPOS",I465="CP1",I470="CP2"),"00:00",I468-I465+I473-I470-(I466+I471))</f>
        <v>0</v>
      </c>
      <c r="J474" s="93"/>
      <c r="K474" s="102">
        <f>IF(OR(K465="REPOS",K470="REPOS",K465="CP1",K470="CP2"),"00:00",K468-K465+K473-K470-(K466+K471))</f>
        <v>0</v>
      </c>
      <c r="L474" s="93"/>
      <c r="M474" s="33"/>
      <c r="N474" s="13"/>
      <c r="O474" s="14"/>
      <c r="P474" s="87"/>
    </row>
    <row r="475" spans="1:16" ht="21.75" customHeight="1" x14ac:dyDescent="0.25">
      <c r="A475" s="6"/>
      <c r="B475" s="3" t="s">
        <v>26</v>
      </c>
      <c r="C475" s="94">
        <f>C474+D474+E474+F474+H474+I474+K474</f>
        <v>0</v>
      </c>
      <c r="D475" s="95"/>
      <c r="E475" s="95"/>
      <c r="F475" s="95"/>
      <c r="G475" s="95"/>
      <c r="H475" s="95"/>
      <c r="I475" s="95"/>
      <c r="J475" s="95"/>
      <c r="K475" s="95"/>
      <c r="L475" s="96"/>
      <c r="M475" s="38"/>
      <c r="N475" s="13"/>
      <c r="O475" s="14"/>
    </row>
    <row r="476" spans="1:16" ht="21.75" customHeight="1" x14ac:dyDescent="0.25">
      <c r="A476" s="35"/>
      <c r="C476" s="46"/>
      <c r="D476" s="46"/>
      <c r="E476" s="46"/>
      <c r="F476" s="47"/>
      <c r="G476" s="36"/>
      <c r="H476" s="46"/>
      <c r="I476" s="46"/>
      <c r="J476" s="36"/>
      <c r="K476" s="46"/>
      <c r="L476" s="36"/>
      <c r="M476" s="48"/>
      <c r="N476" s="13"/>
      <c r="O476" s="14"/>
    </row>
    <row r="477" spans="1:16" ht="21.75" customHeight="1" x14ac:dyDescent="0.25">
      <c r="A477" s="1"/>
      <c r="L477" s="97" t="s">
        <v>18</v>
      </c>
      <c r="M477" s="98"/>
      <c r="N477" s="7"/>
      <c r="O477" s="7"/>
    </row>
    <row r="478" spans="1:16" ht="21.75" customHeight="1" x14ac:dyDescent="0.25">
      <c r="L478" s="99"/>
      <c r="M478" s="98"/>
      <c r="N478" s="76"/>
      <c r="O478" s="77"/>
    </row>
    <row r="479" spans="1:16" ht="21.75" customHeight="1" x14ac:dyDescent="0.25">
      <c r="N479" s="78"/>
      <c r="O479" s="79"/>
    </row>
    <row r="480" spans="1:16" ht="21.75" customHeight="1" x14ac:dyDescent="0.25">
      <c r="A480" s="106" t="s">
        <v>14</v>
      </c>
      <c r="B480" s="106"/>
      <c r="C480" s="106"/>
      <c r="D480" s="106"/>
      <c r="E480" s="75" t="s">
        <v>21</v>
      </c>
      <c r="F480" s="49">
        <v>39</v>
      </c>
      <c r="G480" s="75" t="s">
        <v>22</v>
      </c>
      <c r="H480" s="74">
        <f>7*F480+DATE(B1,1,3)-WEEKDAY(DATE(B1,1,3))-5</f>
        <v>44466</v>
      </c>
      <c r="I480" s="75" t="s">
        <v>23</v>
      </c>
      <c r="J480" s="107">
        <f>7*F480+DATE(B1,1,3)-WEEKDAY(DATE(B1,1,3))+1</f>
        <v>44472</v>
      </c>
      <c r="K480" s="108"/>
      <c r="L480" s="75"/>
      <c r="M480" s="75"/>
      <c r="N480" s="78"/>
      <c r="O480" s="79"/>
    </row>
    <row r="481" spans="1:16" ht="21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80"/>
      <c r="O481" s="81"/>
    </row>
    <row r="482" spans="1:16" ht="21.75" customHeight="1" x14ac:dyDescent="0.25">
      <c r="A482" s="51"/>
      <c r="B482" s="3" t="s">
        <v>0</v>
      </c>
      <c r="C482" s="53" t="s">
        <v>1</v>
      </c>
      <c r="D482" s="53" t="s">
        <v>2</v>
      </c>
      <c r="E482" s="53" t="s">
        <v>3</v>
      </c>
      <c r="F482" s="109" t="s">
        <v>4</v>
      </c>
      <c r="G482" s="110"/>
      <c r="H482" s="53" t="s">
        <v>5</v>
      </c>
      <c r="I482" s="109" t="s">
        <v>6</v>
      </c>
      <c r="J482" s="110"/>
      <c r="K482" s="109" t="s">
        <v>7</v>
      </c>
      <c r="L482" s="110"/>
      <c r="M482" s="53" t="s">
        <v>8</v>
      </c>
      <c r="N482" s="75"/>
      <c r="O482" s="10"/>
      <c r="P482" s="87"/>
    </row>
    <row r="483" spans="1:16" ht="21.75" customHeight="1" x14ac:dyDescent="0.25">
      <c r="A483" s="12"/>
      <c r="B483" s="52" t="s">
        <v>29</v>
      </c>
      <c r="C483" s="55">
        <f>7*F480+DATE(B1,1,3)-WEEKDAY(DATE(B1,1,3))-5</f>
        <v>44466</v>
      </c>
      <c r="D483" s="55">
        <f>7*F480+DATE(B1,1,3)-WEEKDAY(DATE(B1,1,3))-4</f>
        <v>44467</v>
      </c>
      <c r="E483" s="55">
        <f>7*F480+DATE(B1,1,3)-WEEKDAY(DATE(B1,1,3))-3</f>
        <v>44468</v>
      </c>
      <c r="F483" s="111">
        <f>7*F480+DATE(B1,1,3)-WEEKDAY(DATE(B1,1,3))-2</f>
        <v>44469</v>
      </c>
      <c r="G483" s="112"/>
      <c r="H483" s="55">
        <f>7*F480+DATE(B1,1,3)-WEEKDAY(DATE(B1,1,3))-1</f>
        <v>44470</v>
      </c>
      <c r="I483" s="111">
        <f>7*F480+DATE(B1,1,3)-WEEKDAY(DATE(B1,1,3))-0</f>
        <v>44471</v>
      </c>
      <c r="J483" s="112"/>
      <c r="K483" s="111">
        <f>7*F480+DATE(B1,1,3)-WEEKDAY(DATE(B1,1,3))+1</f>
        <v>44472</v>
      </c>
      <c r="L483" s="112"/>
      <c r="M483" s="54"/>
      <c r="N483" s="75" t="s">
        <v>13</v>
      </c>
      <c r="O483" s="75"/>
      <c r="P483" s="87"/>
    </row>
    <row r="484" spans="1:16" ht="21.75" customHeight="1" x14ac:dyDescent="0.25">
      <c r="A484" s="26" t="s">
        <v>15</v>
      </c>
      <c r="B484" s="8" t="s">
        <v>9</v>
      </c>
      <c r="C484" s="60"/>
      <c r="D484" s="60"/>
      <c r="E484" s="60"/>
      <c r="F484" s="100"/>
      <c r="G484" s="101"/>
      <c r="H484" s="60"/>
      <c r="I484" s="100"/>
      <c r="J484" s="101"/>
      <c r="K484" s="100"/>
      <c r="L484" s="101"/>
      <c r="M484" s="18"/>
      <c r="N484" s="4"/>
      <c r="O484" s="5"/>
      <c r="P484" s="87"/>
    </row>
    <row r="485" spans="1:16" ht="21.75" customHeight="1" x14ac:dyDescent="0.25">
      <c r="A485" s="90" t="s">
        <v>16</v>
      </c>
      <c r="B485" s="22" t="s">
        <v>20</v>
      </c>
      <c r="C485" s="45">
        <f>IF(C486="oui","00:30",0)</f>
        <v>0</v>
      </c>
      <c r="D485" s="45">
        <f>IF(D486="oui","00:30",0)</f>
        <v>0</v>
      </c>
      <c r="E485" s="45">
        <f>IF(E486="oui","00:30",0)</f>
        <v>0</v>
      </c>
      <c r="F485" s="91">
        <f>IF(F486="oui","00:30",0)</f>
        <v>0</v>
      </c>
      <c r="G485" s="92"/>
      <c r="H485" s="45">
        <f>IF(H486="oui","00:30",0)</f>
        <v>0</v>
      </c>
      <c r="I485" s="91">
        <f>IF(I486="oui","00:30",0)</f>
        <v>0</v>
      </c>
      <c r="J485" s="92"/>
      <c r="K485" s="91">
        <f>IF(K486="oui","00:30",0)</f>
        <v>0</v>
      </c>
      <c r="L485" s="92"/>
      <c r="M485" s="23"/>
      <c r="N485" s="4"/>
      <c r="O485" s="5"/>
      <c r="P485" s="87"/>
    </row>
    <row r="486" spans="1:16" ht="21.75" customHeight="1" x14ac:dyDescent="0.25">
      <c r="A486" s="90"/>
      <c r="B486" s="24" t="s">
        <v>19</v>
      </c>
      <c r="C486" s="61" t="str">
        <f>IF(C484&gt;0,"OUI","")</f>
        <v/>
      </c>
      <c r="D486" s="61" t="str">
        <f>IF(D484&gt;0,"OUI","")</f>
        <v/>
      </c>
      <c r="E486" s="61" t="str">
        <f>IF(E484&gt;0,"OUI","")</f>
        <v/>
      </c>
      <c r="F486" s="91" t="str">
        <f>IF(F484&gt;0,"OUI","")</f>
        <v/>
      </c>
      <c r="G486" s="93"/>
      <c r="H486" s="61" t="str">
        <f>IF(H484&gt;0,"OUI","")</f>
        <v/>
      </c>
      <c r="I486" s="91" t="str">
        <f>IF(I484&gt;0,"OUI","")</f>
        <v/>
      </c>
      <c r="J486" s="93"/>
      <c r="K486" s="91" t="str">
        <f>IF(K484&gt;0,"OUI","")</f>
        <v/>
      </c>
      <c r="L486" s="93"/>
      <c r="M486" s="25"/>
      <c r="N486" s="13"/>
      <c r="O486" s="14"/>
      <c r="P486" s="87"/>
    </row>
    <row r="487" spans="1:16" ht="21.75" customHeight="1" x14ac:dyDescent="0.25">
      <c r="A487" s="27" t="s">
        <v>12</v>
      </c>
      <c r="B487" s="31" t="s">
        <v>10</v>
      </c>
      <c r="C487" s="60"/>
      <c r="D487" s="60"/>
      <c r="E487" s="60"/>
      <c r="F487" s="100"/>
      <c r="G487" s="101"/>
      <c r="H487" s="60"/>
      <c r="I487" s="100"/>
      <c r="J487" s="101"/>
      <c r="K487" s="100"/>
      <c r="L487" s="101"/>
      <c r="M487" s="32"/>
      <c r="N487" s="13"/>
      <c r="O487" s="14"/>
      <c r="P487" s="87"/>
    </row>
    <row r="488" spans="1:16" ht="21.75" customHeight="1" x14ac:dyDescent="0.25">
      <c r="A488" s="39"/>
      <c r="B488" s="103"/>
      <c r="C488" s="104"/>
      <c r="D488" s="104"/>
      <c r="E488" s="104"/>
      <c r="F488" s="104"/>
      <c r="G488" s="104"/>
      <c r="H488" s="104"/>
      <c r="I488" s="104"/>
      <c r="J488" s="104"/>
      <c r="K488" s="104"/>
      <c r="L488" s="104"/>
      <c r="M488" s="105"/>
      <c r="N488" s="13"/>
      <c r="O488" s="14"/>
      <c r="P488" s="87"/>
    </row>
    <row r="489" spans="1:16" ht="21.75" customHeight="1" x14ac:dyDescent="0.25">
      <c r="A489" s="73" t="s">
        <v>15</v>
      </c>
      <c r="B489" s="8" t="s">
        <v>9</v>
      </c>
      <c r="C489" s="60"/>
      <c r="D489" s="60"/>
      <c r="E489" s="60"/>
      <c r="F489" s="100"/>
      <c r="G489" s="101"/>
      <c r="H489" s="60"/>
      <c r="I489" s="100"/>
      <c r="J489" s="101"/>
      <c r="K489" s="100"/>
      <c r="L489" s="101"/>
      <c r="M489" s="18"/>
      <c r="N489" s="13"/>
      <c r="O489" s="14"/>
      <c r="P489" s="87"/>
    </row>
    <row r="490" spans="1:16" ht="21.75" customHeight="1" x14ac:dyDescent="0.25">
      <c r="A490" s="90" t="s">
        <v>16</v>
      </c>
      <c r="B490" s="22" t="s">
        <v>20</v>
      </c>
      <c r="C490" s="45">
        <f>IF(C491="oui","00:30",0)</f>
        <v>0</v>
      </c>
      <c r="D490" s="45">
        <f>IF(D491="oui","00:30",0)</f>
        <v>0</v>
      </c>
      <c r="E490" s="45">
        <f>IF(E491="oui","00:30",0)</f>
        <v>0</v>
      </c>
      <c r="F490" s="91">
        <f>IF(F491="oui","00:30",0)</f>
        <v>0</v>
      </c>
      <c r="G490" s="92"/>
      <c r="H490" s="45">
        <f>IF(H491="oui","00:30",0)</f>
        <v>0</v>
      </c>
      <c r="I490" s="91">
        <f>IF(I491="oui","00:30",0)</f>
        <v>0</v>
      </c>
      <c r="J490" s="92"/>
      <c r="K490" s="91">
        <f>IF(K491="oui","00:30",0)</f>
        <v>0</v>
      </c>
      <c r="L490" s="92"/>
      <c r="M490" s="23"/>
      <c r="N490" s="13"/>
      <c r="O490" s="14"/>
      <c r="P490" s="87"/>
    </row>
    <row r="491" spans="1:16" ht="21.75" customHeight="1" x14ac:dyDescent="0.25">
      <c r="A491" s="90"/>
      <c r="B491" s="24" t="s">
        <v>19</v>
      </c>
      <c r="C491" s="61" t="str">
        <f>IF(C489&gt;0,"OUI","")</f>
        <v/>
      </c>
      <c r="D491" s="61" t="str">
        <f>IF(D489&gt;0,"OUI","")</f>
        <v/>
      </c>
      <c r="E491" s="61" t="str">
        <f>IF(E489&gt;0,"OUI","")</f>
        <v/>
      </c>
      <c r="F491" s="91" t="str">
        <f>IF(F489&gt;0,"OUI","")</f>
        <v/>
      </c>
      <c r="G491" s="93"/>
      <c r="H491" s="61" t="str">
        <f>IF(H489&gt;0,"OUI","")</f>
        <v/>
      </c>
      <c r="I491" s="91" t="str">
        <f>IF(I489&gt;0,"OUI","")</f>
        <v/>
      </c>
      <c r="J491" s="93"/>
      <c r="K491" s="91" t="str">
        <f>IF(K489&gt;0,"OUI","")</f>
        <v/>
      </c>
      <c r="L491" s="93"/>
      <c r="M491" s="25"/>
      <c r="N491" s="13"/>
      <c r="O491" s="14"/>
      <c r="P491" s="87"/>
    </row>
    <row r="492" spans="1:16" ht="21.75" customHeight="1" x14ac:dyDescent="0.25">
      <c r="A492" s="27" t="s">
        <v>17</v>
      </c>
      <c r="B492" s="9" t="s">
        <v>10</v>
      </c>
      <c r="C492" s="60"/>
      <c r="D492" s="60"/>
      <c r="E492" s="60"/>
      <c r="F492" s="100"/>
      <c r="G492" s="101"/>
      <c r="H492" s="60"/>
      <c r="I492" s="100"/>
      <c r="J492" s="101"/>
      <c r="K492" s="100"/>
      <c r="L492" s="101"/>
      <c r="M492" s="19"/>
      <c r="N492" s="13"/>
      <c r="O492" s="14"/>
      <c r="P492" s="87"/>
    </row>
    <row r="493" spans="1:16" ht="21.75" customHeight="1" x14ac:dyDescent="0.25">
      <c r="A493" s="15"/>
      <c r="B493" s="3" t="s">
        <v>11</v>
      </c>
      <c r="C493" s="34">
        <f>IF(OR(C484="REPOS",C489="REPOS",C484="CP1",C489="CP2"),"00:00",C487-C484+C492-C489-(C485+C490))</f>
        <v>0</v>
      </c>
      <c r="D493" s="34">
        <f>IF(OR(D484="REPOS",D489="REPOS",D484="CP1",D489="CP2"),"00:00",D487-D484+D492-D489-(D485+D490))</f>
        <v>0</v>
      </c>
      <c r="E493" s="34">
        <f>IF(OR(E484="REPOS",E489="REPOS",E484="CP1",E489="CP2"),"00:00",E487-E484+E492-E489-(E485+E490))</f>
        <v>0</v>
      </c>
      <c r="F493" s="102">
        <f>IF(OR(F484="REPOS",F489="REPOS",F484="CP1",F489="CP2"),"00:00",F487-F484+F492-F489-(F485+F490))</f>
        <v>0</v>
      </c>
      <c r="G493" s="93"/>
      <c r="H493" s="34">
        <f>IF(OR(H484="REPOS",H489="REPOS",H484="CP1",H489="CP2"),"00:00",H487-H484+H492-H489-(H485+H490))</f>
        <v>0</v>
      </c>
      <c r="I493" s="102">
        <f>IF(OR(I484="REPOS",I489="REPOS",I484="CP1",I489="CP2"),"00:00",I487-I484+I492-I489-(I485+I490))</f>
        <v>0</v>
      </c>
      <c r="J493" s="93"/>
      <c r="K493" s="102">
        <f>IF(OR(K484="REPOS",K489="REPOS",K484="CP1",K489="CP2"),"00:00",K487-K484+K492-K489-(K485+K490))</f>
        <v>0</v>
      </c>
      <c r="L493" s="93"/>
      <c r="M493" s="33"/>
      <c r="N493" s="13"/>
      <c r="O493" s="14"/>
      <c r="P493" s="87"/>
    </row>
    <row r="494" spans="1:16" ht="21.75" customHeight="1" x14ac:dyDescent="0.25">
      <c r="A494" s="6"/>
      <c r="B494" s="3" t="s">
        <v>26</v>
      </c>
      <c r="C494" s="94">
        <f>C493+D493+E493+F493+H493+I493+K493</f>
        <v>0</v>
      </c>
      <c r="D494" s="95"/>
      <c r="E494" s="95"/>
      <c r="F494" s="95"/>
      <c r="G494" s="95"/>
      <c r="H494" s="95"/>
      <c r="I494" s="95"/>
      <c r="J494" s="95"/>
      <c r="K494" s="95"/>
      <c r="L494" s="96"/>
      <c r="M494" s="6"/>
      <c r="N494" s="13"/>
      <c r="O494" s="14"/>
    </row>
    <row r="495" spans="1:16" ht="21.75" customHeight="1" x14ac:dyDescent="0.25">
      <c r="A495" s="35"/>
      <c r="C495" s="46"/>
      <c r="D495" s="46"/>
      <c r="E495" s="46"/>
      <c r="F495" s="47"/>
      <c r="G495" s="36"/>
      <c r="H495" s="46"/>
      <c r="I495" s="46"/>
      <c r="J495" s="36"/>
      <c r="K495" s="46"/>
      <c r="L495" s="36"/>
      <c r="M495" s="48"/>
      <c r="N495" s="13"/>
      <c r="O495" s="14"/>
    </row>
    <row r="496" spans="1:16" ht="21.75" customHeight="1" x14ac:dyDescent="0.25">
      <c r="A496" s="1"/>
      <c r="L496" s="97" t="s">
        <v>18</v>
      </c>
      <c r="M496" s="98"/>
      <c r="N496" s="7"/>
      <c r="O496" s="7"/>
    </row>
    <row r="497" spans="1:16" ht="21.75" customHeight="1" x14ac:dyDescent="0.25">
      <c r="L497" s="99"/>
      <c r="M497" s="98"/>
      <c r="N497" s="76"/>
      <c r="O497" s="77"/>
    </row>
    <row r="498" spans="1:16" ht="21.75" customHeight="1" x14ac:dyDescent="0.25">
      <c r="N498" s="78"/>
      <c r="O498" s="79"/>
    </row>
    <row r="499" spans="1:16" ht="21.75" customHeight="1" x14ac:dyDescent="0.25">
      <c r="A499" s="106" t="s">
        <v>14</v>
      </c>
      <c r="B499" s="106"/>
      <c r="C499" s="106"/>
      <c r="D499" s="106"/>
      <c r="E499" s="75" t="s">
        <v>21</v>
      </c>
      <c r="F499" s="49">
        <v>40</v>
      </c>
      <c r="G499" s="75" t="s">
        <v>22</v>
      </c>
      <c r="H499" s="74">
        <f>7*F499+DATE(B1,1,3)-WEEKDAY(DATE(B1,1,3))-5</f>
        <v>44473</v>
      </c>
      <c r="I499" s="75" t="s">
        <v>23</v>
      </c>
      <c r="J499" s="107">
        <f>7*F499+DATE(B1,1,3)-WEEKDAY(DATE(B1,1,3))+1</f>
        <v>44479</v>
      </c>
      <c r="K499" s="108"/>
      <c r="L499" s="75"/>
      <c r="M499" s="75"/>
      <c r="N499" s="78"/>
      <c r="O499" s="79"/>
    </row>
    <row r="500" spans="1:16" ht="21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80"/>
      <c r="O500" s="81"/>
    </row>
    <row r="501" spans="1:16" ht="21.75" customHeight="1" x14ac:dyDescent="0.25">
      <c r="A501" s="51"/>
      <c r="B501" s="3" t="s">
        <v>0</v>
      </c>
      <c r="C501" s="53" t="s">
        <v>1</v>
      </c>
      <c r="D501" s="53" t="s">
        <v>2</v>
      </c>
      <c r="E501" s="53" t="s">
        <v>3</v>
      </c>
      <c r="F501" s="109" t="s">
        <v>4</v>
      </c>
      <c r="G501" s="110"/>
      <c r="H501" s="53" t="s">
        <v>5</v>
      </c>
      <c r="I501" s="109" t="s">
        <v>6</v>
      </c>
      <c r="J501" s="110"/>
      <c r="K501" s="109" t="s">
        <v>7</v>
      </c>
      <c r="L501" s="110"/>
      <c r="M501" s="53" t="s">
        <v>8</v>
      </c>
      <c r="P501" s="87"/>
    </row>
    <row r="502" spans="1:16" ht="21.75" customHeight="1" x14ac:dyDescent="0.25">
      <c r="A502" s="12"/>
      <c r="B502" s="52" t="s">
        <v>29</v>
      </c>
      <c r="C502" s="55">
        <f>7*F499+DATE(B1,1,3)-WEEKDAY(DATE(B1,1,3))-5</f>
        <v>44473</v>
      </c>
      <c r="D502" s="55">
        <f>7*F499+DATE(B1,1,3)-WEEKDAY(DATE(B1,1,3))-4</f>
        <v>44474</v>
      </c>
      <c r="E502" s="55">
        <f>7*F499+DATE(B1,1,3)-WEEKDAY(DATE(B1,1,3))-3</f>
        <v>44475</v>
      </c>
      <c r="F502" s="111">
        <f>7*F499+DATE(B1,1,3)-WEEKDAY(DATE(B1,1,3))-2</f>
        <v>44476</v>
      </c>
      <c r="G502" s="112"/>
      <c r="H502" s="55">
        <f>7*F499+DATE(B1,1,3)-WEEKDAY(DATE(B1,1,3))-1</f>
        <v>44477</v>
      </c>
      <c r="I502" s="111">
        <f>7*F499+DATE(B1,1,3)-WEEKDAY(DATE(B1,1,3))-0</f>
        <v>44478</v>
      </c>
      <c r="J502" s="112"/>
      <c r="K502" s="111">
        <f>7*F499+DATE(B1,1,3)-WEEKDAY(DATE(B1,1,3))+1</f>
        <v>44479</v>
      </c>
      <c r="L502" s="112"/>
      <c r="M502" s="54"/>
      <c r="P502" s="87"/>
    </row>
    <row r="503" spans="1:16" ht="21.75" customHeight="1" x14ac:dyDescent="0.25">
      <c r="A503" s="26" t="s">
        <v>15</v>
      </c>
      <c r="B503" s="8" t="s">
        <v>9</v>
      </c>
      <c r="C503" s="60"/>
      <c r="D503" s="60"/>
      <c r="E503" s="60"/>
      <c r="F503" s="100"/>
      <c r="G503" s="101"/>
      <c r="H503" s="60"/>
      <c r="I503" s="100"/>
      <c r="J503" s="101"/>
      <c r="K503" s="100"/>
      <c r="L503" s="101"/>
      <c r="M503" s="18"/>
      <c r="P503" s="87"/>
    </row>
    <row r="504" spans="1:16" ht="21.75" customHeight="1" x14ac:dyDescent="0.25">
      <c r="A504" s="90" t="s">
        <v>16</v>
      </c>
      <c r="B504" s="22" t="s">
        <v>20</v>
      </c>
      <c r="C504" s="45">
        <f>IF(C505="oui","00:30",0)</f>
        <v>0</v>
      </c>
      <c r="D504" s="45">
        <f>IF(D505="oui","00:30",0)</f>
        <v>0</v>
      </c>
      <c r="E504" s="45">
        <f>IF(E505="oui","00:30",0)</f>
        <v>0</v>
      </c>
      <c r="F504" s="91">
        <f>IF(F505="oui","00:30",0)</f>
        <v>0</v>
      </c>
      <c r="G504" s="92"/>
      <c r="H504" s="45">
        <f>IF(H505="oui","00:30",0)</f>
        <v>0</v>
      </c>
      <c r="I504" s="91">
        <f>IF(I505="oui","00:30",0)</f>
        <v>0</v>
      </c>
      <c r="J504" s="92"/>
      <c r="K504" s="91">
        <f>IF(K505="oui","00:30",0)</f>
        <v>0</v>
      </c>
      <c r="L504" s="92"/>
      <c r="M504" s="23"/>
      <c r="P504" s="87"/>
    </row>
    <row r="505" spans="1:16" ht="21.75" customHeight="1" x14ac:dyDescent="0.25">
      <c r="A505" s="90"/>
      <c r="B505" s="24" t="s">
        <v>19</v>
      </c>
      <c r="C505" s="61" t="str">
        <f>IF(C503&gt;0,"OUI","")</f>
        <v/>
      </c>
      <c r="D505" s="61" t="str">
        <f>IF(D503&gt;0,"OUI","")</f>
        <v/>
      </c>
      <c r="E505" s="61" t="str">
        <f>IF(E503&gt;0,"OUI","")</f>
        <v/>
      </c>
      <c r="F505" s="91" t="str">
        <f>IF(F503&gt;0,"OUI","")</f>
        <v/>
      </c>
      <c r="G505" s="93"/>
      <c r="H505" s="61" t="str">
        <f>IF(H503&gt;0,"OUI","")</f>
        <v/>
      </c>
      <c r="I505" s="91" t="str">
        <f>IF(I503&gt;0,"OUI","")</f>
        <v/>
      </c>
      <c r="J505" s="93"/>
      <c r="K505" s="91" t="str">
        <f>IF(K503&gt;0,"OUI","")</f>
        <v/>
      </c>
      <c r="L505" s="93"/>
      <c r="M505" s="25"/>
      <c r="P505" s="87"/>
    </row>
    <row r="506" spans="1:16" ht="21.75" customHeight="1" x14ac:dyDescent="0.25">
      <c r="A506" s="27" t="s">
        <v>12</v>
      </c>
      <c r="B506" s="31" t="s">
        <v>10</v>
      </c>
      <c r="C506" s="60"/>
      <c r="D506" s="60"/>
      <c r="E506" s="60"/>
      <c r="F506" s="100"/>
      <c r="G506" s="101"/>
      <c r="H506" s="60"/>
      <c r="I506" s="100"/>
      <c r="J506" s="101"/>
      <c r="K506" s="100"/>
      <c r="L506" s="101"/>
      <c r="M506" s="32"/>
      <c r="P506" s="87"/>
    </row>
    <row r="507" spans="1:16" ht="21.75" customHeight="1" x14ac:dyDescent="0.25">
      <c r="A507" s="39"/>
      <c r="B507" s="103"/>
      <c r="C507" s="104"/>
      <c r="D507" s="104"/>
      <c r="E507" s="104"/>
      <c r="F507" s="104"/>
      <c r="G507" s="104"/>
      <c r="H507" s="104"/>
      <c r="I507" s="104"/>
      <c r="J507" s="104"/>
      <c r="K507" s="104"/>
      <c r="L507" s="104"/>
      <c r="M507" s="105"/>
      <c r="P507" s="87"/>
    </row>
    <row r="508" spans="1:16" ht="21.75" customHeight="1" x14ac:dyDescent="0.25">
      <c r="A508" s="73" t="s">
        <v>15</v>
      </c>
      <c r="B508" s="8" t="s">
        <v>9</v>
      </c>
      <c r="C508" s="60"/>
      <c r="D508" s="60"/>
      <c r="E508" s="60"/>
      <c r="F508" s="100"/>
      <c r="G508" s="101"/>
      <c r="H508" s="60"/>
      <c r="I508" s="100"/>
      <c r="J508" s="101"/>
      <c r="K508" s="100"/>
      <c r="L508" s="101"/>
      <c r="M508" s="18"/>
      <c r="P508" s="87"/>
    </row>
    <row r="509" spans="1:16" ht="21.75" customHeight="1" x14ac:dyDescent="0.25">
      <c r="A509" s="90" t="s">
        <v>16</v>
      </c>
      <c r="B509" s="22" t="s">
        <v>20</v>
      </c>
      <c r="C509" s="45">
        <f>IF(C510="oui","00:30",0)</f>
        <v>0</v>
      </c>
      <c r="D509" s="45">
        <f>IF(D510="oui","00:30",0)</f>
        <v>0</v>
      </c>
      <c r="E509" s="45">
        <f>IF(E510="oui","00:30",0)</f>
        <v>0</v>
      </c>
      <c r="F509" s="91">
        <f>IF(F510="oui","00:30",0)</f>
        <v>0</v>
      </c>
      <c r="G509" s="92"/>
      <c r="H509" s="45">
        <f>IF(H510="oui","00:30",0)</f>
        <v>0</v>
      </c>
      <c r="I509" s="91">
        <f>IF(I510="oui","00:30",0)</f>
        <v>0</v>
      </c>
      <c r="J509" s="92"/>
      <c r="K509" s="91">
        <f>IF(K510="oui","00:30",0)</f>
        <v>0</v>
      </c>
      <c r="L509" s="92"/>
      <c r="M509" s="23"/>
      <c r="P509" s="87"/>
    </row>
    <row r="510" spans="1:16" ht="21.75" customHeight="1" x14ac:dyDescent="0.25">
      <c r="A510" s="90"/>
      <c r="B510" s="24" t="s">
        <v>19</v>
      </c>
      <c r="C510" s="61" t="str">
        <f>IF(C508&gt;0,"OUI","")</f>
        <v/>
      </c>
      <c r="D510" s="61" t="str">
        <f>IF(D508&gt;0,"OUI","")</f>
        <v/>
      </c>
      <c r="E510" s="61" t="str">
        <f>IF(E508&gt;0,"OUI","")</f>
        <v/>
      </c>
      <c r="F510" s="91" t="str">
        <f>IF(F508&gt;0,"OUI","")</f>
        <v/>
      </c>
      <c r="G510" s="93"/>
      <c r="H510" s="61" t="str">
        <f>IF(H508&gt;0,"OUI","")</f>
        <v/>
      </c>
      <c r="I510" s="91" t="str">
        <f>IF(I508&gt;0,"OUI","")</f>
        <v/>
      </c>
      <c r="J510" s="93"/>
      <c r="K510" s="91" t="str">
        <f>IF(K508&gt;0,"OUI","")</f>
        <v/>
      </c>
      <c r="L510" s="93"/>
      <c r="M510" s="25"/>
      <c r="P510" s="87"/>
    </row>
    <row r="511" spans="1:16" ht="21.75" customHeight="1" x14ac:dyDescent="0.25">
      <c r="A511" s="27" t="s">
        <v>17</v>
      </c>
      <c r="B511" s="9" t="s">
        <v>10</v>
      </c>
      <c r="C511" s="60"/>
      <c r="D511" s="60"/>
      <c r="E511" s="60"/>
      <c r="F511" s="100"/>
      <c r="G511" s="101"/>
      <c r="H511" s="60"/>
      <c r="I511" s="100"/>
      <c r="J511" s="101"/>
      <c r="K511" s="100"/>
      <c r="L511" s="101"/>
      <c r="M511" s="19"/>
      <c r="P511" s="87"/>
    </row>
    <row r="512" spans="1:16" ht="21.75" customHeight="1" x14ac:dyDescent="0.25">
      <c r="A512" s="15"/>
      <c r="B512" s="3" t="s">
        <v>11</v>
      </c>
      <c r="C512" s="34">
        <f>IF(OR(C503="REPOS",C508="REPOS",C503="CP1",C508="CP2"),"00:00",C506-C503+C511-C508-(C504+C509))</f>
        <v>0</v>
      </c>
      <c r="D512" s="34">
        <f>IF(OR(D503="REPOS",D508="REPOS",D503="CP1",D508="CP2"),"00:00",D506-D503+D511-D508-(D504+D509))</f>
        <v>0</v>
      </c>
      <c r="E512" s="34">
        <f>IF(OR(E503="REPOS",E508="REPOS",E503="CP1",E508="CP2"),"00:00",E506-E503+E511-E508-(E504+E509))</f>
        <v>0</v>
      </c>
      <c r="F512" s="102">
        <f>IF(OR(F503="REPOS",F508="REPOS",F503="CP1",F508="CP2"),"00:00",F506-F503+F511-F508-(F504+F509))</f>
        <v>0</v>
      </c>
      <c r="G512" s="93"/>
      <c r="H512" s="34">
        <f>IF(OR(H503="REPOS",H508="REPOS",H503="CP1",H508="CP2"),"00:00",H506-H503+H511-H508-(H504+H509))</f>
        <v>0</v>
      </c>
      <c r="I512" s="102">
        <f>IF(OR(I503="REPOS",I508="REPOS",I503="CP1",I508="CP2"),"00:00",I506-I503+I511-I508-(I504+I509))</f>
        <v>0</v>
      </c>
      <c r="J512" s="93"/>
      <c r="K512" s="102">
        <f>IF(OR(K503="REPOS",K508="REPOS",K503="CP1",K508="CP2"),"00:00",K506-K503+K511-K508-(K504+K509))</f>
        <v>0</v>
      </c>
      <c r="L512" s="93"/>
      <c r="M512" s="33"/>
      <c r="P512" s="87"/>
    </row>
    <row r="513" spans="1:13" ht="21.75" customHeight="1" x14ac:dyDescent="0.25">
      <c r="A513" s="6"/>
      <c r="B513" s="3" t="s">
        <v>26</v>
      </c>
      <c r="C513" s="94">
        <f>C512+D512+E512+F512+H512+I512+K512</f>
        <v>0</v>
      </c>
      <c r="D513" s="95"/>
      <c r="E513" s="95"/>
      <c r="F513" s="95"/>
      <c r="G513" s="95"/>
      <c r="H513" s="95"/>
      <c r="I513" s="95"/>
      <c r="J513" s="95"/>
      <c r="K513" s="95"/>
      <c r="L513" s="96"/>
      <c r="M513" s="6"/>
    </row>
    <row r="514" spans="1:13" ht="21.75" customHeight="1" x14ac:dyDescent="0.25">
      <c r="A514" s="35"/>
      <c r="C514" s="46"/>
      <c r="D514" s="46"/>
      <c r="E514" s="46"/>
      <c r="F514" s="47"/>
      <c r="G514" s="36"/>
      <c r="H514" s="46"/>
      <c r="I514" s="46"/>
      <c r="J514" s="36"/>
      <c r="K514" s="46"/>
      <c r="L514" s="36"/>
      <c r="M514" s="48"/>
    </row>
    <row r="515" spans="1:13" ht="21.75" customHeight="1" x14ac:dyDescent="0.25">
      <c r="A515" s="1"/>
      <c r="L515" s="97" t="s">
        <v>18</v>
      </c>
      <c r="M515" s="98"/>
    </row>
    <row r="516" spans="1:13" ht="21.75" customHeight="1" x14ac:dyDescent="0.25">
      <c r="L516" s="99"/>
      <c r="M516" s="98"/>
    </row>
  </sheetData>
  <sheetProtection selectLockedCells="1"/>
  <mergeCells count="1070">
    <mergeCell ref="C513:L513"/>
    <mergeCell ref="L515:M516"/>
    <mergeCell ref="F511:G511"/>
    <mergeCell ref="I511:J511"/>
    <mergeCell ref="K511:L511"/>
    <mergeCell ref="F512:G512"/>
    <mergeCell ref="I512:J512"/>
    <mergeCell ref="K512:L512"/>
    <mergeCell ref="A509:A510"/>
    <mergeCell ref="F509:G509"/>
    <mergeCell ref="I509:J509"/>
    <mergeCell ref="K509:L509"/>
    <mergeCell ref="F510:G510"/>
    <mergeCell ref="I510:J510"/>
    <mergeCell ref="K510:L510"/>
    <mergeCell ref="F506:G506"/>
    <mergeCell ref="I506:J506"/>
    <mergeCell ref="K506:L506"/>
    <mergeCell ref="B507:M507"/>
    <mergeCell ref="F508:G508"/>
    <mergeCell ref="I508:J508"/>
    <mergeCell ref="K508:L508"/>
    <mergeCell ref="A504:A505"/>
    <mergeCell ref="F504:G504"/>
    <mergeCell ref="I504:J504"/>
    <mergeCell ref="K504:L504"/>
    <mergeCell ref="F505:G505"/>
    <mergeCell ref="I505:J505"/>
    <mergeCell ref="K505:L505"/>
    <mergeCell ref="F502:G502"/>
    <mergeCell ref="I502:J502"/>
    <mergeCell ref="K502:L502"/>
    <mergeCell ref="F503:G503"/>
    <mergeCell ref="I503:J503"/>
    <mergeCell ref="K503:L503"/>
    <mergeCell ref="C494:L494"/>
    <mergeCell ref="L496:M497"/>
    <mergeCell ref="A499:D499"/>
    <mergeCell ref="J499:K499"/>
    <mergeCell ref="F501:G501"/>
    <mergeCell ref="I501:J501"/>
    <mergeCell ref="K501:L501"/>
    <mergeCell ref="F492:G492"/>
    <mergeCell ref="I492:J492"/>
    <mergeCell ref="K492:L492"/>
    <mergeCell ref="F493:G493"/>
    <mergeCell ref="I493:J493"/>
    <mergeCell ref="K493:L493"/>
    <mergeCell ref="A490:A491"/>
    <mergeCell ref="F490:G490"/>
    <mergeCell ref="I490:J490"/>
    <mergeCell ref="K490:L490"/>
    <mergeCell ref="F491:G491"/>
    <mergeCell ref="I491:J491"/>
    <mergeCell ref="K491:L491"/>
    <mergeCell ref="F487:G487"/>
    <mergeCell ref="I487:J487"/>
    <mergeCell ref="K487:L487"/>
    <mergeCell ref="B488:M488"/>
    <mergeCell ref="F489:G489"/>
    <mergeCell ref="I489:J489"/>
    <mergeCell ref="K489:L489"/>
    <mergeCell ref="A485:A486"/>
    <mergeCell ref="F485:G485"/>
    <mergeCell ref="I485:J485"/>
    <mergeCell ref="K485:L485"/>
    <mergeCell ref="F486:G486"/>
    <mergeCell ref="I486:J486"/>
    <mergeCell ref="K486:L486"/>
    <mergeCell ref="F483:G483"/>
    <mergeCell ref="I483:J483"/>
    <mergeCell ref="K483:L483"/>
    <mergeCell ref="F484:G484"/>
    <mergeCell ref="I484:J484"/>
    <mergeCell ref="K484:L484"/>
    <mergeCell ref="C475:L475"/>
    <mergeCell ref="L477:M478"/>
    <mergeCell ref="A480:D480"/>
    <mergeCell ref="J480:K480"/>
    <mergeCell ref="F482:G482"/>
    <mergeCell ref="I482:J482"/>
    <mergeCell ref="K482:L482"/>
    <mergeCell ref="F473:G473"/>
    <mergeCell ref="I473:J473"/>
    <mergeCell ref="K473:L473"/>
    <mergeCell ref="F474:G474"/>
    <mergeCell ref="I474:J474"/>
    <mergeCell ref="K474:L474"/>
    <mergeCell ref="A471:A472"/>
    <mergeCell ref="F471:G471"/>
    <mergeCell ref="I471:J471"/>
    <mergeCell ref="K471:L471"/>
    <mergeCell ref="F472:G472"/>
    <mergeCell ref="I472:J472"/>
    <mergeCell ref="K472:L472"/>
    <mergeCell ref="F468:G468"/>
    <mergeCell ref="I468:J468"/>
    <mergeCell ref="K468:L468"/>
    <mergeCell ref="B469:M469"/>
    <mergeCell ref="F470:G470"/>
    <mergeCell ref="I470:J470"/>
    <mergeCell ref="K470:L470"/>
    <mergeCell ref="A466:A467"/>
    <mergeCell ref="F466:G466"/>
    <mergeCell ref="I466:J466"/>
    <mergeCell ref="K466:L466"/>
    <mergeCell ref="F467:G467"/>
    <mergeCell ref="I467:J467"/>
    <mergeCell ref="K467:L467"/>
    <mergeCell ref="F464:G464"/>
    <mergeCell ref="I464:J464"/>
    <mergeCell ref="K464:L464"/>
    <mergeCell ref="F465:G465"/>
    <mergeCell ref="I465:J465"/>
    <mergeCell ref="K465:L465"/>
    <mergeCell ref="C456:L456"/>
    <mergeCell ref="A461:D461"/>
    <mergeCell ref="J461:K461"/>
    <mergeCell ref="F463:G463"/>
    <mergeCell ref="I463:J463"/>
    <mergeCell ref="K463:L463"/>
    <mergeCell ref="F454:G454"/>
    <mergeCell ref="I454:J454"/>
    <mergeCell ref="K454:L454"/>
    <mergeCell ref="F455:G455"/>
    <mergeCell ref="I455:J455"/>
    <mergeCell ref="K455:L455"/>
    <mergeCell ref="A452:A453"/>
    <mergeCell ref="F452:G452"/>
    <mergeCell ref="I452:J452"/>
    <mergeCell ref="K452:L452"/>
    <mergeCell ref="F453:G453"/>
    <mergeCell ref="I453:J453"/>
    <mergeCell ref="K453:L453"/>
    <mergeCell ref="F449:G449"/>
    <mergeCell ref="I449:J449"/>
    <mergeCell ref="K449:L449"/>
    <mergeCell ref="B450:M450"/>
    <mergeCell ref="F451:G451"/>
    <mergeCell ref="I451:J451"/>
    <mergeCell ref="K451:L451"/>
    <mergeCell ref="A447:A448"/>
    <mergeCell ref="F447:G447"/>
    <mergeCell ref="I447:J447"/>
    <mergeCell ref="K447:L447"/>
    <mergeCell ref="F448:G448"/>
    <mergeCell ref="I448:J448"/>
    <mergeCell ref="K448:L448"/>
    <mergeCell ref="F445:G445"/>
    <mergeCell ref="I445:J445"/>
    <mergeCell ref="K445:L445"/>
    <mergeCell ref="F446:G446"/>
    <mergeCell ref="I446:J446"/>
    <mergeCell ref="K446:L446"/>
    <mergeCell ref="C437:L437"/>
    <mergeCell ref="L439:M440"/>
    <mergeCell ref="A442:D442"/>
    <mergeCell ref="J442:K442"/>
    <mergeCell ref="F444:G444"/>
    <mergeCell ref="I444:J444"/>
    <mergeCell ref="K444:L444"/>
    <mergeCell ref="F435:G435"/>
    <mergeCell ref="I435:J435"/>
    <mergeCell ref="K435:L435"/>
    <mergeCell ref="F436:G436"/>
    <mergeCell ref="I436:J436"/>
    <mergeCell ref="K436:L436"/>
    <mergeCell ref="A433:A434"/>
    <mergeCell ref="F433:G433"/>
    <mergeCell ref="I433:J433"/>
    <mergeCell ref="K433:L433"/>
    <mergeCell ref="F434:G434"/>
    <mergeCell ref="I434:J434"/>
    <mergeCell ref="K434:L434"/>
    <mergeCell ref="F430:G430"/>
    <mergeCell ref="I430:J430"/>
    <mergeCell ref="K430:L430"/>
    <mergeCell ref="B431:M431"/>
    <mergeCell ref="F432:G432"/>
    <mergeCell ref="I432:J432"/>
    <mergeCell ref="K432:L432"/>
    <mergeCell ref="A428:A429"/>
    <mergeCell ref="F428:G428"/>
    <mergeCell ref="I428:J428"/>
    <mergeCell ref="K428:L428"/>
    <mergeCell ref="F429:G429"/>
    <mergeCell ref="I429:J429"/>
    <mergeCell ref="K429:L429"/>
    <mergeCell ref="F426:G426"/>
    <mergeCell ref="I426:J426"/>
    <mergeCell ref="K426:L426"/>
    <mergeCell ref="F427:G427"/>
    <mergeCell ref="I427:J427"/>
    <mergeCell ref="K427:L427"/>
    <mergeCell ref="C418:L418"/>
    <mergeCell ref="A423:D423"/>
    <mergeCell ref="J423:K423"/>
    <mergeCell ref="F425:G425"/>
    <mergeCell ref="I425:J425"/>
    <mergeCell ref="K425:L425"/>
    <mergeCell ref="F416:G416"/>
    <mergeCell ref="I416:J416"/>
    <mergeCell ref="K416:L416"/>
    <mergeCell ref="F417:G417"/>
    <mergeCell ref="I417:J417"/>
    <mergeCell ref="K417:L417"/>
    <mergeCell ref="A414:A415"/>
    <mergeCell ref="F414:G414"/>
    <mergeCell ref="I414:J414"/>
    <mergeCell ref="K414:L414"/>
    <mergeCell ref="F415:G415"/>
    <mergeCell ref="I415:J415"/>
    <mergeCell ref="K415:L415"/>
    <mergeCell ref="F411:G411"/>
    <mergeCell ref="I411:J411"/>
    <mergeCell ref="K411:L411"/>
    <mergeCell ref="B412:M412"/>
    <mergeCell ref="F413:G413"/>
    <mergeCell ref="I413:J413"/>
    <mergeCell ref="K413:L413"/>
    <mergeCell ref="A409:A410"/>
    <mergeCell ref="F409:G409"/>
    <mergeCell ref="I409:J409"/>
    <mergeCell ref="K409:L409"/>
    <mergeCell ref="F410:G410"/>
    <mergeCell ref="I410:J410"/>
    <mergeCell ref="K410:L410"/>
    <mergeCell ref="F407:G407"/>
    <mergeCell ref="I407:J407"/>
    <mergeCell ref="K407:L407"/>
    <mergeCell ref="F408:G408"/>
    <mergeCell ref="I408:J408"/>
    <mergeCell ref="K408:L408"/>
    <mergeCell ref="C399:L399"/>
    <mergeCell ref="L401:M402"/>
    <mergeCell ref="A404:D404"/>
    <mergeCell ref="J404:K404"/>
    <mergeCell ref="F406:G406"/>
    <mergeCell ref="I406:J406"/>
    <mergeCell ref="K406:L406"/>
    <mergeCell ref="F397:G397"/>
    <mergeCell ref="I397:J397"/>
    <mergeCell ref="K397:L397"/>
    <mergeCell ref="F398:G398"/>
    <mergeCell ref="I398:J398"/>
    <mergeCell ref="K398:L398"/>
    <mergeCell ref="A395:A396"/>
    <mergeCell ref="F395:G395"/>
    <mergeCell ref="I395:J395"/>
    <mergeCell ref="K395:L395"/>
    <mergeCell ref="F396:G396"/>
    <mergeCell ref="I396:J396"/>
    <mergeCell ref="K396:L396"/>
    <mergeCell ref="F392:G392"/>
    <mergeCell ref="I392:J392"/>
    <mergeCell ref="K392:L392"/>
    <mergeCell ref="B393:M393"/>
    <mergeCell ref="F394:G394"/>
    <mergeCell ref="I394:J394"/>
    <mergeCell ref="K394:L394"/>
    <mergeCell ref="A390:A391"/>
    <mergeCell ref="F390:G390"/>
    <mergeCell ref="I390:J390"/>
    <mergeCell ref="K390:L390"/>
    <mergeCell ref="F391:G391"/>
    <mergeCell ref="I391:J391"/>
    <mergeCell ref="K391:L391"/>
    <mergeCell ref="F388:G388"/>
    <mergeCell ref="I388:J388"/>
    <mergeCell ref="K388:L388"/>
    <mergeCell ref="F389:G389"/>
    <mergeCell ref="I389:J389"/>
    <mergeCell ref="K389:L389"/>
    <mergeCell ref="C380:L380"/>
    <mergeCell ref="A385:D385"/>
    <mergeCell ref="J385:K385"/>
    <mergeCell ref="F387:G387"/>
    <mergeCell ref="I387:J387"/>
    <mergeCell ref="K387:L387"/>
    <mergeCell ref="F378:G378"/>
    <mergeCell ref="I378:J378"/>
    <mergeCell ref="K378:L378"/>
    <mergeCell ref="F379:G379"/>
    <mergeCell ref="I379:J379"/>
    <mergeCell ref="K379:L379"/>
    <mergeCell ref="A376:A377"/>
    <mergeCell ref="F376:G376"/>
    <mergeCell ref="I376:J376"/>
    <mergeCell ref="K376:L376"/>
    <mergeCell ref="F377:G377"/>
    <mergeCell ref="I377:J377"/>
    <mergeCell ref="K377:L377"/>
    <mergeCell ref="F373:G373"/>
    <mergeCell ref="I373:J373"/>
    <mergeCell ref="K373:L373"/>
    <mergeCell ref="B374:M374"/>
    <mergeCell ref="F375:G375"/>
    <mergeCell ref="I375:J375"/>
    <mergeCell ref="K375:L375"/>
    <mergeCell ref="A371:A372"/>
    <mergeCell ref="F371:G371"/>
    <mergeCell ref="I371:J371"/>
    <mergeCell ref="K371:L371"/>
    <mergeCell ref="F372:G372"/>
    <mergeCell ref="I372:J372"/>
    <mergeCell ref="K372:L372"/>
    <mergeCell ref="F369:G369"/>
    <mergeCell ref="I369:J369"/>
    <mergeCell ref="K369:L369"/>
    <mergeCell ref="F370:G370"/>
    <mergeCell ref="I370:J370"/>
    <mergeCell ref="K370:L370"/>
    <mergeCell ref="C361:L361"/>
    <mergeCell ref="L363:M364"/>
    <mergeCell ref="A366:D366"/>
    <mergeCell ref="J366:K366"/>
    <mergeCell ref="F368:G368"/>
    <mergeCell ref="I368:J368"/>
    <mergeCell ref="K368:L368"/>
    <mergeCell ref="F359:G359"/>
    <mergeCell ref="I359:J359"/>
    <mergeCell ref="K359:L359"/>
    <mergeCell ref="F360:G360"/>
    <mergeCell ref="I360:J360"/>
    <mergeCell ref="K360:L360"/>
    <mergeCell ref="A357:A358"/>
    <mergeCell ref="F357:G357"/>
    <mergeCell ref="I357:J357"/>
    <mergeCell ref="K357:L357"/>
    <mergeCell ref="F358:G358"/>
    <mergeCell ref="I358:J358"/>
    <mergeCell ref="K358:L358"/>
    <mergeCell ref="F354:G354"/>
    <mergeCell ref="I354:J354"/>
    <mergeCell ref="K354:L354"/>
    <mergeCell ref="B355:M355"/>
    <mergeCell ref="F356:G356"/>
    <mergeCell ref="I356:J356"/>
    <mergeCell ref="K356:L356"/>
    <mergeCell ref="A352:A353"/>
    <mergeCell ref="F352:G352"/>
    <mergeCell ref="I352:J352"/>
    <mergeCell ref="K352:L352"/>
    <mergeCell ref="F353:G353"/>
    <mergeCell ref="I353:J353"/>
    <mergeCell ref="K353:L353"/>
    <mergeCell ref="F350:G350"/>
    <mergeCell ref="I350:J350"/>
    <mergeCell ref="K350:L350"/>
    <mergeCell ref="F351:G351"/>
    <mergeCell ref="I351:J351"/>
    <mergeCell ref="K351:L351"/>
    <mergeCell ref="C342:L342"/>
    <mergeCell ref="A347:D347"/>
    <mergeCell ref="J347:K347"/>
    <mergeCell ref="F349:G349"/>
    <mergeCell ref="I349:J349"/>
    <mergeCell ref="K349:L349"/>
    <mergeCell ref="F340:G340"/>
    <mergeCell ref="I340:J340"/>
    <mergeCell ref="K340:L340"/>
    <mergeCell ref="F341:G341"/>
    <mergeCell ref="I341:J341"/>
    <mergeCell ref="K341:L341"/>
    <mergeCell ref="A338:A339"/>
    <mergeCell ref="F338:G338"/>
    <mergeCell ref="I338:J338"/>
    <mergeCell ref="K338:L338"/>
    <mergeCell ref="F339:G339"/>
    <mergeCell ref="I339:J339"/>
    <mergeCell ref="K339:L339"/>
    <mergeCell ref="F335:G335"/>
    <mergeCell ref="I335:J335"/>
    <mergeCell ref="K335:L335"/>
    <mergeCell ref="B336:M336"/>
    <mergeCell ref="F337:G337"/>
    <mergeCell ref="I337:J337"/>
    <mergeCell ref="K337:L337"/>
    <mergeCell ref="A333:A334"/>
    <mergeCell ref="F333:G333"/>
    <mergeCell ref="I333:J333"/>
    <mergeCell ref="K333:L333"/>
    <mergeCell ref="F334:G334"/>
    <mergeCell ref="I334:J334"/>
    <mergeCell ref="K334:L334"/>
    <mergeCell ref="F331:G331"/>
    <mergeCell ref="I331:J331"/>
    <mergeCell ref="K331:L331"/>
    <mergeCell ref="F332:G332"/>
    <mergeCell ref="I332:J332"/>
    <mergeCell ref="K332:L332"/>
    <mergeCell ref="C323:L323"/>
    <mergeCell ref="L325:M326"/>
    <mergeCell ref="A328:D328"/>
    <mergeCell ref="J328:K328"/>
    <mergeCell ref="F330:G330"/>
    <mergeCell ref="I330:J330"/>
    <mergeCell ref="K330:L330"/>
    <mergeCell ref="F321:G321"/>
    <mergeCell ref="I321:J321"/>
    <mergeCell ref="K321:L321"/>
    <mergeCell ref="F322:G322"/>
    <mergeCell ref="I322:J322"/>
    <mergeCell ref="K322:L322"/>
    <mergeCell ref="A319:A320"/>
    <mergeCell ref="F319:G319"/>
    <mergeCell ref="I319:J319"/>
    <mergeCell ref="K319:L319"/>
    <mergeCell ref="F320:G320"/>
    <mergeCell ref="I320:J320"/>
    <mergeCell ref="K320:L320"/>
    <mergeCell ref="F316:G316"/>
    <mergeCell ref="I316:J316"/>
    <mergeCell ref="K316:L316"/>
    <mergeCell ref="B317:M317"/>
    <mergeCell ref="F318:G318"/>
    <mergeCell ref="I318:J318"/>
    <mergeCell ref="K318:L318"/>
    <mergeCell ref="A314:A315"/>
    <mergeCell ref="F314:G314"/>
    <mergeCell ref="I314:J314"/>
    <mergeCell ref="K314:L314"/>
    <mergeCell ref="F315:G315"/>
    <mergeCell ref="I315:J315"/>
    <mergeCell ref="K315:L315"/>
    <mergeCell ref="F312:G312"/>
    <mergeCell ref="I312:J312"/>
    <mergeCell ref="K312:L312"/>
    <mergeCell ref="F313:G313"/>
    <mergeCell ref="I313:J313"/>
    <mergeCell ref="K313:L313"/>
    <mergeCell ref="C304:L304"/>
    <mergeCell ref="A309:D309"/>
    <mergeCell ref="J309:K309"/>
    <mergeCell ref="F311:G311"/>
    <mergeCell ref="I311:J311"/>
    <mergeCell ref="K311:L311"/>
    <mergeCell ref="F302:G302"/>
    <mergeCell ref="I302:J302"/>
    <mergeCell ref="K302:L302"/>
    <mergeCell ref="F303:G303"/>
    <mergeCell ref="I303:J303"/>
    <mergeCell ref="K303:L303"/>
    <mergeCell ref="A300:A301"/>
    <mergeCell ref="F300:G300"/>
    <mergeCell ref="I300:J300"/>
    <mergeCell ref="K300:L300"/>
    <mergeCell ref="F301:G301"/>
    <mergeCell ref="I301:J301"/>
    <mergeCell ref="K301:L301"/>
    <mergeCell ref="F297:G297"/>
    <mergeCell ref="I297:J297"/>
    <mergeCell ref="K297:L297"/>
    <mergeCell ref="B298:M298"/>
    <mergeCell ref="F299:G299"/>
    <mergeCell ref="I299:J299"/>
    <mergeCell ref="K299:L299"/>
    <mergeCell ref="A295:A296"/>
    <mergeCell ref="F295:G295"/>
    <mergeCell ref="I295:J295"/>
    <mergeCell ref="K295:L295"/>
    <mergeCell ref="F296:G296"/>
    <mergeCell ref="I296:J296"/>
    <mergeCell ref="K296:L296"/>
    <mergeCell ref="F293:G293"/>
    <mergeCell ref="I293:J293"/>
    <mergeCell ref="K293:L293"/>
    <mergeCell ref="F294:G294"/>
    <mergeCell ref="I294:J294"/>
    <mergeCell ref="K294:L294"/>
    <mergeCell ref="C285:L285"/>
    <mergeCell ref="L287:M288"/>
    <mergeCell ref="A290:D290"/>
    <mergeCell ref="J290:K290"/>
    <mergeCell ref="F292:G292"/>
    <mergeCell ref="I292:J292"/>
    <mergeCell ref="K292:L292"/>
    <mergeCell ref="F283:G283"/>
    <mergeCell ref="I283:J283"/>
    <mergeCell ref="K283:L283"/>
    <mergeCell ref="F284:G284"/>
    <mergeCell ref="I284:J284"/>
    <mergeCell ref="K284:L284"/>
    <mergeCell ref="A281:A282"/>
    <mergeCell ref="F281:G281"/>
    <mergeCell ref="I281:J281"/>
    <mergeCell ref="K281:L281"/>
    <mergeCell ref="F282:G282"/>
    <mergeCell ref="I282:J282"/>
    <mergeCell ref="K282:L282"/>
    <mergeCell ref="F278:G278"/>
    <mergeCell ref="I278:J278"/>
    <mergeCell ref="K278:L278"/>
    <mergeCell ref="B279:M279"/>
    <mergeCell ref="F280:G280"/>
    <mergeCell ref="I280:J280"/>
    <mergeCell ref="K280:L280"/>
    <mergeCell ref="A276:A277"/>
    <mergeCell ref="F276:G276"/>
    <mergeCell ref="I276:J276"/>
    <mergeCell ref="K276:L276"/>
    <mergeCell ref="F277:G277"/>
    <mergeCell ref="I277:J277"/>
    <mergeCell ref="K277:L277"/>
    <mergeCell ref="F274:G274"/>
    <mergeCell ref="I274:J274"/>
    <mergeCell ref="K274:L274"/>
    <mergeCell ref="F275:G275"/>
    <mergeCell ref="I275:J275"/>
    <mergeCell ref="K275:L275"/>
    <mergeCell ref="C266:L266"/>
    <mergeCell ref="A271:D271"/>
    <mergeCell ref="J271:K271"/>
    <mergeCell ref="F273:G273"/>
    <mergeCell ref="I273:J273"/>
    <mergeCell ref="K273:L273"/>
    <mergeCell ref="F264:G264"/>
    <mergeCell ref="I264:J264"/>
    <mergeCell ref="K264:L264"/>
    <mergeCell ref="F265:G265"/>
    <mergeCell ref="I265:J265"/>
    <mergeCell ref="K265:L265"/>
    <mergeCell ref="A262:A263"/>
    <mergeCell ref="F262:G262"/>
    <mergeCell ref="I262:J262"/>
    <mergeCell ref="K262:L262"/>
    <mergeCell ref="F263:G263"/>
    <mergeCell ref="I263:J263"/>
    <mergeCell ref="K263:L263"/>
    <mergeCell ref="F259:G259"/>
    <mergeCell ref="I259:J259"/>
    <mergeCell ref="K259:L259"/>
    <mergeCell ref="B260:M260"/>
    <mergeCell ref="F261:G261"/>
    <mergeCell ref="I261:J261"/>
    <mergeCell ref="K261:L261"/>
    <mergeCell ref="A257:A258"/>
    <mergeCell ref="F257:G257"/>
    <mergeCell ref="I257:J257"/>
    <mergeCell ref="K257:L257"/>
    <mergeCell ref="F258:G258"/>
    <mergeCell ref="I258:J258"/>
    <mergeCell ref="K258:L258"/>
    <mergeCell ref="F255:G255"/>
    <mergeCell ref="I255:J255"/>
    <mergeCell ref="K255:L255"/>
    <mergeCell ref="F256:G256"/>
    <mergeCell ref="I256:J256"/>
    <mergeCell ref="K256:L256"/>
    <mergeCell ref="C247:L247"/>
    <mergeCell ref="L249:M250"/>
    <mergeCell ref="A252:D252"/>
    <mergeCell ref="J252:K252"/>
    <mergeCell ref="F254:G254"/>
    <mergeCell ref="I254:J254"/>
    <mergeCell ref="K254:L254"/>
    <mergeCell ref="F245:G245"/>
    <mergeCell ref="I245:J245"/>
    <mergeCell ref="K245:L245"/>
    <mergeCell ref="F246:G246"/>
    <mergeCell ref="I246:J246"/>
    <mergeCell ref="K246:L246"/>
    <mergeCell ref="A243:A244"/>
    <mergeCell ref="F243:G243"/>
    <mergeCell ref="I243:J243"/>
    <mergeCell ref="K243:L243"/>
    <mergeCell ref="F244:G244"/>
    <mergeCell ref="I244:J244"/>
    <mergeCell ref="K244:L244"/>
    <mergeCell ref="F240:G240"/>
    <mergeCell ref="I240:J240"/>
    <mergeCell ref="K240:L240"/>
    <mergeCell ref="B241:M241"/>
    <mergeCell ref="F242:G242"/>
    <mergeCell ref="I242:J242"/>
    <mergeCell ref="K242:L242"/>
    <mergeCell ref="A238:A239"/>
    <mergeCell ref="F238:G238"/>
    <mergeCell ref="I238:J238"/>
    <mergeCell ref="K238:L238"/>
    <mergeCell ref="F239:G239"/>
    <mergeCell ref="I239:J239"/>
    <mergeCell ref="K239:L239"/>
    <mergeCell ref="F236:G236"/>
    <mergeCell ref="I236:J236"/>
    <mergeCell ref="K236:L236"/>
    <mergeCell ref="F237:G237"/>
    <mergeCell ref="I237:J237"/>
    <mergeCell ref="K237:L237"/>
    <mergeCell ref="C228:L228"/>
    <mergeCell ref="A233:D233"/>
    <mergeCell ref="J233:K233"/>
    <mergeCell ref="F235:G235"/>
    <mergeCell ref="I235:J235"/>
    <mergeCell ref="K235:L235"/>
    <mergeCell ref="F226:G226"/>
    <mergeCell ref="I226:J226"/>
    <mergeCell ref="K226:L226"/>
    <mergeCell ref="F227:G227"/>
    <mergeCell ref="I227:J227"/>
    <mergeCell ref="K227:L227"/>
    <mergeCell ref="A224:A225"/>
    <mergeCell ref="F224:G224"/>
    <mergeCell ref="I224:J224"/>
    <mergeCell ref="K224:L224"/>
    <mergeCell ref="F225:G225"/>
    <mergeCell ref="I225:J225"/>
    <mergeCell ref="K225:L225"/>
    <mergeCell ref="F221:G221"/>
    <mergeCell ref="I221:J221"/>
    <mergeCell ref="K221:L221"/>
    <mergeCell ref="B222:M222"/>
    <mergeCell ref="F223:G223"/>
    <mergeCell ref="I223:J223"/>
    <mergeCell ref="K223:L223"/>
    <mergeCell ref="A219:A220"/>
    <mergeCell ref="F219:G219"/>
    <mergeCell ref="I219:J219"/>
    <mergeCell ref="K219:L219"/>
    <mergeCell ref="F220:G220"/>
    <mergeCell ref="I220:J220"/>
    <mergeCell ref="K220:L220"/>
    <mergeCell ref="F217:G217"/>
    <mergeCell ref="I217:J217"/>
    <mergeCell ref="K217:L217"/>
    <mergeCell ref="F218:G218"/>
    <mergeCell ref="I218:J218"/>
    <mergeCell ref="K218:L218"/>
    <mergeCell ref="C209:L209"/>
    <mergeCell ref="L211:M212"/>
    <mergeCell ref="A214:D214"/>
    <mergeCell ref="J214:K214"/>
    <mergeCell ref="F216:G216"/>
    <mergeCell ref="I216:J216"/>
    <mergeCell ref="K216:L216"/>
    <mergeCell ref="F207:G207"/>
    <mergeCell ref="I207:J207"/>
    <mergeCell ref="K207:L207"/>
    <mergeCell ref="F208:G208"/>
    <mergeCell ref="I208:J208"/>
    <mergeCell ref="K208:L208"/>
    <mergeCell ref="A205:A206"/>
    <mergeCell ref="F205:G205"/>
    <mergeCell ref="I205:J205"/>
    <mergeCell ref="K205:L205"/>
    <mergeCell ref="F206:G206"/>
    <mergeCell ref="I206:J206"/>
    <mergeCell ref="K206:L206"/>
    <mergeCell ref="F202:G202"/>
    <mergeCell ref="I202:J202"/>
    <mergeCell ref="K202:L202"/>
    <mergeCell ref="B203:M203"/>
    <mergeCell ref="F204:G204"/>
    <mergeCell ref="I204:J204"/>
    <mergeCell ref="K204:L204"/>
    <mergeCell ref="A200:A201"/>
    <mergeCell ref="F200:G200"/>
    <mergeCell ref="I200:J200"/>
    <mergeCell ref="K200:L200"/>
    <mergeCell ref="F201:G201"/>
    <mergeCell ref="I201:J201"/>
    <mergeCell ref="K201:L201"/>
    <mergeCell ref="F198:G198"/>
    <mergeCell ref="I198:J198"/>
    <mergeCell ref="K198:L198"/>
    <mergeCell ref="F199:G199"/>
    <mergeCell ref="I199:J199"/>
    <mergeCell ref="K199:L199"/>
    <mergeCell ref="C190:L190"/>
    <mergeCell ref="A195:D195"/>
    <mergeCell ref="J195:K195"/>
    <mergeCell ref="F197:G197"/>
    <mergeCell ref="I197:J197"/>
    <mergeCell ref="K197:L197"/>
    <mergeCell ref="F188:G188"/>
    <mergeCell ref="I188:J188"/>
    <mergeCell ref="K188:L188"/>
    <mergeCell ref="F189:G189"/>
    <mergeCell ref="I189:J189"/>
    <mergeCell ref="K189:L189"/>
    <mergeCell ref="A186:A187"/>
    <mergeCell ref="F186:G186"/>
    <mergeCell ref="I186:J186"/>
    <mergeCell ref="K186:L186"/>
    <mergeCell ref="F187:G187"/>
    <mergeCell ref="I187:J187"/>
    <mergeCell ref="K187:L187"/>
    <mergeCell ref="F183:G183"/>
    <mergeCell ref="I183:J183"/>
    <mergeCell ref="K183:L183"/>
    <mergeCell ref="B184:M184"/>
    <mergeCell ref="F185:G185"/>
    <mergeCell ref="I185:J185"/>
    <mergeCell ref="K185:L185"/>
    <mergeCell ref="A181:A182"/>
    <mergeCell ref="F181:G181"/>
    <mergeCell ref="I181:J181"/>
    <mergeCell ref="K181:L181"/>
    <mergeCell ref="F182:G182"/>
    <mergeCell ref="I182:J182"/>
    <mergeCell ref="K182:L182"/>
    <mergeCell ref="F179:G179"/>
    <mergeCell ref="I179:J179"/>
    <mergeCell ref="K179:L179"/>
    <mergeCell ref="F180:G180"/>
    <mergeCell ref="I180:J180"/>
    <mergeCell ref="K180:L180"/>
    <mergeCell ref="C171:L171"/>
    <mergeCell ref="L173:M174"/>
    <mergeCell ref="A176:D176"/>
    <mergeCell ref="J176:K176"/>
    <mergeCell ref="F178:G178"/>
    <mergeCell ref="I178:J178"/>
    <mergeCell ref="K178:L178"/>
    <mergeCell ref="F169:G169"/>
    <mergeCell ref="I169:J169"/>
    <mergeCell ref="K169:L169"/>
    <mergeCell ref="F170:G170"/>
    <mergeCell ref="I170:J170"/>
    <mergeCell ref="K170:L170"/>
    <mergeCell ref="A167:A168"/>
    <mergeCell ref="F167:G167"/>
    <mergeCell ref="I167:J167"/>
    <mergeCell ref="K167:L167"/>
    <mergeCell ref="F168:G168"/>
    <mergeCell ref="I168:J168"/>
    <mergeCell ref="K168:L168"/>
    <mergeCell ref="F164:G164"/>
    <mergeCell ref="I164:J164"/>
    <mergeCell ref="K164:L164"/>
    <mergeCell ref="B165:M165"/>
    <mergeCell ref="F166:G166"/>
    <mergeCell ref="I166:J166"/>
    <mergeCell ref="K166:L166"/>
    <mergeCell ref="A162:A163"/>
    <mergeCell ref="F162:G162"/>
    <mergeCell ref="I162:J162"/>
    <mergeCell ref="K162:L162"/>
    <mergeCell ref="F163:G163"/>
    <mergeCell ref="I163:J163"/>
    <mergeCell ref="K163:L163"/>
    <mergeCell ref="F160:G160"/>
    <mergeCell ref="I160:J160"/>
    <mergeCell ref="K160:L160"/>
    <mergeCell ref="F161:G161"/>
    <mergeCell ref="I161:J161"/>
    <mergeCell ref="K161:L161"/>
    <mergeCell ref="C152:L152"/>
    <mergeCell ref="A157:D157"/>
    <mergeCell ref="J157:K157"/>
    <mergeCell ref="F159:G159"/>
    <mergeCell ref="I159:J159"/>
    <mergeCell ref="K159:L159"/>
    <mergeCell ref="F150:G150"/>
    <mergeCell ref="I150:J150"/>
    <mergeCell ref="K150:L150"/>
    <mergeCell ref="F151:G151"/>
    <mergeCell ref="I151:J151"/>
    <mergeCell ref="K151:L151"/>
    <mergeCell ref="A148:A149"/>
    <mergeCell ref="F148:G148"/>
    <mergeCell ref="I148:J148"/>
    <mergeCell ref="K148:L148"/>
    <mergeCell ref="F149:G149"/>
    <mergeCell ref="I149:J149"/>
    <mergeCell ref="K149:L149"/>
    <mergeCell ref="F145:G145"/>
    <mergeCell ref="I145:J145"/>
    <mergeCell ref="K145:L145"/>
    <mergeCell ref="B146:M146"/>
    <mergeCell ref="F147:G147"/>
    <mergeCell ref="I147:J147"/>
    <mergeCell ref="K147:L147"/>
    <mergeCell ref="A143:A144"/>
    <mergeCell ref="F143:G143"/>
    <mergeCell ref="I143:J143"/>
    <mergeCell ref="K143:L143"/>
    <mergeCell ref="F144:G144"/>
    <mergeCell ref="I144:J144"/>
    <mergeCell ref="K144:L144"/>
    <mergeCell ref="F141:G141"/>
    <mergeCell ref="I141:J141"/>
    <mergeCell ref="K141:L141"/>
    <mergeCell ref="F142:G142"/>
    <mergeCell ref="I142:J142"/>
    <mergeCell ref="K142:L142"/>
    <mergeCell ref="C133:L133"/>
    <mergeCell ref="L135:M136"/>
    <mergeCell ref="A138:D138"/>
    <mergeCell ref="J138:K138"/>
    <mergeCell ref="F140:G140"/>
    <mergeCell ref="I140:J140"/>
    <mergeCell ref="K140:L140"/>
    <mergeCell ref="F131:G131"/>
    <mergeCell ref="I131:J131"/>
    <mergeCell ref="K131:L131"/>
    <mergeCell ref="F132:G132"/>
    <mergeCell ref="I132:J132"/>
    <mergeCell ref="K132:L132"/>
    <mergeCell ref="A129:A130"/>
    <mergeCell ref="F129:G129"/>
    <mergeCell ref="I129:J129"/>
    <mergeCell ref="K129:L129"/>
    <mergeCell ref="F130:G130"/>
    <mergeCell ref="I130:J130"/>
    <mergeCell ref="K130:L130"/>
    <mergeCell ref="F126:G126"/>
    <mergeCell ref="I126:J126"/>
    <mergeCell ref="K126:L126"/>
    <mergeCell ref="B127:M127"/>
    <mergeCell ref="F128:G128"/>
    <mergeCell ref="I128:J128"/>
    <mergeCell ref="K128:L128"/>
    <mergeCell ref="A124:A125"/>
    <mergeCell ref="F124:G124"/>
    <mergeCell ref="I124:J124"/>
    <mergeCell ref="K124:L124"/>
    <mergeCell ref="F125:G125"/>
    <mergeCell ref="I125:J125"/>
    <mergeCell ref="K125:L125"/>
    <mergeCell ref="F122:G122"/>
    <mergeCell ref="I122:J122"/>
    <mergeCell ref="K122:L122"/>
    <mergeCell ref="F123:G123"/>
    <mergeCell ref="I123:J123"/>
    <mergeCell ref="K123:L123"/>
    <mergeCell ref="C114:L114"/>
    <mergeCell ref="A119:D119"/>
    <mergeCell ref="J119:K119"/>
    <mergeCell ref="F121:G121"/>
    <mergeCell ref="I121:J121"/>
    <mergeCell ref="K121:L121"/>
    <mergeCell ref="F112:G112"/>
    <mergeCell ref="I112:J112"/>
    <mergeCell ref="K112:L112"/>
    <mergeCell ref="F113:G113"/>
    <mergeCell ref="I113:J113"/>
    <mergeCell ref="K113:L113"/>
    <mergeCell ref="A110:A111"/>
    <mergeCell ref="F110:G110"/>
    <mergeCell ref="I110:J110"/>
    <mergeCell ref="K110:L110"/>
    <mergeCell ref="F111:G111"/>
    <mergeCell ref="I111:J111"/>
    <mergeCell ref="K111:L111"/>
    <mergeCell ref="F107:G107"/>
    <mergeCell ref="I107:J107"/>
    <mergeCell ref="K107:L107"/>
    <mergeCell ref="B108:M108"/>
    <mergeCell ref="F109:G109"/>
    <mergeCell ref="I109:J109"/>
    <mergeCell ref="K109:L109"/>
    <mergeCell ref="A105:A106"/>
    <mergeCell ref="F105:G105"/>
    <mergeCell ref="I105:J105"/>
    <mergeCell ref="K105:L105"/>
    <mergeCell ref="F106:G106"/>
    <mergeCell ref="I106:J106"/>
    <mergeCell ref="K106:L106"/>
    <mergeCell ref="F103:G103"/>
    <mergeCell ref="I103:J103"/>
    <mergeCell ref="K103:L103"/>
    <mergeCell ref="F104:G104"/>
    <mergeCell ref="I104:J104"/>
    <mergeCell ref="K104:L104"/>
    <mergeCell ref="C95:L95"/>
    <mergeCell ref="L97:M98"/>
    <mergeCell ref="A100:D100"/>
    <mergeCell ref="J100:K100"/>
    <mergeCell ref="F102:G102"/>
    <mergeCell ref="I102:J102"/>
    <mergeCell ref="K102:L102"/>
    <mergeCell ref="F93:G93"/>
    <mergeCell ref="I93:J93"/>
    <mergeCell ref="K93:L93"/>
    <mergeCell ref="F94:G94"/>
    <mergeCell ref="I94:J94"/>
    <mergeCell ref="K94:L94"/>
    <mergeCell ref="A91:A92"/>
    <mergeCell ref="F91:G91"/>
    <mergeCell ref="I91:J91"/>
    <mergeCell ref="K91:L91"/>
    <mergeCell ref="F92:G92"/>
    <mergeCell ref="I92:J92"/>
    <mergeCell ref="K92:L92"/>
    <mergeCell ref="F88:G88"/>
    <mergeCell ref="I88:J88"/>
    <mergeCell ref="K88:L88"/>
    <mergeCell ref="B89:M89"/>
    <mergeCell ref="F90:G90"/>
    <mergeCell ref="I90:J90"/>
    <mergeCell ref="K90:L90"/>
    <mergeCell ref="A86:A87"/>
    <mergeCell ref="F86:G86"/>
    <mergeCell ref="I86:J86"/>
    <mergeCell ref="K86:L86"/>
    <mergeCell ref="F87:G87"/>
    <mergeCell ref="I87:J87"/>
    <mergeCell ref="K87:L87"/>
    <mergeCell ref="F84:G84"/>
    <mergeCell ref="I84:J84"/>
    <mergeCell ref="K84:L84"/>
    <mergeCell ref="F85:G85"/>
    <mergeCell ref="I85:J85"/>
    <mergeCell ref="K85:L85"/>
    <mergeCell ref="C76:L76"/>
    <mergeCell ref="A81:D81"/>
    <mergeCell ref="J81:K81"/>
    <mergeCell ref="F83:G83"/>
    <mergeCell ref="I83:J83"/>
    <mergeCell ref="K83:L83"/>
    <mergeCell ref="F74:G74"/>
    <mergeCell ref="I74:J74"/>
    <mergeCell ref="K74:L74"/>
    <mergeCell ref="F75:G75"/>
    <mergeCell ref="I75:J75"/>
    <mergeCell ref="K75:L75"/>
    <mergeCell ref="A72:A73"/>
    <mergeCell ref="F72:G72"/>
    <mergeCell ref="I72:J72"/>
    <mergeCell ref="K72:L72"/>
    <mergeCell ref="F73:G73"/>
    <mergeCell ref="I73:J73"/>
    <mergeCell ref="K73:L73"/>
    <mergeCell ref="F69:G69"/>
    <mergeCell ref="I69:J69"/>
    <mergeCell ref="K69:L69"/>
    <mergeCell ref="B70:M70"/>
    <mergeCell ref="F71:G71"/>
    <mergeCell ref="I71:J71"/>
    <mergeCell ref="K71:L71"/>
    <mergeCell ref="A67:A68"/>
    <mergeCell ref="F67:G67"/>
    <mergeCell ref="I67:J67"/>
    <mergeCell ref="K67:L67"/>
    <mergeCell ref="F68:G68"/>
    <mergeCell ref="I68:J68"/>
    <mergeCell ref="K68:L68"/>
    <mergeCell ref="F65:G65"/>
    <mergeCell ref="I65:J65"/>
    <mergeCell ref="K65:L65"/>
    <mergeCell ref="F66:G66"/>
    <mergeCell ref="I66:J66"/>
    <mergeCell ref="K66:L66"/>
    <mergeCell ref="C57:L57"/>
    <mergeCell ref="A62:D62"/>
    <mergeCell ref="J62:K62"/>
    <mergeCell ref="F64:G64"/>
    <mergeCell ref="I64:J64"/>
    <mergeCell ref="K64:L64"/>
    <mergeCell ref="F55:G55"/>
    <mergeCell ref="I55:J55"/>
    <mergeCell ref="K55:L55"/>
    <mergeCell ref="F56:G56"/>
    <mergeCell ref="I56:J56"/>
    <mergeCell ref="K56:L56"/>
    <mergeCell ref="A53:A54"/>
    <mergeCell ref="F53:G53"/>
    <mergeCell ref="I53:J53"/>
    <mergeCell ref="K53:L53"/>
    <mergeCell ref="F54:G54"/>
    <mergeCell ref="I54:J54"/>
    <mergeCell ref="K54:L54"/>
    <mergeCell ref="F50:G50"/>
    <mergeCell ref="I50:J50"/>
    <mergeCell ref="K50:L50"/>
    <mergeCell ref="B51:M51"/>
    <mergeCell ref="F52:G52"/>
    <mergeCell ref="I52:J52"/>
    <mergeCell ref="K52:L52"/>
    <mergeCell ref="A48:A49"/>
    <mergeCell ref="F48:G48"/>
    <mergeCell ref="I48:J48"/>
    <mergeCell ref="K48:L48"/>
    <mergeCell ref="F49:G49"/>
    <mergeCell ref="I49:J49"/>
    <mergeCell ref="K49:L49"/>
    <mergeCell ref="F46:G46"/>
    <mergeCell ref="I46:J46"/>
    <mergeCell ref="K46:L46"/>
    <mergeCell ref="F47:G47"/>
    <mergeCell ref="I47:J47"/>
    <mergeCell ref="K47:L47"/>
    <mergeCell ref="C38:L38"/>
    <mergeCell ref="A43:D43"/>
    <mergeCell ref="J43:K43"/>
    <mergeCell ref="F45:G45"/>
    <mergeCell ref="I45:J45"/>
    <mergeCell ref="K45:L45"/>
    <mergeCell ref="F36:G36"/>
    <mergeCell ref="I36:J36"/>
    <mergeCell ref="K36:L36"/>
    <mergeCell ref="F37:G37"/>
    <mergeCell ref="I37:J37"/>
    <mergeCell ref="K37:L37"/>
    <mergeCell ref="A34:A35"/>
    <mergeCell ref="F34:G34"/>
    <mergeCell ref="I34:J34"/>
    <mergeCell ref="K34:L34"/>
    <mergeCell ref="F35:G35"/>
    <mergeCell ref="I35:J35"/>
    <mergeCell ref="K35:L35"/>
    <mergeCell ref="F31:G31"/>
    <mergeCell ref="I31:J31"/>
    <mergeCell ref="K31:L31"/>
    <mergeCell ref="B32:M32"/>
    <mergeCell ref="F33:G33"/>
    <mergeCell ref="I33:J33"/>
    <mergeCell ref="K33:L33"/>
    <mergeCell ref="A29:A30"/>
    <mergeCell ref="F29:G29"/>
    <mergeCell ref="I29:J29"/>
    <mergeCell ref="K29:L29"/>
    <mergeCell ref="F30:G30"/>
    <mergeCell ref="I30:J30"/>
    <mergeCell ref="K30:L30"/>
    <mergeCell ref="N26:O26"/>
    <mergeCell ref="F27:G27"/>
    <mergeCell ref="I27:J27"/>
    <mergeCell ref="K27:L27"/>
    <mergeCell ref="F28:G28"/>
    <mergeCell ref="I28:J28"/>
    <mergeCell ref="K28:L28"/>
    <mergeCell ref="C19:L19"/>
    <mergeCell ref="A24:D24"/>
    <mergeCell ref="J24:K24"/>
    <mergeCell ref="F26:G26"/>
    <mergeCell ref="I26:J26"/>
    <mergeCell ref="K26:L26"/>
    <mergeCell ref="F17:G17"/>
    <mergeCell ref="I17:J17"/>
    <mergeCell ref="K17:L17"/>
    <mergeCell ref="F18:G18"/>
    <mergeCell ref="I18:J18"/>
    <mergeCell ref="K18:L18"/>
    <mergeCell ref="A15:A16"/>
    <mergeCell ref="F15:G15"/>
    <mergeCell ref="I15:J15"/>
    <mergeCell ref="K15:L15"/>
    <mergeCell ref="F16:G16"/>
    <mergeCell ref="I16:J16"/>
    <mergeCell ref="K16:L16"/>
    <mergeCell ref="F12:G12"/>
    <mergeCell ref="I12:J12"/>
    <mergeCell ref="K12:L12"/>
    <mergeCell ref="B13:M13"/>
    <mergeCell ref="F14:G14"/>
    <mergeCell ref="I14:J14"/>
    <mergeCell ref="K14:L14"/>
    <mergeCell ref="A10:A11"/>
    <mergeCell ref="F10:G10"/>
    <mergeCell ref="I10:J10"/>
    <mergeCell ref="K10:L10"/>
    <mergeCell ref="F11:G11"/>
    <mergeCell ref="I11:J11"/>
    <mergeCell ref="K11:L11"/>
    <mergeCell ref="F8:G8"/>
    <mergeCell ref="I8:J8"/>
    <mergeCell ref="K8:L8"/>
    <mergeCell ref="F9:G9"/>
    <mergeCell ref="I9:J9"/>
    <mergeCell ref="K9:L9"/>
    <mergeCell ref="H3:J3"/>
    <mergeCell ref="A5:D5"/>
    <mergeCell ref="J5:K5"/>
    <mergeCell ref="M5:N5"/>
    <mergeCell ref="N6:O6"/>
    <mergeCell ref="F7:G7"/>
    <mergeCell ref="I7:J7"/>
    <mergeCell ref="K7:L7"/>
  </mergeCells>
  <printOptions horizontalCentered="1"/>
  <pageMargins left="0.11811023622047245" right="0.11811023622047245" top="0.55118110236220474" bottom="0.55118110236220474" header="0" footer="0.31496062992125984"/>
  <pageSetup paperSize="9" scale="81" orientation="landscape" r:id="rId1"/>
  <rowBreaks count="11" manualBreakCount="11">
    <brk id="98" max="14" man="1"/>
    <brk id="136" max="14" man="1"/>
    <brk id="171" max="14" man="1"/>
    <brk id="206" max="14" man="1"/>
    <brk id="241" max="14" man="1"/>
    <brk id="276" max="14" man="1"/>
    <brk id="314" max="14" man="1"/>
    <brk id="349" max="14" man="1"/>
    <brk id="384" max="14" man="1"/>
    <brk id="422" max="14" man="1"/>
    <brk id="457" max="14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R516"/>
  <sheetViews>
    <sheetView zoomScaleNormal="100" workbookViewId="0">
      <pane ySplit="1" topLeftCell="A2" activePane="bottomLeft" state="frozen"/>
      <selection activeCell="A5" sqref="A5:D5"/>
      <selection pane="bottomLeft"/>
    </sheetView>
  </sheetViews>
  <sheetFormatPr baseColWidth="10" defaultRowHeight="21.75" customHeight="1" x14ac:dyDescent="0.25"/>
  <cols>
    <col min="1" max="1" width="9.140625" customWidth="1"/>
    <col min="2" max="2" width="21.42578125" customWidth="1"/>
    <col min="3" max="5" width="14" customWidth="1"/>
    <col min="6" max="6" width="3.85546875" customWidth="1"/>
    <col min="7" max="7" width="11" customWidth="1"/>
    <col min="8" max="8" width="14" customWidth="1"/>
    <col min="9" max="9" width="3.7109375" customWidth="1"/>
    <col min="10" max="10" width="11" customWidth="1"/>
    <col min="11" max="11" width="3.7109375" customWidth="1"/>
    <col min="12" max="12" width="12.85546875" customWidth="1"/>
    <col min="13" max="13" width="15.140625" customWidth="1"/>
    <col min="14" max="14" width="12.85546875" customWidth="1"/>
    <col min="15" max="15" width="13.85546875" customWidth="1"/>
    <col min="16" max="16" width="13.140625" style="86" customWidth="1"/>
    <col min="17" max="17" width="13.140625" customWidth="1"/>
  </cols>
  <sheetData>
    <row r="1" spans="1:17" ht="87.75" customHeight="1" x14ac:dyDescent="0.25">
      <c r="A1" s="30" t="s">
        <v>25</v>
      </c>
      <c r="B1" s="29">
        <v>2021</v>
      </c>
      <c r="E1" s="40"/>
      <c r="L1" s="50" t="s">
        <v>32</v>
      </c>
      <c r="M1" s="50" t="s">
        <v>30</v>
      </c>
      <c r="N1" s="50" t="s">
        <v>31</v>
      </c>
      <c r="O1" s="50" t="s">
        <v>33</v>
      </c>
      <c r="P1" s="88"/>
      <c r="Q1" s="50"/>
    </row>
    <row r="2" spans="1:17" s="42" customFormat="1" ht="21.75" customHeight="1" x14ac:dyDescent="0.25">
      <c r="B2" s="43" t="s">
        <v>27</v>
      </c>
      <c r="C2" s="42" t="s">
        <v>28</v>
      </c>
      <c r="D2" s="44"/>
      <c r="P2" s="89"/>
    </row>
    <row r="3" spans="1:17" ht="21.75" customHeight="1" x14ac:dyDescent="0.25">
      <c r="A3" s="65" t="s">
        <v>34</v>
      </c>
      <c r="B3" s="10"/>
      <c r="C3" s="10"/>
      <c r="D3" s="10"/>
      <c r="E3" s="10"/>
      <c r="F3" s="10"/>
      <c r="G3" s="16" t="s">
        <v>24</v>
      </c>
      <c r="H3" s="114" t="s">
        <v>38</v>
      </c>
      <c r="I3" s="115"/>
      <c r="J3" s="115"/>
      <c r="K3" s="10"/>
      <c r="L3" s="10"/>
      <c r="M3" s="10"/>
      <c r="N3" s="10"/>
      <c r="O3" s="10"/>
    </row>
    <row r="4" spans="1:17" ht="21.75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7" ht="21.75" customHeight="1" x14ac:dyDescent="0.25">
      <c r="A5" s="106" t="s">
        <v>14</v>
      </c>
      <c r="B5" s="106"/>
      <c r="C5" s="106"/>
      <c r="D5" s="106"/>
      <c r="E5" s="75" t="s">
        <v>21</v>
      </c>
      <c r="F5" s="49">
        <v>13</v>
      </c>
      <c r="G5" s="75" t="s">
        <v>22</v>
      </c>
      <c r="H5" s="74">
        <f>7*F5+DATE(B1,1,3)-WEEKDAY(DATE(B1,1,3))-5</f>
        <v>44284</v>
      </c>
      <c r="I5" s="75" t="s">
        <v>23</v>
      </c>
      <c r="J5" s="107">
        <f>7*F5+DATE(B1,1,3)-WEEKDAY(DATE(B1,1,3))+1</f>
        <v>44290</v>
      </c>
      <c r="K5" s="108"/>
      <c r="L5" s="75"/>
      <c r="M5" s="117"/>
      <c r="N5" s="117"/>
      <c r="O5" s="10"/>
    </row>
    <row r="6" spans="1:17" ht="21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7" t="s">
        <v>13</v>
      </c>
      <c r="O6" s="117"/>
    </row>
    <row r="7" spans="1:17" ht="21.75" customHeight="1" x14ac:dyDescent="0.25">
      <c r="A7" s="51"/>
      <c r="B7" s="3" t="s">
        <v>0</v>
      </c>
      <c r="C7" s="53" t="s">
        <v>1</v>
      </c>
      <c r="D7" s="53" t="s">
        <v>2</v>
      </c>
      <c r="E7" s="53" t="s">
        <v>3</v>
      </c>
      <c r="F7" s="109" t="s">
        <v>4</v>
      </c>
      <c r="G7" s="110"/>
      <c r="H7" s="53" t="s">
        <v>5</v>
      </c>
      <c r="I7" s="109" t="s">
        <v>6</v>
      </c>
      <c r="J7" s="110"/>
      <c r="K7" s="109" t="s">
        <v>7</v>
      </c>
      <c r="L7" s="110"/>
      <c r="M7" s="53" t="s">
        <v>8</v>
      </c>
      <c r="N7" s="4"/>
      <c r="O7" s="5"/>
      <c r="P7" s="87"/>
    </row>
    <row r="8" spans="1:17" ht="21.75" customHeight="1" x14ac:dyDescent="0.25">
      <c r="A8" s="12"/>
      <c r="B8" s="52" t="s">
        <v>29</v>
      </c>
      <c r="C8" s="55">
        <f>7*F5+DATE(B1,1,3)-WEEKDAY(DATE(B1,1,3))-5</f>
        <v>44284</v>
      </c>
      <c r="D8" s="55">
        <f>7*F5+DATE(B1,1,3)-WEEKDAY(DATE(B1,1,3))-4</f>
        <v>44285</v>
      </c>
      <c r="E8" s="55">
        <f>7*F5+DATE(B1,1,3)-WEEKDAY(DATE(B1,1,3))-3</f>
        <v>44286</v>
      </c>
      <c r="F8" s="111">
        <f>7*F5+DATE(B1,1,3)-WEEKDAY(DATE(B1,1,3))-2</f>
        <v>44287</v>
      </c>
      <c r="G8" s="112"/>
      <c r="H8" s="55">
        <f>7*F5+DATE(B1,1,3)-WEEKDAY(DATE(B1,1,3))-1</f>
        <v>44288</v>
      </c>
      <c r="I8" s="111">
        <f>7*F5+DATE(B1,1,3)-WEEKDAY(DATE(B1,1,3))-0</f>
        <v>44289</v>
      </c>
      <c r="J8" s="112"/>
      <c r="K8" s="111">
        <f>7*F5+DATE(B1,1,3)-WEEKDAY(DATE(B1,1,3))+1</f>
        <v>44290</v>
      </c>
      <c r="L8" s="112"/>
      <c r="M8" s="54"/>
      <c r="N8" s="4"/>
      <c r="O8" s="5"/>
      <c r="P8" s="87"/>
    </row>
    <row r="9" spans="1:17" ht="21.75" customHeight="1" x14ac:dyDescent="0.25">
      <c r="A9" s="26" t="s">
        <v>15</v>
      </c>
      <c r="B9" s="8" t="s">
        <v>9</v>
      </c>
      <c r="C9" s="60"/>
      <c r="D9" s="60"/>
      <c r="E9" s="60"/>
      <c r="F9" s="100"/>
      <c r="G9" s="116"/>
      <c r="H9" s="60"/>
      <c r="I9" s="100"/>
      <c r="J9" s="116"/>
      <c r="K9" s="100"/>
      <c r="L9" s="116"/>
      <c r="M9" s="18"/>
      <c r="N9" s="13"/>
      <c r="O9" s="14"/>
      <c r="P9" s="87"/>
    </row>
    <row r="10" spans="1:17" ht="21.75" customHeight="1" x14ac:dyDescent="0.25">
      <c r="A10" s="90" t="s">
        <v>16</v>
      </c>
      <c r="B10" s="22" t="s">
        <v>20</v>
      </c>
      <c r="C10" s="45">
        <f>IF(C11="oui","00:30",0)</f>
        <v>0</v>
      </c>
      <c r="D10" s="45">
        <f>IF(D11="oui","00:30",0)</f>
        <v>0</v>
      </c>
      <c r="E10" s="45">
        <f>IF(E11="oui","00:30",0)</f>
        <v>0</v>
      </c>
      <c r="F10" s="91">
        <f>IF(F11="oui","00:30",0)</f>
        <v>0</v>
      </c>
      <c r="G10" s="92"/>
      <c r="H10" s="45">
        <f>IF(H11="oui","00:30",0)</f>
        <v>0</v>
      </c>
      <c r="I10" s="91">
        <f>IF(I11="oui","00:30",0)</f>
        <v>0</v>
      </c>
      <c r="J10" s="92"/>
      <c r="K10" s="91">
        <f>IF(K11="oui","00:30",0)</f>
        <v>0</v>
      </c>
      <c r="L10" s="92"/>
      <c r="M10" s="23"/>
      <c r="N10" s="13"/>
      <c r="O10" s="14"/>
      <c r="P10" s="87"/>
    </row>
    <row r="11" spans="1:17" ht="21.75" customHeight="1" x14ac:dyDescent="0.25">
      <c r="A11" s="90"/>
      <c r="B11" s="24" t="s">
        <v>19</v>
      </c>
      <c r="C11" s="61" t="str">
        <f>IF(C9&gt;0,"OUI","")</f>
        <v/>
      </c>
      <c r="D11" s="61" t="str">
        <f>IF(D9&gt;0,"OUI","")</f>
        <v/>
      </c>
      <c r="E11" s="61" t="str">
        <f>IF(E9&gt;0,"OUI","")</f>
        <v/>
      </c>
      <c r="F11" s="91" t="str">
        <f>IF(F9&gt;0,"OUI","")</f>
        <v/>
      </c>
      <c r="G11" s="93"/>
      <c r="H11" s="61" t="str">
        <f>IF(H9&gt;0,"OUI","")</f>
        <v/>
      </c>
      <c r="I11" s="91" t="str">
        <f>IF(I9&gt;0,"OUI","")</f>
        <v/>
      </c>
      <c r="J11" s="93"/>
      <c r="K11" s="91" t="str">
        <f>IF(K9&gt;0,"OUI","")</f>
        <v/>
      </c>
      <c r="L11" s="93"/>
      <c r="M11" s="25"/>
      <c r="N11" s="13"/>
      <c r="O11" s="14"/>
      <c r="P11" s="87"/>
    </row>
    <row r="12" spans="1:17" ht="21.75" customHeight="1" x14ac:dyDescent="0.25">
      <c r="A12" s="27" t="s">
        <v>12</v>
      </c>
      <c r="B12" s="31" t="s">
        <v>10</v>
      </c>
      <c r="C12" s="60"/>
      <c r="D12" s="60"/>
      <c r="E12" s="60"/>
      <c r="F12" s="100"/>
      <c r="G12" s="101"/>
      <c r="H12" s="60"/>
      <c r="I12" s="100"/>
      <c r="J12" s="101"/>
      <c r="K12" s="100"/>
      <c r="L12" s="101"/>
      <c r="M12" s="32"/>
      <c r="N12" s="13"/>
      <c r="O12" s="14"/>
      <c r="P12" s="87"/>
    </row>
    <row r="13" spans="1:17" ht="21.75" customHeight="1" x14ac:dyDescent="0.25">
      <c r="A13" s="39"/>
      <c r="B13" s="103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5"/>
      <c r="N13" s="13"/>
      <c r="O13" s="14"/>
      <c r="P13" s="87"/>
    </row>
    <row r="14" spans="1:17" ht="21.75" customHeight="1" x14ac:dyDescent="0.25">
      <c r="A14" s="73" t="s">
        <v>15</v>
      </c>
      <c r="B14" s="8" t="s">
        <v>9</v>
      </c>
      <c r="C14" s="60"/>
      <c r="D14" s="60"/>
      <c r="E14" s="60"/>
      <c r="F14" s="100"/>
      <c r="G14" s="101"/>
      <c r="H14" s="60"/>
      <c r="I14" s="100"/>
      <c r="J14" s="101"/>
      <c r="K14" s="100"/>
      <c r="L14" s="101"/>
      <c r="M14" s="18"/>
      <c r="N14" s="13"/>
      <c r="O14" s="14"/>
      <c r="P14" s="87"/>
    </row>
    <row r="15" spans="1:17" ht="21.75" customHeight="1" x14ac:dyDescent="0.25">
      <c r="A15" s="90" t="s">
        <v>16</v>
      </c>
      <c r="B15" s="22" t="s">
        <v>20</v>
      </c>
      <c r="C15" s="45">
        <f>IF(C16="oui","00:30",0)</f>
        <v>0</v>
      </c>
      <c r="D15" s="45">
        <f>IF(D16="oui","00:30",0)</f>
        <v>0</v>
      </c>
      <c r="E15" s="45">
        <f>IF(E16="oui","00:30",0)</f>
        <v>0</v>
      </c>
      <c r="F15" s="91">
        <f>IF(F16="oui","00:30",0)</f>
        <v>0</v>
      </c>
      <c r="G15" s="92"/>
      <c r="H15" s="45">
        <f>IF(H16="oui","00:30",0)</f>
        <v>0</v>
      </c>
      <c r="I15" s="91">
        <f>IF(I16="oui","00:30",0)</f>
        <v>0</v>
      </c>
      <c r="J15" s="92"/>
      <c r="K15" s="91">
        <f>IF(K16="oui","00:30",0)</f>
        <v>0</v>
      </c>
      <c r="L15" s="92"/>
      <c r="M15" s="23"/>
      <c r="N15" s="13"/>
      <c r="O15" s="14"/>
      <c r="P15" s="87"/>
    </row>
    <row r="16" spans="1:17" ht="21.75" customHeight="1" x14ac:dyDescent="0.25">
      <c r="A16" s="90"/>
      <c r="B16" s="24" t="s">
        <v>19</v>
      </c>
      <c r="C16" s="61" t="str">
        <f>IF(C14&gt;0,"OUI","")</f>
        <v/>
      </c>
      <c r="D16" s="61" t="str">
        <f>IF(D14&gt;0,"OUI","")</f>
        <v/>
      </c>
      <c r="E16" s="61" t="str">
        <f>IF(E14&gt;0,"OUI","")</f>
        <v/>
      </c>
      <c r="F16" s="91" t="str">
        <f>IF(F14&gt;0,"OUI","")</f>
        <v/>
      </c>
      <c r="G16" s="93"/>
      <c r="H16" s="61" t="str">
        <f>IF(H14&gt;0,"OUI","")</f>
        <v/>
      </c>
      <c r="I16" s="91" t="str">
        <f>IF(I14&gt;0,"OUI","")</f>
        <v/>
      </c>
      <c r="J16" s="93"/>
      <c r="K16" s="91" t="str">
        <f>IF(K14&gt;0,"OUI","")</f>
        <v/>
      </c>
      <c r="L16" s="93"/>
      <c r="M16" s="25"/>
      <c r="N16" s="13"/>
      <c r="O16" s="14"/>
      <c r="P16" s="87"/>
    </row>
    <row r="17" spans="1:16" ht="21.75" customHeight="1" x14ac:dyDescent="0.25">
      <c r="A17" s="27" t="s">
        <v>17</v>
      </c>
      <c r="B17" s="9" t="s">
        <v>10</v>
      </c>
      <c r="C17" s="60"/>
      <c r="D17" s="60"/>
      <c r="E17" s="60"/>
      <c r="F17" s="100"/>
      <c r="G17" s="101"/>
      <c r="H17" s="60"/>
      <c r="I17" s="100"/>
      <c r="J17" s="101"/>
      <c r="K17" s="100"/>
      <c r="L17" s="101"/>
      <c r="M17" s="19"/>
      <c r="N17" s="13"/>
      <c r="O17" s="14"/>
      <c r="P17" s="87"/>
    </row>
    <row r="18" spans="1:16" ht="21.75" customHeight="1" x14ac:dyDescent="0.25">
      <c r="A18" s="15"/>
      <c r="B18" s="3" t="s">
        <v>11</v>
      </c>
      <c r="C18" s="34">
        <f>IF(OR(C9="REPOS",C14="REPOS",C9="CP1",C14="CP2"),"00:00",C12-C9+C17-C14-(C10+C15))</f>
        <v>0</v>
      </c>
      <c r="D18" s="34">
        <f>IF(OR(D9="REPOS",D14="REPOS",D9="CP1",D14="CP2"),"00:00",D12-D9+D17-D14-(D10+D15))</f>
        <v>0</v>
      </c>
      <c r="E18" s="34">
        <f>IF(OR(E9="REPOS",E14="REPOS",E9="CP1",E14="CP2"),"00:00",E12-E9+E17-E14-(E10+E15))</f>
        <v>0</v>
      </c>
      <c r="F18" s="102">
        <f>IF(OR(F9="REPOS",F14="REPOS",F9="CP1",F14="CP2"),"00:00",F12-F9+F17-F14-(F10+F15))</f>
        <v>0</v>
      </c>
      <c r="G18" s="93"/>
      <c r="H18" s="34">
        <f>IF(OR(H9="REPOS",H14="REPOS",H9="CP1",H14="CP2"),"00:00",H12-H9+H17-H14-(H10+H15))</f>
        <v>0</v>
      </c>
      <c r="I18" s="102">
        <f>IF(OR(I9="REPOS",I14="REPOS",I9="CP1",I14="CP2"),"00:00",I12-I9+I17-I14-(I10+I15))</f>
        <v>0</v>
      </c>
      <c r="J18" s="93"/>
      <c r="K18" s="102">
        <f>IF(OR(K9="REPOS",K14="REPOS",K9="CP1",K14="CP2"),"00:00",K12-K9+K17-K14-(K10+K15))</f>
        <v>0</v>
      </c>
      <c r="L18" s="93"/>
      <c r="M18" s="33"/>
      <c r="N18" s="13"/>
      <c r="O18" s="14"/>
      <c r="P18" s="87"/>
    </row>
    <row r="19" spans="1:16" ht="21.75" customHeight="1" x14ac:dyDescent="0.25">
      <c r="A19" s="6"/>
      <c r="B19" s="3" t="s">
        <v>26</v>
      </c>
      <c r="C19" s="94">
        <f>C18+D18+E18+F18+H18+I18+K18</f>
        <v>0</v>
      </c>
      <c r="D19" s="95"/>
      <c r="E19" s="95"/>
      <c r="F19" s="95"/>
      <c r="G19" s="95"/>
      <c r="H19" s="95"/>
      <c r="I19" s="95"/>
      <c r="J19" s="95"/>
      <c r="K19" s="95"/>
      <c r="L19" s="96"/>
      <c r="M19" s="6"/>
      <c r="N19" s="7"/>
      <c r="O19" s="7"/>
    </row>
    <row r="20" spans="1:16" ht="21.75" customHeight="1" x14ac:dyDescent="0.25">
      <c r="A20" s="6"/>
      <c r="B20" s="83"/>
      <c r="C20" s="84"/>
      <c r="D20" s="85"/>
      <c r="E20" s="85"/>
      <c r="F20" s="85"/>
      <c r="G20" s="85"/>
      <c r="H20" s="85"/>
      <c r="I20" s="85"/>
      <c r="J20" s="85"/>
      <c r="K20" s="85"/>
      <c r="L20" s="85"/>
      <c r="M20" s="6"/>
      <c r="N20" s="7"/>
      <c r="O20" s="7"/>
    </row>
    <row r="21" spans="1:16" ht="21.75" customHeight="1" x14ac:dyDescent="0.25">
      <c r="A21" s="6"/>
      <c r="B21" s="83"/>
      <c r="C21" s="84"/>
      <c r="D21" s="85"/>
      <c r="E21" s="85"/>
      <c r="F21" s="85"/>
      <c r="G21" s="85"/>
      <c r="H21" s="85"/>
      <c r="I21" s="85"/>
      <c r="J21" s="85"/>
      <c r="K21" s="85"/>
      <c r="L21" s="85"/>
      <c r="M21" s="6"/>
      <c r="N21" s="7"/>
      <c r="O21" s="7"/>
    </row>
    <row r="22" spans="1:16" ht="21.75" customHeight="1" x14ac:dyDescent="0.25">
      <c r="A22" s="6"/>
      <c r="B22" s="83"/>
      <c r="C22" s="84"/>
      <c r="D22" s="85"/>
      <c r="E22" s="85"/>
      <c r="F22" s="85"/>
      <c r="G22" s="85"/>
      <c r="H22" s="85"/>
      <c r="I22" s="85"/>
      <c r="J22" s="85"/>
      <c r="K22" s="85"/>
      <c r="L22" s="85"/>
      <c r="M22" s="6"/>
      <c r="N22" s="7"/>
      <c r="O22" s="7"/>
    </row>
    <row r="23" spans="1:16" ht="21.7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7"/>
      <c r="O23" s="7"/>
    </row>
    <row r="24" spans="1:16" ht="21.75" customHeight="1" x14ac:dyDescent="0.25">
      <c r="A24" s="106" t="s">
        <v>14</v>
      </c>
      <c r="B24" s="106"/>
      <c r="C24" s="106"/>
      <c r="D24" s="106"/>
      <c r="E24" s="75" t="s">
        <v>21</v>
      </c>
      <c r="F24" s="49">
        <v>15</v>
      </c>
      <c r="G24" s="75" t="s">
        <v>22</v>
      </c>
      <c r="H24" s="74">
        <f>7*F24+DATE(B1,1,3)-WEEKDAY(DATE(B1,1,3))-5</f>
        <v>44298</v>
      </c>
      <c r="I24" s="75" t="s">
        <v>23</v>
      </c>
      <c r="J24" s="107">
        <f>7*F24+DATE(B1,1,3)-WEEKDAY(DATE(B1,1,3))+1</f>
        <v>44304</v>
      </c>
      <c r="K24" s="108"/>
      <c r="L24" s="75"/>
      <c r="M24" s="75"/>
      <c r="N24" s="2"/>
      <c r="O24" s="2"/>
    </row>
    <row r="25" spans="1:16" ht="21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75"/>
      <c r="O25" s="10"/>
    </row>
    <row r="26" spans="1:16" ht="21.75" customHeight="1" x14ac:dyDescent="0.25">
      <c r="A26" s="51"/>
      <c r="B26" s="3" t="s">
        <v>0</v>
      </c>
      <c r="C26" s="53" t="s">
        <v>1</v>
      </c>
      <c r="D26" s="53" t="s">
        <v>2</v>
      </c>
      <c r="E26" s="53" t="s">
        <v>3</v>
      </c>
      <c r="F26" s="109" t="s">
        <v>4</v>
      </c>
      <c r="G26" s="110"/>
      <c r="H26" s="53" t="s">
        <v>5</v>
      </c>
      <c r="I26" s="109" t="s">
        <v>6</v>
      </c>
      <c r="J26" s="110"/>
      <c r="K26" s="109" t="s">
        <v>7</v>
      </c>
      <c r="L26" s="110"/>
      <c r="M26" s="53" t="s">
        <v>8</v>
      </c>
      <c r="N26" s="117" t="s">
        <v>13</v>
      </c>
      <c r="O26" s="117"/>
      <c r="P26" s="87"/>
    </row>
    <row r="27" spans="1:16" ht="21.75" customHeight="1" x14ac:dyDescent="0.25">
      <c r="A27" s="12"/>
      <c r="B27" s="52" t="s">
        <v>29</v>
      </c>
      <c r="C27" s="55">
        <f>7*F24+DATE(B1,1,3)-WEEKDAY(DATE(B1,1,3))-5</f>
        <v>44298</v>
      </c>
      <c r="D27" s="55">
        <f>7*F24+DATE(B1,1,3)-WEEKDAY(DATE(B1,1,3))-4</f>
        <v>44299</v>
      </c>
      <c r="E27" s="55">
        <f>7*F24+DATE(B1,1,3)-WEEKDAY(DATE(B1,1,3))-3</f>
        <v>44300</v>
      </c>
      <c r="F27" s="111">
        <f>7*F24+DATE(B1,1,3)-WEEKDAY(DATE(B1,1,3))-2</f>
        <v>44301</v>
      </c>
      <c r="G27" s="112"/>
      <c r="H27" s="55">
        <f>7*F24+DATE(B1,1,3)-WEEKDAY(DATE(B1,1,3))-1</f>
        <v>44302</v>
      </c>
      <c r="I27" s="111">
        <f>7*F24+DATE(B1,1,3)-WEEKDAY(DATE(B1,1,3))-0</f>
        <v>44303</v>
      </c>
      <c r="J27" s="112"/>
      <c r="K27" s="111">
        <f>7*F24+DATE(B1,1,3)-WEEKDAY(DATE(B1,1,3))+1</f>
        <v>44304</v>
      </c>
      <c r="L27" s="112"/>
      <c r="M27" s="54"/>
      <c r="N27" s="4"/>
      <c r="O27" s="5"/>
      <c r="P27" s="87"/>
    </row>
    <row r="28" spans="1:16" ht="21.75" customHeight="1" x14ac:dyDescent="0.25">
      <c r="A28" s="26" t="s">
        <v>15</v>
      </c>
      <c r="B28" s="8" t="s">
        <v>9</v>
      </c>
      <c r="C28" s="60"/>
      <c r="D28" s="60"/>
      <c r="E28" s="60"/>
      <c r="F28" s="100"/>
      <c r="G28" s="101"/>
      <c r="H28" s="60"/>
      <c r="I28" s="100"/>
      <c r="J28" s="101"/>
      <c r="K28" s="100"/>
      <c r="L28" s="101"/>
      <c r="M28" s="18"/>
      <c r="N28" s="4"/>
      <c r="O28" s="5"/>
      <c r="P28" s="87"/>
    </row>
    <row r="29" spans="1:16" ht="21.75" customHeight="1" x14ac:dyDescent="0.25">
      <c r="A29" s="90" t="s">
        <v>16</v>
      </c>
      <c r="B29" s="22" t="s">
        <v>20</v>
      </c>
      <c r="C29" s="45">
        <f>IF(C30="oui","00:30",0)</f>
        <v>0</v>
      </c>
      <c r="D29" s="45">
        <f>IF(D30="oui","00:30",0)</f>
        <v>0</v>
      </c>
      <c r="E29" s="45">
        <f>IF(E30="oui","00:30",0)</f>
        <v>0</v>
      </c>
      <c r="F29" s="91">
        <f>IF(F30="oui","00:30",0)</f>
        <v>0</v>
      </c>
      <c r="G29" s="92"/>
      <c r="H29" s="45">
        <f>IF(H30="oui","00:30",0)</f>
        <v>0</v>
      </c>
      <c r="I29" s="91">
        <f>IF(I30="oui","00:30",0)</f>
        <v>0</v>
      </c>
      <c r="J29" s="92"/>
      <c r="K29" s="91">
        <f>IF(K30="oui","00:30",0)</f>
        <v>0</v>
      </c>
      <c r="L29" s="92"/>
      <c r="M29" s="23"/>
      <c r="N29" s="13"/>
      <c r="O29" s="14"/>
      <c r="P29" s="87"/>
    </row>
    <row r="30" spans="1:16" ht="21.75" customHeight="1" x14ac:dyDescent="0.25">
      <c r="A30" s="90"/>
      <c r="B30" s="24" t="s">
        <v>19</v>
      </c>
      <c r="C30" s="61" t="str">
        <f>IF(C28&gt;0,"OUI","")</f>
        <v/>
      </c>
      <c r="D30" s="61" t="str">
        <f>IF(D28&gt;0,"OUI","")</f>
        <v/>
      </c>
      <c r="E30" s="61" t="str">
        <f>IF(E28&gt;0,"OUI","")</f>
        <v/>
      </c>
      <c r="F30" s="91" t="str">
        <f>IF(F28&gt;0,"OUI","")</f>
        <v/>
      </c>
      <c r="G30" s="93"/>
      <c r="H30" s="61" t="str">
        <f>IF(H28&gt;0,"OUI","")</f>
        <v/>
      </c>
      <c r="I30" s="91" t="str">
        <f>IF(I28&gt;0,"OUI","")</f>
        <v/>
      </c>
      <c r="J30" s="93"/>
      <c r="K30" s="91" t="str">
        <f>IF(K28&gt;0,"OUI","")</f>
        <v/>
      </c>
      <c r="L30" s="93"/>
      <c r="M30" s="25"/>
      <c r="N30" s="13"/>
      <c r="O30" s="14"/>
      <c r="P30" s="87"/>
    </row>
    <row r="31" spans="1:16" ht="21.75" customHeight="1" x14ac:dyDescent="0.25">
      <c r="A31" s="27" t="s">
        <v>12</v>
      </c>
      <c r="B31" s="31" t="s">
        <v>10</v>
      </c>
      <c r="C31" s="60"/>
      <c r="D31" s="60"/>
      <c r="E31" s="60"/>
      <c r="F31" s="100"/>
      <c r="G31" s="101"/>
      <c r="H31" s="60"/>
      <c r="I31" s="100"/>
      <c r="J31" s="101"/>
      <c r="K31" s="100"/>
      <c r="L31" s="101"/>
      <c r="M31" s="32"/>
      <c r="N31" s="13"/>
      <c r="O31" s="14"/>
      <c r="P31" s="87"/>
    </row>
    <row r="32" spans="1:16" ht="21.75" customHeight="1" x14ac:dyDescent="0.25">
      <c r="A32" s="39"/>
      <c r="B32" s="103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5"/>
      <c r="N32" s="13"/>
      <c r="O32" s="14"/>
      <c r="P32" s="87"/>
    </row>
    <row r="33" spans="1:16" ht="21.75" customHeight="1" x14ac:dyDescent="0.25">
      <c r="A33" s="73" t="s">
        <v>15</v>
      </c>
      <c r="B33" s="8" t="s">
        <v>9</v>
      </c>
      <c r="C33" s="60"/>
      <c r="D33" s="60"/>
      <c r="E33" s="60"/>
      <c r="F33" s="100"/>
      <c r="G33" s="101"/>
      <c r="H33" s="60"/>
      <c r="I33" s="100"/>
      <c r="J33" s="101"/>
      <c r="K33" s="100"/>
      <c r="L33" s="101"/>
      <c r="M33" s="18"/>
      <c r="N33" s="13"/>
      <c r="O33" s="14"/>
      <c r="P33" s="87"/>
    </row>
    <row r="34" spans="1:16" ht="21.75" customHeight="1" x14ac:dyDescent="0.25">
      <c r="A34" s="90" t="s">
        <v>16</v>
      </c>
      <c r="B34" s="22" t="s">
        <v>20</v>
      </c>
      <c r="C34" s="45">
        <f>IF(C35="oui","00:30",0)</f>
        <v>0</v>
      </c>
      <c r="D34" s="45">
        <f>IF(D35="oui","00:30",0)</f>
        <v>0</v>
      </c>
      <c r="E34" s="45">
        <f>IF(E35="oui","00:30",0)</f>
        <v>0</v>
      </c>
      <c r="F34" s="91">
        <f>IF(F35="oui","00:30",0)</f>
        <v>0</v>
      </c>
      <c r="G34" s="92"/>
      <c r="H34" s="45">
        <f>IF(H35="oui","00:30",0)</f>
        <v>0</v>
      </c>
      <c r="I34" s="91">
        <f>IF(I35="oui","00:30",0)</f>
        <v>0</v>
      </c>
      <c r="J34" s="92"/>
      <c r="K34" s="91">
        <f>IF(K35="oui","00:30",0)</f>
        <v>0</v>
      </c>
      <c r="L34" s="92"/>
      <c r="M34" s="23"/>
      <c r="N34" s="13"/>
      <c r="O34" s="14"/>
      <c r="P34" s="87"/>
    </row>
    <row r="35" spans="1:16" ht="21.75" customHeight="1" x14ac:dyDescent="0.25">
      <c r="A35" s="90"/>
      <c r="B35" s="24" t="s">
        <v>19</v>
      </c>
      <c r="C35" s="61" t="str">
        <f>IF(C33&gt;0,"OUI","")</f>
        <v/>
      </c>
      <c r="D35" s="61" t="str">
        <f>IF(D33&gt;0,"OUI","")</f>
        <v/>
      </c>
      <c r="E35" s="61" t="str">
        <f>IF(E33&gt;0,"OUI","")</f>
        <v/>
      </c>
      <c r="F35" s="91" t="str">
        <f>IF(F33&gt;0,"OUI","")</f>
        <v/>
      </c>
      <c r="G35" s="93"/>
      <c r="H35" s="61" t="str">
        <f>IF(H33&gt;0,"OUI","")</f>
        <v/>
      </c>
      <c r="I35" s="91" t="str">
        <f>IF(I33&gt;0,"OUI","")</f>
        <v/>
      </c>
      <c r="J35" s="93"/>
      <c r="K35" s="91" t="str">
        <f>IF(K33&gt;0,"OUI","")</f>
        <v/>
      </c>
      <c r="L35" s="93"/>
      <c r="M35" s="25"/>
      <c r="N35" s="13"/>
      <c r="O35" s="14"/>
      <c r="P35" s="87"/>
    </row>
    <row r="36" spans="1:16" ht="21.75" customHeight="1" x14ac:dyDescent="0.25">
      <c r="A36" s="27" t="s">
        <v>17</v>
      </c>
      <c r="B36" s="9" t="s">
        <v>10</v>
      </c>
      <c r="C36" s="60"/>
      <c r="D36" s="60"/>
      <c r="E36" s="60"/>
      <c r="F36" s="100"/>
      <c r="G36" s="101"/>
      <c r="H36" s="60"/>
      <c r="I36" s="100"/>
      <c r="J36" s="101"/>
      <c r="K36" s="100"/>
      <c r="L36" s="101"/>
      <c r="M36" s="19"/>
      <c r="N36" s="13"/>
      <c r="O36" s="14"/>
      <c r="P36" s="87"/>
    </row>
    <row r="37" spans="1:16" ht="21.75" customHeight="1" x14ac:dyDescent="0.25">
      <c r="A37" s="15"/>
      <c r="B37" s="3" t="s">
        <v>11</v>
      </c>
      <c r="C37" s="34">
        <f>IF(OR(C28="REPOS",C33="REPOS",C28="CP1",C33="CP2"),"00:00",C31-C28+C36-C33-(C29+C34))</f>
        <v>0</v>
      </c>
      <c r="D37" s="34">
        <f>IF(OR(D28="REPOS",D33="REPOS",D28="CP1",D33="CP2"),"00:00",D31-D28+D36-D33-(D29+D34))</f>
        <v>0</v>
      </c>
      <c r="E37" s="34">
        <f>IF(OR(E28="REPOS",E33="REPOS",E28="CP1",E33="CP2"),"00:00",E31-E28+E36-E33-(E29+E34))</f>
        <v>0</v>
      </c>
      <c r="F37" s="102">
        <f>IF(OR(F28="REPOS",F33="REPOS",F28="CP1",F33="CP2"),"00:00",F31-F28+F36-F33-(F29+F34))</f>
        <v>0</v>
      </c>
      <c r="G37" s="93"/>
      <c r="H37" s="34">
        <f>IF(OR(H28="REPOS",H33="REPOS",H28="CP1",H33="CP2"),"00:00",H31-H28+H36-H33-(H29+H34))</f>
        <v>0</v>
      </c>
      <c r="I37" s="102">
        <f>IF(OR(I28="REPOS",I33="REPOS",I28="CP1",I33="CP2"),"00:00",I31-I28+I36-I33-(I29+I34))</f>
        <v>0</v>
      </c>
      <c r="J37" s="93"/>
      <c r="K37" s="102">
        <f>IF(OR(K28="REPOS",K33="REPOS",K28="CP1",K33="CP2"),"00:00",K31-K28+K36-K33-(K29+K34))</f>
        <v>0</v>
      </c>
      <c r="L37" s="93"/>
      <c r="M37" s="33"/>
      <c r="N37" s="13"/>
      <c r="O37" s="14"/>
      <c r="P37" s="87"/>
    </row>
    <row r="38" spans="1:16" ht="21.75" customHeight="1" x14ac:dyDescent="0.25">
      <c r="A38" s="6"/>
      <c r="B38" s="3" t="s">
        <v>26</v>
      </c>
      <c r="C38" s="94">
        <f>C37+D37+E37+F37+H37+I37+K37</f>
        <v>0</v>
      </c>
      <c r="D38" s="95"/>
      <c r="E38" s="95"/>
      <c r="F38" s="95"/>
      <c r="G38" s="95"/>
      <c r="H38" s="95"/>
      <c r="I38" s="95"/>
      <c r="J38" s="95"/>
      <c r="K38" s="95"/>
      <c r="L38" s="96"/>
      <c r="M38" s="6"/>
      <c r="N38" s="13"/>
      <c r="O38" s="14"/>
    </row>
    <row r="39" spans="1:16" ht="21.75" customHeight="1" x14ac:dyDescent="0.25">
      <c r="A39" s="6"/>
      <c r="B39" s="83"/>
      <c r="C39" s="84"/>
      <c r="D39" s="85"/>
      <c r="E39" s="85"/>
      <c r="F39" s="85"/>
      <c r="G39" s="85"/>
      <c r="H39" s="85"/>
      <c r="I39" s="85"/>
      <c r="J39" s="85"/>
      <c r="K39" s="85"/>
      <c r="L39" s="85"/>
      <c r="M39" s="6"/>
      <c r="N39" s="7"/>
      <c r="O39" s="7"/>
    </row>
    <row r="40" spans="1:16" ht="21.75" customHeight="1" x14ac:dyDescent="0.25">
      <c r="A40" s="6"/>
      <c r="B40" s="83"/>
      <c r="C40" s="84"/>
      <c r="D40" s="85"/>
      <c r="E40" s="85"/>
      <c r="F40" s="85"/>
      <c r="G40" s="85"/>
      <c r="H40" s="85"/>
      <c r="I40" s="85"/>
      <c r="J40" s="85"/>
      <c r="K40" s="85"/>
      <c r="L40" s="85"/>
      <c r="M40" s="6"/>
      <c r="N40" s="7"/>
      <c r="O40" s="2"/>
    </row>
    <row r="41" spans="1:16" ht="21.75" customHeight="1" x14ac:dyDescent="0.25">
      <c r="A41" s="6"/>
      <c r="B41" s="83"/>
      <c r="C41" s="84"/>
      <c r="D41" s="85"/>
      <c r="E41" s="85"/>
      <c r="F41" s="85"/>
      <c r="G41" s="85"/>
      <c r="H41" s="85"/>
      <c r="I41" s="85"/>
      <c r="J41" s="85"/>
      <c r="K41" s="85"/>
      <c r="L41" s="85"/>
      <c r="M41" s="6"/>
      <c r="N41" s="7"/>
      <c r="O41" s="2"/>
    </row>
    <row r="42" spans="1:16" ht="21.7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/>
      <c r="O42" s="10"/>
    </row>
    <row r="43" spans="1:16" ht="21.75" customHeight="1" x14ac:dyDescent="0.25">
      <c r="A43" s="106" t="s">
        <v>14</v>
      </c>
      <c r="B43" s="106"/>
      <c r="C43" s="106"/>
      <c r="D43" s="106"/>
      <c r="E43" s="75" t="s">
        <v>21</v>
      </c>
      <c r="F43" s="49">
        <v>16</v>
      </c>
      <c r="G43" s="75" t="s">
        <v>22</v>
      </c>
      <c r="H43" s="74">
        <f>7*F43+DATE(B1,1,3)-WEEKDAY(DATE(B1,1,3))-5</f>
        <v>44305</v>
      </c>
      <c r="I43" s="75" t="s">
        <v>23</v>
      </c>
      <c r="J43" s="107">
        <f>7*F43+DATE(B1,1,3)-WEEKDAY(DATE(B1,1,3))+1</f>
        <v>44311</v>
      </c>
      <c r="K43" s="108"/>
      <c r="L43" s="75"/>
      <c r="M43" s="75"/>
      <c r="N43" s="2"/>
      <c r="O43" s="75"/>
    </row>
    <row r="44" spans="1:16" ht="21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75"/>
      <c r="O44" s="5"/>
    </row>
    <row r="45" spans="1:16" ht="21.75" customHeight="1" x14ac:dyDescent="0.25">
      <c r="A45" s="51"/>
      <c r="B45" s="3" t="s">
        <v>0</v>
      </c>
      <c r="C45" s="53" t="s">
        <v>1</v>
      </c>
      <c r="D45" s="53" t="s">
        <v>2</v>
      </c>
      <c r="E45" s="53" t="s">
        <v>3</v>
      </c>
      <c r="F45" s="109" t="s">
        <v>4</v>
      </c>
      <c r="G45" s="110"/>
      <c r="H45" s="53" t="s">
        <v>5</v>
      </c>
      <c r="I45" s="109" t="s">
        <v>6</v>
      </c>
      <c r="J45" s="110"/>
      <c r="K45" s="109" t="s">
        <v>7</v>
      </c>
      <c r="L45" s="110"/>
      <c r="M45" s="53" t="s">
        <v>8</v>
      </c>
      <c r="N45" s="75" t="s">
        <v>13</v>
      </c>
      <c r="O45" s="5"/>
      <c r="P45" s="87"/>
    </row>
    <row r="46" spans="1:16" ht="21.75" customHeight="1" x14ac:dyDescent="0.25">
      <c r="A46" s="12"/>
      <c r="B46" s="52" t="s">
        <v>29</v>
      </c>
      <c r="C46" s="55">
        <f>7*F43+DATE(B1,1,3)-WEEKDAY(DATE(B1,1,3))-5</f>
        <v>44305</v>
      </c>
      <c r="D46" s="55">
        <f>7*F43+DATE(B1,1,3)-WEEKDAY(DATE(B1,1,3))-4</f>
        <v>44306</v>
      </c>
      <c r="E46" s="55">
        <f>7*F43+DATE(B1,1,3)-WEEKDAY(DATE(B1,1,3))-3</f>
        <v>44307</v>
      </c>
      <c r="F46" s="111">
        <f>7*F43+DATE(B1,1,3)-WEEKDAY(DATE(B1,1,3))-2</f>
        <v>44308</v>
      </c>
      <c r="G46" s="112"/>
      <c r="H46" s="55">
        <f>7*F43+DATE(B1,1,3)-WEEKDAY(DATE(B1,1,3))-1</f>
        <v>44309</v>
      </c>
      <c r="I46" s="111">
        <f>7*F43+DATE(B1,1,3)-WEEKDAY(DATE(B1,1,3))-0</f>
        <v>44310</v>
      </c>
      <c r="J46" s="112"/>
      <c r="K46" s="111">
        <f>7*F43+DATE(B1,1,3)-WEEKDAY(DATE(B1,1,3))+1</f>
        <v>44311</v>
      </c>
      <c r="L46" s="112"/>
      <c r="M46" s="54"/>
      <c r="N46" s="4"/>
      <c r="O46" s="14"/>
      <c r="P46" s="87"/>
    </row>
    <row r="47" spans="1:16" ht="21.75" customHeight="1" x14ac:dyDescent="0.25">
      <c r="A47" s="26" t="s">
        <v>15</v>
      </c>
      <c r="B47" s="8" t="s">
        <v>9</v>
      </c>
      <c r="C47" s="60"/>
      <c r="D47" s="60"/>
      <c r="E47" s="60"/>
      <c r="F47" s="100"/>
      <c r="G47" s="101"/>
      <c r="H47" s="60"/>
      <c r="I47" s="100"/>
      <c r="J47" s="101"/>
      <c r="K47" s="100"/>
      <c r="L47" s="101"/>
      <c r="M47" s="18"/>
      <c r="N47" s="4"/>
      <c r="O47" s="14"/>
      <c r="P47" s="87"/>
    </row>
    <row r="48" spans="1:16" ht="21.75" customHeight="1" x14ac:dyDescent="0.25">
      <c r="A48" s="90" t="s">
        <v>16</v>
      </c>
      <c r="B48" s="22" t="s">
        <v>20</v>
      </c>
      <c r="C48" s="45">
        <f>IF(C49="oui","00:30",0)</f>
        <v>0</v>
      </c>
      <c r="D48" s="45">
        <f>IF(D49="oui","00:30",0)</f>
        <v>0</v>
      </c>
      <c r="E48" s="45">
        <f>IF(E49="oui","00:30",0)</f>
        <v>0</v>
      </c>
      <c r="F48" s="91">
        <f>IF(F49="oui","00:30",0)</f>
        <v>0</v>
      </c>
      <c r="G48" s="92"/>
      <c r="H48" s="45">
        <f>IF(H49="oui","00:30",0)</f>
        <v>0</v>
      </c>
      <c r="I48" s="91">
        <f>IF(I49="oui","00:30",0)</f>
        <v>0</v>
      </c>
      <c r="J48" s="92"/>
      <c r="K48" s="91">
        <f>IF(K49="oui","00:30",0)</f>
        <v>0</v>
      </c>
      <c r="L48" s="92"/>
      <c r="M48" s="23"/>
      <c r="N48" s="13"/>
      <c r="O48" s="14"/>
      <c r="P48" s="87"/>
    </row>
    <row r="49" spans="1:16" ht="21.75" customHeight="1" x14ac:dyDescent="0.25">
      <c r="A49" s="90"/>
      <c r="B49" s="24" t="s">
        <v>19</v>
      </c>
      <c r="C49" s="61" t="str">
        <f>IF(C47&gt;0,"OUI","")</f>
        <v/>
      </c>
      <c r="D49" s="61" t="str">
        <f>IF(D47&gt;0,"OUI","")</f>
        <v/>
      </c>
      <c r="E49" s="61" t="str">
        <f>IF(E47&gt;0,"OUI","")</f>
        <v/>
      </c>
      <c r="F49" s="91" t="str">
        <f>IF(F47&gt;0,"OUI","")</f>
        <v/>
      </c>
      <c r="G49" s="93"/>
      <c r="H49" s="61" t="str">
        <f>IF(H47&gt;0,"OUI","")</f>
        <v/>
      </c>
      <c r="I49" s="91" t="str">
        <f>IF(I47&gt;0,"OUI","")</f>
        <v/>
      </c>
      <c r="J49" s="93"/>
      <c r="K49" s="91" t="str">
        <f>IF(K47&gt;0,"OUI","")</f>
        <v/>
      </c>
      <c r="L49" s="93"/>
      <c r="M49" s="25"/>
      <c r="N49" s="13"/>
      <c r="O49" s="14"/>
      <c r="P49" s="87"/>
    </row>
    <row r="50" spans="1:16" ht="21.75" customHeight="1" x14ac:dyDescent="0.25">
      <c r="A50" s="27" t="s">
        <v>12</v>
      </c>
      <c r="B50" s="31" t="s">
        <v>10</v>
      </c>
      <c r="C50" s="60"/>
      <c r="D50" s="60"/>
      <c r="E50" s="60"/>
      <c r="F50" s="100"/>
      <c r="G50" s="101"/>
      <c r="H50" s="60"/>
      <c r="I50" s="100"/>
      <c r="J50" s="101"/>
      <c r="K50" s="100"/>
      <c r="L50" s="101"/>
      <c r="M50" s="32"/>
      <c r="N50" s="13"/>
      <c r="O50" s="14"/>
      <c r="P50" s="87"/>
    </row>
    <row r="51" spans="1:16" ht="21.75" customHeight="1" x14ac:dyDescent="0.25">
      <c r="A51" s="39"/>
      <c r="B51" s="10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5"/>
      <c r="N51" s="13"/>
      <c r="O51" s="14"/>
      <c r="P51" s="87"/>
    </row>
    <row r="52" spans="1:16" ht="21.75" customHeight="1" x14ac:dyDescent="0.25">
      <c r="A52" s="73" t="s">
        <v>15</v>
      </c>
      <c r="B52" s="8" t="s">
        <v>9</v>
      </c>
      <c r="C52" s="60"/>
      <c r="D52" s="60"/>
      <c r="E52" s="60"/>
      <c r="F52" s="100"/>
      <c r="G52" s="101"/>
      <c r="H52" s="60"/>
      <c r="I52" s="100"/>
      <c r="J52" s="101"/>
      <c r="K52" s="100"/>
      <c r="L52" s="101"/>
      <c r="M52" s="18"/>
      <c r="N52" s="13"/>
      <c r="O52" s="14"/>
      <c r="P52" s="87"/>
    </row>
    <row r="53" spans="1:16" ht="21.75" customHeight="1" x14ac:dyDescent="0.25">
      <c r="A53" s="90" t="s">
        <v>16</v>
      </c>
      <c r="B53" s="22" t="s">
        <v>20</v>
      </c>
      <c r="C53" s="45">
        <f>IF(C54="oui","00:30",0)</f>
        <v>0</v>
      </c>
      <c r="D53" s="45">
        <f>IF(D54="oui","00:30",0)</f>
        <v>0</v>
      </c>
      <c r="E53" s="45">
        <f>IF(E54="oui","00:30",0)</f>
        <v>0</v>
      </c>
      <c r="F53" s="91">
        <f>IF(F54="oui","00:30",0)</f>
        <v>0</v>
      </c>
      <c r="G53" s="92"/>
      <c r="H53" s="45">
        <f>IF(H54="oui","00:30",0)</f>
        <v>0</v>
      </c>
      <c r="I53" s="91">
        <f>IF(I54="oui","00:30",0)</f>
        <v>0</v>
      </c>
      <c r="J53" s="92"/>
      <c r="K53" s="91">
        <f>IF(K54="oui","00:30",0)</f>
        <v>0</v>
      </c>
      <c r="L53" s="92"/>
      <c r="M53" s="23"/>
      <c r="N53" s="13"/>
      <c r="O53" s="14"/>
      <c r="P53" s="87"/>
    </row>
    <row r="54" spans="1:16" ht="21.75" customHeight="1" x14ac:dyDescent="0.25">
      <c r="A54" s="90"/>
      <c r="B54" s="24" t="s">
        <v>19</v>
      </c>
      <c r="C54" s="61" t="str">
        <f>IF(C52&gt;0,"OUI","")</f>
        <v/>
      </c>
      <c r="D54" s="61" t="str">
        <f>IF(D52&gt;0,"OUI","")</f>
        <v/>
      </c>
      <c r="E54" s="61" t="str">
        <f>IF(E52&gt;0,"OUI","")</f>
        <v/>
      </c>
      <c r="F54" s="91" t="str">
        <f>IF(F52&gt;0,"OUI","")</f>
        <v/>
      </c>
      <c r="G54" s="93"/>
      <c r="H54" s="61" t="str">
        <f>IF(H52&gt;0,"OUI","")</f>
        <v/>
      </c>
      <c r="I54" s="91" t="str">
        <f>IF(I52&gt;0,"OUI","")</f>
        <v/>
      </c>
      <c r="J54" s="93"/>
      <c r="K54" s="91" t="str">
        <f>IF(K52&gt;0,"OUI","")</f>
        <v/>
      </c>
      <c r="L54" s="93"/>
      <c r="M54" s="25"/>
      <c r="N54" s="13"/>
      <c r="O54" s="14"/>
      <c r="P54" s="87"/>
    </row>
    <row r="55" spans="1:16" ht="21.75" customHeight="1" x14ac:dyDescent="0.25">
      <c r="A55" s="27" t="s">
        <v>17</v>
      </c>
      <c r="B55" s="9" t="s">
        <v>10</v>
      </c>
      <c r="C55" s="60"/>
      <c r="D55" s="60"/>
      <c r="E55" s="60"/>
      <c r="F55" s="100"/>
      <c r="G55" s="101"/>
      <c r="H55" s="60"/>
      <c r="I55" s="100"/>
      <c r="J55" s="101"/>
      <c r="K55" s="100"/>
      <c r="L55" s="101"/>
      <c r="M55" s="19"/>
      <c r="N55" s="13"/>
      <c r="O55" s="14"/>
      <c r="P55" s="87"/>
    </row>
    <row r="56" spans="1:16" ht="21.75" customHeight="1" x14ac:dyDescent="0.25">
      <c r="A56" s="15"/>
      <c r="B56" s="3" t="s">
        <v>11</v>
      </c>
      <c r="C56" s="34">
        <f>IF(OR(C47="REPOS",C52="REPOS",C47="CP1",C52="CP2"),"00:00",C50-C47+C55-C52-(C48+C53))</f>
        <v>0</v>
      </c>
      <c r="D56" s="34">
        <f>IF(OR(D47="REPOS",D52="REPOS",D47="CP1",D52="CP2"),"00:00",D50-D47+D55-D52-(D48+D53))</f>
        <v>0</v>
      </c>
      <c r="E56" s="34">
        <f>IF(OR(E47="REPOS",E52="REPOS",E47="CP1",E52="CP2"),"00:00",E50-E47+E55-E52-(E48+E53))</f>
        <v>0</v>
      </c>
      <c r="F56" s="102">
        <f>IF(OR(F47="REPOS",F52="REPOS",F47="CP1",F52="CP2"),"00:00",F50-F47+F55-F52-(F48+F53))</f>
        <v>0</v>
      </c>
      <c r="G56" s="93"/>
      <c r="H56" s="34">
        <f>IF(OR(H47="REPOS",H52="REPOS",H47="CP1",H52="CP2"),"00:00",H50-H47+H55-H52-(H48+H53))</f>
        <v>0</v>
      </c>
      <c r="I56" s="102">
        <f>IF(OR(I47="REPOS",I52="REPOS",I47="CP1",I52="CP2"),"00:00",I50-I47+I55-I52-(I48+I53))</f>
        <v>0</v>
      </c>
      <c r="J56" s="93"/>
      <c r="K56" s="102">
        <f>IF(OR(K47="REPOS",K52="REPOS",K47="CP1",K52="CP2"),"00:00",K50-K47+K55-K52-(K48+K53))</f>
        <v>0</v>
      </c>
      <c r="L56" s="93"/>
      <c r="M56" s="33"/>
      <c r="N56" s="13"/>
      <c r="O56" s="7"/>
      <c r="P56" s="87"/>
    </row>
    <row r="57" spans="1:16" ht="21.75" customHeight="1" x14ac:dyDescent="0.25">
      <c r="A57" s="6"/>
      <c r="B57" s="3" t="s">
        <v>26</v>
      </c>
      <c r="C57" s="94">
        <f>C56+D56+E56+F56+H56+I56+K56</f>
        <v>0</v>
      </c>
      <c r="D57" s="95"/>
      <c r="E57" s="95"/>
      <c r="F57" s="95"/>
      <c r="G57" s="95"/>
      <c r="H57" s="95"/>
      <c r="I57" s="95"/>
      <c r="J57" s="95"/>
      <c r="K57" s="95"/>
      <c r="L57" s="96"/>
      <c r="M57" s="6"/>
      <c r="N57" s="13"/>
      <c r="O57" s="2"/>
    </row>
    <row r="58" spans="1:16" ht="21.75" customHeight="1" x14ac:dyDescent="0.25">
      <c r="A58" s="6"/>
      <c r="B58" s="83"/>
      <c r="C58" s="84"/>
      <c r="D58" s="85"/>
      <c r="E58" s="85"/>
      <c r="F58" s="85"/>
      <c r="G58" s="85"/>
      <c r="H58" s="85"/>
      <c r="I58" s="85"/>
      <c r="J58" s="85"/>
      <c r="K58" s="85"/>
      <c r="L58" s="85"/>
      <c r="M58" s="6"/>
      <c r="N58" s="14"/>
      <c r="O58" s="2"/>
    </row>
    <row r="59" spans="1:16" ht="21.75" customHeight="1" x14ac:dyDescent="0.25">
      <c r="A59" s="6"/>
      <c r="B59" s="83"/>
      <c r="C59" s="84"/>
      <c r="D59" s="85"/>
      <c r="E59" s="85"/>
      <c r="F59" s="85"/>
      <c r="G59" s="85"/>
      <c r="H59" s="85"/>
      <c r="I59" s="85"/>
      <c r="J59" s="85"/>
      <c r="K59" s="85"/>
      <c r="L59" s="85"/>
      <c r="M59" s="6"/>
      <c r="N59" s="14"/>
      <c r="O59" s="2"/>
    </row>
    <row r="60" spans="1:16" ht="21.75" customHeight="1" x14ac:dyDescent="0.25">
      <c r="A60" s="6"/>
      <c r="B60" s="83"/>
      <c r="C60" s="84"/>
      <c r="D60" s="85"/>
      <c r="E60" s="85"/>
      <c r="F60" s="85"/>
      <c r="G60" s="85"/>
      <c r="H60" s="85"/>
      <c r="I60" s="85"/>
      <c r="J60" s="85"/>
      <c r="K60" s="85"/>
      <c r="L60" s="85"/>
      <c r="M60" s="6"/>
      <c r="N60" s="14"/>
      <c r="O60" s="2"/>
    </row>
    <row r="61" spans="1:16" ht="21.7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7"/>
      <c r="O61" s="10"/>
    </row>
    <row r="62" spans="1:16" ht="21.75" customHeight="1" x14ac:dyDescent="0.25">
      <c r="A62" s="106" t="s">
        <v>14</v>
      </c>
      <c r="B62" s="106"/>
      <c r="C62" s="106"/>
      <c r="D62" s="106"/>
      <c r="E62" s="75" t="s">
        <v>21</v>
      </c>
      <c r="F62" s="49">
        <v>17</v>
      </c>
      <c r="G62" s="75" t="s">
        <v>22</v>
      </c>
      <c r="H62" s="74">
        <f>7*F62+DATE(B1,1,3)-WEEKDAY(DATE(B1,1,3))-5</f>
        <v>44312</v>
      </c>
      <c r="I62" s="75" t="s">
        <v>23</v>
      </c>
      <c r="J62" s="107">
        <f>7*F62+DATE(B1,1,3)-WEEKDAY(DATE(B1,1,3))+1</f>
        <v>44318</v>
      </c>
      <c r="K62" s="108"/>
      <c r="L62" s="75"/>
      <c r="M62" s="75"/>
      <c r="N62" s="2"/>
      <c r="O62" s="75"/>
    </row>
    <row r="63" spans="1:16" ht="21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75"/>
      <c r="O63" s="5"/>
    </row>
    <row r="64" spans="1:16" ht="21.75" customHeight="1" x14ac:dyDescent="0.25">
      <c r="A64" s="51"/>
      <c r="B64" s="3" t="s">
        <v>0</v>
      </c>
      <c r="C64" s="53" t="s">
        <v>1</v>
      </c>
      <c r="D64" s="53" t="s">
        <v>2</v>
      </c>
      <c r="E64" s="53" t="s">
        <v>3</v>
      </c>
      <c r="F64" s="109" t="s">
        <v>4</v>
      </c>
      <c r="G64" s="110"/>
      <c r="H64" s="53" t="s">
        <v>5</v>
      </c>
      <c r="I64" s="109" t="s">
        <v>6</v>
      </c>
      <c r="J64" s="110"/>
      <c r="K64" s="109" t="s">
        <v>7</v>
      </c>
      <c r="L64" s="110"/>
      <c r="M64" s="53" t="s">
        <v>8</v>
      </c>
      <c r="N64" s="75" t="s">
        <v>13</v>
      </c>
      <c r="O64" s="5"/>
      <c r="P64" s="87"/>
    </row>
    <row r="65" spans="1:16" ht="21.75" customHeight="1" x14ac:dyDescent="0.25">
      <c r="A65" s="12"/>
      <c r="B65" s="52" t="s">
        <v>29</v>
      </c>
      <c r="C65" s="55">
        <f>7*F62+DATE(B1,1,3)-WEEKDAY(DATE(B1,1,3))-5</f>
        <v>44312</v>
      </c>
      <c r="D65" s="55">
        <f>7*F62+DATE(B1,1,3)-WEEKDAY(DATE(B1,1,3))-4</f>
        <v>44313</v>
      </c>
      <c r="E65" s="55">
        <f>7*F62+DATE(B1,1,3)-WEEKDAY(DATE(B1,1,3))-3</f>
        <v>44314</v>
      </c>
      <c r="F65" s="111">
        <f>7*F62+DATE(B1,1,3)-WEEKDAY(DATE(B1,1,3))-2</f>
        <v>44315</v>
      </c>
      <c r="G65" s="112"/>
      <c r="H65" s="55">
        <f>7*F62+DATE(B1,1,3)-WEEKDAY(DATE(B1,1,3))-1</f>
        <v>44316</v>
      </c>
      <c r="I65" s="111">
        <f>7*F62+DATE(B1,1,3)-WEEKDAY(DATE(B1,1,3))-0</f>
        <v>44317</v>
      </c>
      <c r="J65" s="112"/>
      <c r="K65" s="111">
        <f>7*F62+DATE(B1,1,3)-WEEKDAY(DATE(B1,1,3))+1</f>
        <v>44318</v>
      </c>
      <c r="L65" s="112"/>
      <c r="M65" s="54"/>
      <c r="N65" s="4"/>
      <c r="O65" s="14"/>
      <c r="P65" s="87"/>
    </row>
    <row r="66" spans="1:16" ht="21.75" customHeight="1" x14ac:dyDescent="0.25">
      <c r="A66" s="26" t="s">
        <v>15</v>
      </c>
      <c r="B66" s="8" t="s">
        <v>9</v>
      </c>
      <c r="C66" s="60"/>
      <c r="D66" s="60"/>
      <c r="E66" s="60"/>
      <c r="F66" s="100"/>
      <c r="G66" s="101"/>
      <c r="H66" s="60"/>
      <c r="I66" s="100"/>
      <c r="J66" s="101"/>
      <c r="K66" s="100"/>
      <c r="L66" s="101"/>
      <c r="M66" s="18"/>
      <c r="N66" s="4"/>
      <c r="O66" s="14"/>
      <c r="P66" s="87"/>
    </row>
    <row r="67" spans="1:16" ht="21.75" customHeight="1" x14ac:dyDescent="0.25">
      <c r="A67" s="90" t="s">
        <v>16</v>
      </c>
      <c r="B67" s="22" t="s">
        <v>20</v>
      </c>
      <c r="C67" s="45">
        <f>IF(C68="oui","00:30",0)</f>
        <v>0</v>
      </c>
      <c r="D67" s="45">
        <f>IF(D68="oui","00:30",0)</f>
        <v>0</v>
      </c>
      <c r="E67" s="45">
        <f>IF(E68="oui","00:30",0)</f>
        <v>0</v>
      </c>
      <c r="F67" s="91">
        <f>IF(F68="oui","00:30",0)</f>
        <v>0</v>
      </c>
      <c r="G67" s="92"/>
      <c r="H67" s="45">
        <f>IF(H68="oui","00:30",0)</f>
        <v>0</v>
      </c>
      <c r="I67" s="91">
        <f>IF(I68="oui","00:30",0)</f>
        <v>0</v>
      </c>
      <c r="J67" s="92"/>
      <c r="K67" s="91">
        <f>IF(K68="oui","00:30",0)</f>
        <v>0</v>
      </c>
      <c r="L67" s="92"/>
      <c r="M67" s="23"/>
      <c r="N67" s="13"/>
      <c r="O67" s="14"/>
      <c r="P67" s="87"/>
    </row>
    <row r="68" spans="1:16" ht="21.75" customHeight="1" x14ac:dyDescent="0.25">
      <c r="A68" s="90"/>
      <c r="B68" s="24" t="s">
        <v>19</v>
      </c>
      <c r="C68" s="61" t="str">
        <f>IF(C66&gt;0,"OUI","")</f>
        <v/>
      </c>
      <c r="D68" s="61" t="str">
        <f>IF(D66&gt;0,"OUI","")</f>
        <v/>
      </c>
      <c r="E68" s="61" t="str">
        <f>IF(E66&gt;0,"OUI","")</f>
        <v/>
      </c>
      <c r="F68" s="91" t="str">
        <f>IF(F66&gt;0,"OUI","")</f>
        <v/>
      </c>
      <c r="G68" s="93"/>
      <c r="H68" s="61" t="str">
        <f>IF(H66&gt;0,"OUI","")</f>
        <v/>
      </c>
      <c r="I68" s="91" t="str">
        <f>IF(I66&gt;0,"OUI","")</f>
        <v/>
      </c>
      <c r="J68" s="93"/>
      <c r="K68" s="91" t="str">
        <f>IF(K66&gt;0,"OUI","")</f>
        <v/>
      </c>
      <c r="L68" s="93"/>
      <c r="M68" s="25"/>
      <c r="N68" s="13"/>
      <c r="O68" s="14"/>
      <c r="P68" s="87"/>
    </row>
    <row r="69" spans="1:16" ht="21.75" customHeight="1" x14ac:dyDescent="0.25">
      <c r="A69" s="27" t="s">
        <v>12</v>
      </c>
      <c r="B69" s="31" t="s">
        <v>10</v>
      </c>
      <c r="C69" s="60"/>
      <c r="D69" s="60"/>
      <c r="E69" s="60"/>
      <c r="F69" s="100"/>
      <c r="G69" s="101"/>
      <c r="H69" s="60"/>
      <c r="I69" s="100"/>
      <c r="J69" s="101"/>
      <c r="K69" s="100"/>
      <c r="L69" s="101"/>
      <c r="M69" s="32"/>
      <c r="N69" s="13"/>
      <c r="O69" s="14"/>
      <c r="P69" s="87"/>
    </row>
    <row r="70" spans="1:16" ht="21.75" customHeight="1" x14ac:dyDescent="0.25">
      <c r="A70" s="39"/>
      <c r="B70" s="103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5"/>
      <c r="N70" s="13"/>
      <c r="O70" s="14"/>
      <c r="P70" s="87"/>
    </row>
    <row r="71" spans="1:16" ht="21.75" customHeight="1" x14ac:dyDescent="0.25">
      <c r="A71" s="73" t="s">
        <v>15</v>
      </c>
      <c r="B71" s="8" t="s">
        <v>9</v>
      </c>
      <c r="C71" s="60"/>
      <c r="D71" s="60"/>
      <c r="E71" s="60"/>
      <c r="F71" s="100"/>
      <c r="G71" s="101"/>
      <c r="H71" s="60"/>
      <c r="I71" s="100"/>
      <c r="J71" s="101"/>
      <c r="K71" s="100"/>
      <c r="L71" s="101"/>
      <c r="M71" s="18"/>
      <c r="N71" s="13"/>
      <c r="O71" s="14"/>
      <c r="P71" s="87"/>
    </row>
    <row r="72" spans="1:16" ht="21.75" customHeight="1" x14ac:dyDescent="0.25">
      <c r="A72" s="90" t="s">
        <v>16</v>
      </c>
      <c r="B72" s="22" t="s">
        <v>20</v>
      </c>
      <c r="C72" s="45">
        <f>IF(C73="oui","00:30",0)</f>
        <v>0</v>
      </c>
      <c r="D72" s="45">
        <f>IF(D73="oui","00:30",0)</f>
        <v>0</v>
      </c>
      <c r="E72" s="45">
        <f>IF(E73="oui","00:30",0)</f>
        <v>0</v>
      </c>
      <c r="F72" s="91">
        <f>IF(F73="oui","00:30",0)</f>
        <v>0</v>
      </c>
      <c r="G72" s="92"/>
      <c r="H72" s="45">
        <f>IF(H73="oui","00:30",0)</f>
        <v>0</v>
      </c>
      <c r="I72" s="91">
        <f>IF(I73="oui","00:30",0)</f>
        <v>0</v>
      </c>
      <c r="J72" s="92"/>
      <c r="K72" s="91">
        <f>IF(K73="oui","00:30",0)</f>
        <v>0</v>
      </c>
      <c r="L72" s="92"/>
      <c r="M72" s="23"/>
      <c r="N72" s="13"/>
      <c r="O72" s="14"/>
      <c r="P72" s="87"/>
    </row>
    <row r="73" spans="1:16" ht="21.75" customHeight="1" x14ac:dyDescent="0.25">
      <c r="A73" s="90"/>
      <c r="B73" s="24" t="s">
        <v>19</v>
      </c>
      <c r="C73" s="61" t="str">
        <f>IF(C71&gt;0,"OUI","")</f>
        <v/>
      </c>
      <c r="D73" s="61" t="str">
        <f>IF(D71&gt;0,"OUI","")</f>
        <v/>
      </c>
      <c r="E73" s="61" t="str">
        <f>IF(E71&gt;0,"OUI","")</f>
        <v/>
      </c>
      <c r="F73" s="91" t="str">
        <f>IF(F71&gt;0,"OUI","")</f>
        <v/>
      </c>
      <c r="G73" s="93"/>
      <c r="H73" s="61" t="str">
        <f>IF(H71&gt;0,"OUI","")</f>
        <v/>
      </c>
      <c r="I73" s="91" t="str">
        <f>IF(I71&gt;0,"OUI","")</f>
        <v/>
      </c>
      <c r="J73" s="93"/>
      <c r="K73" s="91" t="str">
        <f>IF(K71&gt;0,"OUI","")</f>
        <v/>
      </c>
      <c r="L73" s="93"/>
      <c r="M73" s="25"/>
      <c r="N73" s="13"/>
      <c r="O73" s="14"/>
      <c r="P73" s="87"/>
    </row>
    <row r="74" spans="1:16" ht="21.75" customHeight="1" x14ac:dyDescent="0.25">
      <c r="A74" s="27" t="s">
        <v>17</v>
      </c>
      <c r="B74" s="9" t="s">
        <v>10</v>
      </c>
      <c r="C74" s="60"/>
      <c r="D74" s="60"/>
      <c r="E74" s="60"/>
      <c r="F74" s="100"/>
      <c r="G74" s="101"/>
      <c r="H74" s="60"/>
      <c r="I74" s="100"/>
      <c r="J74" s="101"/>
      <c r="K74" s="100"/>
      <c r="L74" s="101"/>
      <c r="M74" s="19"/>
      <c r="N74" s="13"/>
      <c r="O74" s="14"/>
      <c r="P74" s="87"/>
    </row>
    <row r="75" spans="1:16" ht="21.75" customHeight="1" x14ac:dyDescent="0.25">
      <c r="A75" s="15"/>
      <c r="B75" s="3" t="s">
        <v>11</v>
      </c>
      <c r="C75" s="34">
        <f>IF(OR(C66="REPOS",C71="REPOS",C66="CP1",C71="CP2"),"00:00",C69-C66+C74-C71-(C67+C72))</f>
        <v>0</v>
      </c>
      <c r="D75" s="34">
        <f>IF(OR(D66="REPOS",D71="REPOS",D66="CP1",D71="CP2"),"00:00",D69-D66+D74-D71-(D67+D72))</f>
        <v>0</v>
      </c>
      <c r="E75" s="34">
        <f>IF(OR(E66="REPOS",E71="REPOS",E66="CP1",E71="CP2"),"00:00",E69-E66+E74-E71-(E67+E72))</f>
        <v>0</v>
      </c>
      <c r="F75" s="102">
        <f>IF(OR(F66="REPOS",F71="REPOS",F66="CP1",F71="CP2"),"00:00",F69-F66+F74-F71-(F67+F72))</f>
        <v>0</v>
      </c>
      <c r="G75" s="93"/>
      <c r="H75" s="34">
        <f>IF(OR(H66="REPOS",H71="REPOS",H66="CP1",H71="CP2"),"00:00",H69-H66+H74-H71-(H67+H72))</f>
        <v>0</v>
      </c>
      <c r="I75" s="102">
        <f>IF(OR(I66="REPOS",I71="REPOS",I66="CP1",I71="CP2"),"00:00",I69-I66+I74-I71-(I67+I72))</f>
        <v>0</v>
      </c>
      <c r="J75" s="93"/>
      <c r="K75" s="102">
        <f>IF(OR(K66="REPOS",K71="REPOS",K66="CP1",K71="CP2"),"00:00",K69-K66+K74-K71-(K67+K72))</f>
        <v>0</v>
      </c>
      <c r="L75" s="93"/>
      <c r="M75" s="33"/>
      <c r="N75" s="13"/>
      <c r="O75" s="7"/>
      <c r="P75" s="87"/>
    </row>
    <row r="76" spans="1:16" ht="21.75" customHeight="1" x14ac:dyDescent="0.25">
      <c r="A76" s="6"/>
      <c r="B76" s="3" t="s">
        <v>26</v>
      </c>
      <c r="C76" s="94">
        <f>C75+D75+E75+F75+H75+I75+K75</f>
        <v>0</v>
      </c>
      <c r="D76" s="95"/>
      <c r="E76" s="95"/>
      <c r="F76" s="95"/>
      <c r="G76" s="95"/>
      <c r="H76" s="95"/>
      <c r="I76" s="95"/>
      <c r="J76" s="95"/>
      <c r="K76" s="95"/>
      <c r="L76" s="96"/>
      <c r="M76" s="6"/>
      <c r="N76" s="13"/>
      <c r="O76" s="2"/>
    </row>
    <row r="77" spans="1:16" ht="21.75" customHeight="1" x14ac:dyDescent="0.25">
      <c r="A77" s="6"/>
      <c r="B77" s="83"/>
      <c r="C77" s="84"/>
      <c r="D77" s="85"/>
      <c r="E77" s="85"/>
      <c r="F77" s="85"/>
      <c r="G77" s="85"/>
      <c r="H77" s="85"/>
      <c r="I77" s="85"/>
      <c r="J77" s="85"/>
      <c r="K77" s="85"/>
      <c r="L77" s="85"/>
      <c r="M77" s="6"/>
      <c r="N77" s="14"/>
      <c r="O77" s="2"/>
    </row>
    <row r="78" spans="1:16" ht="21.75" customHeight="1" x14ac:dyDescent="0.25">
      <c r="A78" s="6"/>
      <c r="B78" s="83"/>
      <c r="C78" s="84"/>
      <c r="D78" s="85"/>
      <c r="E78" s="85"/>
      <c r="F78" s="85"/>
      <c r="G78" s="85"/>
      <c r="H78" s="85"/>
      <c r="I78" s="85"/>
      <c r="J78" s="85"/>
      <c r="K78" s="85"/>
      <c r="L78" s="85"/>
      <c r="M78" s="6"/>
      <c r="N78" s="14"/>
      <c r="O78" s="2"/>
    </row>
    <row r="79" spans="1:16" ht="21.75" customHeight="1" x14ac:dyDescent="0.25">
      <c r="A79" s="6"/>
      <c r="B79" s="83"/>
      <c r="C79" s="84"/>
      <c r="D79" s="85"/>
      <c r="E79" s="85"/>
      <c r="F79" s="85"/>
      <c r="G79" s="85"/>
      <c r="H79" s="85"/>
      <c r="I79" s="85"/>
      <c r="J79" s="85"/>
      <c r="K79" s="85"/>
      <c r="L79" s="85"/>
      <c r="M79" s="6"/>
      <c r="N79" s="14"/>
      <c r="O79" s="2"/>
    </row>
    <row r="80" spans="1:16" ht="21.7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7"/>
      <c r="O80" s="10"/>
    </row>
    <row r="81" spans="1:16" ht="21.75" customHeight="1" x14ac:dyDescent="0.25">
      <c r="A81" s="106" t="s">
        <v>14</v>
      </c>
      <c r="B81" s="106"/>
      <c r="C81" s="106"/>
      <c r="D81" s="106"/>
      <c r="E81" s="75" t="s">
        <v>21</v>
      </c>
      <c r="F81" s="49">
        <v>18</v>
      </c>
      <c r="G81" s="75" t="s">
        <v>22</v>
      </c>
      <c r="H81" s="74">
        <f>7*F81+DATE(B1,1,3)-WEEKDAY(DATE(B1,1,3))-5</f>
        <v>44319</v>
      </c>
      <c r="I81" s="75" t="s">
        <v>23</v>
      </c>
      <c r="J81" s="107">
        <f>7*F81+DATE(B1,1,3)-WEEKDAY(DATE(B1,1,3))+1</f>
        <v>44325</v>
      </c>
      <c r="K81" s="108"/>
      <c r="L81" s="75"/>
      <c r="M81" s="75"/>
      <c r="N81" s="2"/>
      <c r="O81" s="75"/>
    </row>
    <row r="82" spans="1:16" ht="21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75"/>
      <c r="O82" s="5"/>
    </row>
    <row r="83" spans="1:16" ht="21.75" customHeight="1" x14ac:dyDescent="0.25">
      <c r="A83" s="51"/>
      <c r="B83" s="3" t="s">
        <v>0</v>
      </c>
      <c r="C83" s="53" t="s">
        <v>1</v>
      </c>
      <c r="D83" s="53" t="s">
        <v>2</v>
      </c>
      <c r="E83" s="53" t="s">
        <v>3</v>
      </c>
      <c r="F83" s="109" t="s">
        <v>4</v>
      </c>
      <c r="G83" s="110"/>
      <c r="H83" s="53" t="s">
        <v>5</v>
      </c>
      <c r="I83" s="109" t="s">
        <v>6</v>
      </c>
      <c r="J83" s="110"/>
      <c r="K83" s="109" t="s">
        <v>7</v>
      </c>
      <c r="L83" s="110"/>
      <c r="M83" s="53" t="s">
        <v>8</v>
      </c>
      <c r="N83" s="75" t="s">
        <v>13</v>
      </c>
      <c r="O83" s="5"/>
      <c r="P83" s="87"/>
    </row>
    <row r="84" spans="1:16" ht="21.75" customHeight="1" x14ac:dyDescent="0.25">
      <c r="A84" s="12"/>
      <c r="B84" s="52" t="s">
        <v>29</v>
      </c>
      <c r="C84" s="55">
        <f>7*F81+DATE(B1,1,3)-WEEKDAY(DATE(B1,1,3))-5</f>
        <v>44319</v>
      </c>
      <c r="D84" s="55">
        <f>7*F81+DATE(B1,1,3)-WEEKDAY(DATE(B1,1,3))-4</f>
        <v>44320</v>
      </c>
      <c r="E84" s="55">
        <f>7*F81+DATE(B1,1,3)-WEEKDAY(DATE(B1,1,3))-3</f>
        <v>44321</v>
      </c>
      <c r="F84" s="111">
        <f>7*F81+DATE(B1,1,3)-WEEKDAY(DATE(B1,1,3))-2</f>
        <v>44322</v>
      </c>
      <c r="G84" s="112"/>
      <c r="H84" s="55">
        <f>7*F81+DATE(B1,1,3)-WEEKDAY(DATE(B1,1,3))-1</f>
        <v>44323</v>
      </c>
      <c r="I84" s="111">
        <f>7*F81+DATE(B1,1,3)-WEEKDAY(DATE(B1,1,3))-0</f>
        <v>44324</v>
      </c>
      <c r="J84" s="112"/>
      <c r="K84" s="111">
        <f>7*F81+DATE(B1,1,3)-WEEKDAY(DATE(B1,1,3))+1</f>
        <v>44325</v>
      </c>
      <c r="L84" s="112"/>
      <c r="M84" s="54"/>
      <c r="N84" s="4"/>
      <c r="O84" s="14"/>
      <c r="P84" s="87"/>
    </row>
    <row r="85" spans="1:16" ht="21.75" customHeight="1" x14ac:dyDescent="0.25">
      <c r="A85" s="26" t="s">
        <v>15</v>
      </c>
      <c r="B85" s="8" t="s">
        <v>9</v>
      </c>
      <c r="C85" s="60"/>
      <c r="D85" s="60"/>
      <c r="E85" s="60"/>
      <c r="F85" s="100"/>
      <c r="G85" s="101"/>
      <c r="H85" s="60"/>
      <c r="I85" s="100"/>
      <c r="J85" s="101"/>
      <c r="K85" s="100"/>
      <c r="L85" s="101"/>
      <c r="M85" s="18"/>
      <c r="N85" s="4"/>
      <c r="O85" s="14"/>
      <c r="P85" s="87"/>
    </row>
    <row r="86" spans="1:16" ht="21.75" customHeight="1" x14ac:dyDescent="0.25">
      <c r="A86" s="90" t="s">
        <v>16</v>
      </c>
      <c r="B86" s="22" t="s">
        <v>20</v>
      </c>
      <c r="C86" s="45">
        <f>IF(C87="oui","00:30",0)</f>
        <v>0</v>
      </c>
      <c r="D86" s="45">
        <f>IF(D87="oui","00:30",0)</f>
        <v>0</v>
      </c>
      <c r="E86" s="45">
        <f>IF(E87="oui","00:30",0)</f>
        <v>0</v>
      </c>
      <c r="F86" s="91">
        <f>IF(F87="oui","00:30",0)</f>
        <v>0</v>
      </c>
      <c r="G86" s="92"/>
      <c r="H86" s="45">
        <f>IF(H87="oui","00:30",0)</f>
        <v>0</v>
      </c>
      <c r="I86" s="91">
        <f>IF(I87="oui","00:30",0)</f>
        <v>0</v>
      </c>
      <c r="J86" s="92"/>
      <c r="K86" s="91">
        <f>IF(K87="oui","00:30",0)</f>
        <v>0</v>
      </c>
      <c r="L86" s="92"/>
      <c r="M86" s="23"/>
      <c r="N86" s="13"/>
      <c r="O86" s="14"/>
      <c r="P86" s="87"/>
    </row>
    <row r="87" spans="1:16" ht="21.75" customHeight="1" x14ac:dyDescent="0.25">
      <c r="A87" s="90"/>
      <c r="B87" s="24" t="s">
        <v>19</v>
      </c>
      <c r="C87" s="61" t="str">
        <f>IF(C85&gt;0,"OUI","")</f>
        <v/>
      </c>
      <c r="D87" s="61" t="str">
        <f>IF(D85&gt;0,"OUI","")</f>
        <v/>
      </c>
      <c r="E87" s="61" t="str">
        <f>IF(E85&gt;0,"OUI","")</f>
        <v/>
      </c>
      <c r="F87" s="91" t="str">
        <f>IF(F85&gt;0,"OUI","")</f>
        <v/>
      </c>
      <c r="G87" s="93"/>
      <c r="H87" s="61" t="str">
        <f>IF(H85&gt;0,"OUI","")</f>
        <v/>
      </c>
      <c r="I87" s="91" t="str">
        <f>IF(I85&gt;0,"OUI","")</f>
        <v/>
      </c>
      <c r="J87" s="93"/>
      <c r="K87" s="91" t="str">
        <f>IF(K85&gt;0,"OUI","")</f>
        <v/>
      </c>
      <c r="L87" s="93"/>
      <c r="M87" s="25"/>
      <c r="N87" s="13"/>
      <c r="O87" s="14"/>
      <c r="P87" s="87"/>
    </row>
    <row r="88" spans="1:16" ht="21.75" customHeight="1" x14ac:dyDescent="0.25">
      <c r="A88" s="27" t="s">
        <v>12</v>
      </c>
      <c r="B88" s="8" t="s">
        <v>10</v>
      </c>
      <c r="C88" s="60"/>
      <c r="D88" s="60"/>
      <c r="E88" s="60"/>
      <c r="F88" s="100"/>
      <c r="G88" s="101"/>
      <c r="H88" s="60"/>
      <c r="I88" s="100"/>
      <c r="J88" s="101"/>
      <c r="K88" s="100"/>
      <c r="L88" s="101"/>
      <c r="M88" s="18"/>
      <c r="N88" s="13"/>
      <c r="O88" s="14"/>
      <c r="P88" s="87"/>
    </row>
    <row r="89" spans="1:16" ht="21.75" customHeight="1" x14ac:dyDescent="0.25">
      <c r="A89" s="39"/>
      <c r="B89" s="103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5"/>
      <c r="N89" s="13"/>
      <c r="O89" s="14"/>
      <c r="P89" s="87"/>
    </row>
    <row r="90" spans="1:16" ht="21.75" customHeight="1" x14ac:dyDescent="0.25">
      <c r="A90" s="73" t="s">
        <v>15</v>
      </c>
      <c r="B90" s="8" t="s">
        <v>9</v>
      </c>
      <c r="C90" s="60"/>
      <c r="D90" s="60"/>
      <c r="E90" s="60"/>
      <c r="F90" s="100"/>
      <c r="G90" s="101"/>
      <c r="H90" s="60"/>
      <c r="I90" s="100"/>
      <c r="J90" s="101"/>
      <c r="K90" s="100"/>
      <c r="L90" s="101"/>
      <c r="M90" s="18"/>
      <c r="N90" s="13"/>
      <c r="O90" s="14"/>
      <c r="P90" s="87"/>
    </row>
    <row r="91" spans="1:16" ht="21.75" customHeight="1" x14ac:dyDescent="0.25">
      <c r="A91" s="90" t="s">
        <v>16</v>
      </c>
      <c r="B91" s="22" t="s">
        <v>20</v>
      </c>
      <c r="C91" s="45">
        <f>IF(C92="oui","00:30",0)</f>
        <v>0</v>
      </c>
      <c r="D91" s="45">
        <f>IF(D92="oui","00:30",0)</f>
        <v>0</v>
      </c>
      <c r="E91" s="45">
        <f>IF(E92="oui","00:30",0)</f>
        <v>0</v>
      </c>
      <c r="F91" s="91">
        <f>IF(F92="oui","00:30",0)</f>
        <v>0</v>
      </c>
      <c r="G91" s="92"/>
      <c r="H91" s="45">
        <f>IF(H92="oui","00:30",0)</f>
        <v>0</v>
      </c>
      <c r="I91" s="91">
        <f>IF(I92="oui","00:30",0)</f>
        <v>0</v>
      </c>
      <c r="J91" s="92"/>
      <c r="K91" s="91">
        <f>IF(K92="oui","00:30",0)</f>
        <v>0</v>
      </c>
      <c r="L91" s="92"/>
      <c r="M91" s="23"/>
      <c r="N91" s="13"/>
      <c r="O91" s="14"/>
      <c r="P91" s="87"/>
    </row>
    <row r="92" spans="1:16" ht="21.75" customHeight="1" x14ac:dyDescent="0.25">
      <c r="A92" s="90"/>
      <c r="B92" s="24" t="s">
        <v>19</v>
      </c>
      <c r="C92" s="61" t="str">
        <f>IF(C90&gt;0,"OUI","")</f>
        <v/>
      </c>
      <c r="D92" s="61" t="str">
        <f>IF(D90&gt;0,"OUI","")</f>
        <v/>
      </c>
      <c r="E92" s="61" t="str">
        <f>IF(E90&gt;0,"OUI","")</f>
        <v/>
      </c>
      <c r="F92" s="91" t="str">
        <f>IF(F90&gt;0,"OUI","")</f>
        <v/>
      </c>
      <c r="G92" s="93"/>
      <c r="H92" s="61" t="str">
        <f>IF(H90&gt;0,"OUI","")</f>
        <v/>
      </c>
      <c r="I92" s="91" t="str">
        <f>IF(I90&gt;0,"OUI","")</f>
        <v/>
      </c>
      <c r="J92" s="93"/>
      <c r="K92" s="91" t="str">
        <f>IF(K90&gt;0,"OUI","")</f>
        <v/>
      </c>
      <c r="L92" s="93"/>
      <c r="M92" s="25"/>
      <c r="N92" s="13"/>
      <c r="O92" s="14"/>
      <c r="P92" s="87"/>
    </row>
    <row r="93" spans="1:16" ht="21.75" customHeight="1" x14ac:dyDescent="0.25">
      <c r="A93" s="27" t="s">
        <v>17</v>
      </c>
      <c r="B93" s="9" t="s">
        <v>10</v>
      </c>
      <c r="C93" s="60"/>
      <c r="D93" s="60"/>
      <c r="E93" s="60"/>
      <c r="F93" s="100"/>
      <c r="G93" s="101"/>
      <c r="H93" s="60"/>
      <c r="I93" s="100"/>
      <c r="J93" s="101"/>
      <c r="K93" s="100"/>
      <c r="L93" s="101"/>
      <c r="M93" s="19"/>
      <c r="N93" s="13"/>
      <c r="O93" s="14"/>
      <c r="P93" s="87"/>
    </row>
    <row r="94" spans="1:16" ht="21.75" customHeight="1" x14ac:dyDescent="0.25">
      <c r="A94" s="15"/>
      <c r="B94" s="3" t="s">
        <v>11</v>
      </c>
      <c r="C94" s="34">
        <f>IF(OR(C85="REPOS",C90="REPOS",C85="CP1",C90="CP2"),"00:00",C88-C85+C93-C90-(C86+C91))</f>
        <v>0</v>
      </c>
      <c r="D94" s="34">
        <f>IF(OR(D85="REPOS",D90="REPOS",D85="CP1",D90="CP2"),"00:00",D88-D85+D93-D90-(D86+D91))</f>
        <v>0</v>
      </c>
      <c r="E94" s="34">
        <f>IF(OR(E85="REPOS",E90="REPOS",E85="CP1",E90="CP2"),"00:00",E88-E85+E93-E90-(E86+E91))</f>
        <v>0</v>
      </c>
      <c r="F94" s="102">
        <f>IF(OR(F85="REPOS",F90="REPOS",F85="CP1",F90="CP2"),"00:00",F88-F85+F93-F90-(F86+F91))</f>
        <v>0</v>
      </c>
      <c r="G94" s="93"/>
      <c r="H94" s="34">
        <f>IF(OR(H85="REPOS",H90="REPOS",H85="CP1",H90="CP2"),"00:00",H88-H85+H93-H90-(H86+H91))</f>
        <v>0</v>
      </c>
      <c r="I94" s="102">
        <f>IF(OR(I85="REPOS",I90="REPOS",I85="CP1",I90="CP2"),"00:00",I88-I85+I93-I90-(I86+I91))</f>
        <v>0</v>
      </c>
      <c r="J94" s="93"/>
      <c r="K94" s="102">
        <f>IF(OR(K85="REPOS",K90="REPOS",K85="CP1",K90="CP2"),"00:00",K88-K85+K93-K90-(K86+K91))</f>
        <v>0</v>
      </c>
      <c r="L94" s="93"/>
      <c r="M94" s="33"/>
      <c r="N94" s="13"/>
      <c r="O94" s="14"/>
      <c r="P94" s="87"/>
    </row>
    <row r="95" spans="1:16" ht="21.75" customHeight="1" x14ac:dyDescent="0.25">
      <c r="A95" s="6"/>
      <c r="B95" s="3" t="s">
        <v>26</v>
      </c>
      <c r="C95" s="94">
        <f>C94+D94+E94+F94+H94+I94+K94</f>
        <v>0</v>
      </c>
      <c r="D95" s="95"/>
      <c r="E95" s="95"/>
      <c r="F95" s="95"/>
      <c r="G95" s="95"/>
      <c r="H95" s="95"/>
      <c r="I95" s="95"/>
      <c r="J95" s="95"/>
      <c r="K95" s="95"/>
      <c r="L95" s="96"/>
      <c r="M95" s="38"/>
      <c r="N95" s="13"/>
      <c r="O95" s="14"/>
    </row>
    <row r="96" spans="1:16" ht="21.75" customHeight="1" x14ac:dyDescent="0.25">
      <c r="A96" s="35"/>
      <c r="C96" s="46"/>
      <c r="D96" s="46"/>
      <c r="E96" s="46"/>
      <c r="F96" s="47"/>
      <c r="G96" s="36"/>
      <c r="H96" s="46"/>
      <c r="I96" s="46"/>
      <c r="J96" s="36"/>
      <c r="K96" s="46"/>
      <c r="L96" s="36"/>
      <c r="M96" s="48"/>
      <c r="N96" s="37"/>
      <c r="O96" s="37"/>
    </row>
    <row r="97" spans="1:16" ht="21.75" customHeight="1" x14ac:dyDescent="0.25">
      <c r="A97" s="1"/>
      <c r="L97" s="97" t="s">
        <v>18</v>
      </c>
      <c r="M97" s="98"/>
      <c r="N97" s="76"/>
      <c r="O97" s="77"/>
    </row>
    <row r="98" spans="1:16" ht="21.75" customHeight="1" x14ac:dyDescent="0.25">
      <c r="L98" s="99"/>
      <c r="M98" s="98"/>
      <c r="N98" s="78"/>
      <c r="O98" s="79"/>
    </row>
    <row r="99" spans="1:16" ht="21.75" customHeight="1" x14ac:dyDescent="0.25">
      <c r="N99" s="78"/>
      <c r="O99" s="79"/>
    </row>
    <row r="100" spans="1:16" ht="21.75" customHeight="1" x14ac:dyDescent="0.25">
      <c r="A100" s="106" t="s">
        <v>14</v>
      </c>
      <c r="B100" s="106"/>
      <c r="C100" s="106"/>
      <c r="D100" s="106"/>
      <c r="E100" s="75" t="s">
        <v>21</v>
      </c>
      <c r="F100" s="49">
        <v>19</v>
      </c>
      <c r="G100" s="75" t="s">
        <v>22</v>
      </c>
      <c r="H100" s="74">
        <f>7*F100+DATE(B1,1,3)-WEEKDAY(DATE(B1,1,3))-5</f>
        <v>44326</v>
      </c>
      <c r="I100" s="75" t="s">
        <v>23</v>
      </c>
      <c r="J100" s="107">
        <f>7*F100+DATE(B1,1,3)-WEEKDAY(DATE(B1,1,3))+1</f>
        <v>44332</v>
      </c>
      <c r="K100" s="108"/>
      <c r="L100" s="75"/>
      <c r="M100" s="75"/>
      <c r="N100" s="80"/>
      <c r="O100" s="81"/>
    </row>
    <row r="101" spans="1:16" ht="21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75"/>
      <c r="O101" s="10"/>
    </row>
    <row r="102" spans="1:16" ht="21.75" customHeight="1" x14ac:dyDescent="0.25">
      <c r="A102" s="51"/>
      <c r="B102" s="53" t="s">
        <v>0</v>
      </c>
      <c r="C102" s="53" t="s">
        <v>1</v>
      </c>
      <c r="D102" s="53" t="s">
        <v>2</v>
      </c>
      <c r="E102" s="53" t="s">
        <v>3</v>
      </c>
      <c r="F102" s="109" t="s">
        <v>4</v>
      </c>
      <c r="G102" s="113"/>
      <c r="H102" s="53" t="s">
        <v>5</v>
      </c>
      <c r="I102" s="109" t="s">
        <v>6</v>
      </c>
      <c r="J102" s="113"/>
      <c r="K102" s="109" t="s">
        <v>7</v>
      </c>
      <c r="L102" s="113"/>
      <c r="M102" s="53" t="s">
        <v>8</v>
      </c>
      <c r="N102" s="75" t="s">
        <v>13</v>
      </c>
      <c r="O102" s="75"/>
      <c r="P102" s="87"/>
    </row>
    <row r="103" spans="1:16" ht="21.75" customHeight="1" x14ac:dyDescent="0.25">
      <c r="A103" s="12"/>
      <c r="B103" s="52" t="s">
        <v>29</v>
      </c>
      <c r="C103" s="55">
        <f>7*F100+DATE(B1,1,3)-WEEKDAY(DATE(B1,1,3))-5</f>
        <v>44326</v>
      </c>
      <c r="D103" s="55">
        <f>7*F100+DATE(B1,1,3)-WEEKDAY(DATE(B1,1,3))-4</f>
        <v>44327</v>
      </c>
      <c r="E103" s="55">
        <f>7*F100+DATE(B1,1,3)-WEEKDAY(DATE(B1,1,3))-3</f>
        <v>44328</v>
      </c>
      <c r="F103" s="111">
        <f>7*F100+DATE(B1,1,3)-WEEKDAY(DATE(B1,1,3))-2</f>
        <v>44329</v>
      </c>
      <c r="G103" s="112"/>
      <c r="H103" s="55">
        <f>7*F100+DATE(B1,1,3)-WEEKDAY(DATE(B1,1,3))-1</f>
        <v>44330</v>
      </c>
      <c r="I103" s="111">
        <f>7*F100+DATE(B1,1,3)-WEEKDAY(DATE(B1,1,3))-0</f>
        <v>44331</v>
      </c>
      <c r="J103" s="112"/>
      <c r="K103" s="111">
        <f>7*F100+DATE(B1,1,3)-WEEKDAY(DATE(B1,1,3))+1</f>
        <v>44332</v>
      </c>
      <c r="L103" s="112"/>
      <c r="M103" s="54"/>
      <c r="N103" s="4"/>
      <c r="O103" s="5"/>
      <c r="P103" s="87"/>
    </row>
    <row r="104" spans="1:16" ht="21.75" customHeight="1" x14ac:dyDescent="0.25">
      <c r="A104" s="26" t="s">
        <v>15</v>
      </c>
      <c r="B104" s="8" t="s">
        <v>9</v>
      </c>
      <c r="C104" s="60"/>
      <c r="D104" s="60"/>
      <c r="E104" s="60"/>
      <c r="F104" s="100"/>
      <c r="G104" s="101"/>
      <c r="H104" s="60"/>
      <c r="I104" s="100"/>
      <c r="J104" s="101"/>
      <c r="K104" s="100"/>
      <c r="L104" s="101"/>
      <c r="M104" s="18"/>
      <c r="N104" s="4"/>
      <c r="O104" s="5"/>
      <c r="P104" s="87"/>
    </row>
    <row r="105" spans="1:16" ht="21.75" customHeight="1" x14ac:dyDescent="0.25">
      <c r="A105" s="90" t="s">
        <v>16</v>
      </c>
      <c r="B105" s="22" t="s">
        <v>20</v>
      </c>
      <c r="C105" s="45">
        <f>IF(C106="oui","00:30",0)</f>
        <v>0</v>
      </c>
      <c r="D105" s="45">
        <f>IF(D106="oui","00:30",0)</f>
        <v>0</v>
      </c>
      <c r="E105" s="45">
        <f>IF(E106="oui","00:30",0)</f>
        <v>0</v>
      </c>
      <c r="F105" s="91">
        <f>IF(F106="oui","00:30",0)</f>
        <v>0</v>
      </c>
      <c r="G105" s="92"/>
      <c r="H105" s="45">
        <f>IF(H106="oui","00:30",0)</f>
        <v>0</v>
      </c>
      <c r="I105" s="91">
        <f>IF(I106="oui","00:30",0)</f>
        <v>0</v>
      </c>
      <c r="J105" s="92"/>
      <c r="K105" s="91">
        <f>IF(K106="oui","00:30",0)</f>
        <v>0</v>
      </c>
      <c r="L105" s="92"/>
      <c r="M105" s="23"/>
      <c r="N105" s="13"/>
      <c r="O105" s="14"/>
      <c r="P105" s="87"/>
    </row>
    <row r="106" spans="1:16" ht="21.75" customHeight="1" x14ac:dyDescent="0.25">
      <c r="A106" s="90"/>
      <c r="B106" s="24" t="s">
        <v>19</v>
      </c>
      <c r="C106" s="61" t="str">
        <f>IF(C104&gt;0,"OUI","")</f>
        <v/>
      </c>
      <c r="D106" s="61" t="str">
        <f>IF(D104&gt;0,"OUI","")</f>
        <v/>
      </c>
      <c r="E106" s="61" t="str">
        <f>IF(E104&gt;0,"OUI","")</f>
        <v/>
      </c>
      <c r="F106" s="91" t="str">
        <f>IF(F104&gt;0,"OUI","")</f>
        <v/>
      </c>
      <c r="G106" s="93"/>
      <c r="H106" s="61" t="str">
        <f>IF(H104&gt;0,"OUI","")</f>
        <v/>
      </c>
      <c r="I106" s="91" t="str">
        <f>IF(I104&gt;0,"OUI","")</f>
        <v/>
      </c>
      <c r="J106" s="93"/>
      <c r="K106" s="91" t="str">
        <f>IF(K104&gt;0,"OUI","")</f>
        <v/>
      </c>
      <c r="L106" s="93"/>
      <c r="M106" s="25"/>
      <c r="N106" s="13"/>
      <c r="O106" s="14"/>
      <c r="P106" s="87"/>
    </row>
    <row r="107" spans="1:16" ht="21.75" customHeight="1" x14ac:dyDescent="0.25">
      <c r="A107" s="27" t="s">
        <v>12</v>
      </c>
      <c r="B107" s="31" t="s">
        <v>10</v>
      </c>
      <c r="C107" s="60"/>
      <c r="D107" s="60"/>
      <c r="E107" s="60"/>
      <c r="F107" s="100"/>
      <c r="G107" s="101"/>
      <c r="H107" s="60"/>
      <c r="I107" s="100"/>
      <c r="J107" s="101"/>
      <c r="K107" s="100"/>
      <c r="L107" s="101"/>
      <c r="M107" s="32"/>
      <c r="N107" s="13"/>
      <c r="O107" s="14"/>
      <c r="P107" s="87"/>
    </row>
    <row r="108" spans="1:16" ht="21.75" customHeight="1" x14ac:dyDescent="0.25">
      <c r="A108" s="39"/>
      <c r="B108" s="103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5"/>
      <c r="N108" s="13"/>
      <c r="O108" s="14"/>
      <c r="P108" s="87"/>
    </row>
    <row r="109" spans="1:16" ht="21.75" customHeight="1" x14ac:dyDescent="0.25">
      <c r="A109" s="73" t="s">
        <v>15</v>
      </c>
      <c r="B109" s="8" t="s">
        <v>9</v>
      </c>
      <c r="C109" s="60"/>
      <c r="D109" s="60"/>
      <c r="E109" s="60"/>
      <c r="F109" s="100"/>
      <c r="G109" s="101"/>
      <c r="H109" s="60"/>
      <c r="I109" s="100"/>
      <c r="J109" s="101"/>
      <c r="K109" s="100"/>
      <c r="L109" s="101"/>
      <c r="M109" s="18"/>
      <c r="N109" s="13"/>
      <c r="O109" s="14"/>
      <c r="P109" s="87"/>
    </row>
    <row r="110" spans="1:16" ht="21.75" customHeight="1" x14ac:dyDescent="0.25">
      <c r="A110" s="90" t="s">
        <v>16</v>
      </c>
      <c r="B110" s="22" t="s">
        <v>20</v>
      </c>
      <c r="C110" s="45">
        <f>IF(C111="oui","00:30",0)</f>
        <v>0</v>
      </c>
      <c r="D110" s="45">
        <f>IF(D111="oui","00:30",0)</f>
        <v>0</v>
      </c>
      <c r="E110" s="45">
        <f>IF(E111="oui","00:30",0)</f>
        <v>0</v>
      </c>
      <c r="F110" s="91">
        <f>IF(F111="oui","00:30",0)</f>
        <v>0</v>
      </c>
      <c r="G110" s="92"/>
      <c r="H110" s="45">
        <f>IF(H111="oui","00:30",0)</f>
        <v>0</v>
      </c>
      <c r="I110" s="91">
        <f>IF(I111="oui","00:30",0)</f>
        <v>0</v>
      </c>
      <c r="J110" s="92"/>
      <c r="K110" s="91">
        <f>IF(K111="oui","00:30",0)</f>
        <v>0</v>
      </c>
      <c r="L110" s="92"/>
      <c r="M110" s="23"/>
      <c r="N110" s="13"/>
      <c r="O110" s="14"/>
      <c r="P110" s="87"/>
    </row>
    <row r="111" spans="1:16" ht="21.75" customHeight="1" x14ac:dyDescent="0.25">
      <c r="A111" s="90"/>
      <c r="B111" s="24" t="s">
        <v>19</v>
      </c>
      <c r="C111" s="61" t="str">
        <f>IF(C109&gt;0,"OUI","")</f>
        <v/>
      </c>
      <c r="D111" s="61" t="str">
        <f>IF(D109&gt;0,"OUI","")</f>
        <v/>
      </c>
      <c r="E111" s="61" t="str">
        <f>IF(E109&gt;0,"OUI","")</f>
        <v/>
      </c>
      <c r="F111" s="91" t="str">
        <f>IF(F109&gt;0,"OUI","")</f>
        <v/>
      </c>
      <c r="G111" s="93"/>
      <c r="H111" s="61" t="str">
        <f>IF(H109&gt;0,"OUI","")</f>
        <v/>
      </c>
      <c r="I111" s="91" t="str">
        <f>IF(I109&gt;0,"OUI","")</f>
        <v/>
      </c>
      <c r="J111" s="93"/>
      <c r="K111" s="91" t="str">
        <f>IF(K109&gt;0,"OUI","")</f>
        <v/>
      </c>
      <c r="L111" s="93"/>
      <c r="M111" s="25"/>
      <c r="N111" s="13"/>
      <c r="O111" s="14"/>
      <c r="P111" s="87"/>
    </row>
    <row r="112" spans="1:16" ht="21.75" customHeight="1" x14ac:dyDescent="0.25">
      <c r="A112" s="27" t="s">
        <v>17</v>
      </c>
      <c r="B112" s="9" t="s">
        <v>10</v>
      </c>
      <c r="C112" s="60"/>
      <c r="D112" s="60"/>
      <c r="E112" s="60"/>
      <c r="F112" s="100"/>
      <c r="G112" s="101"/>
      <c r="H112" s="60"/>
      <c r="I112" s="100"/>
      <c r="J112" s="101"/>
      <c r="K112" s="100"/>
      <c r="L112" s="101"/>
      <c r="M112" s="19"/>
      <c r="N112" s="13"/>
      <c r="O112" s="14"/>
      <c r="P112" s="87"/>
    </row>
    <row r="113" spans="1:16" ht="21.75" customHeight="1" x14ac:dyDescent="0.25">
      <c r="A113" s="15"/>
      <c r="B113" s="3" t="s">
        <v>11</v>
      </c>
      <c r="C113" s="34">
        <f>IF(OR(C104="REPOS",C109="REPOS",C104="CP1",C109="CP2"),"00:00",C107-C104+C112-C109-(C105+C110))</f>
        <v>0</v>
      </c>
      <c r="D113" s="34">
        <f>IF(OR(D104="REPOS",D109="REPOS",D104="CP1",D109="CP2"),"00:00",D107-D104+D112-D109-(D105+D110))</f>
        <v>0</v>
      </c>
      <c r="E113" s="34">
        <f>IF(OR(E104="REPOS",E109="REPOS",E104="CP1",E109="CP2"),"00:00",E107-E104+E112-E109-(E105+E110))</f>
        <v>0</v>
      </c>
      <c r="F113" s="102">
        <f>IF(OR(F104="REPOS",F109="REPOS",F104="CP1",F109="CP2"),"00:00",F107-F104+F112-F109-(F105+F110))</f>
        <v>0</v>
      </c>
      <c r="G113" s="93"/>
      <c r="H113" s="34">
        <f>IF(OR(H104="REPOS",H109="REPOS",H104="CP1",H109="CP2"),"00:00",H107-H104+H112-H109-(H105+H110))</f>
        <v>0</v>
      </c>
      <c r="I113" s="102">
        <f>IF(OR(I104="REPOS",I109="REPOS",I104="CP1",I109="CP2"),"00:00",I107-I104+I112-I109-(I105+I110))</f>
        <v>0</v>
      </c>
      <c r="J113" s="93"/>
      <c r="K113" s="102">
        <f>IF(OR(K104="REPOS",K109="REPOS",K104="CP1",K109="CP2"),"00:00",K107-K104+K112-K109-(K105+K110))</f>
        <v>0</v>
      </c>
      <c r="L113" s="93"/>
      <c r="M113" s="33"/>
      <c r="N113" s="13"/>
      <c r="O113" s="14"/>
      <c r="P113" s="87"/>
    </row>
    <row r="114" spans="1:16" ht="21.75" customHeight="1" x14ac:dyDescent="0.25">
      <c r="A114" s="6"/>
      <c r="B114" s="3" t="s">
        <v>26</v>
      </c>
      <c r="C114" s="94">
        <f>C113+D113+E113+F113+H113+I113+K113</f>
        <v>0</v>
      </c>
      <c r="D114" s="95"/>
      <c r="E114" s="95"/>
      <c r="F114" s="95"/>
      <c r="G114" s="95"/>
      <c r="H114" s="95"/>
      <c r="I114" s="95"/>
      <c r="J114" s="95"/>
      <c r="K114" s="95"/>
      <c r="L114" s="96"/>
      <c r="M114" s="6"/>
      <c r="N114" s="13"/>
      <c r="O114" s="14"/>
    </row>
    <row r="115" spans="1:16" ht="21.75" customHeight="1" x14ac:dyDescent="0.25">
      <c r="A115" s="6"/>
      <c r="B115" s="83"/>
      <c r="C115" s="84"/>
      <c r="D115" s="85"/>
      <c r="E115" s="85"/>
      <c r="F115" s="85"/>
      <c r="G115" s="85"/>
      <c r="H115" s="85"/>
      <c r="I115" s="85"/>
      <c r="J115" s="85"/>
      <c r="K115" s="85"/>
      <c r="L115" s="85"/>
      <c r="M115" s="6"/>
      <c r="N115" s="14"/>
      <c r="O115" s="7"/>
    </row>
    <row r="116" spans="1:16" ht="21.75" customHeight="1" x14ac:dyDescent="0.25">
      <c r="A116" s="6"/>
      <c r="B116" s="83"/>
      <c r="C116" s="84"/>
      <c r="D116" s="85"/>
      <c r="E116" s="85"/>
      <c r="F116" s="85"/>
      <c r="G116" s="85"/>
      <c r="H116" s="85"/>
      <c r="I116" s="85"/>
      <c r="J116" s="85"/>
      <c r="K116" s="85"/>
      <c r="L116" s="85"/>
      <c r="M116" s="6"/>
      <c r="N116" s="14"/>
      <c r="O116" s="2"/>
    </row>
    <row r="117" spans="1:16" ht="21.75" customHeight="1" x14ac:dyDescent="0.25">
      <c r="A117" s="6"/>
      <c r="B117" s="83"/>
      <c r="C117" s="84"/>
      <c r="D117" s="85"/>
      <c r="E117" s="85"/>
      <c r="F117" s="85"/>
      <c r="G117" s="85"/>
      <c r="H117" s="85"/>
      <c r="I117" s="85"/>
      <c r="J117" s="85"/>
      <c r="K117" s="85"/>
      <c r="L117" s="85"/>
      <c r="M117" s="6"/>
      <c r="N117" s="14"/>
      <c r="O117" s="2"/>
    </row>
    <row r="118" spans="1:16" ht="21.7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7"/>
      <c r="O118" s="2"/>
    </row>
    <row r="119" spans="1:16" ht="21.75" customHeight="1" x14ac:dyDescent="0.25">
      <c r="A119" s="106" t="s">
        <v>14</v>
      </c>
      <c r="B119" s="106"/>
      <c r="C119" s="106"/>
      <c r="D119" s="106"/>
      <c r="E119" s="75" t="s">
        <v>21</v>
      </c>
      <c r="F119" s="49">
        <v>20</v>
      </c>
      <c r="G119" s="75" t="s">
        <v>22</v>
      </c>
      <c r="H119" s="74">
        <f>7*F119+DATE(B1,1,3)-WEEKDAY(DATE(B1,1,3))-5</f>
        <v>44333</v>
      </c>
      <c r="I119" s="75" t="s">
        <v>23</v>
      </c>
      <c r="J119" s="107">
        <f>7*F119+DATE(B1,1,3)-WEEKDAY(DATE(B1,1,3))+1</f>
        <v>44339</v>
      </c>
      <c r="K119" s="108"/>
      <c r="L119" s="75"/>
      <c r="M119" s="75"/>
      <c r="N119" s="2"/>
      <c r="O119" s="2"/>
    </row>
    <row r="120" spans="1:16" ht="21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75"/>
      <c r="O120" s="10"/>
    </row>
    <row r="121" spans="1:16" ht="21.75" customHeight="1" x14ac:dyDescent="0.25">
      <c r="A121" s="51"/>
      <c r="B121" s="3" t="s">
        <v>0</v>
      </c>
      <c r="C121" s="53" t="s">
        <v>1</v>
      </c>
      <c r="D121" s="53" t="s">
        <v>2</v>
      </c>
      <c r="E121" s="53" t="s">
        <v>3</v>
      </c>
      <c r="F121" s="109" t="s">
        <v>4</v>
      </c>
      <c r="G121" s="110"/>
      <c r="H121" s="53" t="s">
        <v>5</v>
      </c>
      <c r="I121" s="109" t="s">
        <v>6</v>
      </c>
      <c r="J121" s="110"/>
      <c r="K121" s="109" t="s">
        <v>7</v>
      </c>
      <c r="L121" s="110"/>
      <c r="M121" s="53" t="s">
        <v>8</v>
      </c>
      <c r="N121" s="75" t="s">
        <v>13</v>
      </c>
      <c r="O121" s="75"/>
      <c r="P121" s="87"/>
    </row>
    <row r="122" spans="1:16" ht="21.75" customHeight="1" x14ac:dyDescent="0.25">
      <c r="A122" s="12"/>
      <c r="B122" s="52" t="s">
        <v>29</v>
      </c>
      <c r="C122" s="55">
        <f>7*F119+DATE(B1,1,3)-WEEKDAY(DATE(B1,1,3))-5</f>
        <v>44333</v>
      </c>
      <c r="D122" s="55">
        <f>7*F119+DATE(B1,1,3)-WEEKDAY(DATE(B1,1,3))-4</f>
        <v>44334</v>
      </c>
      <c r="E122" s="55">
        <f>7*F119+DATE(B1,1,3)-WEEKDAY(DATE(B1,1,3))-3</f>
        <v>44335</v>
      </c>
      <c r="F122" s="111">
        <f>7*F119+DATE(B1,1,3)-WEEKDAY(DATE(B1,1,3))-2</f>
        <v>44336</v>
      </c>
      <c r="G122" s="112"/>
      <c r="H122" s="55">
        <f>7*F119+DATE(B1,1,3)-WEEKDAY(DATE(B1,1,3))-1</f>
        <v>44337</v>
      </c>
      <c r="I122" s="111">
        <f>7*F119+DATE(B1,1,3)-WEEKDAY(DATE(B1,1,3))-0</f>
        <v>44338</v>
      </c>
      <c r="J122" s="112"/>
      <c r="K122" s="111">
        <f>7*F119+DATE(B1,1,3)-WEEKDAY(DATE(B1,1,3))+1</f>
        <v>44339</v>
      </c>
      <c r="L122" s="112"/>
      <c r="M122" s="54"/>
      <c r="N122" s="4"/>
      <c r="O122" s="5"/>
      <c r="P122" s="87"/>
    </row>
    <row r="123" spans="1:16" ht="21.75" customHeight="1" x14ac:dyDescent="0.25">
      <c r="A123" s="26" t="s">
        <v>15</v>
      </c>
      <c r="B123" s="8" t="s">
        <v>9</v>
      </c>
      <c r="C123" s="60"/>
      <c r="D123" s="60"/>
      <c r="E123" s="60"/>
      <c r="F123" s="100"/>
      <c r="G123" s="101"/>
      <c r="H123" s="60"/>
      <c r="I123" s="100"/>
      <c r="J123" s="101"/>
      <c r="K123" s="100"/>
      <c r="L123" s="101"/>
      <c r="M123" s="18"/>
      <c r="N123" s="4"/>
      <c r="O123" s="5"/>
      <c r="P123" s="87"/>
    </row>
    <row r="124" spans="1:16" ht="21.75" customHeight="1" x14ac:dyDescent="0.25">
      <c r="A124" s="90" t="s">
        <v>16</v>
      </c>
      <c r="B124" s="22" t="s">
        <v>20</v>
      </c>
      <c r="C124" s="45">
        <f>IF(C125="oui","00:30",0)</f>
        <v>0</v>
      </c>
      <c r="D124" s="45">
        <f>IF(D125="oui","00:30",0)</f>
        <v>0</v>
      </c>
      <c r="E124" s="45">
        <f>IF(E125="oui","00:30",0)</f>
        <v>0</v>
      </c>
      <c r="F124" s="91">
        <f>IF(F125="oui","00:30",0)</f>
        <v>0</v>
      </c>
      <c r="G124" s="92"/>
      <c r="H124" s="45">
        <f>IF(H125="oui","00:30",0)</f>
        <v>0</v>
      </c>
      <c r="I124" s="91">
        <f>IF(I125="oui","00:30",0)</f>
        <v>0</v>
      </c>
      <c r="J124" s="92"/>
      <c r="K124" s="91">
        <f>IF(K125="oui","00:30",0)</f>
        <v>0</v>
      </c>
      <c r="L124" s="92"/>
      <c r="M124" s="23"/>
      <c r="N124" s="13"/>
      <c r="O124" s="14"/>
      <c r="P124" s="87"/>
    </row>
    <row r="125" spans="1:16" ht="21.75" customHeight="1" x14ac:dyDescent="0.25">
      <c r="A125" s="90"/>
      <c r="B125" s="24" t="s">
        <v>19</v>
      </c>
      <c r="C125" s="61" t="str">
        <f>IF(C123&gt;0,"OUI","")</f>
        <v/>
      </c>
      <c r="D125" s="61" t="str">
        <f>IF(D123&gt;0,"OUI","")</f>
        <v/>
      </c>
      <c r="E125" s="61" t="str">
        <f>IF(E123&gt;0,"OUI","")</f>
        <v/>
      </c>
      <c r="F125" s="91" t="str">
        <f>IF(F123&gt;0,"OUI","")</f>
        <v/>
      </c>
      <c r="G125" s="93"/>
      <c r="H125" s="61" t="str">
        <f>IF(H123&gt;0,"OUI","")</f>
        <v/>
      </c>
      <c r="I125" s="91" t="str">
        <f>IF(I123&gt;0,"OUI","")</f>
        <v/>
      </c>
      <c r="J125" s="93"/>
      <c r="K125" s="91" t="str">
        <f>IF(K123&gt;0,"OUI","")</f>
        <v/>
      </c>
      <c r="L125" s="93"/>
      <c r="M125" s="25"/>
      <c r="N125" s="13"/>
      <c r="O125" s="14"/>
      <c r="P125" s="87"/>
    </row>
    <row r="126" spans="1:16" ht="21.75" customHeight="1" x14ac:dyDescent="0.25">
      <c r="A126" s="27" t="s">
        <v>12</v>
      </c>
      <c r="B126" s="8" t="s">
        <v>10</v>
      </c>
      <c r="C126" s="60"/>
      <c r="D126" s="60"/>
      <c r="E126" s="60"/>
      <c r="F126" s="100"/>
      <c r="G126" s="101"/>
      <c r="H126" s="60"/>
      <c r="I126" s="100"/>
      <c r="J126" s="101"/>
      <c r="K126" s="100"/>
      <c r="L126" s="101"/>
      <c r="M126" s="18"/>
      <c r="N126" s="13"/>
      <c r="O126" s="14"/>
      <c r="P126" s="87"/>
    </row>
    <row r="127" spans="1:16" ht="21.75" customHeight="1" x14ac:dyDescent="0.25">
      <c r="A127" s="39"/>
      <c r="B127" s="103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5"/>
      <c r="N127" s="13"/>
      <c r="O127" s="14"/>
      <c r="P127" s="87"/>
    </row>
    <row r="128" spans="1:16" ht="21.75" customHeight="1" x14ac:dyDescent="0.25">
      <c r="A128" s="73" t="s">
        <v>15</v>
      </c>
      <c r="B128" s="8" t="s">
        <v>9</v>
      </c>
      <c r="C128" s="60"/>
      <c r="D128" s="60"/>
      <c r="E128" s="60"/>
      <c r="F128" s="100"/>
      <c r="G128" s="101"/>
      <c r="H128" s="60"/>
      <c r="I128" s="100"/>
      <c r="J128" s="101"/>
      <c r="K128" s="100"/>
      <c r="L128" s="101"/>
      <c r="M128" s="18"/>
      <c r="N128" s="13"/>
      <c r="O128" s="14"/>
      <c r="P128" s="87"/>
    </row>
    <row r="129" spans="1:18" ht="21.75" customHeight="1" x14ac:dyDescent="0.25">
      <c r="A129" s="90" t="s">
        <v>16</v>
      </c>
      <c r="B129" s="22" t="s">
        <v>20</v>
      </c>
      <c r="C129" s="45">
        <f>IF(C130="oui","00:30",0)</f>
        <v>0</v>
      </c>
      <c r="D129" s="45">
        <f>IF(D130="oui","00:30",0)</f>
        <v>0</v>
      </c>
      <c r="E129" s="45">
        <f>IF(E130="oui","00:30",0)</f>
        <v>0</v>
      </c>
      <c r="F129" s="91">
        <f>IF(F130="oui","00:30",0)</f>
        <v>0</v>
      </c>
      <c r="G129" s="92"/>
      <c r="H129" s="45">
        <f>IF(H130="oui","00:30",0)</f>
        <v>0</v>
      </c>
      <c r="I129" s="91">
        <f>IF(I130="oui","00:30",0)</f>
        <v>0</v>
      </c>
      <c r="J129" s="92"/>
      <c r="K129" s="91">
        <f>IF(K130="oui","00:30",0)</f>
        <v>0</v>
      </c>
      <c r="L129" s="92"/>
      <c r="M129" s="23"/>
      <c r="N129" s="13"/>
      <c r="O129" s="14"/>
      <c r="P129" s="87"/>
      <c r="Q129" s="14"/>
      <c r="R129" s="82"/>
    </row>
    <row r="130" spans="1:18" ht="21.75" customHeight="1" x14ac:dyDescent="0.25">
      <c r="A130" s="90"/>
      <c r="B130" s="24" t="s">
        <v>19</v>
      </c>
      <c r="C130" s="61" t="str">
        <f>IF(C128&gt;0,"OUI","")</f>
        <v/>
      </c>
      <c r="D130" s="61" t="str">
        <f>IF(D128&gt;0,"OUI","")</f>
        <v/>
      </c>
      <c r="E130" s="61" t="str">
        <f>IF(E128&gt;0,"OUI","")</f>
        <v/>
      </c>
      <c r="F130" s="91" t="str">
        <f>IF(F128&gt;0,"OUI","")</f>
        <v/>
      </c>
      <c r="G130" s="93"/>
      <c r="H130" s="61" t="str">
        <f>IF(H128&gt;0,"OUI","")</f>
        <v/>
      </c>
      <c r="I130" s="91" t="str">
        <f>IF(I128&gt;0,"OUI","")</f>
        <v/>
      </c>
      <c r="J130" s="93"/>
      <c r="K130" s="91" t="str">
        <f>IF(K128&gt;0,"OUI","")</f>
        <v/>
      </c>
      <c r="L130" s="93"/>
      <c r="M130" s="25"/>
      <c r="N130" s="13"/>
      <c r="O130" s="14"/>
      <c r="P130" s="87"/>
      <c r="Q130" s="14"/>
      <c r="R130" s="82"/>
    </row>
    <row r="131" spans="1:18" ht="21.75" customHeight="1" x14ac:dyDescent="0.25">
      <c r="A131" s="27" t="s">
        <v>17</v>
      </c>
      <c r="B131" s="9" t="s">
        <v>10</v>
      </c>
      <c r="C131" s="60"/>
      <c r="D131" s="60"/>
      <c r="E131" s="60"/>
      <c r="F131" s="100"/>
      <c r="G131" s="101"/>
      <c r="H131" s="60"/>
      <c r="I131" s="100"/>
      <c r="J131" s="101"/>
      <c r="K131" s="100"/>
      <c r="L131" s="101"/>
      <c r="M131" s="19"/>
      <c r="N131" s="13"/>
      <c r="O131" s="14"/>
      <c r="P131" s="87"/>
    </row>
    <row r="132" spans="1:18" ht="21.75" customHeight="1" x14ac:dyDescent="0.25">
      <c r="A132" s="15"/>
      <c r="B132" s="3" t="s">
        <v>11</v>
      </c>
      <c r="C132" s="34">
        <f>IF(OR(C123="REPOS",C128="REPOS",C123="CP1",C128="CP2"),"00:00",C126-C123+C131-C128-(C124+C129))</f>
        <v>0</v>
      </c>
      <c r="D132" s="34">
        <f>IF(OR(D123="REPOS",D128="REPOS",D123="CP1",D128="CP2"),"00:00",D126-D123+D131-D128-(D124+D129))</f>
        <v>0</v>
      </c>
      <c r="E132" s="34">
        <f>IF(OR(E123="REPOS",E128="REPOS",E123="CP1",E128="CP2"),"00:00",E126-E123+E131-E128-(E124+E129))</f>
        <v>0</v>
      </c>
      <c r="F132" s="102">
        <f>IF(OR(F123="REPOS",F128="REPOS",F123="CP1",F128="CP2"),"00:00",F126-F123+F131-F128-(F124+F129))</f>
        <v>0</v>
      </c>
      <c r="G132" s="93"/>
      <c r="H132" s="34">
        <f>IF(OR(H123="REPOS",H128="REPOS",H123="CP1",H128="CP2"),"00:00",H126-H123+H131-H128-(H124+H129))</f>
        <v>0</v>
      </c>
      <c r="I132" s="102">
        <f>IF(OR(I123="REPOS",I128="REPOS",I123="CP1",I128="CP2"),"00:00",I126-I123+I131-I128-(I124+I129))</f>
        <v>0</v>
      </c>
      <c r="J132" s="93"/>
      <c r="K132" s="102">
        <f>IF(OR(K123="REPOS",K128="REPOS",K123="CP1",K128="CP2"),"00:00",K126-K123+K131-K128-(K124+K129))</f>
        <v>0</v>
      </c>
      <c r="L132" s="93"/>
      <c r="M132" s="33"/>
      <c r="N132" s="13"/>
      <c r="O132" s="14"/>
      <c r="P132" s="87"/>
    </row>
    <row r="133" spans="1:18" ht="21.75" customHeight="1" x14ac:dyDescent="0.25">
      <c r="A133" s="6"/>
      <c r="B133" s="3" t="s">
        <v>26</v>
      </c>
      <c r="C133" s="94">
        <f>C132+D132+E132+F132+H132+I132+K132</f>
        <v>0</v>
      </c>
      <c r="D133" s="95"/>
      <c r="E133" s="95"/>
      <c r="F133" s="95"/>
      <c r="G133" s="95"/>
      <c r="H133" s="95"/>
      <c r="I133" s="95"/>
      <c r="J133" s="95"/>
      <c r="K133" s="95"/>
      <c r="L133" s="96"/>
      <c r="M133" s="38"/>
      <c r="N133" s="13"/>
      <c r="O133" s="14"/>
    </row>
    <row r="134" spans="1:18" ht="21.75" customHeight="1" x14ac:dyDescent="0.25">
      <c r="A134" s="35"/>
      <c r="C134" s="46"/>
      <c r="D134" s="46"/>
      <c r="E134" s="46"/>
      <c r="F134" s="47"/>
      <c r="G134" s="36"/>
      <c r="H134" s="46"/>
      <c r="I134" s="46"/>
      <c r="J134" s="36"/>
      <c r="K134" s="46"/>
      <c r="L134" s="36"/>
      <c r="M134" s="48"/>
      <c r="N134" s="37"/>
      <c r="O134" s="14"/>
    </row>
    <row r="135" spans="1:18" ht="21.75" customHeight="1" x14ac:dyDescent="0.25">
      <c r="A135" s="1"/>
      <c r="L135" s="97" t="s">
        <v>18</v>
      </c>
      <c r="M135" s="98"/>
      <c r="N135" s="76"/>
      <c r="O135" s="14"/>
    </row>
    <row r="136" spans="1:18" ht="21.75" customHeight="1" x14ac:dyDescent="0.25">
      <c r="L136" s="99"/>
      <c r="M136" s="98"/>
      <c r="N136" s="78"/>
      <c r="O136" s="37"/>
    </row>
    <row r="137" spans="1:18" ht="21.75" customHeight="1" x14ac:dyDescent="0.25">
      <c r="N137" s="78"/>
      <c r="O137" s="77"/>
    </row>
    <row r="138" spans="1:18" ht="21.75" customHeight="1" x14ac:dyDescent="0.25">
      <c r="A138" s="106" t="s">
        <v>14</v>
      </c>
      <c r="B138" s="106"/>
      <c r="C138" s="106"/>
      <c r="D138" s="106"/>
      <c r="E138" s="75" t="s">
        <v>21</v>
      </c>
      <c r="F138" s="49">
        <v>21</v>
      </c>
      <c r="G138" s="75" t="s">
        <v>22</v>
      </c>
      <c r="H138" s="74">
        <f>7*F138+DATE(B1,1,3)-WEEKDAY(DATE(B1,1,3))-5</f>
        <v>44340</v>
      </c>
      <c r="I138" s="75" t="s">
        <v>23</v>
      </c>
      <c r="J138" s="107">
        <f>7*F138+DATE(B1,1,3)-WEEKDAY(DATE(B1,1,3))+1</f>
        <v>44346</v>
      </c>
      <c r="K138" s="108"/>
      <c r="L138" s="75"/>
      <c r="M138" s="75"/>
      <c r="N138" s="80"/>
      <c r="O138" s="79"/>
    </row>
    <row r="139" spans="1:18" ht="21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75"/>
      <c r="O139" s="79"/>
    </row>
    <row r="140" spans="1:18" ht="21.75" customHeight="1" x14ac:dyDescent="0.25">
      <c r="A140" s="51"/>
      <c r="B140" s="3" t="s">
        <v>0</v>
      </c>
      <c r="C140" s="53" t="s">
        <v>1</v>
      </c>
      <c r="D140" s="53" t="s">
        <v>2</v>
      </c>
      <c r="E140" s="53" t="s">
        <v>3</v>
      </c>
      <c r="F140" s="109" t="s">
        <v>4</v>
      </c>
      <c r="G140" s="110"/>
      <c r="H140" s="53" t="s">
        <v>5</v>
      </c>
      <c r="I140" s="109" t="s">
        <v>6</v>
      </c>
      <c r="J140" s="110"/>
      <c r="K140" s="109" t="s">
        <v>7</v>
      </c>
      <c r="L140" s="110"/>
      <c r="M140" s="53" t="s">
        <v>8</v>
      </c>
      <c r="N140" s="75" t="s">
        <v>13</v>
      </c>
      <c r="O140" s="81"/>
      <c r="P140" s="87"/>
    </row>
    <row r="141" spans="1:18" ht="21.75" customHeight="1" x14ac:dyDescent="0.25">
      <c r="A141" s="12"/>
      <c r="B141" s="52" t="s">
        <v>29</v>
      </c>
      <c r="C141" s="55">
        <f>7*F138+DATE(B1,1,3)-WEEKDAY(DATE(B1,1,3))-5</f>
        <v>44340</v>
      </c>
      <c r="D141" s="55">
        <f>7*F138+DATE(B1,1,3)-WEEKDAY(DATE(B1,1,3))-4</f>
        <v>44341</v>
      </c>
      <c r="E141" s="55">
        <f>7*F138+DATE(B1,1,3)-WEEKDAY(DATE(B1,1,3))-3</f>
        <v>44342</v>
      </c>
      <c r="F141" s="111">
        <f>7*F138+DATE(B1,1,3)-WEEKDAY(DATE(B1,1,3))-2</f>
        <v>44343</v>
      </c>
      <c r="G141" s="112"/>
      <c r="H141" s="55">
        <f>7*F138+DATE(B1,1,3)-WEEKDAY(DATE(B1,1,3))-1</f>
        <v>44344</v>
      </c>
      <c r="I141" s="111">
        <f>7*F138+DATE(B1,1,3)-WEEKDAY(DATE(B1,1,3))-0</f>
        <v>44345</v>
      </c>
      <c r="J141" s="112"/>
      <c r="K141" s="111">
        <f>7*F138+DATE(B1,1,3)-WEEKDAY(DATE(B1,1,3))+1</f>
        <v>44346</v>
      </c>
      <c r="L141" s="112"/>
      <c r="M141" s="54"/>
      <c r="N141" s="4"/>
      <c r="O141" s="10"/>
      <c r="P141" s="87"/>
    </row>
    <row r="142" spans="1:18" ht="21.75" customHeight="1" x14ac:dyDescent="0.25">
      <c r="A142" s="26" t="s">
        <v>15</v>
      </c>
      <c r="B142" s="8" t="s">
        <v>9</v>
      </c>
      <c r="C142" s="60"/>
      <c r="D142" s="60"/>
      <c r="E142" s="60"/>
      <c r="F142" s="100"/>
      <c r="G142" s="101"/>
      <c r="H142" s="60"/>
      <c r="I142" s="100"/>
      <c r="J142" s="101"/>
      <c r="K142" s="100"/>
      <c r="L142" s="101"/>
      <c r="M142" s="18"/>
      <c r="N142" s="4"/>
      <c r="O142" s="75"/>
      <c r="P142" s="87"/>
    </row>
    <row r="143" spans="1:18" ht="21.75" customHeight="1" x14ac:dyDescent="0.25">
      <c r="A143" s="90" t="s">
        <v>16</v>
      </c>
      <c r="B143" s="22" t="s">
        <v>20</v>
      </c>
      <c r="C143" s="45">
        <f>IF(C144="oui","00:30",0)</f>
        <v>0</v>
      </c>
      <c r="D143" s="45">
        <f>IF(D144="oui","00:30",0)</f>
        <v>0</v>
      </c>
      <c r="E143" s="45">
        <f>IF(E144="oui","00:30",0)</f>
        <v>0</v>
      </c>
      <c r="F143" s="91">
        <f>IF(F144="oui","00:30",0)</f>
        <v>0</v>
      </c>
      <c r="G143" s="92"/>
      <c r="H143" s="45">
        <f>IF(H144="oui","00:30",0)</f>
        <v>0</v>
      </c>
      <c r="I143" s="91">
        <f>IF(I144="oui","00:30",0)</f>
        <v>0</v>
      </c>
      <c r="J143" s="92"/>
      <c r="K143" s="91">
        <f>IF(K144="oui","00:30",0)</f>
        <v>0</v>
      </c>
      <c r="L143" s="92"/>
      <c r="M143" s="23"/>
      <c r="N143" s="13"/>
      <c r="O143" s="5"/>
      <c r="P143" s="87"/>
    </row>
    <row r="144" spans="1:18" ht="21.75" customHeight="1" x14ac:dyDescent="0.25">
      <c r="A144" s="90"/>
      <c r="B144" s="24" t="s">
        <v>19</v>
      </c>
      <c r="C144" s="61" t="str">
        <f>IF(C142&gt;0,"OUI","")</f>
        <v/>
      </c>
      <c r="D144" s="61" t="str">
        <f>IF(D142&gt;0,"OUI","")</f>
        <v/>
      </c>
      <c r="E144" s="61" t="str">
        <f>IF(E142&gt;0,"OUI","")</f>
        <v/>
      </c>
      <c r="F144" s="91" t="str">
        <f>IF(F142&gt;0,"OUI","")</f>
        <v/>
      </c>
      <c r="G144" s="93"/>
      <c r="H144" s="61" t="str">
        <f>IF(H142&gt;0,"OUI","")</f>
        <v/>
      </c>
      <c r="I144" s="91" t="str">
        <f>IF(I142&gt;0,"OUI","")</f>
        <v/>
      </c>
      <c r="J144" s="93"/>
      <c r="K144" s="91" t="str">
        <f>IF(K142&gt;0,"OUI","")</f>
        <v/>
      </c>
      <c r="L144" s="93"/>
      <c r="M144" s="25"/>
      <c r="N144" s="13"/>
      <c r="O144" s="5"/>
      <c r="P144" s="87"/>
    </row>
    <row r="145" spans="1:16" ht="21.75" customHeight="1" x14ac:dyDescent="0.25">
      <c r="A145" s="27" t="s">
        <v>12</v>
      </c>
      <c r="B145" s="31" t="s">
        <v>10</v>
      </c>
      <c r="C145" s="60"/>
      <c r="D145" s="60"/>
      <c r="E145" s="60"/>
      <c r="F145" s="100"/>
      <c r="G145" s="101"/>
      <c r="H145" s="60"/>
      <c r="I145" s="100"/>
      <c r="J145" s="101"/>
      <c r="K145" s="100"/>
      <c r="L145" s="101"/>
      <c r="M145" s="32"/>
      <c r="N145" s="13"/>
      <c r="O145" s="14"/>
      <c r="P145" s="87"/>
    </row>
    <row r="146" spans="1:16" ht="21.75" customHeight="1" x14ac:dyDescent="0.25">
      <c r="A146" s="39"/>
      <c r="B146" s="103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5"/>
      <c r="N146" s="13"/>
      <c r="O146" s="14"/>
      <c r="P146" s="87"/>
    </row>
    <row r="147" spans="1:16" ht="21.75" customHeight="1" x14ac:dyDescent="0.25">
      <c r="A147" s="73" t="s">
        <v>15</v>
      </c>
      <c r="B147" s="8" t="s">
        <v>9</v>
      </c>
      <c r="C147" s="60"/>
      <c r="D147" s="60"/>
      <c r="E147" s="60"/>
      <c r="F147" s="100"/>
      <c r="G147" s="101"/>
      <c r="H147" s="60"/>
      <c r="I147" s="100"/>
      <c r="J147" s="101"/>
      <c r="K147" s="100"/>
      <c r="L147" s="101"/>
      <c r="M147" s="18"/>
      <c r="N147" s="13"/>
      <c r="O147" s="14"/>
      <c r="P147" s="87"/>
    </row>
    <row r="148" spans="1:16" ht="21.75" customHeight="1" x14ac:dyDescent="0.25">
      <c r="A148" s="90" t="s">
        <v>16</v>
      </c>
      <c r="B148" s="22" t="s">
        <v>20</v>
      </c>
      <c r="C148" s="45">
        <f>IF(C149="oui","00:30",0)</f>
        <v>0</v>
      </c>
      <c r="D148" s="45">
        <f>IF(D149="oui","00:30",0)</f>
        <v>0</v>
      </c>
      <c r="E148" s="45">
        <f>IF(E149="oui","00:30",0)</f>
        <v>0</v>
      </c>
      <c r="F148" s="91">
        <f>IF(F149="oui","00:30",0)</f>
        <v>0</v>
      </c>
      <c r="G148" s="92"/>
      <c r="H148" s="45">
        <f>IF(H149="oui","00:30",0)</f>
        <v>0</v>
      </c>
      <c r="I148" s="91">
        <f>IF(I149="oui","00:30",0)</f>
        <v>0</v>
      </c>
      <c r="J148" s="92"/>
      <c r="K148" s="91">
        <f>IF(K149="oui","00:30",0)</f>
        <v>0</v>
      </c>
      <c r="L148" s="92"/>
      <c r="M148" s="23"/>
      <c r="N148" s="13"/>
      <c r="O148" s="14"/>
      <c r="P148" s="87"/>
    </row>
    <row r="149" spans="1:16" ht="21.75" customHeight="1" x14ac:dyDescent="0.25">
      <c r="A149" s="90"/>
      <c r="B149" s="24" t="s">
        <v>19</v>
      </c>
      <c r="C149" s="61" t="str">
        <f>IF(C147&gt;0,"OUI","")</f>
        <v/>
      </c>
      <c r="D149" s="61" t="str">
        <f>IF(D147&gt;0,"OUI","")</f>
        <v/>
      </c>
      <c r="E149" s="61" t="str">
        <f>IF(E147&gt;0,"OUI","")</f>
        <v/>
      </c>
      <c r="F149" s="91" t="str">
        <f>IF(F147&gt;0,"OUI","")</f>
        <v/>
      </c>
      <c r="G149" s="93"/>
      <c r="H149" s="61" t="str">
        <f>IF(H147&gt;0,"OUI","")</f>
        <v/>
      </c>
      <c r="I149" s="91" t="str">
        <f>IF(I147&gt;0,"OUI","")</f>
        <v/>
      </c>
      <c r="J149" s="93"/>
      <c r="K149" s="91" t="str">
        <f>IF(K147&gt;0,"OUI","")</f>
        <v/>
      </c>
      <c r="L149" s="93"/>
      <c r="M149" s="25"/>
      <c r="N149" s="13"/>
      <c r="O149" s="14"/>
      <c r="P149" s="87"/>
    </row>
    <row r="150" spans="1:16" ht="21.75" customHeight="1" x14ac:dyDescent="0.25">
      <c r="A150" s="27" t="s">
        <v>17</v>
      </c>
      <c r="B150" s="9" t="s">
        <v>10</v>
      </c>
      <c r="C150" s="60"/>
      <c r="D150" s="60"/>
      <c r="E150" s="60"/>
      <c r="F150" s="100"/>
      <c r="G150" s="101"/>
      <c r="H150" s="60"/>
      <c r="I150" s="100"/>
      <c r="J150" s="101"/>
      <c r="K150" s="100"/>
      <c r="L150" s="101"/>
      <c r="M150" s="19"/>
      <c r="N150" s="13"/>
      <c r="O150" s="14"/>
      <c r="P150" s="87"/>
    </row>
    <row r="151" spans="1:16" ht="21.75" customHeight="1" x14ac:dyDescent="0.25">
      <c r="A151" s="15"/>
      <c r="B151" s="3" t="s">
        <v>11</v>
      </c>
      <c r="C151" s="34">
        <f>IF(OR(C142="REPOS",C147="REPOS",C142="CP1",C147="CP2"),"00:00",C145-C142+C150-C147-(C143+C148))</f>
        <v>0</v>
      </c>
      <c r="D151" s="34">
        <f>IF(OR(D142="REPOS",D147="REPOS",D142="CP1",D147="CP2"),"00:00",D145-D142+D150-D147-(D143+D148))</f>
        <v>0</v>
      </c>
      <c r="E151" s="34">
        <f>IF(OR(E142="REPOS",E147="REPOS",E142="CP1",E147="CP2"),"00:00",E145-E142+E150-E147-(E143+E148))</f>
        <v>0</v>
      </c>
      <c r="F151" s="102">
        <f>IF(OR(F142="REPOS",F147="REPOS",F142="CP1",F147="CP2"),"00:00",F145-F142+F150-F147-(F143+F148))</f>
        <v>0</v>
      </c>
      <c r="G151" s="93"/>
      <c r="H151" s="34">
        <f>IF(OR(H142="REPOS",H147="REPOS",H142="CP1",H147="CP2"),"00:00",H145-H142+H150-H147-(H143+H148))</f>
        <v>0</v>
      </c>
      <c r="I151" s="102">
        <f>IF(OR(I142="REPOS",I147="REPOS",I142="CP1",I147="CP2"),"00:00",I145-I142+I150-I147-(I143+I148))</f>
        <v>0</v>
      </c>
      <c r="J151" s="93"/>
      <c r="K151" s="102">
        <f>IF(OR(K142="REPOS",K147="REPOS",K142="CP1",K147="CP2"),"00:00",K145-K142+K150-K147-(K143+K148))</f>
        <v>0</v>
      </c>
      <c r="L151" s="93"/>
      <c r="M151" s="33"/>
      <c r="N151" s="13"/>
      <c r="O151" s="14"/>
      <c r="P151" s="87"/>
    </row>
    <row r="152" spans="1:16" ht="21.75" customHeight="1" x14ac:dyDescent="0.25">
      <c r="A152" s="6"/>
      <c r="B152" s="3" t="s">
        <v>26</v>
      </c>
      <c r="C152" s="94">
        <f>C151+D151+E151+F151+H151+I151+K151</f>
        <v>0</v>
      </c>
      <c r="D152" s="95"/>
      <c r="E152" s="95"/>
      <c r="F152" s="95"/>
      <c r="G152" s="95"/>
      <c r="H152" s="95"/>
      <c r="I152" s="95"/>
      <c r="J152" s="95"/>
      <c r="K152" s="95"/>
      <c r="L152" s="96"/>
      <c r="M152" s="6"/>
      <c r="N152" s="13"/>
      <c r="O152" s="14"/>
    </row>
    <row r="153" spans="1:16" ht="21.75" customHeight="1" x14ac:dyDescent="0.25">
      <c r="A153" s="6"/>
      <c r="B153" s="83"/>
      <c r="C153" s="84"/>
      <c r="D153" s="85"/>
      <c r="E153" s="85"/>
      <c r="F153" s="85"/>
      <c r="G153" s="85"/>
      <c r="H153" s="85"/>
      <c r="I153" s="85"/>
      <c r="J153" s="85"/>
      <c r="K153" s="85"/>
      <c r="L153" s="85"/>
      <c r="M153" s="6"/>
      <c r="N153" s="7"/>
      <c r="O153" s="7"/>
    </row>
    <row r="154" spans="1:16" ht="21.75" customHeight="1" x14ac:dyDescent="0.25">
      <c r="A154" s="6"/>
      <c r="B154" s="83"/>
      <c r="C154" s="84"/>
      <c r="D154" s="85"/>
      <c r="E154" s="85"/>
      <c r="F154" s="85"/>
      <c r="G154" s="85"/>
      <c r="H154" s="85"/>
      <c r="I154" s="85"/>
      <c r="J154" s="85"/>
      <c r="K154" s="85"/>
      <c r="L154" s="85"/>
      <c r="M154" s="6"/>
      <c r="N154" s="2"/>
      <c r="O154" s="2"/>
    </row>
    <row r="155" spans="1:16" ht="21.75" customHeight="1" x14ac:dyDescent="0.25">
      <c r="A155" s="6"/>
      <c r="B155" s="83"/>
      <c r="C155" s="84"/>
      <c r="D155" s="85"/>
      <c r="E155" s="85"/>
      <c r="F155" s="85"/>
      <c r="G155" s="85"/>
      <c r="H155" s="85"/>
      <c r="I155" s="85"/>
      <c r="J155" s="85"/>
      <c r="K155" s="85"/>
      <c r="L155" s="85"/>
      <c r="M155" s="6"/>
      <c r="N155" s="75"/>
      <c r="O155" s="10"/>
    </row>
    <row r="156" spans="1:16" ht="21.7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75" t="s">
        <v>13</v>
      </c>
      <c r="O156" s="75"/>
    </row>
    <row r="157" spans="1:16" ht="21.75" customHeight="1" x14ac:dyDescent="0.25">
      <c r="A157" s="106" t="s">
        <v>14</v>
      </c>
      <c r="B157" s="106"/>
      <c r="C157" s="106"/>
      <c r="D157" s="106"/>
      <c r="E157" s="75" t="s">
        <v>21</v>
      </c>
      <c r="F157" s="49">
        <v>22</v>
      </c>
      <c r="G157" s="75" t="s">
        <v>22</v>
      </c>
      <c r="H157" s="74">
        <f>7*F157+DATE(B1,1,3)-WEEKDAY(DATE(B1,1,3))-5</f>
        <v>44347</v>
      </c>
      <c r="I157" s="75" t="s">
        <v>23</v>
      </c>
      <c r="J157" s="107">
        <f>7*F157+DATE(B1,1,3)-WEEKDAY(DATE(B1,1,3))+1</f>
        <v>44353</v>
      </c>
      <c r="K157" s="108"/>
      <c r="L157" s="75"/>
      <c r="M157" s="75"/>
      <c r="N157" s="4"/>
      <c r="O157" s="5"/>
    </row>
    <row r="158" spans="1:16" ht="21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4"/>
      <c r="O158" s="5"/>
    </row>
    <row r="159" spans="1:16" ht="21.75" customHeight="1" x14ac:dyDescent="0.25">
      <c r="A159" s="51"/>
      <c r="B159" s="3" t="s">
        <v>0</v>
      </c>
      <c r="C159" s="53" t="s">
        <v>1</v>
      </c>
      <c r="D159" s="53" t="s">
        <v>2</v>
      </c>
      <c r="E159" s="53" t="s">
        <v>3</v>
      </c>
      <c r="F159" s="109" t="s">
        <v>4</v>
      </c>
      <c r="G159" s="110"/>
      <c r="H159" s="53" t="s">
        <v>5</v>
      </c>
      <c r="I159" s="109" t="s">
        <v>6</v>
      </c>
      <c r="J159" s="110"/>
      <c r="K159" s="109" t="s">
        <v>7</v>
      </c>
      <c r="L159" s="110"/>
      <c r="M159" s="53" t="s">
        <v>8</v>
      </c>
      <c r="N159" s="13"/>
      <c r="O159" s="14"/>
      <c r="P159" s="87"/>
    </row>
    <row r="160" spans="1:16" ht="21.75" customHeight="1" x14ac:dyDescent="0.25">
      <c r="A160" s="12"/>
      <c r="B160" s="52" t="s">
        <v>29</v>
      </c>
      <c r="C160" s="55">
        <f>7*F157+DATE(B1,1,3)-WEEKDAY(DATE(B1,1,3))-5</f>
        <v>44347</v>
      </c>
      <c r="D160" s="55">
        <f>7*F157+DATE(B1,1,3)-WEEKDAY(DATE(B1,1,3))-4</f>
        <v>44348</v>
      </c>
      <c r="E160" s="55">
        <f>7*F157+DATE(B1,1,3)-WEEKDAY(DATE(B1,1,3))-3</f>
        <v>44349</v>
      </c>
      <c r="F160" s="111">
        <f>7*F157+DATE(B1,1,3)-WEEKDAY(DATE(B1,1,3))-2</f>
        <v>44350</v>
      </c>
      <c r="G160" s="112"/>
      <c r="H160" s="55">
        <f>7*F157+DATE(B1,1,3)-WEEKDAY(DATE(B1,1,3))-1</f>
        <v>44351</v>
      </c>
      <c r="I160" s="111">
        <f>7*F157+DATE(B1,1,3)-WEEKDAY(DATE(B1,1,3))-0</f>
        <v>44352</v>
      </c>
      <c r="J160" s="112"/>
      <c r="K160" s="111">
        <f>7*F157+DATE(B1,1,3)-WEEKDAY(DATE(B1,1,3))+1</f>
        <v>44353</v>
      </c>
      <c r="L160" s="112"/>
      <c r="M160" s="54"/>
      <c r="N160" s="13"/>
      <c r="O160" s="14"/>
      <c r="P160" s="87"/>
    </row>
    <row r="161" spans="1:16" ht="21.75" customHeight="1" x14ac:dyDescent="0.25">
      <c r="A161" s="26" t="s">
        <v>15</v>
      </c>
      <c r="B161" s="8" t="s">
        <v>9</v>
      </c>
      <c r="C161" s="60"/>
      <c r="D161" s="60"/>
      <c r="E161" s="60"/>
      <c r="F161" s="100"/>
      <c r="G161" s="101"/>
      <c r="H161" s="60"/>
      <c r="I161" s="100"/>
      <c r="J161" s="101"/>
      <c r="K161" s="100"/>
      <c r="L161" s="101"/>
      <c r="M161" s="18"/>
      <c r="N161" s="13"/>
      <c r="O161" s="14"/>
      <c r="P161" s="87"/>
    </row>
    <row r="162" spans="1:16" ht="21.75" customHeight="1" x14ac:dyDescent="0.25">
      <c r="A162" s="90" t="s">
        <v>16</v>
      </c>
      <c r="B162" s="22" t="s">
        <v>20</v>
      </c>
      <c r="C162" s="45">
        <f>IF(C163="oui","00:30",0)</f>
        <v>0</v>
      </c>
      <c r="D162" s="45">
        <f>IF(D163="oui","00:30",0)</f>
        <v>0</v>
      </c>
      <c r="E162" s="45">
        <f>IF(E163="oui","00:30",0)</f>
        <v>0</v>
      </c>
      <c r="F162" s="91">
        <f>IF(F163="oui","00:30",0)</f>
        <v>0</v>
      </c>
      <c r="G162" s="92"/>
      <c r="H162" s="45">
        <f>IF(H163="oui","00:30",0)</f>
        <v>0</v>
      </c>
      <c r="I162" s="91">
        <f>IF(I163="oui","00:30",0)</f>
        <v>0</v>
      </c>
      <c r="J162" s="92"/>
      <c r="K162" s="91">
        <f>IF(K163="oui","00:30",0)</f>
        <v>0</v>
      </c>
      <c r="L162" s="92"/>
      <c r="M162" s="23"/>
      <c r="N162" s="13"/>
      <c r="O162" s="14"/>
      <c r="P162" s="87"/>
    </row>
    <row r="163" spans="1:16" ht="21.75" customHeight="1" x14ac:dyDescent="0.25">
      <c r="A163" s="90"/>
      <c r="B163" s="24" t="s">
        <v>19</v>
      </c>
      <c r="C163" s="61" t="str">
        <f>IF(C161&gt;0,"OUI","")</f>
        <v/>
      </c>
      <c r="D163" s="61" t="str">
        <f>IF(D161&gt;0,"OUI","")</f>
        <v/>
      </c>
      <c r="E163" s="61" t="str">
        <f>IF(E161&gt;0,"OUI","")</f>
        <v/>
      </c>
      <c r="F163" s="91" t="str">
        <f>IF(F161&gt;0,"OUI","")</f>
        <v/>
      </c>
      <c r="G163" s="93"/>
      <c r="H163" s="61" t="str">
        <f>IF(H161&gt;0,"OUI","")</f>
        <v/>
      </c>
      <c r="I163" s="91" t="str">
        <f>IF(I161&gt;0,"OUI","")</f>
        <v/>
      </c>
      <c r="J163" s="93"/>
      <c r="K163" s="91" t="str">
        <f>IF(K161&gt;0,"OUI","")</f>
        <v/>
      </c>
      <c r="L163" s="93"/>
      <c r="M163" s="25"/>
      <c r="N163" s="13"/>
      <c r="O163" s="14"/>
      <c r="P163" s="87"/>
    </row>
    <row r="164" spans="1:16" ht="21.75" customHeight="1" x14ac:dyDescent="0.25">
      <c r="A164" s="27" t="s">
        <v>12</v>
      </c>
      <c r="B164" s="8" t="s">
        <v>10</v>
      </c>
      <c r="C164" s="60"/>
      <c r="D164" s="60"/>
      <c r="E164" s="60"/>
      <c r="F164" s="100"/>
      <c r="G164" s="101"/>
      <c r="H164" s="60"/>
      <c r="I164" s="100"/>
      <c r="J164" s="101"/>
      <c r="K164" s="100"/>
      <c r="L164" s="101"/>
      <c r="M164" s="18"/>
      <c r="N164" s="13"/>
      <c r="O164" s="14"/>
      <c r="P164" s="87"/>
    </row>
    <row r="165" spans="1:16" ht="21.75" customHeight="1" x14ac:dyDescent="0.25">
      <c r="A165" s="39"/>
      <c r="B165" s="103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5"/>
      <c r="N165" s="13"/>
      <c r="O165" s="14"/>
      <c r="P165" s="87"/>
    </row>
    <row r="166" spans="1:16" ht="21.75" customHeight="1" x14ac:dyDescent="0.25">
      <c r="A166" s="73" t="s">
        <v>15</v>
      </c>
      <c r="B166" s="8" t="s">
        <v>9</v>
      </c>
      <c r="C166" s="60"/>
      <c r="D166" s="60"/>
      <c r="E166" s="60"/>
      <c r="F166" s="100"/>
      <c r="G166" s="101"/>
      <c r="H166" s="60"/>
      <c r="I166" s="100"/>
      <c r="J166" s="101"/>
      <c r="K166" s="100"/>
      <c r="L166" s="101"/>
      <c r="M166" s="18"/>
      <c r="N166" s="13"/>
      <c r="O166" s="14"/>
      <c r="P166" s="87"/>
    </row>
    <row r="167" spans="1:16" ht="21.75" customHeight="1" x14ac:dyDescent="0.25">
      <c r="A167" s="90" t="s">
        <v>16</v>
      </c>
      <c r="B167" s="22" t="s">
        <v>20</v>
      </c>
      <c r="C167" s="45">
        <f>IF(C168="oui","00:30",0)</f>
        <v>0</v>
      </c>
      <c r="D167" s="45">
        <f>IF(D168="oui","00:30",0)</f>
        <v>0</v>
      </c>
      <c r="E167" s="45">
        <f>IF(E168="oui","00:30",0)</f>
        <v>0</v>
      </c>
      <c r="F167" s="91">
        <f>IF(F168="oui","00:30",0)</f>
        <v>0</v>
      </c>
      <c r="G167" s="92"/>
      <c r="H167" s="45">
        <f>IF(H168="oui","00:30",0)</f>
        <v>0</v>
      </c>
      <c r="I167" s="91">
        <f>IF(I168="oui","00:30",0)</f>
        <v>0</v>
      </c>
      <c r="J167" s="92"/>
      <c r="K167" s="91">
        <f>IF(K168="oui","00:30",0)</f>
        <v>0</v>
      </c>
      <c r="L167" s="92"/>
      <c r="M167" s="23"/>
      <c r="N167" s="13"/>
      <c r="O167" s="14"/>
      <c r="P167" s="87"/>
    </row>
    <row r="168" spans="1:16" ht="21.75" customHeight="1" x14ac:dyDescent="0.25">
      <c r="A168" s="90"/>
      <c r="B168" s="24" t="s">
        <v>19</v>
      </c>
      <c r="C168" s="61" t="str">
        <f>IF(C166&gt;0,"OUI","")</f>
        <v/>
      </c>
      <c r="D168" s="61" t="str">
        <f>IF(D166&gt;0,"OUI","")</f>
        <v/>
      </c>
      <c r="E168" s="61" t="str">
        <f>IF(E166&gt;0,"OUI","")</f>
        <v/>
      </c>
      <c r="F168" s="91" t="str">
        <f>IF(F166&gt;0,"OUI","")</f>
        <v/>
      </c>
      <c r="G168" s="93"/>
      <c r="H168" s="61" t="str">
        <f>IF(H166&gt;0,"OUI","")</f>
        <v/>
      </c>
      <c r="I168" s="91" t="str">
        <f>IF(I166&gt;0,"OUI","")</f>
        <v/>
      </c>
      <c r="J168" s="93"/>
      <c r="K168" s="91" t="str">
        <f>IF(K166&gt;0,"OUI","")</f>
        <v/>
      </c>
      <c r="L168" s="93"/>
      <c r="M168" s="25"/>
      <c r="N168" s="13"/>
      <c r="O168" s="14"/>
      <c r="P168" s="87"/>
    </row>
    <row r="169" spans="1:16" ht="21.75" customHeight="1" x14ac:dyDescent="0.25">
      <c r="A169" s="27" t="s">
        <v>17</v>
      </c>
      <c r="B169" s="9" t="s">
        <v>10</v>
      </c>
      <c r="C169" s="60"/>
      <c r="D169" s="60"/>
      <c r="E169" s="60"/>
      <c r="F169" s="100"/>
      <c r="G169" s="101"/>
      <c r="H169" s="60"/>
      <c r="I169" s="100"/>
      <c r="J169" s="101"/>
      <c r="K169" s="100"/>
      <c r="L169" s="101"/>
      <c r="M169" s="19"/>
      <c r="N169" s="37"/>
      <c r="O169" s="37"/>
      <c r="P169" s="87"/>
    </row>
    <row r="170" spans="1:16" ht="21.75" customHeight="1" x14ac:dyDescent="0.25">
      <c r="A170" s="15"/>
      <c r="B170" s="3" t="s">
        <v>11</v>
      </c>
      <c r="C170" s="34">
        <f>IF(OR(C161="REPOS",C166="REPOS",C161="CP1",C166="CP2"),"00:00",C164-C161+C169-C166-(C162+C167))</f>
        <v>0</v>
      </c>
      <c r="D170" s="34">
        <f>IF(OR(D161="REPOS",D166="REPOS",D161="CP1",D166="CP2"),"00:00",D164-D161+D169-D166-(D162+D167))</f>
        <v>0</v>
      </c>
      <c r="E170" s="34">
        <f>IF(OR(E161="REPOS",E166="REPOS",E161="CP1",E166="CP2"),"00:00",E164-E161+E169-E166-(E162+E167))</f>
        <v>0</v>
      </c>
      <c r="F170" s="102">
        <f>IF(OR(F161="REPOS",F166="REPOS",F161="CP1",F166="CP2"),"00:00",F164-F161+F169-F166-(F162+F167))</f>
        <v>0</v>
      </c>
      <c r="G170" s="93"/>
      <c r="H170" s="34">
        <f>IF(OR(H161="REPOS",H166="REPOS",H161="CP1",H166="CP2"),"00:00",H164-H161+H169-H166-(H162+H167))</f>
        <v>0</v>
      </c>
      <c r="I170" s="102">
        <f>IF(OR(I161="REPOS",I166="REPOS",I161="CP1",I166="CP2"),"00:00",I164-I161+I169-I166-(I162+I167))</f>
        <v>0</v>
      </c>
      <c r="J170" s="93"/>
      <c r="K170" s="102">
        <f>IF(OR(K161="REPOS",K166="REPOS",K161="CP1",K166="CP2"),"00:00",K164-K161+K169-K166-(K162+K167))</f>
        <v>0</v>
      </c>
      <c r="L170" s="93"/>
      <c r="M170" s="33"/>
      <c r="N170" s="76"/>
      <c r="O170" s="77"/>
      <c r="P170" s="87"/>
    </row>
    <row r="171" spans="1:16" ht="21.75" customHeight="1" x14ac:dyDescent="0.25">
      <c r="A171" s="6"/>
      <c r="B171" s="3" t="s">
        <v>26</v>
      </c>
      <c r="C171" s="94">
        <f>C170+D170+E170+F170+H170+I170+K170</f>
        <v>0</v>
      </c>
      <c r="D171" s="95"/>
      <c r="E171" s="95"/>
      <c r="F171" s="95"/>
      <c r="G171" s="95"/>
      <c r="H171" s="95"/>
      <c r="I171" s="95"/>
      <c r="J171" s="95"/>
      <c r="K171" s="95"/>
      <c r="L171" s="96"/>
      <c r="M171" s="38"/>
      <c r="N171" s="78"/>
      <c r="O171" s="79"/>
    </row>
    <row r="172" spans="1:16" ht="21.75" customHeight="1" x14ac:dyDescent="0.25">
      <c r="A172" s="35"/>
      <c r="C172" s="46"/>
      <c r="D172" s="46"/>
      <c r="E172" s="46"/>
      <c r="F172" s="47"/>
      <c r="G172" s="36"/>
      <c r="H172" s="46"/>
      <c r="I172" s="46"/>
      <c r="J172" s="36"/>
      <c r="K172" s="46"/>
      <c r="L172" s="36"/>
      <c r="M172" s="48"/>
      <c r="N172" s="78"/>
      <c r="O172" s="79"/>
    </row>
    <row r="173" spans="1:16" ht="21.75" customHeight="1" x14ac:dyDescent="0.25">
      <c r="A173" s="1"/>
      <c r="L173" s="97" t="s">
        <v>18</v>
      </c>
      <c r="M173" s="98"/>
      <c r="N173" s="80"/>
      <c r="O173" s="81"/>
    </row>
    <row r="174" spans="1:16" ht="21.75" customHeight="1" x14ac:dyDescent="0.25">
      <c r="L174" s="99"/>
      <c r="M174" s="98"/>
      <c r="N174" s="75"/>
      <c r="O174" s="10"/>
    </row>
    <row r="175" spans="1:16" ht="21.75" customHeight="1" x14ac:dyDescent="0.25">
      <c r="N175" s="75" t="s">
        <v>13</v>
      </c>
      <c r="O175" s="75"/>
    </row>
    <row r="176" spans="1:16" ht="21.75" customHeight="1" x14ac:dyDescent="0.25">
      <c r="A176" s="106" t="s">
        <v>14</v>
      </c>
      <c r="B176" s="106"/>
      <c r="C176" s="106"/>
      <c r="D176" s="106"/>
      <c r="E176" s="75" t="s">
        <v>21</v>
      </c>
      <c r="F176" s="49">
        <v>23</v>
      </c>
      <c r="G176" s="75" t="s">
        <v>22</v>
      </c>
      <c r="H176" s="74">
        <f>7*F176+DATE(B1,1,3)-WEEKDAY(DATE(B1,1,3))-5</f>
        <v>44354</v>
      </c>
      <c r="I176" s="75" t="s">
        <v>23</v>
      </c>
      <c r="J176" s="107">
        <f>7*F176+DATE(B1,1,3)-WEEKDAY(DATE(B1,1,3))+1</f>
        <v>44360</v>
      </c>
      <c r="K176" s="108"/>
      <c r="L176" s="75"/>
      <c r="M176" s="75"/>
      <c r="N176" s="4"/>
      <c r="O176" s="5"/>
    </row>
    <row r="177" spans="1:16" ht="21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4"/>
      <c r="O177" s="5"/>
    </row>
    <row r="178" spans="1:16" ht="21.75" customHeight="1" x14ac:dyDescent="0.25">
      <c r="A178" s="51"/>
      <c r="B178" s="3" t="s">
        <v>0</v>
      </c>
      <c r="C178" s="53" t="s">
        <v>1</v>
      </c>
      <c r="D178" s="53" t="s">
        <v>2</v>
      </c>
      <c r="E178" s="53" t="s">
        <v>3</v>
      </c>
      <c r="F178" s="109" t="s">
        <v>4</v>
      </c>
      <c r="G178" s="110"/>
      <c r="H178" s="53" t="s">
        <v>5</v>
      </c>
      <c r="I178" s="109" t="s">
        <v>6</v>
      </c>
      <c r="J178" s="110"/>
      <c r="K178" s="109" t="s">
        <v>7</v>
      </c>
      <c r="L178" s="110"/>
      <c r="M178" s="53" t="s">
        <v>8</v>
      </c>
      <c r="N178" s="13"/>
      <c r="O178" s="14"/>
      <c r="P178" s="87"/>
    </row>
    <row r="179" spans="1:16" ht="21.75" customHeight="1" x14ac:dyDescent="0.25">
      <c r="A179" s="12"/>
      <c r="B179" s="52" t="s">
        <v>29</v>
      </c>
      <c r="C179" s="55">
        <f>7*F176+DATE(B1,1,3)-WEEKDAY(DATE(B1,1,3))-5</f>
        <v>44354</v>
      </c>
      <c r="D179" s="55">
        <f>7*F176+DATE(B1,1,3)-WEEKDAY(DATE(B1,1,3))-4</f>
        <v>44355</v>
      </c>
      <c r="E179" s="55">
        <f>7*F176+DATE(B1,1,3)-WEEKDAY(DATE(B1,1,3))-3</f>
        <v>44356</v>
      </c>
      <c r="F179" s="111">
        <f>7*F176+DATE(B1,1,3)-WEEKDAY(DATE(B1,1,3))-2</f>
        <v>44357</v>
      </c>
      <c r="G179" s="112"/>
      <c r="H179" s="55">
        <f>7*F176+DATE(B1,1,3)-WEEKDAY(DATE(B1,1,3))-1</f>
        <v>44358</v>
      </c>
      <c r="I179" s="111">
        <f>7*F176+DATE(B1,1,3)-WEEKDAY(DATE(B1,1,3))-0</f>
        <v>44359</v>
      </c>
      <c r="J179" s="112"/>
      <c r="K179" s="111">
        <f>7*F176+DATE(B1,1,3)-WEEKDAY(DATE(B1,1,3))+1</f>
        <v>44360</v>
      </c>
      <c r="L179" s="112"/>
      <c r="M179" s="54"/>
      <c r="N179" s="13"/>
      <c r="O179" s="14"/>
      <c r="P179" s="87"/>
    </row>
    <row r="180" spans="1:16" ht="21.75" customHeight="1" x14ac:dyDescent="0.25">
      <c r="A180" s="26" t="s">
        <v>15</v>
      </c>
      <c r="B180" s="8" t="s">
        <v>9</v>
      </c>
      <c r="C180" s="60"/>
      <c r="D180" s="60"/>
      <c r="E180" s="60"/>
      <c r="F180" s="100"/>
      <c r="G180" s="101"/>
      <c r="H180" s="60"/>
      <c r="I180" s="100"/>
      <c r="J180" s="101"/>
      <c r="K180" s="100"/>
      <c r="L180" s="101"/>
      <c r="M180" s="18"/>
      <c r="N180" s="13"/>
      <c r="O180" s="14"/>
      <c r="P180" s="87"/>
    </row>
    <row r="181" spans="1:16" ht="21.75" customHeight="1" x14ac:dyDescent="0.25">
      <c r="A181" s="90" t="s">
        <v>16</v>
      </c>
      <c r="B181" s="22" t="s">
        <v>20</v>
      </c>
      <c r="C181" s="45">
        <f>IF(C182="oui","00:30",0)</f>
        <v>0</v>
      </c>
      <c r="D181" s="45">
        <f>IF(D182="oui","00:30",0)</f>
        <v>0</v>
      </c>
      <c r="E181" s="45">
        <f>IF(E182="oui","00:30",0)</f>
        <v>0</v>
      </c>
      <c r="F181" s="91">
        <f>IF(F182="oui","00:30",0)</f>
        <v>0</v>
      </c>
      <c r="G181" s="92"/>
      <c r="H181" s="45">
        <f>IF(H182="oui","00:30",0)</f>
        <v>0</v>
      </c>
      <c r="I181" s="91">
        <f>IF(I182="oui","00:30",0)</f>
        <v>0</v>
      </c>
      <c r="J181" s="92"/>
      <c r="K181" s="91">
        <f>IF(K182="oui","00:30",0)</f>
        <v>0</v>
      </c>
      <c r="L181" s="92"/>
      <c r="M181" s="23"/>
      <c r="N181" s="13"/>
      <c r="O181" s="14"/>
      <c r="P181" s="87"/>
    </row>
    <row r="182" spans="1:16" ht="21.75" customHeight="1" x14ac:dyDescent="0.25">
      <c r="A182" s="90"/>
      <c r="B182" s="24" t="s">
        <v>19</v>
      </c>
      <c r="C182" s="61" t="str">
        <f>IF(C180&gt;0,"OUI","")</f>
        <v/>
      </c>
      <c r="D182" s="61" t="str">
        <f>IF(D180&gt;0,"OUI","")</f>
        <v/>
      </c>
      <c r="E182" s="61" t="str">
        <f>IF(E180&gt;0,"OUI","")</f>
        <v/>
      </c>
      <c r="F182" s="91" t="str">
        <f>IF(F180&gt;0,"OUI","")</f>
        <v/>
      </c>
      <c r="G182" s="93"/>
      <c r="H182" s="61" t="str">
        <f>IF(H180&gt;0,"OUI","")</f>
        <v/>
      </c>
      <c r="I182" s="91" t="str">
        <f>IF(I180&gt;0,"OUI","")</f>
        <v/>
      </c>
      <c r="J182" s="93"/>
      <c r="K182" s="91" t="str">
        <f>IF(K180&gt;0,"OUI","")</f>
        <v/>
      </c>
      <c r="L182" s="93"/>
      <c r="M182" s="25"/>
      <c r="N182" s="13"/>
      <c r="O182" s="14"/>
      <c r="P182" s="87"/>
    </row>
    <row r="183" spans="1:16" ht="21.75" customHeight="1" x14ac:dyDescent="0.25">
      <c r="A183" s="27" t="s">
        <v>12</v>
      </c>
      <c r="B183" s="31" t="s">
        <v>10</v>
      </c>
      <c r="C183" s="60"/>
      <c r="D183" s="60"/>
      <c r="E183" s="60"/>
      <c r="F183" s="100"/>
      <c r="G183" s="101"/>
      <c r="H183" s="60"/>
      <c r="I183" s="100"/>
      <c r="J183" s="101"/>
      <c r="K183" s="100"/>
      <c r="L183" s="101"/>
      <c r="M183" s="32"/>
      <c r="N183" s="13"/>
      <c r="O183" s="14"/>
      <c r="P183" s="87"/>
    </row>
    <row r="184" spans="1:16" ht="21.75" customHeight="1" x14ac:dyDescent="0.25">
      <c r="A184" s="39"/>
      <c r="B184" s="103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5"/>
      <c r="N184" s="13"/>
      <c r="O184" s="14"/>
      <c r="P184" s="87"/>
    </row>
    <row r="185" spans="1:16" ht="21.75" customHeight="1" x14ac:dyDescent="0.25">
      <c r="A185" s="73" t="s">
        <v>15</v>
      </c>
      <c r="B185" s="8" t="s">
        <v>9</v>
      </c>
      <c r="C185" s="60"/>
      <c r="D185" s="60"/>
      <c r="E185" s="60"/>
      <c r="F185" s="100"/>
      <c r="G185" s="101"/>
      <c r="H185" s="60"/>
      <c r="I185" s="100"/>
      <c r="J185" s="101"/>
      <c r="K185" s="100"/>
      <c r="L185" s="101"/>
      <c r="M185" s="18"/>
      <c r="N185" s="13"/>
      <c r="O185" s="14"/>
      <c r="P185" s="87"/>
    </row>
    <row r="186" spans="1:16" ht="21.75" customHeight="1" x14ac:dyDescent="0.25">
      <c r="A186" s="90" t="s">
        <v>16</v>
      </c>
      <c r="B186" s="22" t="s">
        <v>20</v>
      </c>
      <c r="C186" s="45">
        <f>IF(C187="oui","00:30",0)</f>
        <v>0</v>
      </c>
      <c r="D186" s="45">
        <f>IF(D187="oui","00:30",0)</f>
        <v>0</v>
      </c>
      <c r="E186" s="45">
        <f>IF(E187="oui","00:30",0)</f>
        <v>0</v>
      </c>
      <c r="F186" s="91">
        <f>IF(F187="oui","00:30",0)</f>
        <v>0</v>
      </c>
      <c r="G186" s="92"/>
      <c r="H186" s="45">
        <f>IF(H187="oui","00:30",0)</f>
        <v>0</v>
      </c>
      <c r="I186" s="91">
        <f>IF(I187="oui","00:30",0)</f>
        <v>0</v>
      </c>
      <c r="J186" s="92"/>
      <c r="K186" s="91">
        <f>IF(K187="oui","00:30",0)</f>
        <v>0</v>
      </c>
      <c r="L186" s="92"/>
      <c r="M186" s="23"/>
      <c r="N186" s="13"/>
      <c r="O186" s="14"/>
      <c r="P186" s="87"/>
    </row>
    <row r="187" spans="1:16" ht="21.75" customHeight="1" x14ac:dyDescent="0.25">
      <c r="A187" s="90"/>
      <c r="B187" s="24" t="s">
        <v>19</v>
      </c>
      <c r="C187" s="61" t="str">
        <f>IF(C185&gt;0,"OUI","")</f>
        <v/>
      </c>
      <c r="D187" s="61" t="str">
        <f>IF(D185&gt;0,"OUI","")</f>
        <v/>
      </c>
      <c r="E187" s="61" t="str">
        <f>IF(E185&gt;0,"OUI","")</f>
        <v/>
      </c>
      <c r="F187" s="91" t="str">
        <f>IF(F185&gt;0,"OUI","")</f>
        <v/>
      </c>
      <c r="G187" s="93"/>
      <c r="H187" s="61" t="str">
        <f>IF(H185&gt;0,"OUI","")</f>
        <v/>
      </c>
      <c r="I187" s="91" t="str">
        <f>IF(I185&gt;0,"OUI","")</f>
        <v/>
      </c>
      <c r="J187" s="93"/>
      <c r="K187" s="91" t="str">
        <f>IF(K185&gt;0,"OUI","")</f>
        <v/>
      </c>
      <c r="L187" s="93"/>
      <c r="M187" s="25"/>
      <c r="N187" s="13"/>
      <c r="O187" s="14"/>
      <c r="P187" s="87"/>
    </row>
    <row r="188" spans="1:16" ht="21.75" customHeight="1" x14ac:dyDescent="0.25">
      <c r="A188" s="27" t="s">
        <v>17</v>
      </c>
      <c r="B188" s="9" t="s">
        <v>10</v>
      </c>
      <c r="C188" s="60"/>
      <c r="D188" s="60"/>
      <c r="E188" s="60"/>
      <c r="F188" s="100"/>
      <c r="G188" s="101"/>
      <c r="H188" s="60"/>
      <c r="I188" s="100"/>
      <c r="J188" s="101"/>
      <c r="K188" s="100"/>
      <c r="L188" s="101"/>
      <c r="M188" s="19"/>
      <c r="N188" s="7"/>
      <c r="O188" s="7"/>
      <c r="P188" s="87"/>
    </row>
    <row r="189" spans="1:16" ht="21.75" customHeight="1" x14ac:dyDescent="0.25">
      <c r="A189" s="15"/>
      <c r="B189" s="3" t="s">
        <v>11</v>
      </c>
      <c r="C189" s="34">
        <f>IF(OR(C180="REPOS",C185="REPOS",C180="CP1",C185="CP2"),"00:00",C183-C180+C188-C185-(C181+C186))</f>
        <v>0</v>
      </c>
      <c r="D189" s="34">
        <f>IF(OR(D180="REPOS",D185="REPOS",D180="CP1",D185="CP2"),"00:00",D183-D180+D188-D185-(D181+D186))</f>
        <v>0</v>
      </c>
      <c r="E189" s="34">
        <f>IF(OR(E180="REPOS",E185="REPOS",E180="CP1",E185="CP2"),"00:00",E183-E180+E188-E185-(E181+E186))</f>
        <v>0</v>
      </c>
      <c r="F189" s="102">
        <f>IF(OR(F180="REPOS",F185="REPOS",F180="CP1",F185="CP2"),"00:00",F183-F180+F188-F185-(F181+F186))</f>
        <v>0</v>
      </c>
      <c r="G189" s="93"/>
      <c r="H189" s="34">
        <f>IF(OR(H180="REPOS",H185="REPOS",H180="CP1",H185="CP2"),"00:00",H183-H180+H188-H185-(H181+H186))</f>
        <v>0</v>
      </c>
      <c r="I189" s="102">
        <f>IF(OR(I180="REPOS",I185="REPOS",I180="CP1",I185="CP2"),"00:00",I183-I180+I188-I185-(I181+I186))</f>
        <v>0</v>
      </c>
      <c r="J189" s="93"/>
      <c r="K189" s="102">
        <f>IF(OR(K180="REPOS",K185="REPOS",K180="CP1",K185="CP2"),"00:00",K183-K180+K188-K185-(K181+K186))</f>
        <v>0</v>
      </c>
      <c r="L189" s="93"/>
      <c r="M189" s="33"/>
      <c r="N189" s="2"/>
      <c r="O189" s="2"/>
      <c r="P189" s="87"/>
    </row>
    <row r="190" spans="1:16" ht="21.75" customHeight="1" x14ac:dyDescent="0.25">
      <c r="A190" s="6"/>
      <c r="B190" s="3" t="s">
        <v>26</v>
      </c>
      <c r="C190" s="94">
        <f>C189+D189+E189+F189+H189+I189+K189</f>
        <v>0</v>
      </c>
      <c r="D190" s="95"/>
      <c r="E190" s="95"/>
      <c r="F190" s="95"/>
      <c r="G190" s="95"/>
      <c r="H190" s="95"/>
      <c r="I190" s="95"/>
      <c r="J190" s="95"/>
      <c r="K190" s="95"/>
      <c r="L190" s="96"/>
      <c r="M190" s="6"/>
      <c r="N190" s="75"/>
      <c r="O190" s="10"/>
    </row>
    <row r="191" spans="1:16" ht="21.75" customHeight="1" x14ac:dyDescent="0.25">
      <c r="A191" s="6"/>
      <c r="B191" s="83"/>
      <c r="C191" s="84"/>
      <c r="D191" s="85"/>
      <c r="E191" s="85"/>
      <c r="F191" s="85"/>
      <c r="G191" s="85"/>
      <c r="H191" s="85"/>
      <c r="I191" s="85"/>
      <c r="J191" s="85"/>
      <c r="K191" s="85"/>
      <c r="L191" s="85"/>
      <c r="M191" s="6"/>
      <c r="N191" s="75" t="s">
        <v>13</v>
      </c>
      <c r="O191" s="75"/>
    </row>
    <row r="192" spans="1:16" ht="21.75" customHeight="1" x14ac:dyDescent="0.25">
      <c r="A192" s="6"/>
      <c r="B192" s="83"/>
      <c r="C192" s="84"/>
      <c r="D192" s="85"/>
      <c r="E192" s="85"/>
      <c r="F192" s="85"/>
      <c r="G192" s="85"/>
      <c r="H192" s="85"/>
      <c r="I192" s="85"/>
      <c r="J192" s="85"/>
      <c r="K192" s="85"/>
      <c r="L192" s="85"/>
      <c r="M192" s="6"/>
      <c r="N192" s="4"/>
      <c r="O192" s="5"/>
    </row>
    <row r="193" spans="1:16" ht="21.75" customHeight="1" x14ac:dyDescent="0.25">
      <c r="A193" s="6"/>
      <c r="B193" s="83"/>
      <c r="C193" s="84"/>
      <c r="D193" s="85"/>
      <c r="E193" s="85"/>
      <c r="F193" s="85"/>
      <c r="G193" s="85"/>
      <c r="H193" s="85"/>
      <c r="I193" s="85"/>
      <c r="J193" s="85"/>
      <c r="K193" s="85"/>
      <c r="L193" s="85"/>
      <c r="M193" s="6"/>
      <c r="N193" s="4"/>
      <c r="O193" s="5"/>
    </row>
    <row r="194" spans="1:16" ht="21.7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13"/>
      <c r="O194" s="14"/>
    </row>
    <row r="195" spans="1:16" ht="21.75" customHeight="1" x14ac:dyDescent="0.25">
      <c r="A195" s="106" t="s">
        <v>14</v>
      </c>
      <c r="B195" s="106"/>
      <c r="C195" s="106"/>
      <c r="D195" s="106"/>
      <c r="E195" s="75" t="s">
        <v>21</v>
      </c>
      <c r="F195" s="49">
        <v>24</v>
      </c>
      <c r="G195" s="75" t="s">
        <v>22</v>
      </c>
      <c r="H195" s="74">
        <f>7*F195+DATE(B1,1,3)-WEEKDAY(DATE(B1,1,3))-5</f>
        <v>44361</v>
      </c>
      <c r="I195" s="75" t="s">
        <v>23</v>
      </c>
      <c r="J195" s="107">
        <f>7*F195+DATE(B1,1,3)-WEEKDAY(DATE(B1,1,3))+1</f>
        <v>44367</v>
      </c>
      <c r="K195" s="108"/>
      <c r="L195" s="75"/>
      <c r="M195" s="75"/>
      <c r="N195" s="13"/>
      <c r="O195" s="14"/>
    </row>
    <row r="196" spans="1:16" ht="21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3"/>
      <c r="O196" s="14"/>
    </row>
    <row r="197" spans="1:16" ht="21.75" customHeight="1" x14ac:dyDescent="0.25">
      <c r="A197" s="51"/>
      <c r="B197" s="3" t="s">
        <v>0</v>
      </c>
      <c r="C197" s="53" t="s">
        <v>1</v>
      </c>
      <c r="D197" s="53" t="s">
        <v>2</v>
      </c>
      <c r="E197" s="53" t="s">
        <v>3</v>
      </c>
      <c r="F197" s="109" t="s">
        <v>4</v>
      </c>
      <c r="G197" s="110"/>
      <c r="H197" s="53" t="s">
        <v>5</v>
      </c>
      <c r="I197" s="109" t="s">
        <v>6</v>
      </c>
      <c r="J197" s="110"/>
      <c r="K197" s="109" t="s">
        <v>7</v>
      </c>
      <c r="L197" s="110"/>
      <c r="M197" s="53" t="s">
        <v>8</v>
      </c>
      <c r="N197" s="13"/>
      <c r="O197" s="14"/>
      <c r="P197" s="87"/>
    </row>
    <row r="198" spans="1:16" ht="21.75" customHeight="1" x14ac:dyDescent="0.25">
      <c r="A198" s="12"/>
      <c r="B198" s="52" t="s">
        <v>29</v>
      </c>
      <c r="C198" s="55">
        <f>7*F195+DATE(B1,1,3)-WEEKDAY(DATE(B1,1,3))-5</f>
        <v>44361</v>
      </c>
      <c r="D198" s="55">
        <f>7*F195+DATE(B1,1,3)-WEEKDAY(DATE(B1,1,3))-4</f>
        <v>44362</v>
      </c>
      <c r="E198" s="55">
        <f>7*F195+DATE(B1,1,3)-WEEKDAY(DATE(B1,1,3))-3</f>
        <v>44363</v>
      </c>
      <c r="F198" s="111">
        <f>7*F195+DATE(B1,1,3)-WEEKDAY(DATE(B1,1,3))-2</f>
        <v>44364</v>
      </c>
      <c r="G198" s="112"/>
      <c r="H198" s="55">
        <f>7*F195+DATE(B1,1,3)-WEEKDAY(DATE(B1,1,3))-1</f>
        <v>44365</v>
      </c>
      <c r="I198" s="111">
        <f>7*F195+DATE(B1,1,3)-WEEKDAY(DATE(B1,1,3))-0</f>
        <v>44366</v>
      </c>
      <c r="J198" s="112"/>
      <c r="K198" s="111">
        <f>7*F195+DATE(B1,1,3)-WEEKDAY(DATE(B1,1,3))+1</f>
        <v>44367</v>
      </c>
      <c r="L198" s="112"/>
      <c r="M198" s="54"/>
      <c r="N198" s="13"/>
      <c r="O198" s="14"/>
      <c r="P198" s="87"/>
    </row>
    <row r="199" spans="1:16" ht="21.75" customHeight="1" x14ac:dyDescent="0.25">
      <c r="A199" s="26" t="s">
        <v>15</v>
      </c>
      <c r="B199" s="8" t="s">
        <v>9</v>
      </c>
      <c r="C199" s="60"/>
      <c r="D199" s="60"/>
      <c r="E199" s="60"/>
      <c r="F199" s="100"/>
      <c r="G199" s="101"/>
      <c r="H199" s="60"/>
      <c r="I199" s="100"/>
      <c r="J199" s="101"/>
      <c r="K199" s="100"/>
      <c r="L199" s="101"/>
      <c r="M199" s="18"/>
      <c r="N199" s="13"/>
      <c r="O199" s="14"/>
      <c r="P199" s="87"/>
    </row>
    <row r="200" spans="1:16" ht="21.75" customHeight="1" x14ac:dyDescent="0.25">
      <c r="A200" s="90" t="s">
        <v>16</v>
      </c>
      <c r="B200" s="22" t="s">
        <v>20</v>
      </c>
      <c r="C200" s="45">
        <f>IF(C201="oui","00:30",0)</f>
        <v>0</v>
      </c>
      <c r="D200" s="45">
        <f>IF(D201="oui","00:30",0)</f>
        <v>0</v>
      </c>
      <c r="E200" s="45">
        <f>IF(E201="oui","00:30",0)</f>
        <v>0</v>
      </c>
      <c r="F200" s="91">
        <f>IF(F201="oui","00:30",0)</f>
        <v>0</v>
      </c>
      <c r="G200" s="92"/>
      <c r="H200" s="45">
        <f>IF(H201="oui","00:30",0)</f>
        <v>0</v>
      </c>
      <c r="I200" s="91">
        <f>IF(I201="oui","00:30",0)</f>
        <v>0</v>
      </c>
      <c r="J200" s="92"/>
      <c r="K200" s="91">
        <f>IF(K201="oui","00:30",0)</f>
        <v>0</v>
      </c>
      <c r="L200" s="92"/>
      <c r="M200" s="23"/>
      <c r="N200" s="13"/>
      <c r="O200" s="14"/>
      <c r="P200" s="87"/>
    </row>
    <row r="201" spans="1:16" ht="21.75" customHeight="1" x14ac:dyDescent="0.25">
      <c r="A201" s="90"/>
      <c r="B201" s="24" t="s">
        <v>19</v>
      </c>
      <c r="C201" s="61" t="str">
        <f>IF(C199&gt;0,"OUI","")</f>
        <v/>
      </c>
      <c r="D201" s="61" t="str">
        <f>IF(D199&gt;0,"OUI","")</f>
        <v/>
      </c>
      <c r="E201" s="61" t="str">
        <f>IF(E199&gt;0,"OUI","")</f>
        <v/>
      </c>
      <c r="F201" s="91" t="str">
        <f>IF(F199&gt;0,"OUI","")</f>
        <v/>
      </c>
      <c r="G201" s="93"/>
      <c r="H201" s="61" t="str">
        <f>IF(H199&gt;0,"OUI","")</f>
        <v/>
      </c>
      <c r="I201" s="91" t="str">
        <f>IF(I199&gt;0,"OUI","")</f>
        <v/>
      </c>
      <c r="J201" s="93"/>
      <c r="K201" s="91" t="str">
        <f>IF(K199&gt;0,"OUI","")</f>
        <v/>
      </c>
      <c r="L201" s="93"/>
      <c r="M201" s="25"/>
      <c r="N201" s="13"/>
      <c r="O201" s="14"/>
      <c r="P201" s="87"/>
    </row>
    <row r="202" spans="1:16" ht="21.75" customHeight="1" x14ac:dyDescent="0.25">
      <c r="A202" s="27" t="s">
        <v>12</v>
      </c>
      <c r="B202" s="8" t="s">
        <v>10</v>
      </c>
      <c r="C202" s="60"/>
      <c r="D202" s="60"/>
      <c r="E202" s="60"/>
      <c r="F202" s="100"/>
      <c r="G202" s="101"/>
      <c r="H202" s="60"/>
      <c r="I202" s="100"/>
      <c r="J202" s="101"/>
      <c r="K202" s="100"/>
      <c r="L202" s="101"/>
      <c r="M202" s="18"/>
      <c r="N202" s="13"/>
      <c r="O202" s="14"/>
      <c r="P202" s="87"/>
    </row>
    <row r="203" spans="1:16" ht="21.75" customHeight="1" x14ac:dyDescent="0.25">
      <c r="A203" s="39"/>
      <c r="B203" s="103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5"/>
      <c r="N203" s="13"/>
      <c r="O203" s="14"/>
      <c r="P203" s="87"/>
    </row>
    <row r="204" spans="1:16" ht="21.75" customHeight="1" x14ac:dyDescent="0.25">
      <c r="A204" s="73" t="s">
        <v>15</v>
      </c>
      <c r="B204" s="8" t="s">
        <v>9</v>
      </c>
      <c r="C204" s="60"/>
      <c r="D204" s="60"/>
      <c r="E204" s="60"/>
      <c r="F204" s="100"/>
      <c r="G204" s="101"/>
      <c r="H204" s="60"/>
      <c r="I204" s="100"/>
      <c r="J204" s="101"/>
      <c r="K204" s="100"/>
      <c r="L204" s="101"/>
      <c r="M204" s="18"/>
      <c r="N204" s="37"/>
      <c r="O204" s="37"/>
      <c r="P204" s="87"/>
    </row>
    <row r="205" spans="1:16" ht="21.75" customHeight="1" x14ac:dyDescent="0.25">
      <c r="A205" s="90" t="s">
        <v>16</v>
      </c>
      <c r="B205" s="22" t="s">
        <v>20</v>
      </c>
      <c r="C205" s="45">
        <f>IF(C206="oui","00:30",0)</f>
        <v>0</v>
      </c>
      <c r="D205" s="45">
        <f>IF(D206="oui","00:30",0)</f>
        <v>0</v>
      </c>
      <c r="E205" s="45">
        <f>IF(E206="oui","00:30",0)</f>
        <v>0</v>
      </c>
      <c r="F205" s="91">
        <f>IF(F206="oui","00:30",0)</f>
        <v>0</v>
      </c>
      <c r="G205" s="92"/>
      <c r="H205" s="45">
        <f>IF(H206="oui","00:30",0)</f>
        <v>0</v>
      </c>
      <c r="I205" s="91">
        <f>IF(I206="oui","00:30",0)</f>
        <v>0</v>
      </c>
      <c r="J205" s="92"/>
      <c r="K205" s="91">
        <f>IF(K206="oui","00:30",0)</f>
        <v>0</v>
      </c>
      <c r="L205" s="92"/>
      <c r="M205" s="23"/>
      <c r="N205" s="76"/>
      <c r="O205" s="77"/>
      <c r="P205" s="87"/>
    </row>
    <row r="206" spans="1:16" ht="21.75" customHeight="1" x14ac:dyDescent="0.25">
      <c r="A206" s="90"/>
      <c r="B206" s="24" t="s">
        <v>19</v>
      </c>
      <c r="C206" s="61" t="str">
        <f>IF(C204&gt;0,"OUI","")</f>
        <v/>
      </c>
      <c r="D206" s="61" t="str">
        <f>IF(D204&gt;0,"OUI","")</f>
        <v/>
      </c>
      <c r="E206" s="61" t="str">
        <f>IF(E204&gt;0,"OUI","")</f>
        <v/>
      </c>
      <c r="F206" s="91" t="str">
        <f>IF(F204&gt;0,"OUI","")</f>
        <v/>
      </c>
      <c r="G206" s="93"/>
      <c r="H206" s="61" t="str">
        <f>IF(H204&gt;0,"OUI","")</f>
        <v/>
      </c>
      <c r="I206" s="91" t="str">
        <f>IF(I204&gt;0,"OUI","")</f>
        <v/>
      </c>
      <c r="J206" s="93"/>
      <c r="K206" s="91" t="str">
        <f>IF(K204&gt;0,"OUI","")</f>
        <v/>
      </c>
      <c r="L206" s="93"/>
      <c r="M206" s="25"/>
      <c r="N206" s="78"/>
      <c r="O206" s="79"/>
      <c r="P206" s="87"/>
    </row>
    <row r="207" spans="1:16" ht="21.75" customHeight="1" x14ac:dyDescent="0.25">
      <c r="A207" s="27" t="s">
        <v>17</v>
      </c>
      <c r="B207" s="9" t="s">
        <v>10</v>
      </c>
      <c r="C207" s="60"/>
      <c r="D207" s="60"/>
      <c r="E207" s="60"/>
      <c r="F207" s="100"/>
      <c r="G207" s="101"/>
      <c r="H207" s="60"/>
      <c r="I207" s="100"/>
      <c r="J207" s="101"/>
      <c r="K207" s="100"/>
      <c r="L207" s="101"/>
      <c r="M207" s="19"/>
      <c r="N207" s="78"/>
      <c r="O207" s="79"/>
      <c r="P207" s="87"/>
    </row>
    <row r="208" spans="1:16" ht="21.75" customHeight="1" x14ac:dyDescent="0.25">
      <c r="A208" s="15"/>
      <c r="B208" s="3" t="s">
        <v>11</v>
      </c>
      <c r="C208" s="34">
        <f>IF(OR(C199="REPOS",C204="REPOS",C199="CP1",C204="CP2"),"00:00",C202-C199+C207-C204-(C200+C205))</f>
        <v>0</v>
      </c>
      <c r="D208" s="34">
        <f>IF(OR(D199="REPOS",D204="REPOS",D199="CP1",D204="CP2"),"00:00",D202-D199+D207-D204-(D200+D205))</f>
        <v>0</v>
      </c>
      <c r="E208" s="34">
        <f>IF(OR(E199="REPOS",E204="REPOS",E199="CP1",E204="CP2"),"00:00",E202-E199+E207-E204-(E200+E205))</f>
        <v>0</v>
      </c>
      <c r="F208" s="102">
        <f>IF(OR(F199="REPOS",F204="REPOS",F199="CP1",F204="CP2"),"00:00",F202-F199+F207-F204-(F200+F205))</f>
        <v>0</v>
      </c>
      <c r="G208" s="93"/>
      <c r="H208" s="34">
        <f>IF(OR(H199="REPOS",H204="REPOS",H199="CP1",H204="CP2"),"00:00",H202-H199+H207-H204-(H200+H205))</f>
        <v>0</v>
      </c>
      <c r="I208" s="102">
        <f>IF(OR(I199="REPOS",I204="REPOS",I199="CP1",I204="CP2"),"00:00",I202-I199+I207-I204-(I200+I205))</f>
        <v>0</v>
      </c>
      <c r="J208" s="93"/>
      <c r="K208" s="102">
        <f>IF(OR(K199="REPOS",K204="REPOS",K199="CP1",K204="CP2"),"00:00",K202-K199+K207-K204-(K200+K205))</f>
        <v>0</v>
      </c>
      <c r="L208" s="93"/>
      <c r="M208" s="33"/>
      <c r="N208" s="80"/>
      <c r="O208" s="81"/>
      <c r="P208" s="87"/>
    </row>
    <row r="209" spans="1:16" ht="21.75" customHeight="1" x14ac:dyDescent="0.25">
      <c r="A209" s="6"/>
      <c r="B209" s="3" t="s">
        <v>26</v>
      </c>
      <c r="C209" s="94">
        <f>C208+D208+E208+F208+H208+I208+K208</f>
        <v>0</v>
      </c>
      <c r="D209" s="95"/>
      <c r="E209" s="95"/>
      <c r="F209" s="95"/>
      <c r="G209" s="95"/>
      <c r="H209" s="95"/>
      <c r="I209" s="95"/>
      <c r="J209" s="95"/>
      <c r="K209" s="95"/>
      <c r="L209" s="96"/>
      <c r="M209" s="38"/>
      <c r="N209" s="75"/>
      <c r="O209" s="10"/>
    </row>
    <row r="210" spans="1:16" ht="21.75" customHeight="1" x14ac:dyDescent="0.25">
      <c r="A210" s="35"/>
      <c r="C210" s="46"/>
      <c r="D210" s="46"/>
      <c r="E210" s="46"/>
      <c r="F210" s="47"/>
      <c r="G210" s="36"/>
      <c r="H210" s="46"/>
      <c r="I210" s="46"/>
      <c r="J210" s="36"/>
      <c r="K210" s="46"/>
      <c r="L210" s="36"/>
      <c r="M210" s="48"/>
      <c r="N210" s="75" t="s">
        <v>13</v>
      </c>
      <c r="O210" s="75"/>
    </row>
    <row r="211" spans="1:16" ht="21.75" customHeight="1" x14ac:dyDescent="0.25">
      <c r="A211" s="1"/>
      <c r="L211" s="97" t="s">
        <v>18</v>
      </c>
      <c r="M211" s="98"/>
      <c r="N211" s="4"/>
      <c r="O211" s="5"/>
    </row>
    <row r="212" spans="1:16" ht="21.75" customHeight="1" x14ac:dyDescent="0.25">
      <c r="L212" s="99"/>
      <c r="M212" s="98"/>
      <c r="N212" s="4"/>
      <c r="O212" s="5"/>
    </row>
    <row r="213" spans="1:16" ht="21.75" customHeight="1" x14ac:dyDescent="0.25">
      <c r="N213" s="13"/>
      <c r="O213" s="14"/>
    </row>
    <row r="214" spans="1:16" ht="21.75" customHeight="1" x14ac:dyDescent="0.25">
      <c r="A214" s="106" t="s">
        <v>14</v>
      </c>
      <c r="B214" s="106"/>
      <c r="C214" s="106"/>
      <c r="D214" s="106"/>
      <c r="E214" s="75" t="s">
        <v>21</v>
      </c>
      <c r="F214" s="49">
        <v>25</v>
      </c>
      <c r="G214" s="75" t="s">
        <v>22</v>
      </c>
      <c r="H214" s="74">
        <f>7*F214+DATE(B1,1,3)-WEEKDAY(DATE(B1,1,3))-5</f>
        <v>44368</v>
      </c>
      <c r="I214" s="75" t="s">
        <v>23</v>
      </c>
      <c r="J214" s="107">
        <f>7*F214+DATE(B1,1,3)-WEEKDAY(DATE(B1,1,3))+1</f>
        <v>44374</v>
      </c>
      <c r="K214" s="108"/>
      <c r="L214" s="75"/>
      <c r="M214" s="75"/>
      <c r="N214" s="13"/>
      <c r="O214" s="14"/>
    </row>
    <row r="215" spans="1:16" ht="21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3"/>
      <c r="O215" s="14"/>
    </row>
    <row r="216" spans="1:16" ht="21.75" customHeight="1" x14ac:dyDescent="0.25">
      <c r="A216" s="51"/>
      <c r="B216" s="3" t="s">
        <v>0</v>
      </c>
      <c r="C216" s="53" t="s">
        <v>1</v>
      </c>
      <c r="D216" s="53" t="s">
        <v>2</v>
      </c>
      <c r="E216" s="53" t="s">
        <v>3</v>
      </c>
      <c r="F216" s="109" t="s">
        <v>4</v>
      </c>
      <c r="G216" s="110"/>
      <c r="H216" s="53" t="s">
        <v>5</v>
      </c>
      <c r="I216" s="109" t="s">
        <v>6</v>
      </c>
      <c r="J216" s="110"/>
      <c r="K216" s="109" t="s">
        <v>7</v>
      </c>
      <c r="L216" s="110"/>
      <c r="M216" s="53" t="s">
        <v>8</v>
      </c>
      <c r="N216" s="13"/>
      <c r="O216" s="14"/>
      <c r="P216" s="87"/>
    </row>
    <row r="217" spans="1:16" ht="21.75" customHeight="1" x14ac:dyDescent="0.25">
      <c r="A217" s="12"/>
      <c r="B217" s="52" t="s">
        <v>29</v>
      </c>
      <c r="C217" s="55">
        <f>7*F214+DATE(B1,1,3)-WEEKDAY(DATE(B1,1,3))-5</f>
        <v>44368</v>
      </c>
      <c r="D217" s="55">
        <f>7*F214+DATE(B1,1,3)-WEEKDAY(DATE(B1,1,3))-4</f>
        <v>44369</v>
      </c>
      <c r="E217" s="55">
        <f>7*F214+DATE(B1,1,3)-WEEKDAY(DATE(B1,1,3))-3</f>
        <v>44370</v>
      </c>
      <c r="F217" s="111">
        <f>7*F214+DATE(B1,1,3)-WEEKDAY(DATE(B1,1,3))-2</f>
        <v>44371</v>
      </c>
      <c r="G217" s="112"/>
      <c r="H217" s="55">
        <f>7*F214+DATE(B1,1,3)-WEEKDAY(DATE(B1,1,3))-1</f>
        <v>44372</v>
      </c>
      <c r="I217" s="111">
        <f>7*F214+DATE(B1,1,3)-WEEKDAY(DATE(B1,1,3))-0</f>
        <v>44373</v>
      </c>
      <c r="J217" s="112"/>
      <c r="K217" s="111">
        <f>7*F214+DATE(B1,1,3)-WEEKDAY(DATE(B1,1,3))+1</f>
        <v>44374</v>
      </c>
      <c r="L217" s="112"/>
      <c r="M217" s="54"/>
      <c r="N217" s="13"/>
      <c r="O217" s="14"/>
      <c r="P217" s="87"/>
    </row>
    <row r="218" spans="1:16" ht="21.75" customHeight="1" x14ac:dyDescent="0.25">
      <c r="A218" s="26" t="s">
        <v>15</v>
      </c>
      <c r="B218" s="8" t="s">
        <v>9</v>
      </c>
      <c r="C218" s="60"/>
      <c r="D218" s="60"/>
      <c r="E218" s="60"/>
      <c r="F218" s="100"/>
      <c r="G218" s="101"/>
      <c r="H218" s="60"/>
      <c r="I218" s="100"/>
      <c r="J218" s="101"/>
      <c r="K218" s="100"/>
      <c r="L218" s="101"/>
      <c r="M218" s="18"/>
      <c r="N218" s="13"/>
      <c r="O218" s="14"/>
      <c r="P218" s="87"/>
    </row>
    <row r="219" spans="1:16" ht="21.75" customHeight="1" x14ac:dyDescent="0.25">
      <c r="A219" s="90" t="s">
        <v>16</v>
      </c>
      <c r="B219" s="22" t="s">
        <v>20</v>
      </c>
      <c r="C219" s="45">
        <f>IF(C220="oui","00:30",0)</f>
        <v>0</v>
      </c>
      <c r="D219" s="45">
        <f>IF(D220="oui","00:30",0)</f>
        <v>0</v>
      </c>
      <c r="E219" s="45">
        <f>IF(E220="oui","00:30",0)</f>
        <v>0</v>
      </c>
      <c r="F219" s="91">
        <f>IF(F220="oui","00:30",0)</f>
        <v>0</v>
      </c>
      <c r="G219" s="92"/>
      <c r="H219" s="45">
        <f>IF(H220="oui","00:30",0)</f>
        <v>0</v>
      </c>
      <c r="I219" s="91">
        <f>IF(I220="oui","00:30",0)</f>
        <v>0</v>
      </c>
      <c r="J219" s="92"/>
      <c r="K219" s="91">
        <f>IF(K220="oui","00:30",0)</f>
        <v>0</v>
      </c>
      <c r="L219" s="92"/>
      <c r="M219" s="23"/>
      <c r="N219" s="13"/>
      <c r="O219" s="14"/>
      <c r="P219" s="87"/>
    </row>
    <row r="220" spans="1:16" ht="21.75" customHeight="1" x14ac:dyDescent="0.25">
      <c r="A220" s="90"/>
      <c r="B220" s="24" t="s">
        <v>19</v>
      </c>
      <c r="C220" s="61" t="str">
        <f>IF(C218&gt;0,"OUI","")</f>
        <v/>
      </c>
      <c r="D220" s="61" t="str">
        <f>IF(D218&gt;0,"OUI","")</f>
        <v/>
      </c>
      <c r="E220" s="61" t="str">
        <f>IF(E218&gt;0,"OUI","")</f>
        <v/>
      </c>
      <c r="F220" s="91" t="str">
        <f>IF(F218&gt;0,"OUI","")</f>
        <v/>
      </c>
      <c r="G220" s="93"/>
      <c r="H220" s="61" t="str">
        <f>IF(H218&gt;0,"OUI","")</f>
        <v/>
      </c>
      <c r="I220" s="91" t="str">
        <f>IF(I218&gt;0,"OUI","")</f>
        <v/>
      </c>
      <c r="J220" s="93"/>
      <c r="K220" s="91" t="str">
        <f>IF(K218&gt;0,"OUI","")</f>
        <v/>
      </c>
      <c r="L220" s="93"/>
      <c r="M220" s="25"/>
      <c r="N220" s="13"/>
      <c r="O220" s="14"/>
      <c r="P220" s="87"/>
    </row>
    <row r="221" spans="1:16" ht="21.75" customHeight="1" x14ac:dyDescent="0.25">
      <c r="A221" s="27" t="s">
        <v>12</v>
      </c>
      <c r="B221" s="31" t="s">
        <v>10</v>
      </c>
      <c r="C221" s="60"/>
      <c r="D221" s="60"/>
      <c r="E221" s="60"/>
      <c r="F221" s="100"/>
      <c r="G221" s="101"/>
      <c r="H221" s="60"/>
      <c r="I221" s="100"/>
      <c r="J221" s="101"/>
      <c r="K221" s="100"/>
      <c r="L221" s="101"/>
      <c r="M221" s="32"/>
      <c r="N221" s="13"/>
      <c r="O221" s="14"/>
      <c r="P221" s="87"/>
    </row>
    <row r="222" spans="1:16" ht="21.75" customHeight="1" x14ac:dyDescent="0.25">
      <c r="A222" s="39"/>
      <c r="B222" s="103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5"/>
      <c r="N222" s="13"/>
      <c r="O222" s="14"/>
      <c r="P222" s="87"/>
    </row>
    <row r="223" spans="1:16" ht="21.75" customHeight="1" x14ac:dyDescent="0.25">
      <c r="A223" s="73" t="s">
        <v>15</v>
      </c>
      <c r="B223" s="8" t="s">
        <v>9</v>
      </c>
      <c r="C223" s="60"/>
      <c r="D223" s="60"/>
      <c r="E223" s="60"/>
      <c r="F223" s="100"/>
      <c r="G223" s="101"/>
      <c r="H223" s="60"/>
      <c r="I223" s="100"/>
      <c r="J223" s="101"/>
      <c r="K223" s="100"/>
      <c r="L223" s="101"/>
      <c r="M223" s="18"/>
      <c r="N223" s="7"/>
      <c r="O223" s="7"/>
      <c r="P223" s="87"/>
    </row>
    <row r="224" spans="1:16" ht="21.75" customHeight="1" x14ac:dyDescent="0.25">
      <c r="A224" s="90" t="s">
        <v>16</v>
      </c>
      <c r="B224" s="22" t="s">
        <v>20</v>
      </c>
      <c r="C224" s="45">
        <f>IF(C225="oui","00:30",0)</f>
        <v>0</v>
      </c>
      <c r="D224" s="45">
        <f>IF(D225="oui","00:30",0)</f>
        <v>0</v>
      </c>
      <c r="E224" s="45">
        <f>IF(E225="oui","00:30",0)</f>
        <v>0</v>
      </c>
      <c r="F224" s="91">
        <f>IF(F225="oui","00:30",0)</f>
        <v>0</v>
      </c>
      <c r="G224" s="92"/>
      <c r="H224" s="45">
        <f>IF(H225="oui","00:30",0)</f>
        <v>0</v>
      </c>
      <c r="I224" s="91">
        <f>IF(I225="oui","00:30",0)</f>
        <v>0</v>
      </c>
      <c r="J224" s="92"/>
      <c r="K224" s="91">
        <f>IF(K225="oui","00:30",0)</f>
        <v>0</v>
      </c>
      <c r="L224" s="92"/>
      <c r="M224" s="23"/>
      <c r="N224" s="2"/>
      <c r="O224" s="2"/>
      <c r="P224" s="87"/>
    </row>
    <row r="225" spans="1:16" ht="21.75" customHeight="1" x14ac:dyDescent="0.25">
      <c r="A225" s="90"/>
      <c r="B225" s="24" t="s">
        <v>19</v>
      </c>
      <c r="C225" s="61" t="str">
        <f>IF(C223&gt;0,"OUI","")</f>
        <v/>
      </c>
      <c r="D225" s="61" t="str">
        <f>IF(D223&gt;0,"OUI","")</f>
        <v/>
      </c>
      <c r="E225" s="61" t="str">
        <f>IF(E223&gt;0,"OUI","")</f>
        <v/>
      </c>
      <c r="F225" s="91" t="str">
        <f>IF(F223&gt;0,"OUI","")</f>
        <v/>
      </c>
      <c r="G225" s="93"/>
      <c r="H225" s="61" t="str">
        <f>IF(H223&gt;0,"OUI","")</f>
        <v/>
      </c>
      <c r="I225" s="91" t="str">
        <f>IF(I223&gt;0,"OUI","")</f>
        <v/>
      </c>
      <c r="J225" s="93"/>
      <c r="K225" s="91" t="str">
        <f>IF(K223&gt;0,"OUI","")</f>
        <v/>
      </c>
      <c r="L225" s="93"/>
      <c r="M225" s="25"/>
      <c r="N225" s="75"/>
      <c r="O225" s="10"/>
      <c r="P225" s="87"/>
    </row>
    <row r="226" spans="1:16" ht="21.75" customHeight="1" x14ac:dyDescent="0.25">
      <c r="A226" s="27" t="s">
        <v>17</v>
      </c>
      <c r="B226" s="9" t="s">
        <v>10</v>
      </c>
      <c r="C226" s="60"/>
      <c r="D226" s="60"/>
      <c r="E226" s="60"/>
      <c r="F226" s="100"/>
      <c r="G226" s="101"/>
      <c r="H226" s="60"/>
      <c r="I226" s="100"/>
      <c r="J226" s="101"/>
      <c r="K226" s="100"/>
      <c r="L226" s="101"/>
      <c r="M226" s="19"/>
      <c r="N226" s="75" t="s">
        <v>13</v>
      </c>
      <c r="O226" s="75"/>
      <c r="P226" s="87"/>
    </row>
    <row r="227" spans="1:16" ht="21.75" customHeight="1" x14ac:dyDescent="0.25">
      <c r="A227" s="15"/>
      <c r="B227" s="3" t="s">
        <v>11</v>
      </c>
      <c r="C227" s="34">
        <f>IF(OR(C218="REPOS",C223="REPOS",C218="CP1",C223="CP2"),"00:00",C221-C218+C226-C223-(C219+C224))</f>
        <v>0</v>
      </c>
      <c r="D227" s="34">
        <f>IF(OR(D218="REPOS",D223="REPOS",D218="CP1",D223="CP2"),"00:00",D221-D218+D226-D223-(D219+D224))</f>
        <v>0</v>
      </c>
      <c r="E227" s="34">
        <f>IF(OR(E218="REPOS",E223="REPOS",E218="CP1",E223="CP2"),"00:00",E221-E218+E226-E223-(E219+E224))</f>
        <v>0</v>
      </c>
      <c r="F227" s="102">
        <f>IF(OR(F218="REPOS",F223="REPOS",F218="CP1",F223="CP2"),"00:00",F221-F218+F226-F223-(F219+F224))</f>
        <v>0</v>
      </c>
      <c r="G227" s="93"/>
      <c r="H227" s="34">
        <f>IF(OR(H218="REPOS",H223="REPOS",H218="CP1",H223="CP2"),"00:00",H221-H218+H226-H223-(H219+H224))</f>
        <v>0</v>
      </c>
      <c r="I227" s="102">
        <f>IF(OR(I218="REPOS",I223="REPOS",I218="CP1",I223="CP2"),"00:00",I221-I218+I226-I223-(I219+I224))</f>
        <v>0</v>
      </c>
      <c r="J227" s="93"/>
      <c r="K227" s="102">
        <f>IF(OR(K218="REPOS",K223="REPOS",K218="CP1",K223="CP2"),"00:00",K221-K218+K226-K223-(K219+K224))</f>
        <v>0</v>
      </c>
      <c r="L227" s="93"/>
      <c r="M227" s="33"/>
      <c r="N227" s="4"/>
      <c r="O227" s="5"/>
      <c r="P227" s="87"/>
    </row>
    <row r="228" spans="1:16" ht="21.75" customHeight="1" x14ac:dyDescent="0.25">
      <c r="A228" s="6"/>
      <c r="B228" s="3" t="s">
        <v>26</v>
      </c>
      <c r="C228" s="94">
        <f>C227+D227+E227+F227+H227+I227+K227</f>
        <v>0</v>
      </c>
      <c r="D228" s="95"/>
      <c r="E228" s="95"/>
      <c r="F228" s="95"/>
      <c r="G228" s="95"/>
      <c r="H228" s="95"/>
      <c r="I228" s="95"/>
      <c r="J228" s="95"/>
      <c r="K228" s="95"/>
      <c r="L228" s="96"/>
      <c r="M228" s="6"/>
      <c r="N228" s="4"/>
      <c r="O228" s="5"/>
    </row>
    <row r="229" spans="1:16" ht="21.75" customHeight="1" x14ac:dyDescent="0.25">
      <c r="A229" s="6"/>
      <c r="B229" s="83"/>
      <c r="C229" s="84"/>
      <c r="D229" s="85"/>
      <c r="E229" s="85"/>
      <c r="F229" s="85"/>
      <c r="G229" s="85"/>
      <c r="H229" s="85"/>
      <c r="I229" s="85"/>
      <c r="J229" s="85"/>
      <c r="K229" s="85"/>
      <c r="L229" s="85"/>
      <c r="M229" s="6"/>
      <c r="N229" s="4"/>
      <c r="O229" s="14"/>
    </row>
    <row r="230" spans="1:16" ht="21.75" customHeight="1" x14ac:dyDescent="0.25">
      <c r="A230" s="6"/>
      <c r="B230" s="83"/>
      <c r="C230" s="84"/>
      <c r="D230" s="85"/>
      <c r="E230" s="85"/>
      <c r="F230" s="85"/>
      <c r="G230" s="85"/>
      <c r="H230" s="85"/>
      <c r="I230" s="85"/>
      <c r="J230" s="85"/>
      <c r="K230" s="85"/>
      <c r="L230" s="85"/>
      <c r="M230" s="6"/>
      <c r="N230" s="4"/>
      <c r="O230" s="14"/>
    </row>
    <row r="231" spans="1:16" ht="21.75" customHeight="1" x14ac:dyDescent="0.25">
      <c r="A231" s="6"/>
      <c r="B231" s="83"/>
      <c r="C231" s="84"/>
      <c r="D231" s="85"/>
      <c r="E231" s="85"/>
      <c r="F231" s="85"/>
      <c r="G231" s="85"/>
      <c r="H231" s="85"/>
      <c r="I231" s="85"/>
      <c r="J231" s="85"/>
      <c r="K231" s="85"/>
      <c r="L231" s="85"/>
      <c r="M231" s="6"/>
      <c r="N231" s="4"/>
      <c r="O231" s="14"/>
    </row>
    <row r="232" spans="1:16" ht="21.7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13"/>
      <c r="O232" s="14"/>
    </row>
    <row r="233" spans="1:16" ht="21.75" customHeight="1" x14ac:dyDescent="0.25">
      <c r="A233" s="106" t="s">
        <v>14</v>
      </c>
      <c r="B233" s="106"/>
      <c r="C233" s="106"/>
      <c r="D233" s="106"/>
      <c r="E233" s="75" t="s">
        <v>21</v>
      </c>
      <c r="F233" s="49">
        <v>26</v>
      </c>
      <c r="G233" s="75" t="s">
        <v>22</v>
      </c>
      <c r="H233" s="74">
        <f>7*F233+DATE(B1,1,3)-WEEKDAY(DATE(B1,1,3))-5</f>
        <v>44375</v>
      </c>
      <c r="I233" s="75" t="s">
        <v>23</v>
      </c>
      <c r="J233" s="107">
        <f>7*F233+DATE(B1,1,3)-WEEKDAY(DATE(B1,1,3))+1</f>
        <v>44381</v>
      </c>
      <c r="K233" s="108"/>
      <c r="L233" s="75"/>
      <c r="M233" s="75"/>
      <c r="N233" s="13"/>
      <c r="O233" s="14"/>
    </row>
    <row r="234" spans="1:16" ht="21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3"/>
      <c r="O234" s="14"/>
    </row>
    <row r="235" spans="1:16" ht="21.75" customHeight="1" x14ac:dyDescent="0.25">
      <c r="A235" s="51"/>
      <c r="B235" s="3" t="s">
        <v>0</v>
      </c>
      <c r="C235" s="56" t="s">
        <v>1</v>
      </c>
      <c r="D235" s="53" t="s">
        <v>2</v>
      </c>
      <c r="E235" s="53" t="s">
        <v>3</v>
      </c>
      <c r="F235" s="109" t="s">
        <v>4</v>
      </c>
      <c r="G235" s="110"/>
      <c r="H235" s="53" t="s">
        <v>5</v>
      </c>
      <c r="I235" s="109" t="s">
        <v>6</v>
      </c>
      <c r="J235" s="110"/>
      <c r="K235" s="109" t="s">
        <v>7</v>
      </c>
      <c r="L235" s="110"/>
      <c r="M235" s="53" t="s">
        <v>8</v>
      </c>
      <c r="N235" s="13"/>
      <c r="O235" s="14"/>
      <c r="P235" s="87"/>
    </row>
    <row r="236" spans="1:16" ht="21.75" customHeight="1" x14ac:dyDescent="0.25">
      <c r="A236" s="12"/>
      <c r="B236" s="52" t="s">
        <v>29</v>
      </c>
      <c r="C236" s="55">
        <f>7*F233+DATE(B1,1,3)-WEEKDAY(DATE(B1,1,3))-5</f>
        <v>44375</v>
      </c>
      <c r="D236" s="55">
        <f>7*F233+DATE(B1,1,3)-WEEKDAY(DATE(B1,1,3))-4</f>
        <v>44376</v>
      </c>
      <c r="E236" s="55">
        <f>7*F233+DATE(B1,1,3)-WEEKDAY(DATE(B1,1,3))-3</f>
        <v>44377</v>
      </c>
      <c r="F236" s="111">
        <f>7*F233+DATE(B1,1,3)-WEEKDAY(DATE(B1,1,3))-2</f>
        <v>44378</v>
      </c>
      <c r="G236" s="112"/>
      <c r="H236" s="55">
        <f>7*F233+DATE(B1,1,3)-WEEKDAY(DATE(B1,1,3))-1</f>
        <v>44379</v>
      </c>
      <c r="I236" s="111">
        <f>7*F233+DATE(B1,1,3)-WEEKDAY(DATE(B1,1,3))-0</f>
        <v>44380</v>
      </c>
      <c r="J236" s="112"/>
      <c r="K236" s="111">
        <f>7*F233+DATE(B1,1,3)-WEEKDAY(DATE(B1,1,3))+1</f>
        <v>44381</v>
      </c>
      <c r="L236" s="112"/>
      <c r="M236" s="54"/>
      <c r="N236" s="13"/>
      <c r="O236" s="14"/>
      <c r="P236" s="87"/>
    </row>
    <row r="237" spans="1:16" ht="21.75" customHeight="1" x14ac:dyDescent="0.25">
      <c r="A237" s="26" t="s">
        <v>15</v>
      </c>
      <c r="B237" s="8" t="s">
        <v>9</v>
      </c>
      <c r="C237" s="60"/>
      <c r="D237" s="60"/>
      <c r="E237" s="60"/>
      <c r="F237" s="100"/>
      <c r="G237" s="101"/>
      <c r="H237" s="60"/>
      <c r="I237" s="100"/>
      <c r="J237" s="101"/>
      <c r="K237" s="100"/>
      <c r="L237" s="101"/>
      <c r="M237" s="18"/>
      <c r="N237" s="13"/>
      <c r="O237" s="14"/>
      <c r="P237" s="87"/>
    </row>
    <row r="238" spans="1:16" ht="21.75" customHeight="1" x14ac:dyDescent="0.25">
      <c r="A238" s="90" t="s">
        <v>16</v>
      </c>
      <c r="B238" s="22" t="s">
        <v>20</v>
      </c>
      <c r="C238" s="45">
        <f>IF(C239="oui","00:30",0)</f>
        <v>0</v>
      </c>
      <c r="D238" s="45">
        <f>IF(D239="oui","00:30",0)</f>
        <v>0</v>
      </c>
      <c r="E238" s="45">
        <f>IF(E239="oui","00:30",0)</f>
        <v>0</v>
      </c>
      <c r="F238" s="91">
        <f>IF(F239="oui","00:30",0)</f>
        <v>0</v>
      </c>
      <c r="G238" s="92"/>
      <c r="H238" s="45">
        <f>IF(H239="oui","00:30",0)</f>
        <v>0</v>
      </c>
      <c r="I238" s="91">
        <f>IF(I239="oui","00:30",0)</f>
        <v>0</v>
      </c>
      <c r="J238" s="92"/>
      <c r="K238" s="91">
        <f>IF(K239="oui","00:30",0)</f>
        <v>0</v>
      </c>
      <c r="L238" s="92"/>
      <c r="M238" s="23"/>
      <c r="N238" s="13"/>
      <c r="O238" s="14"/>
      <c r="P238" s="87"/>
    </row>
    <row r="239" spans="1:16" ht="21.75" customHeight="1" x14ac:dyDescent="0.25">
      <c r="A239" s="90"/>
      <c r="B239" s="24" t="s">
        <v>19</v>
      </c>
      <c r="C239" s="61" t="str">
        <f>IF(C237&gt;0,"OUI","")</f>
        <v/>
      </c>
      <c r="D239" s="61" t="str">
        <f>IF(D237&gt;0,"OUI","")</f>
        <v/>
      </c>
      <c r="E239" s="61" t="str">
        <f>IF(E237&gt;0,"OUI","")</f>
        <v/>
      </c>
      <c r="F239" s="91" t="str">
        <f>IF(F237&gt;0,"OUI","")</f>
        <v/>
      </c>
      <c r="G239" s="93"/>
      <c r="H239" s="61" t="str">
        <f>IF(H237&gt;0,"OUI","")</f>
        <v/>
      </c>
      <c r="I239" s="91" t="str">
        <f>IF(I237&gt;0,"OUI","")</f>
        <v/>
      </c>
      <c r="J239" s="93"/>
      <c r="K239" s="91" t="str">
        <f>IF(K237&gt;0,"OUI","")</f>
        <v/>
      </c>
      <c r="L239" s="93"/>
      <c r="M239" s="25"/>
      <c r="N239" s="13"/>
      <c r="O239" s="14"/>
      <c r="P239" s="87"/>
    </row>
    <row r="240" spans="1:16" ht="21.75" customHeight="1" x14ac:dyDescent="0.25">
      <c r="A240" s="27" t="s">
        <v>12</v>
      </c>
      <c r="B240" s="8" t="s">
        <v>10</v>
      </c>
      <c r="C240" s="60"/>
      <c r="D240" s="60"/>
      <c r="E240" s="60"/>
      <c r="F240" s="100"/>
      <c r="G240" s="101"/>
      <c r="H240" s="60"/>
      <c r="I240" s="100"/>
      <c r="J240" s="101"/>
      <c r="K240" s="100"/>
      <c r="L240" s="101"/>
      <c r="M240" s="18"/>
      <c r="N240" s="13"/>
      <c r="O240" s="14"/>
      <c r="P240" s="87"/>
    </row>
    <row r="241" spans="1:16" ht="21.75" customHeight="1" x14ac:dyDescent="0.25">
      <c r="A241" s="39"/>
      <c r="B241" s="103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5"/>
      <c r="N241" s="13"/>
      <c r="O241" s="14"/>
      <c r="P241" s="87"/>
    </row>
    <row r="242" spans="1:16" ht="21.75" customHeight="1" x14ac:dyDescent="0.25">
      <c r="A242" s="73" t="s">
        <v>15</v>
      </c>
      <c r="B242" s="8" t="s">
        <v>9</v>
      </c>
      <c r="C242" s="60"/>
      <c r="D242" s="60"/>
      <c r="E242" s="60"/>
      <c r="F242" s="100"/>
      <c r="G242" s="101"/>
      <c r="H242" s="60"/>
      <c r="I242" s="100"/>
      <c r="J242" s="101"/>
      <c r="K242" s="100"/>
      <c r="L242" s="101"/>
      <c r="M242" s="18"/>
      <c r="N242" s="37"/>
      <c r="O242" s="37"/>
      <c r="P242" s="87"/>
    </row>
    <row r="243" spans="1:16" ht="21.75" customHeight="1" x14ac:dyDescent="0.25">
      <c r="A243" s="90" t="s">
        <v>16</v>
      </c>
      <c r="B243" s="22" t="s">
        <v>20</v>
      </c>
      <c r="C243" s="45">
        <f>IF(C244="oui","00:30",0)</f>
        <v>0</v>
      </c>
      <c r="D243" s="45">
        <f>IF(D244="oui","00:30",0)</f>
        <v>0</v>
      </c>
      <c r="E243" s="45">
        <f>IF(E244="oui","00:30",0)</f>
        <v>0</v>
      </c>
      <c r="F243" s="91">
        <f>IF(F244="oui","00:30",0)</f>
        <v>0</v>
      </c>
      <c r="G243" s="92"/>
      <c r="H243" s="45">
        <f>IF(H244="oui","00:30",0)</f>
        <v>0</v>
      </c>
      <c r="I243" s="91">
        <f>IF(I244="oui","00:30",0)</f>
        <v>0</v>
      </c>
      <c r="J243" s="92"/>
      <c r="K243" s="91">
        <f>IF(K244="oui","00:30",0)</f>
        <v>0</v>
      </c>
      <c r="L243" s="92"/>
      <c r="M243" s="23"/>
      <c r="N243" s="76"/>
      <c r="O243" s="77"/>
      <c r="P243" s="87"/>
    </row>
    <row r="244" spans="1:16" ht="21.75" customHeight="1" x14ac:dyDescent="0.25">
      <c r="A244" s="90"/>
      <c r="B244" s="24" t="s">
        <v>19</v>
      </c>
      <c r="C244" s="61" t="str">
        <f>IF(C242&gt;0,"OUI","")</f>
        <v/>
      </c>
      <c r="D244" s="61" t="str">
        <f>IF(D242&gt;0,"OUI","")</f>
        <v/>
      </c>
      <c r="E244" s="61" t="str">
        <f>IF(E242&gt;0,"OUI","")</f>
        <v/>
      </c>
      <c r="F244" s="91" t="str">
        <f>IF(F242&gt;0,"OUI","")</f>
        <v/>
      </c>
      <c r="G244" s="93"/>
      <c r="H244" s="61" t="str">
        <f>IF(H242&gt;0,"OUI","")</f>
        <v/>
      </c>
      <c r="I244" s="91" t="str">
        <f>IF(I242&gt;0,"OUI","")</f>
        <v/>
      </c>
      <c r="J244" s="93"/>
      <c r="K244" s="91" t="str">
        <f>IF(K242&gt;0,"OUI","")</f>
        <v/>
      </c>
      <c r="L244" s="93"/>
      <c r="M244" s="25"/>
      <c r="N244" s="78"/>
      <c r="O244" s="79"/>
      <c r="P244" s="87"/>
    </row>
    <row r="245" spans="1:16" ht="21.75" customHeight="1" x14ac:dyDescent="0.25">
      <c r="A245" s="27" t="s">
        <v>17</v>
      </c>
      <c r="B245" s="9" t="s">
        <v>10</v>
      </c>
      <c r="C245" s="60"/>
      <c r="D245" s="60"/>
      <c r="E245" s="60"/>
      <c r="F245" s="100"/>
      <c r="G245" s="101"/>
      <c r="H245" s="60"/>
      <c r="I245" s="100"/>
      <c r="J245" s="101"/>
      <c r="K245" s="100"/>
      <c r="L245" s="101"/>
      <c r="M245" s="19"/>
      <c r="N245" s="78"/>
      <c r="O245" s="79"/>
      <c r="P245" s="87"/>
    </row>
    <row r="246" spans="1:16" ht="21.75" customHeight="1" x14ac:dyDescent="0.25">
      <c r="A246" s="15"/>
      <c r="B246" s="3" t="s">
        <v>11</v>
      </c>
      <c r="C246" s="34">
        <f>IF(OR(C237="REPOS",C242="REPOS",C237="CP1",C242="CP2"),"00:00",C240-C237+C245-C242-(C238+C243))</f>
        <v>0</v>
      </c>
      <c r="D246" s="34">
        <f>IF(OR(D237="REPOS",D242="REPOS",D237="CP1",D242="CP2"),"00:00",D240-D237+D245-D242-(D238+D243))</f>
        <v>0</v>
      </c>
      <c r="E246" s="34">
        <f>IF(OR(E237="REPOS",E242="REPOS",E237="CP1",E242="CP2"),"00:00",E240-E237+E245-E242-(E238+E243))</f>
        <v>0</v>
      </c>
      <c r="F246" s="102">
        <f>IF(OR(F237="REPOS",F242="REPOS",F237="CP1",F242="CP2"),"00:00",F240-F237+F245-F242-(F238+F243))</f>
        <v>0</v>
      </c>
      <c r="G246" s="93"/>
      <c r="H246" s="34">
        <f>IF(OR(H237="REPOS",H242="REPOS",H237="CP1",H242="CP2"),"00:00",H240-H237+H245-H242-(H238+H243))</f>
        <v>0</v>
      </c>
      <c r="I246" s="102">
        <f>IF(OR(I237="REPOS",I242="REPOS",I237="CP1",I242="CP2"),"00:00",I240-I237+I245-I242-(I238+I243))</f>
        <v>0</v>
      </c>
      <c r="J246" s="93"/>
      <c r="K246" s="102">
        <f>IF(OR(K237="REPOS",K242="REPOS",K237="CP1",K242="CP2"),"00:00",K240-K237+K245-K242-(K238+K243))</f>
        <v>0</v>
      </c>
      <c r="L246" s="93"/>
      <c r="M246" s="33"/>
      <c r="N246" s="80"/>
      <c r="O246" s="81"/>
      <c r="P246" s="87"/>
    </row>
    <row r="247" spans="1:16" ht="21.75" customHeight="1" x14ac:dyDescent="0.25">
      <c r="A247" s="6"/>
      <c r="B247" s="3" t="s">
        <v>26</v>
      </c>
      <c r="C247" s="94">
        <f>C246+D246+E246+F246+H246+I246+K246</f>
        <v>0</v>
      </c>
      <c r="D247" s="95"/>
      <c r="E247" s="95"/>
      <c r="F247" s="95"/>
      <c r="G247" s="95"/>
      <c r="H247" s="95"/>
      <c r="I247" s="95"/>
      <c r="J247" s="95"/>
      <c r="K247" s="95"/>
      <c r="L247" s="96"/>
      <c r="M247" s="38"/>
      <c r="N247" s="75"/>
      <c r="O247" s="10"/>
    </row>
    <row r="248" spans="1:16" ht="21.75" customHeight="1" x14ac:dyDescent="0.25">
      <c r="A248" s="35"/>
      <c r="C248" s="46"/>
      <c r="D248" s="46"/>
      <c r="E248" s="46"/>
      <c r="F248" s="47"/>
      <c r="G248" s="36"/>
      <c r="H248" s="46"/>
      <c r="I248" s="46"/>
      <c r="J248" s="36"/>
      <c r="K248" s="46"/>
      <c r="L248" s="36"/>
      <c r="M248" s="48"/>
      <c r="N248" s="75" t="s">
        <v>13</v>
      </c>
      <c r="O248" s="75"/>
    </row>
    <row r="249" spans="1:16" ht="21.75" customHeight="1" x14ac:dyDescent="0.25">
      <c r="A249" s="1"/>
      <c r="L249" s="97" t="s">
        <v>18</v>
      </c>
      <c r="M249" s="98"/>
      <c r="N249" s="4"/>
      <c r="O249" s="5"/>
    </row>
    <row r="250" spans="1:16" ht="21.75" customHeight="1" x14ac:dyDescent="0.25">
      <c r="L250" s="99"/>
      <c r="M250" s="98"/>
      <c r="N250" s="4"/>
      <c r="O250" s="5"/>
    </row>
    <row r="251" spans="1:16" ht="21.75" customHeight="1" x14ac:dyDescent="0.25">
      <c r="N251" s="13"/>
      <c r="O251" s="14"/>
    </row>
    <row r="252" spans="1:16" ht="21.75" customHeight="1" x14ac:dyDescent="0.25">
      <c r="A252" s="106" t="s">
        <v>14</v>
      </c>
      <c r="B252" s="106"/>
      <c r="C252" s="106"/>
      <c r="D252" s="106"/>
      <c r="E252" s="75" t="s">
        <v>21</v>
      </c>
      <c r="F252" s="49">
        <v>27</v>
      </c>
      <c r="G252" s="75" t="s">
        <v>22</v>
      </c>
      <c r="H252" s="74">
        <f>7*F252+DATE(B1,1,3)-WEEKDAY(DATE(B1,1,3))-5</f>
        <v>44382</v>
      </c>
      <c r="I252" s="75" t="s">
        <v>23</v>
      </c>
      <c r="J252" s="107">
        <f>7*F252+DATE(B1,1,3)-WEEKDAY(DATE(B1,1,3))+1</f>
        <v>44388</v>
      </c>
      <c r="K252" s="108"/>
      <c r="L252" s="75"/>
      <c r="M252" s="75"/>
      <c r="N252" s="13"/>
      <c r="O252" s="14"/>
    </row>
    <row r="253" spans="1:16" ht="21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3"/>
      <c r="O253" s="14"/>
    </row>
    <row r="254" spans="1:16" ht="21.75" customHeight="1" x14ac:dyDescent="0.25">
      <c r="A254" s="51"/>
      <c r="B254" s="3" t="s">
        <v>0</v>
      </c>
      <c r="C254" s="53" t="s">
        <v>1</v>
      </c>
      <c r="D254" s="53" t="s">
        <v>2</v>
      </c>
      <c r="E254" s="53" t="s">
        <v>3</v>
      </c>
      <c r="F254" s="109" t="s">
        <v>4</v>
      </c>
      <c r="G254" s="110"/>
      <c r="H254" s="53" t="s">
        <v>5</v>
      </c>
      <c r="I254" s="109" t="s">
        <v>6</v>
      </c>
      <c r="J254" s="110"/>
      <c r="K254" s="109" t="s">
        <v>7</v>
      </c>
      <c r="L254" s="110"/>
      <c r="M254" s="53" t="s">
        <v>8</v>
      </c>
      <c r="N254" s="13"/>
      <c r="O254" s="14"/>
      <c r="P254" s="87"/>
    </row>
    <row r="255" spans="1:16" ht="21.75" customHeight="1" x14ac:dyDescent="0.25">
      <c r="A255" s="12"/>
      <c r="B255" s="52" t="s">
        <v>29</v>
      </c>
      <c r="C255" s="55">
        <f>7*F252+DATE(B1,1,3)-WEEKDAY(DATE(B1,1,3))-5</f>
        <v>44382</v>
      </c>
      <c r="D255" s="55">
        <f>7*F252+DATE(B1,1,3)-WEEKDAY(DATE(B1,1,3))-4</f>
        <v>44383</v>
      </c>
      <c r="E255" s="55">
        <f>7*F252+DATE(B1,1,3)-WEEKDAY(DATE(B1,1,3))-3</f>
        <v>44384</v>
      </c>
      <c r="F255" s="111">
        <f>7*F252+DATE(B1,1,3)-WEEKDAY(DATE(B1,1,3))-2</f>
        <v>44385</v>
      </c>
      <c r="G255" s="112"/>
      <c r="H255" s="55">
        <f>7*F252+DATE(B1,1,3)-WEEKDAY(DATE(B1,1,3))-1</f>
        <v>44386</v>
      </c>
      <c r="I255" s="111">
        <f>7*F252+DATE(B1,1,3)-WEEKDAY(DATE(B1,1,3))-0</f>
        <v>44387</v>
      </c>
      <c r="J255" s="112"/>
      <c r="K255" s="111">
        <f>7*F252+DATE(B1,1,3)-WEEKDAY(DATE(B1,1,3))+1</f>
        <v>44388</v>
      </c>
      <c r="L255" s="112"/>
      <c r="M255" s="54"/>
      <c r="N255" s="13"/>
      <c r="O255" s="14"/>
      <c r="P255" s="87"/>
    </row>
    <row r="256" spans="1:16" ht="21.75" customHeight="1" x14ac:dyDescent="0.25">
      <c r="A256" s="26" t="s">
        <v>15</v>
      </c>
      <c r="B256" s="8" t="s">
        <v>9</v>
      </c>
      <c r="C256" s="60"/>
      <c r="D256" s="60"/>
      <c r="E256" s="60"/>
      <c r="F256" s="100"/>
      <c r="G256" s="101"/>
      <c r="H256" s="60"/>
      <c r="I256" s="100"/>
      <c r="J256" s="101"/>
      <c r="K256" s="100"/>
      <c r="L256" s="101"/>
      <c r="M256" s="18"/>
      <c r="N256" s="13"/>
      <c r="O256" s="14"/>
      <c r="P256" s="87"/>
    </row>
    <row r="257" spans="1:16" ht="21.75" customHeight="1" x14ac:dyDescent="0.25">
      <c r="A257" s="90" t="s">
        <v>16</v>
      </c>
      <c r="B257" s="22" t="s">
        <v>20</v>
      </c>
      <c r="C257" s="45">
        <f>IF(C258="oui","00:30",0)</f>
        <v>0</v>
      </c>
      <c r="D257" s="45">
        <f>IF(D258="oui","00:30",0)</f>
        <v>0</v>
      </c>
      <c r="E257" s="45">
        <f>IF(E258="oui","00:30",0)</f>
        <v>0</v>
      </c>
      <c r="F257" s="91">
        <f>IF(F258="oui","00:30",0)</f>
        <v>0</v>
      </c>
      <c r="G257" s="92"/>
      <c r="H257" s="45">
        <f>IF(H258="oui","00:30",0)</f>
        <v>0</v>
      </c>
      <c r="I257" s="91">
        <f>IF(I258="oui","00:30",0)</f>
        <v>0</v>
      </c>
      <c r="J257" s="92"/>
      <c r="K257" s="91">
        <f>IF(K258="oui","00:30",0)</f>
        <v>0</v>
      </c>
      <c r="L257" s="92"/>
      <c r="M257" s="23"/>
      <c r="N257" s="13"/>
      <c r="O257" s="14"/>
      <c r="P257" s="87"/>
    </row>
    <row r="258" spans="1:16" ht="21.75" customHeight="1" x14ac:dyDescent="0.25">
      <c r="A258" s="90"/>
      <c r="B258" s="24" t="s">
        <v>19</v>
      </c>
      <c r="C258" s="61" t="str">
        <f>IF(C256&gt;0,"OUI","")</f>
        <v/>
      </c>
      <c r="D258" s="61" t="str">
        <f>IF(D256&gt;0,"OUI","")</f>
        <v/>
      </c>
      <c r="E258" s="61" t="str">
        <f>IF(E256&gt;0,"OUI","")</f>
        <v/>
      </c>
      <c r="F258" s="91" t="str">
        <f>IF(F256&gt;0,"OUI","")</f>
        <v/>
      </c>
      <c r="G258" s="93"/>
      <c r="H258" s="61" t="str">
        <f>IF(H256&gt;0,"OUI","")</f>
        <v/>
      </c>
      <c r="I258" s="91" t="str">
        <f>IF(I256&gt;0,"OUI","")</f>
        <v/>
      </c>
      <c r="J258" s="93"/>
      <c r="K258" s="91" t="str">
        <f>IF(K256&gt;0,"OUI","")</f>
        <v/>
      </c>
      <c r="L258" s="93"/>
      <c r="M258" s="25"/>
      <c r="N258" s="13"/>
      <c r="O258" s="14"/>
      <c r="P258" s="87"/>
    </row>
    <row r="259" spans="1:16" ht="21.75" customHeight="1" x14ac:dyDescent="0.25">
      <c r="A259" s="27" t="s">
        <v>12</v>
      </c>
      <c r="B259" s="31" t="s">
        <v>10</v>
      </c>
      <c r="C259" s="60"/>
      <c r="D259" s="60"/>
      <c r="E259" s="60"/>
      <c r="F259" s="100"/>
      <c r="G259" s="101"/>
      <c r="H259" s="60"/>
      <c r="I259" s="100"/>
      <c r="J259" s="101"/>
      <c r="K259" s="100"/>
      <c r="L259" s="101"/>
      <c r="M259" s="32"/>
      <c r="N259" s="13"/>
      <c r="O259" s="14"/>
      <c r="P259" s="87"/>
    </row>
    <row r="260" spans="1:16" ht="21.75" customHeight="1" x14ac:dyDescent="0.25">
      <c r="A260" s="39"/>
      <c r="B260" s="103"/>
      <c r="C260" s="104"/>
      <c r="D260" s="104"/>
      <c r="E260" s="104"/>
      <c r="F260" s="104"/>
      <c r="G260" s="104"/>
      <c r="H260" s="104"/>
      <c r="I260" s="104"/>
      <c r="J260" s="104"/>
      <c r="K260" s="104"/>
      <c r="L260" s="104"/>
      <c r="M260" s="105"/>
      <c r="N260" s="13"/>
      <c r="O260" s="14"/>
      <c r="P260" s="87"/>
    </row>
    <row r="261" spans="1:16" ht="21.75" customHeight="1" x14ac:dyDescent="0.25">
      <c r="A261" s="73" t="s">
        <v>15</v>
      </c>
      <c r="B261" s="8" t="s">
        <v>9</v>
      </c>
      <c r="C261" s="60"/>
      <c r="D261" s="60"/>
      <c r="E261" s="60"/>
      <c r="F261" s="100"/>
      <c r="G261" s="101"/>
      <c r="H261" s="60"/>
      <c r="I261" s="100"/>
      <c r="J261" s="101"/>
      <c r="K261" s="100"/>
      <c r="L261" s="101"/>
      <c r="M261" s="18"/>
      <c r="N261" s="7"/>
      <c r="O261" s="7"/>
      <c r="P261" s="87"/>
    </row>
    <row r="262" spans="1:16" ht="21.75" customHeight="1" x14ac:dyDescent="0.25">
      <c r="A262" s="90" t="s">
        <v>16</v>
      </c>
      <c r="B262" s="22" t="s">
        <v>20</v>
      </c>
      <c r="C262" s="45">
        <f>IF(C263="oui","00:30",0)</f>
        <v>0</v>
      </c>
      <c r="D262" s="45">
        <f>IF(D263="oui","00:30",0)</f>
        <v>0</v>
      </c>
      <c r="E262" s="45">
        <f>IF(E263="oui","00:30",0)</f>
        <v>0</v>
      </c>
      <c r="F262" s="91">
        <f>IF(F263="oui","00:30",0)</f>
        <v>0</v>
      </c>
      <c r="G262" s="92"/>
      <c r="H262" s="45">
        <f>IF(H263="oui","00:30",0)</f>
        <v>0</v>
      </c>
      <c r="I262" s="91">
        <f>IF(I263="oui","00:30",0)</f>
        <v>0</v>
      </c>
      <c r="J262" s="92"/>
      <c r="K262" s="91">
        <f>IF(K263="oui","00:30",0)</f>
        <v>0</v>
      </c>
      <c r="L262" s="92"/>
      <c r="M262" s="23"/>
      <c r="N262" s="2"/>
      <c r="O262" s="2"/>
      <c r="P262" s="87"/>
    </row>
    <row r="263" spans="1:16" ht="21.75" customHeight="1" x14ac:dyDescent="0.25">
      <c r="A263" s="90"/>
      <c r="B263" s="24" t="s">
        <v>19</v>
      </c>
      <c r="C263" s="61" t="str">
        <f>IF(C261&gt;0,"OUI","")</f>
        <v/>
      </c>
      <c r="D263" s="61" t="str">
        <f>IF(D261&gt;0,"OUI","")</f>
        <v/>
      </c>
      <c r="E263" s="61" t="str">
        <f>IF(E261&gt;0,"OUI","")</f>
        <v/>
      </c>
      <c r="F263" s="91" t="str">
        <f>IF(F261&gt;0,"OUI","")</f>
        <v/>
      </c>
      <c r="G263" s="93"/>
      <c r="H263" s="61" t="str">
        <f>IF(H261&gt;0,"OUI","")</f>
        <v/>
      </c>
      <c r="I263" s="91" t="str">
        <f>IF(I261&gt;0,"OUI","")</f>
        <v/>
      </c>
      <c r="J263" s="93"/>
      <c r="K263" s="91" t="str">
        <f>IF(K261&gt;0,"OUI","")</f>
        <v/>
      </c>
      <c r="L263" s="93"/>
      <c r="M263" s="25"/>
      <c r="N263" s="75"/>
      <c r="O263" s="10"/>
      <c r="P263" s="87"/>
    </row>
    <row r="264" spans="1:16" ht="21.75" customHeight="1" x14ac:dyDescent="0.25">
      <c r="A264" s="27" t="s">
        <v>17</v>
      </c>
      <c r="B264" s="9" t="s">
        <v>10</v>
      </c>
      <c r="C264" s="60"/>
      <c r="D264" s="60"/>
      <c r="E264" s="60"/>
      <c r="F264" s="100"/>
      <c r="G264" s="101"/>
      <c r="H264" s="60"/>
      <c r="I264" s="100"/>
      <c r="J264" s="101"/>
      <c r="K264" s="100"/>
      <c r="L264" s="101"/>
      <c r="M264" s="19"/>
      <c r="N264" s="75" t="s">
        <v>13</v>
      </c>
      <c r="O264" s="75"/>
      <c r="P264" s="87"/>
    </row>
    <row r="265" spans="1:16" ht="21.75" customHeight="1" x14ac:dyDescent="0.25">
      <c r="A265" s="15"/>
      <c r="B265" s="3" t="s">
        <v>11</v>
      </c>
      <c r="C265" s="34">
        <f>IF(OR(C256="REPOS",C261="REPOS",C256="CP1",C261="CP2"),"00:00",C259-C256+C264-C261-(C257+C262))</f>
        <v>0</v>
      </c>
      <c r="D265" s="34">
        <f>IF(OR(D256="REPOS",D261="REPOS",D256="CP1",D261="CP2"),"00:00",D259-D256+D264-D261-(D257+D262))</f>
        <v>0</v>
      </c>
      <c r="E265" s="34">
        <f>IF(OR(E256="REPOS",E261="REPOS",E256="CP1",E261="CP2"),"00:00",E259-E256+E264-E261-(E257+E262))</f>
        <v>0</v>
      </c>
      <c r="F265" s="102">
        <f>IF(OR(F256="REPOS",F261="REPOS",F256="CP1",F261="CP2"),"00:00",F259-F256+F264-F261-(F257+F262))</f>
        <v>0</v>
      </c>
      <c r="G265" s="93"/>
      <c r="H265" s="34">
        <f>IF(OR(H256="REPOS",H261="REPOS",H256="CP1",H261="CP2"),"00:00",H259-H256+H264-H261-(H257+H262))</f>
        <v>0</v>
      </c>
      <c r="I265" s="102">
        <f>IF(OR(I256="REPOS",I261="REPOS",I256="CP1",I261="CP2"),"00:00",I259-I256+I264-I261-(I257+I262))</f>
        <v>0</v>
      </c>
      <c r="J265" s="93"/>
      <c r="K265" s="102">
        <f>IF(OR(K256="REPOS",K261="REPOS",K256="CP1",K261="CP2"),"00:00",K259-K256+K264-K261-(K257+K262))</f>
        <v>0</v>
      </c>
      <c r="L265" s="93"/>
      <c r="M265" s="33"/>
      <c r="N265" s="4"/>
      <c r="O265" s="5"/>
      <c r="P265" s="87"/>
    </row>
    <row r="266" spans="1:16" ht="21.75" customHeight="1" x14ac:dyDescent="0.25">
      <c r="A266" s="6"/>
      <c r="B266" s="3" t="s">
        <v>26</v>
      </c>
      <c r="C266" s="94">
        <f>C265+D265+E265+F265+H265+I265+K265</f>
        <v>0</v>
      </c>
      <c r="D266" s="95"/>
      <c r="E266" s="95"/>
      <c r="F266" s="95"/>
      <c r="G266" s="95"/>
      <c r="H266" s="95"/>
      <c r="I266" s="95"/>
      <c r="J266" s="95"/>
      <c r="K266" s="95"/>
      <c r="L266" s="96"/>
      <c r="M266" s="6"/>
      <c r="N266" s="4"/>
      <c r="O266" s="5"/>
    </row>
    <row r="267" spans="1:16" ht="21.75" customHeight="1" x14ac:dyDescent="0.25">
      <c r="A267" s="6"/>
      <c r="B267" s="83"/>
      <c r="C267" s="84"/>
      <c r="D267" s="85"/>
      <c r="E267" s="85"/>
      <c r="F267" s="85"/>
      <c r="G267" s="85"/>
      <c r="H267" s="85"/>
      <c r="I267" s="85"/>
      <c r="J267" s="85"/>
      <c r="K267" s="85"/>
      <c r="L267" s="85"/>
      <c r="M267" s="6"/>
      <c r="N267" s="13"/>
      <c r="O267" s="14"/>
    </row>
    <row r="268" spans="1:16" ht="21.75" customHeight="1" x14ac:dyDescent="0.25">
      <c r="A268" s="6"/>
      <c r="B268" s="83"/>
      <c r="C268" s="84"/>
      <c r="D268" s="85"/>
      <c r="E268" s="85"/>
      <c r="F268" s="85"/>
      <c r="G268" s="85"/>
      <c r="H268" s="85"/>
      <c r="I268" s="85"/>
      <c r="J268" s="85"/>
      <c r="K268" s="85"/>
      <c r="L268" s="85"/>
      <c r="M268" s="6"/>
      <c r="N268" s="13"/>
      <c r="O268" s="14"/>
    </row>
    <row r="269" spans="1:16" ht="21.75" customHeight="1" x14ac:dyDescent="0.25">
      <c r="A269" s="6"/>
      <c r="B269" s="83"/>
      <c r="C269" s="84"/>
      <c r="D269" s="85"/>
      <c r="E269" s="85"/>
      <c r="F269" s="85"/>
      <c r="G269" s="85"/>
      <c r="H269" s="85"/>
      <c r="I269" s="85"/>
      <c r="J269" s="85"/>
      <c r="K269" s="85"/>
      <c r="L269" s="85"/>
      <c r="M269" s="6"/>
      <c r="N269" s="13"/>
      <c r="O269" s="14"/>
    </row>
    <row r="270" spans="1:16" ht="21.7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13"/>
      <c r="O270" s="14"/>
    </row>
    <row r="271" spans="1:16" ht="21.75" customHeight="1" x14ac:dyDescent="0.25">
      <c r="A271" s="106" t="s">
        <v>14</v>
      </c>
      <c r="B271" s="106"/>
      <c r="C271" s="106"/>
      <c r="D271" s="106"/>
      <c r="E271" s="75" t="s">
        <v>21</v>
      </c>
      <c r="F271" s="49">
        <v>28</v>
      </c>
      <c r="G271" s="75" t="s">
        <v>22</v>
      </c>
      <c r="H271" s="74">
        <f>7*F271+DATE(B1,1,3)-WEEKDAY(DATE(B1,1,3))-5</f>
        <v>44389</v>
      </c>
      <c r="I271" s="75" t="s">
        <v>23</v>
      </c>
      <c r="J271" s="107">
        <f>7*F271+DATE(B1,1,3)-WEEKDAY(DATE(B1,1,3))+1</f>
        <v>44395</v>
      </c>
      <c r="K271" s="108"/>
      <c r="L271" s="75"/>
      <c r="M271" s="75"/>
      <c r="N271" s="13"/>
      <c r="O271" s="14"/>
    </row>
    <row r="272" spans="1:16" ht="21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3"/>
      <c r="O272" s="14"/>
    </row>
    <row r="273" spans="1:16" ht="21.75" customHeight="1" x14ac:dyDescent="0.25">
      <c r="A273" s="51"/>
      <c r="B273" s="3" t="s">
        <v>0</v>
      </c>
      <c r="C273" s="53" t="s">
        <v>1</v>
      </c>
      <c r="D273" s="53" t="s">
        <v>2</v>
      </c>
      <c r="E273" s="53" t="s">
        <v>3</v>
      </c>
      <c r="F273" s="109" t="s">
        <v>4</v>
      </c>
      <c r="G273" s="110"/>
      <c r="H273" s="53" t="s">
        <v>5</v>
      </c>
      <c r="I273" s="109" t="s">
        <v>6</v>
      </c>
      <c r="J273" s="110"/>
      <c r="K273" s="109" t="s">
        <v>7</v>
      </c>
      <c r="L273" s="110"/>
      <c r="M273" s="53" t="s">
        <v>8</v>
      </c>
      <c r="N273" s="13"/>
      <c r="O273" s="14"/>
      <c r="P273" s="87"/>
    </row>
    <row r="274" spans="1:16" ht="21.75" customHeight="1" x14ac:dyDescent="0.25">
      <c r="A274" s="12"/>
      <c r="B274" s="52" t="s">
        <v>29</v>
      </c>
      <c r="C274" s="55">
        <f>7*F271+DATE(B1,1,3)-WEEKDAY(DATE(B1,1,3))-5</f>
        <v>44389</v>
      </c>
      <c r="D274" s="55">
        <f>7*F271+DATE(B1,1,3)-WEEKDAY(DATE(B1,1,3))-4</f>
        <v>44390</v>
      </c>
      <c r="E274" s="55">
        <f>7*F271+DATE(B1,1,3)-WEEKDAY(DATE(B1,1,3))-3</f>
        <v>44391</v>
      </c>
      <c r="F274" s="111">
        <f>7*F271+DATE(B1,1,3)-WEEKDAY(DATE(B1,1,3))-2</f>
        <v>44392</v>
      </c>
      <c r="G274" s="112"/>
      <c r="H274" s="55">
        <f>7*F271+DATE(B1,1,3)-WEEKDAY(DATE(B1,1,3))-1</f>
        <v>44393</v>
      </c>
      <c r="I274" s="111">
        <f>7*F271+DATE(B1,1,3)-WEEKDAY(DATE(B1,1,3))-0</f>
        <v>44394</v>
      </c>
      <c r="J274" s="112"/>
      <c r="K274" s="111">
        <f>7*F271+DATE(B1,1,3)-WEEKDAY(DATE(B1,1,3))+1</f>
        <v>44395</v>
      </c>
      <c r="L274" s="112"/>
      <c r="M274" s="54"/>
      <c r="N274" s="13"/>
      <c r="O274" s="14"/>
      <c r="P274" s="87"/>
    </row>
    <row r="275" spans="1:16" ht="21.75" customHeight="1" x14ac:dyDescent="0.25">
      <c r="A275" s="26" t="s">
        <v>15</v>
      </c>
      <c r="B275" s="8" t="s">
        <v>9</v>
      </c>
      <c r="C275" s="60"/>
      <c r="D275" s="60"/>
      <c r="E275" s="60"/>
      <c r="F275" s="100"/>
      <c r="G275" s="101"/>
      <c r="H275" s="60"/>
      <c r="I275" s="100"/>
      <c r="J275" s="101"/>
      <c r="K275" s="100"/>
      <c r="L275" s="101"/>
      <c r="M275" s="18"/>
      <c r="N275" s="13"/>
      <c r="O275" s="14"/>
      <c r="P275" s="87"/>
    </row>
    <row r="276" spans="1:16" ht="21.75" customHeight="1" x14ac:dyDescent="0.25">
      <c r="A276" s="90" t="s">
        <v>16</v>
      </c>
      <c r="B276" s="22" t="s">
        <v>20</v>
      </c>
      <c r="C276" s="45">
        <f>IF(C277="oui","00:30",0)</f>
        <v>0</v>
      </c>
      <c r="D276" s="45">
        <f>IF(D277="oui","00:30",0)</f>
        <v>0</v>
      </c>
      <c r="E276" s="45">
        <f>IF(E277="oui","00:30",0)</f>
        <v>0</v>
      </c>
      <c r="F276" s="91">
        <f>IF(F277="oui","00:30",0)</f>
        <v>0</v>
      </c>
      <c r="G276" s="92"/>
      <c r="H276" s="45">
        <f>IF(H277="oui","00:30",0)</f>
        <v>0</v>
      </c>
      <c r="I276" s="91">
        <f>IF(I277="oui","00:30",0)</f>
        <v>0</v>
      </c>
      <c r="J276" s="92"/>
      <c r="K276" s="91">
        <f>IF(K277="oui","00:30",0)</f>
        <v>0</v>
      </c>
      <c r="L276" s="92"/>
      <c r="M276" s="23"/>
      <c r="N276" s="13"/>
      <c r="O276" s="14"/>
      <c r="P276" s="87"/>
    </row>
    <row r="277" spans="1:16" ht="21.75" customHeight="1" x14ac:dyDescent="0.25">
      <c r="A277" s="90"/>
      <c r="B277" s="24" t="s">
        <v>19</v>
      </c>
      <c r="C277" s="61" t="str">
        <f>IF(C275&gt;0,"OUI","")</f>
        <v/>
      </c>
      <c r="D277" s="61" t="str">
        <f>IF(D275&gt;0,"OUI","")</f>
        <v/>
      </c>
      <c r="E277" s="61" t="str">
        <f>IF(E275&gt;0,"OUI","")</f>
        <v/>
      </c>
      <c r="F277" s="91" t="str">
        <f>IF(F275&gt;0,"OUI","")</f>
        <v/>
      </c>
      <c r="G277" s="93"/>
      <c r="H277" s="61" t="str">
        <f>IF(H275&gt;0,"OUI","")</f>
        <v/>
      </c>
      <c r="I277" s="91" t="str">
        <f>IF(I275&gt;0,"OUI","")</f>
        <v/>
      </c>
      <c r="J277" s="93"/>
      <c r="K277" s="91" t="str">
        <f>IF(K275&gt;0,"OUI","")</f>
        <v/>
      </c>
      <c r="L277" s="93"/>
      <c r="M277" s="25"/>
      <c r="N277" s="37"/>
      <c r="O277" s="37"/>
      <c r="P277" s="87"/>
    </row>
    <row r="278" spans="1:16" ht="21.75" customHeight="1" x14ac:dyDescent="0.25">
      <c r="A278" s="27" t="s">
        <v>12</v>
      </c>
      <c r="B278" s="8" t="s">
        <v>10</v>
      </c>
      <c r="C278" s="60"/>
      <c r="D278" s="60"/>
      <c r="E278" s="60"/>
      <c r="F278" s="100"/>
      <c r="G278" s="101"/>
      <c r="H278" s="60"/>
      <c r="I278" s="100"/>
      <c r="J278" s="101"/>
      <c r="K278" s="100"/>
      <c r="L278" s="101"/>
      <c r="M278" s="18"/>
      <c r="N278" s="76"/>
      <c r="O278" s="77"/>
      <c r="P278" s="87"/>
    </row>
    <row r="279" spans="1:16" ht="21.75" customHeight="1" x14ac:dyDescent="0.25">
      <c r="A279" s="39"/>
      <c r="B279" s="103"/>
      <c r="C279" s="104"/>
      <c r="D279" s="104"/>
      <c r="E279" s="104"/>
      <c r="F279" s="104"/>
      <c r="G279" s="104"/>
      <c r="H279" s="104"/>
      <c r="I279" s="104"/>
      <c r="J279" s="104"/>
      <c r="K279" s="104"/>
      <c r="L279" s="104"/>
      <c r="M279" s="105"/>
      <c r="N279" s="78"/>
      <c r="O279" s="79"/>
      <c r="P279" s="87"/>
    </row>
    <row r="280" spans="1:16" ht="21.75" customHeight="1" x14ac:dyDescent="0.25">
      <c r="A280" s="73" t="s">
        <v>15</v>
      </c>
      <c r="B280" s="8" t="s">
        <v>9</v>
      </c>
      <c r="C280" s="60"/>
      <c r="D280" s="60"/>
      <c r="E280" s="60"/>
      <c r="F280" s="100"/>
      <c r="G280" s="101"/>
      <c r="H280" s="60"/>
      <c r="I280" s="100"/>
      <c r="J280" s="101"/>
      <c r="K280" s="100"/>
      <c r="L280" s="101"/>
      <c r="M280" s="18"/>
      <c r="N280" s="78"/>
      <c r="O280" s="79"/>
      <c r="P280" s="87"/>
    </row>
    <row r="281" spans="1:16" ht="21.75" customHeight="1" x14ac:dyDescent="0.25">
      <c r="A281" s="90" t="s">
        <v>16</v>
      </c>
      <c r="B281" s="22" t="s">
        <v>20</v>
      </c>
      <c r="C281" s="45">
        <f>IF(C282="oui","00:30",0)</f>
        <v>0</v>
      </c>
      <c r="D281" s="45">
        <f>IF(D282="oui","00:30",0)</f>
        <v>0</v>
      </c>
      <c r="E281" s="45">
        <f>IF(E282="oui","00:30",0)</f>
        <v>0</v>
      </c>
      <c r="F281" s="91">
        <f>IF(F282="oui","00:30",0)</f>
        <v>0</v>
      </c>
      <c r="G281" s="92"/>
      <c r="H281" s="45">
        <f>IF(H282="oui","00:30",0)</f>
        <v>0</v>
      </c>
      <c r="I281" s="91">
        <f>IF(I282="oui","00:30",0)</f>
        <v>0</v>
      </c>
      <c r="J281" s="92"/>
      <c r="K281" s="91">
        <f>IF(K282="oui","00:30",0)</f>
        <v>0</v>
      </c>
      <c r="L281" s="92"/>
      <c r="M281" s="23"/>
      <c r="N281" s="80"/>
      <c r="O281" s="81"/>
      <c r="P281" s="87"/>
    </row>
    <row r="282" spans="1:16" ht="21.75" customHeight="1" x14ac:dyDescent="0.25">
      <c r="A282" s="90"/>
      <c r="B282" s="24" t="s">
        <v>19</v>
      </c>
      <c r="C282" s="61" t="str">
        <f>IF(C280&gt;0,"OUI","")</f>
        <v/>
      </c>
      <c r="D282" s="61" t="str">
        <f>IF(D280&gt;0,"OUI","")</f>
        <v/>
      </c>
      <c r="E282" s="61" t="str">
        <f>IF(E280&gt;0,"OUI","")</f>
        <v/>
      </c>
      <c r="F282" s="91" t="str">
        <f>IF(F280&gt;0,"OUI","")</f>
        <v/>
      </c>
      <c r="G282" s="93"/>
      <c r="H282" s="61" t="str">
        <f>IF(H280&gt;0,"OUI","")</f>
        <v/>
      </c>
      <c r="I282" s="91" t="str">
        <f>IF(I280&gt;0,"OUI","")</f>
        <v/>
      </c>
      <c r="J282" s="93"/>
      <c r="K282" s="91" t="str">
        <f>IF(K280&gt;0,"OUI","")</f>
        <v/>
      </c>
      <c r="L282" s="93"/>
      <c r="M282" s="25"/>
      <c r="N282" s="75"/>
      <c r="O282" s="10"/>
      <c r="P282" s="87"/>
    </row>
    <row r="283" spans="1:16" ht="21.75" customHeight="1" x14ac:dyDescent="0.25">
      <c r="A283" s="27" t="s">
        <v>17</v>
      </c>
      <c r="B283" s="9" t="s">
        <v>10</v>
      </c>
      <c r="C283" s="60"/>
      <c r="D283" s="60"/>
      <c r="E283" s="60"/>
      <c r="F283" s="100"/>
      <c r="G283" s="101"/>
      <c r="H283" s="60"/>
      <c r="I283" s="100"/>
      <c r="J283" s="101"/>
      <c r="K283" s="100"/>
      <c r="L283" s="101"/>
      <c r="M283" s="19"/>
      <c r="N283" s="75" t="s">
        <v>13</v>
      </c>
      <c r="O283" s="75"/>
      <c r="P283" s="87"/>
    </row>
    <row r="284" spans="1:16" ht="21.75" customHeight="1" x14ac:dyDescent="0.25">
      <c r="A284" s="15"/>
      <c r="B284" s="3" t="s">
        <v>11</v>
      </c>
      <c r="C284" s="34">
        <f>IF(OR(C275="REPOS",C280="REPOS",C275="CP1",C280="CP2"),"00:00",C278-C275+C283-C280-(C276+C281))</f>
        <v>0</v>
      </c>
      <c r="D284" s="34">
        <f>IF(OR(D275="REPOS",D280="REPOS",D275="CP1",D280="CP2"),"00:00",D278-D275+D283-D280-(D276+D281))</f>
        <v>0</v>
      </c>
      <c r="E284" s="34">
        <f>IF(OR(E275="REPOS",E280="REPOS",E275="CP1",E280="CP2"),"00:00",E278-E275+E283-E280-(E276+E281))</f>
        <v>0</v>
      </c>
      <c r="F284" s="102">
        <f>IF(OR(F275="REPOS",F280="REPOS",F275="CP1",F280="CP2"),"00:00",F278-F275+F283-F280-(F276+F281))</f>
        <v>0</v>
      </c>
      <c r="G284" s="93"/>
      <c r="H284" s="34">
        <f>IF(OR(H275="REPOS",H280="REPOS",H275="CP1",H280="CP2"),"00:00",H278-H275+H283-H280-(H276+H281))</f>
        <v>0</v>
      </c>
      <c r="I284" s="102">
        <f>IF(OR(I275="REPOS",I280="REPOS",I275="CP1",I280="CP2"),"00:00",I278-I275+I283-I280-(I276+I281))</f>
        <v>0</v>
      </c>
      <c r="J284" s="93"/>
      <c r="K284" s="102">
        <f>IF(OR(K275="REPOS",K280="REPOS",K275="CP1",K280="CP2"),"00:00",K278-K275+K283-K280-(K276+K281))</f>
        <v>0</v>
      </c>
      <c r="L284" s="93"/>
      <c r="M284" s="33"/>
      <c r="N284" s="4"/>
      <c r="O284" s="5"/>
      <c r="P284" s="87"/>
    </row>
    <row r="285" spans="1:16" ht="21.75" customHeight="1" x14ac:dyDescent="0.25">
      <c r="A285" s="6"/>
      <c r="B285" s="3" t="s">
        <v>26</v>
      </c>
      <c r="C285" s="94">
        <f>C284+D284+E284+F284+H284+I284+K284</f>
        <v>0</v>
      </c>
      <c r="D285" s="95"/>
      <c r="E285" s="95"/>
      <c r="F285" s="95"/>
      <c r="G285" s="95"/>
      <c r="H285" s="95"/>
      <c r="I285" s="95"/>
      <c r="J285" s="95"/>
      <c r="K285" s="95"/>
      <c r="L285" s="96"/>
      <c r="M285" s="38"/>
      <c r="N285" s="4"/>
      <c r="O285" s="5"/>
    </row>
    <row r="286" spans="1:16" ht="21.75" customHeight="1" x14ac:dyDescent="0.25">
      <c r="A286" s="35"/>
      <c r="C286" s="46"/>
      <c r="D286" s="46"/>
      <c r="E286" s="46"/>
      <c r="F286" s="47"/>
      <c r="G286" s="36"/>
      <c r="H286" s="46"/>
      <c r="I286" s="46"/>
      <c r="J286" s="36"/>
      <c r="K286" s="46"/>
      <c r="L286" s="36"/>
      <c r="M286" s="48"/>
      <c r="N286" s="13"/>
      <c r="O286" s="14"/>
    </row>
    <row r="287" spans="1:16" ht="21.75" customHeight="1" x14ac:dyDescent="0.25">
      <c r="A287" s="1"/>
      <c r="L287" s="97" t="s">
        <v>18</v>
      </c>
      <c r="M287" s="98"/>
      <c r="N287" s="13"/>
      <c r="O287" s="14"/>
    </row>
    <row r="288" spans="1:16" ht="21.75" customHeight="1" x14ac:dyDescent="0.25">
      <c r="L288" s="99"/>
      <c r="M288" s="98"/>
      <c r="N288" s="13"/>
      <c r="O288" s="14"/>
    </row>
    <row r="289" spans="1:16" ht="21.75" customHeight="1" x14ac:dyDescent="0.25">
      <c r="N289" s="13"/>
      <c r="O289" s="14"/>
    </row>
    <row r="290" spans="1:16" ht="21.75" customHeight="1" x14ac:dyDescent="0.25">
      <c r="A290" s="106" t="s">
        <v>14</v>
      </c>
      <c r="B290" s="106"/>
      <c r="C290" s="106"/>
      <c r="D290" s="106"/>
      <c r="E290" s="75" t="s">
        <v>21</v>
      </c>
      <c r="F290" s="49">
        <v>29</v>
      </c>
      <c r="G290" s="75" t="s">
        <v>22</v>
      </c>
      <c r="H290" s="74">
        <f>7*F290+DATE(B1,1,3)-WEEKDAY(DATE(B1,1,3))-5</f>
        <v>44396</v>
      </c>
      <c r="I290" s="75" t="s">
        <v>23</v>
      </c>
      <c r="J290" s="107">
        <f>7*F290+DATE(B1,1,3)-WEEKDAY(DATE(B1,1,3))+1</f>
        <v>44402</v>
      </c>
      <c r="K290" s="108"/>
      <c r="L290" s="75"/>
      <c r="M290" s="75"/>
      <c r="N290" s="13"/>
      <c r="O290" s="14"/>
    </row>
    <row r="291" spans="1:16" ht="21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3"/>
      <c r="O291" s="14"/>
    </row>
    <row r="292" spans="1:16" ht="21.75" customHeight="1" x14ac:dyDescent="0.25">
      <c r="A292" s="51"/>
      <c r="B292" s="3" t="s">
        <v>0</v>
      </c>
      <c r="C292" s="53" t="s">
        <v>1</v>
      </c>
      <c r="D292" s="53" t="s">
        <v>2</v>
      </c>
      <c r="E292" s="53" t="s">
        <v>3</v>
      </c>
      <c r="F292" s="109" t="s">
        <v>4</v>
      </c>
      <c r="G292" s="110"/>
      <c r="H292" s="53" t="s">
        <v>5</v>
      </c>
      <c r="I292" s="109" t="s">
        <v>6</v>
      </c>
      <c r="J292" s="110"/>
      <c r="K292" s="109" t="s">
        <v>7</v>
      </c>
      <c r="L292" s="110"/>
      <c r="M292" s="53" t="s">
        <v>8</v>
      </c>
      <c r="N292" s="13"/>
      <c r="O292" s="14"/>
      <c r="P292" s="87"/>
    </row>
    <row r="293" spans="1:16" ht="21.75" customHeight="1" x14ac:dyDescent="0.25">
      <c r="A293" s="12"/>
      <c r="B293" s="52" t="s">
        <v>29</v>
      </c>
      <c r="C293" s="55">
        <f>7*F290+DATE(B1,1,3)-WEEKDAY(DATE(B1,1,3))-5</f>
        <v>44396</v>
      </c>
      <c r="D293" s="55">
        <f>7*F290+DATE(B1,1,3)-WEEKDAY(DATE(B1,1,3))-4</f>
        <v>44397</v>
      </c>
      <c r="E293" s="55">
        <f>7*F290+DATE(B1,1,3)-WEEKDAY(DATE(B1,1,3))-3</f>
        <v>44398</v>
      </c>
      <c r="F293" s="111">
        <f>7*F290+DATE(B1,1,3)-WEEKDAY(DATE(B1,1,3))-2</f>
        <v>44399</v>
      </c>
      <c r="G293" s="112"/>
      <c r="H293" s="55">
        <f>7*F290+DATE(B1,1,3)-WEEKDAY(DATE(B1,1,3))-1</f>
        <v>44400</v>
      </c>
      <c r="I293" s="111">
        <f>7*F290+DATE(B1,1,3)-WEEKDAY(DATE(B1,1,3))-0</f>
        <v>44401</v>
      </c>
      <c r="J293" s="112"/>
      <c r="K293" s="111">
        <f>7*F290+DATE(B1,1,3)-WEEKDAY(DATE(B1,1,3))+1</f>
        <v>44402</v>
      </c>
      <c r="L293" s="112"/>
      <c r="M293" s="54"/>
      <c r="N293" s="13"/>
      <c r="O293" s="14"/>
      <c r="P293" s="87"/>
    </row>
    <row r="294" spans="1:16" ht="21.75" customHeight="1" x14ac:dyDescent="0.25">
      <c r="A294" s="26" t="s">
        <v>15</v>
      </c>
      <c r="B294" s="8" t="s">
        <v>9</v>
      </c>
      <c r="C294" s="60"/>
      <c r="D294" s="60"/>
      <c r="E294" s="60"/>
      <c r="F294" s="100"/>
      <c r="G294" s="101"/>
      <c r="H294" s="60"/>
      <c r="I294" s="100"/>
      <c r="J294" s="101"/>
      <c r="K294" s="100"/>
      <c r="L294" s="101"/>
      <c r="M294" s="18"/>
      <c r="N294" s="13"/>
      <c r="O294" s="14"/>
      <c r="P294" s="87"/>
    </row>
    <row r="295" spans="1:16" ht="21.75" customHeight="1" x14ac:dyDescent="0.25">
      <c r="A295" s="90" t="s">
        <v>16</v>
      </c>
      <c r="B295" s="22" t="s">
        <v>20</v>
      </c>
      <c r="C295" s="45">
        <f>IF(C296="oui","00:30",0)</f>
        <v>0</v>
      </c>
      <c r="D295" s="45">
        <f>IF(D296="oui","00:30",0)</f>
        <v>0</v>
      </c>
      <c r="E295" s="45">
        <f>IF(E296="oui","00:30",0)</f>
        <v>0</v>
      </c>
      <c r="F295" s="91">
        <f>IF(F296="oui","00:30",0)</f>
        <v>0</v>
      </c>
      <c r="G295" s="92"/>
      <c r="H295" s="45">
        <f>IF(H296="oui","00:30",0)</f>
        <v>0</v>
      </c>
      <c r="I295" s="91">
        <f>IF(I296="oui","00:30",0)</f>
        <v>0</v>
      </c>
      <c r="J295" s="92"/>
      <c r="K295" s="91">
        <f>IF(K296="oui","00:30",0)</f>
        <v>0</v>
      </c>
      <c r="L295" s="92"/>
      <c r="M295" s="23"/>
      <c r="N295" s="13"/>
      <c r="O295" s="14"/>
      <c r="P295" s="87"/>
    </row>
    <row r="296" spans="1:16" ht="21.75" customHeight="1" x14ac:dyDescent="0.25">
      <c r="A296" s="90"/>
      <c r="B296" s="24" t="s">
        <v>19</v>
      </c>
      <c r="C296" s="61" t="str">
        <f>IF(C294&gt;0,"OUI","")</f>
        <v/>
      </c>
      <c r="D296" s="61" t="str">
        <f>IF(D294&gt;0,"OUI","")</f>
        <v/>
      </c>
      <c r="E296" s="61" t="str">
        <f>IF(E294&gt;0,"OUI","")</f>
        <v/>
      </c>
      <c r="F296" s="91" t="str">
        <f>IF(F294&gt;0,"OUI","")</f>
        <v/>
      </c>
      <c r="G296" s="93"/>
      <c r="H296" s="61" t="str">
        <f>IF(H294&gt;0,"OUI","")</f>
        <v/>
      </c>
      <c r="I296" s="91" t="str">
        <f>IF(I294&gt;0,"OUI","")</f>
        <v/>
      </c>
      <c r="J296" s="93"/>
      <c r="K296" s="91" t="str">
        <f>IF(K294&gt;0,"OUI","")</f>
        <v/>
      </c>
      <c r="L296" s="93"/>
      <c r="M296" s="25"/>
      <c r="N296" s="7"/>
      <c r="O296" s="7"/>
      <c r="P296" s="87"/>
    </row>
    <row r="297" spans="1:16" ht="21.75" customHeight="1" x14ac:dyDescent="0.25">
      <c r="A297" s="27" t="s">
        <v>12</v>
      </c>
      <c r="B297" s="31" t="s">
        <v>10</v>
      </c>
      <c r="C297" s="60"/>
      <c r="D297" s="60"/>
      <c r="E297" s="60"/>
      <c r="F297" s="100"/>
      <c r="G297" s="101"/>
      <c r="H297" s="60"/>
      <c r="I297" s="100"/>
      <c r="J297" s="101"/>
      <c r="K297" s="100"/>
      <c r="L297" s="101"/>
      <c r="M297" s="32"/>
      <c r="N297" s="2"/>
      <c r="O297" s="2"/>
      <c r="P297" s="87"/>
    </row>
    <row r="298" spans="1:16" ht="21.75" customHeight="1" x14ac:dyDescent="0.25">
      <c r="A298" s="39"/>
      <c r="B298" s="103"/>
      <c r="C298" s="104"/>
      <c r="D298" s="104"/>
      <c r="E298" s="104"/>
      <c r="F298" s="104"/>
      <c r="G298" s="104"/>
      <c r="H298" s="104"/>
      <c r="I298" s="104"/>
      <c r="J298" s="104"/>
      <c r="K298" s="104"/>
      <c r="L298" s="104"/>
      <c r="M298" s="105"/>
      <c r="N298" s="75"/>
      <c r="O298" s="10"/>
      <c r="P298" s="87"/>
    </row>
    <row r="299" spans="1:16" ht="21.75" customHeight="1" x14ac:dyDescent="0.25">
      <c r="A299" s="73" t="s">
        <v>15</v>
      </c>
      <c r="B299" s="8" t="s">
        <v>9</v>
      </c>
      <c r="C299" s="60"/>
      <c r="D299" s="60"/>
      <c r="E299" s="60"/>
      <c r="F299" s="100"/>
      <c r="G299" s="101"/>
      <c r="H299" s="60"/>
      <c r="I299" s="100"/>
      <c r="J299" s="101"/>
      <c r="K299" s="100"/>
      <c r="L299" s="101"/>
      <c r="M299" s="18"/>
      <c r="N299" s="75" t="s">
        <v>13</v>
      </c>
      <c r="O299" s="75"/>
      <c r="P299" s="87"/>
    </row>
    <row r="300" spans="1:16" ht="21.75" customHeight="1" x14ac:dyDescent="0.25">
      <c r="A300" s="90" t="s">
        <v>16</v>
      </c>
      <c r="B300" s="22" t="s">
        <v>20</v>
      </c>
      <c r="C300" s="45">
        <f>IF(C301="oui","00:30",0)</f>
        <v>0</v>
      </c>
      <c r="D300" s="45">
        <f>IF(D301="oui","00:30",0)</f>
        <v>0</v>
      </c>
      <c r="E300" s="45">
        <f>IF(E301="oui","00:30",0)</f>
        <v>0</v>
      </c>
      <c r="F300" s="91">
        <f>IF(F301="oui","00:30",0)</f>
        <v>0</v>
      </c>
      <c r="G300" s="92"/>
      <c r="H300" s="45">
        <f>IF(H301="oui","00:30",0)</f>
        <v>0</v>
      </c>
      <c r="I300" s="91">
        <f>IF(I301="oui","00:30",0)</f>
        <v>0</v>
      </c>
      <c r="J300" s="92"/>
      <c r="K300" s="91">
        <f>IF(K301="oui","00:30",0)</f>
        <v>0</v>
      </c>
      <c r="L300" s="92"/>
      <c r="M300" s="23"/>
      <c r="N300" s="4"/>
      <c r="O300" s="5"/>
      <c r="P300" s="87"/>
    </row>
    <row r="301" spans="1:16" ht="21.75" customHeight="1" x14ac:dyDescent="0.25">
      <c r="A301" s="90"/>
      <c r="B301" s="24" t="s">
        <v>19</v>
      </c>
      <c r="C301" s="61" t="str">
        <f>IF(C299&gt;0,"OUI","")</f>
        <v/>
      </c>
      <c r="D301" s="61" t="str">
        <f>IF(D299&gt;0,"OUI","")</f>
        <v/>
      </c>
      <c r="E301" s="61" t="str">
        <f>IF(E299&gt;0,"OUI","")</f>
        <v/>
      </c>
      <c r="F301" s="91" t="str">
        <f>IF(F299&gt;0,"OUI","")</f>
        <v/>
      </c>
      <c r="G301" s="93"/>
      <c r="H301" s="61" t="str">
        <f>IF(H299&gt;0,"OUI","")</f>
        <v/>
      </c>
      <c r="I301" s="91" t="str">
        <f>IF(I299&gt;0,"OUI","")</f>
        <v/>
      </c>
      <c r="J301" s="93"/>
      <c r="K301" s="91" t="str">
        <f>IF(K299&gt;0,"OUI","")</f>
        <v/>
      </c>
      <c r="L301" s="93"/>
      <c r="M301" s="25"/>
      <c r="N301" s="4"/>
      <c r="O301" s="5"/>
      <c r="P301" s="87"/>
    </row>
    <row r="302" spans="1:16" ht="21.75" customHeight="1" x14ac:dyDescent="0.25">
      <c r="A302" s="27" t="s">
        <v>17</v>
      </c>
      <c r="B302" s="9" t="s">
        <v>10</v>
      </c>
      <c r="C302" s="60"/>
      <c r="D302" s="60"/>
      <c r="E302" s="60"/>
      <c r="F302" s="100"/>
      <c r="G302" s="101"/>
      <c r="H302" s="60"/>
      <c r="I302" s="100"/>
      <c r="J302" s="101"/>
      <c r="K302" s="100"/>
      <c r="L302" s="101"/>
      <c r="M302" s="19"/>
      <c r="N302" s="13"/>
      <c r="O302" s="14"/>
      <c r="P302" s="87"/>
    </row>
    <row r="303" spans="1:16" ht="21.75" customHeight="1" x14ac:dyDescent="0.25">
      <c r="A303" s="15"/>
      <c r="B303" s="3" t="s">
        <v>11</v>
      </c>
      <c r="C303" s="34">
        <f>IF(OR(C294="REPOS",C299="REPOS",C294="CP1",C299="CP2"),"00:00",C297-C294+C302-C299-(C295+C300))</f>
        <v>0</v>
      </c>
      <c r="D303" s="34">
        <f>IF(OR(D294="REPOS",D299="REPOS",D294="CP1",D299="CP2"),"00:00",D297-D294+D302-D299-(D295+D300))</f>
        <v>0</v>
      </c>
      <c r="E303" s="34">
        <f>IF(OR(E294="REPOS",E299="REPOS",E294="CP1",E299="CP2"),"00:00",E297-E294+E302-E299-(E295+E300))</f>
        <v>0</v>
      </c>
      <c r="F303" s="102">
        <f>IF(OR(F294="REPOS",F299="REPOS",F294="CP1",F299="CP2"),"00:00",F297-F294+F302-F299-(F295+F300))</f>
        <v>0</v>
      </c>
      <c r="G303" s="93"/>
      <c r="H303" s="34">
        <f>IF(OR(H294="REPOS",H299="REPOS",H294="CP1",H299="CP2"),"00:00",H297-H294+H302-H299-(H295+H300))</f>
        <v>0</v>
      </c>
      <c r="I303" s="102">
        <f>IF(OR(I294="REPOS",I299="REPOS",I294="CP1",I299="CP2"),"00:00",I297-I294+I302-I299-(I295+I300))</f>
        <v>0</v>
      </c>
      <c r="J303" s="93"/>
      <c r="K303" s="102">
        <f>IF(OR(K294="REPOS",K299="REPOS",K294="CP1",K299="CP2"),"00:00",K297-K294+K302-K299-(K295+K300))</f>
        <v>0</v>
      </c>
      <c r="L303" s="93"/>
      <c r="M303" s="33"/>
      <c r="N303" s="13"/>
      <c r="O303" s="14"/>
      <c r="P303" s="87"/>
    </row>
    <row r="304" spans="1:16" ht="21.75" customHeight="1" x14ac:dyDescent="0.25">
      <c r="A304" s="6"/>
      <c r="B304" s="3" t="s">
        <v>26</v>
      </c>
      <c r="C304" s="94">
        <f>C303+D303+E303+F303+H303+I303+K303</f>
        <v>0</v>
      </c>
      <c r="D304" s="95"/>
      <c r="E304" s="95"/>
      <c r="F304" s="95"/>
      <c r="G304" s="95"/>
      <c r="H304" s="95"/>
      <c r="I304" s="95"/>
      <c r="J304" s="95"/>
      <c r="K304" s="95"/>
      <c r="L304" s="96"/>
      <c r="M304" s="6"/>
      <c r="N304" s="13"/>
      <c r="O304" s="14"/>
    </row>
    <row r="305" spans="1:16" ht="21.75" customHeight="1" x14ac:dyDescent="0.25">
      <c r="A305" s="6"/>
      <c r="B305" s="83"/>
      <c r="C305" s="84"/>
      <c r="D305" s="85"/>
      <c r="E305" s="85"/>
      <c r="F305" s="85"/>
      <c r="G305" s="85"/>
      <c r="H305" s="85"/>
      <c r="I305" s="85"/>
      <c r="J305" s="85"/>
      <c r="K305" s="85"/>
      <c r="L305" s="85"/>
      <c r="M305" s="6"/>
      <c r="N305" s="13"/>
      <c r="O305" s="14"/>
    </row>
    <row r="306" spans="1:16" ht="21.75" customHeight="1" x14ac:dyDescent="0.25">
      <c r="A306" s="6"/>
      <c r="B306" s="83"/>
      <c r="C306" s="84"/>
      <c r="D306" s="85"/>
      <c r="E306" s="85"/>
      <c r="F306" s="85"/>
      <c r="G306" s="85"/>
      <c r="H306" s="85"/>
      <c r="I306" s="85"/>
      <c r="J306" s="85"/>
      <c r="K306" s="85"/>
      <c r="L306" s="85"/>
      <c r="M306" s="6"/>
      <c r="N306" s="13"/>
      <c r="O306" s="14"/>
    </row>
    <row r="307" spans="1:16" ht="21.75" customHeight="1" x14ac:dyDescent="0.25">
      <c r="A307" s="6"/>
      <c r="B307" s="83"/>
      <c r="C307" s="84"/>
      <c r="D307" s="85"/>
      <c r="E307" s="85"/>
      <c r="F307" s="85"/>
      <c r="G307" s="85"/>
      <c r="H307" s="85"/>
      <c r="I307" s="85"/>
      <c r="J307" s="85"/>
      <c r="K307" s="85"/>
      <c r="L307" s="85"/>
      <c r="M307" s="6"/>
      <c r="N307" s="13"/>
      <c r="O307" s="14"/>
    </row>
    <row r="308" spans="1:16" ht="21.7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13"/>
      <c r="O308" s="14"/>
    </row>
    <row r="309" spans="1:16" ht="21.75" customHeight="1" x14ac:dyDescent="0.25">
      <c r="A309" s="106" t="s">
        <v>14</v>
      </c>
      <c r="B309" s="106"/>
      <c r="C309" s="106"/>
      <c r="D309" s="106"/>
      <c r="E309" s="75" t="s">
        <v>21</v>
      </c>
      <c r="F309" s="49">
        <v>30</v>
      </c>
      <c r="G309" s="75" t="s">
        <v>22</v>
      </c>
      <c r="H309" s="74">
        <f>7*F309+DATE(B1,1,3)-WEEKDAY(DATE(B1,1,3))-5</f>
        <v>44403</v>
      </c>
      <c r="I309" s="75" t="s">
        <v>23</v>
      </c>
      <c r="J309" s="107">
        <f>7*F309+DATE(B1,1,3)-WEEKDAY(DATE(B1,1,3))+1</f>
        <v>44409</v>
      </c>
      <c r="K309" s="108"/>
      <c r="L309" s="75"/>
      <c r="M309" s="75"/>
      <c r="N309" s="13"/>
      <c r="O309" s="14"/>
    </row>
    <row r="310" spans="1:16" ht="21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3"/>
      <c r="O310" s="14"/>
    </row>
    <row r="311" spans="1:16" ht="21.75" customHeight="1" x14ac:dyDescent="0.25">
      <c r="A311" s="51"/>
      <c r="B311" s="3" t="s">
        <v>0</v>
      </c>
      <c r="C311" s="53" t="s">
        <v>1</v>
      </c>
      <c r="D311" s="53" t="s">
        <v>2</v>
      </c>
      <c r="E311" s="53" t="s">
        <v>3</v>
      </c>
      <c r="F311" s="109" t="s">
        <v>4</v>
      </c>
      <c r="G311" s="110"/>
      <c r="H311" s="53" t="s">
        <v>5</v>
      </c>
      <c r="I311" s="109" t="s">
        <v>6</v>
      </c>
      <c r="J311" s="110"/>
      <c r="K311" s="109" t="s">
        <v>7</v>
      </c>
      <c r="L311" s="110"/>
      <c r="M311" s="53" t="s">
        <v>8</v>
      </c>
      <c r="N311" s="13"/>
      <c r="O311" s="14"/>
      <c r="P311" s="87"/>
    </row>
    <row r="312" spans="1:16" ht="21.75" customHeight="1" x14ac:dyDescent="0.25">
      <c r="A312" s="12"/>
      <c r="B312" s="52" t="s">
        <v>29</v>
      </c>
      <c r="C312" s="55">
        <f>7*F309+DATE(B1,1,3)-WEEKDAY(DATE(B1,1,3))-5</f>
        <v>44403</v>
      </c>
      <c r="D312" s="55">
        <f>7*F309+DATE(B1,1,3)-WEEKDAY(DATE(B1,1,3))-4</f>
        <v>44404</v>
      </c>
      <c r="E312" s="55">
        <f>7*F309+DATE(B1,1,3)-WEEKDAY(DATE(B1,1,3))-3</f>
        <v>44405</v>
      </c>
      <c r="F312" s="111">
        <f>7*F309+DATE(B1,1,3)-WEEKDAY(DATE(B1,1,3))-2</f>
        <v>44406</v>
      </c>
      <c r="G312" s="112"/>
      <c r="H312" s="55">
        <f>7*F309+DATE(B1,1,3)-WEEKDAY(DATE(B1,1,3))-1</f>
        <v>44407</v>
      </c>
      <c r="I312" s="111">
        <f>7*F309+DATE(B1,1,3)-WEEKDAY(DATE(B1,1,3))-0</f>
        <v>44408</v>
      </c>
      <c r="J312" s="112"/>
      <c r="K312" s="111">
        <f>7*F309+DATE(B1,1,3)-WEEKDAY(DATE(B1,1,3))+1</f>
        <v>44409</v>
      </c>
      <c r="L312" s="112"/>
      <c r="M312" s="54"/>
      <c r="N312" s="13"/>
      <c r="O312" s="14"/>
      <c r="P312" s="87"/>
    </row>
    <row r="313" spans="1:16" ht="21.75" customHeight="1" x14ac:dyDescent="0.25">
      <c r="A313" s="26" t="s">
        <v>15</v>
      </c>
      <c r="B313" s="8" t="s">
        <v>9</v>
      </c>
      <c r="C313" s="60"/>
      <c r="D313" s="60"/>
      <c r="E313" s="60"/>
      <c r="F313" s="100"/>
      <c r="G313" s="101"/>
      <c r="H313" s="60"/>
      <c r="I313" s="100"/>
      <c r="J313" s="101"/>
      <c r="K313" s="100"/>
      <c r="L313" s="101"/>
      <c r="M313" s="18"/>
      <c r="N313" s="13"/>
      <c r="O313" s="14"/>
      <c r="P313" s="87"/>
    </row>
    <row r="314" spans="1:16" ht="21.75" customHeight="1" x14ac:dyDescent="0.25">
      <c r="A314" s="90" t="s">
        <v>16</v>
      </c>
      <c r="B314" s="22" t="s">
        <v>20</v>
      </c>
      <c r="C314" s="45">
        <f>IF(C315="oui","00:30",0)</f>
        <v>0</v>
      </c>
      <c r="D314" s="45">
        <f>IF(D315="oui","00:30",0)</f>
        <v>0</v>
      </c>
      <c r="E314" s="45">
        <f>IF(E315="oui","00:30",0)</f>
        <v>0</v>
      </c>
      <c r="F314" s="91">
        <f>IF(F315="oui","00:30",0)</f>
        <v>0</v>
      </c>
      <c r="G314" s="92"/>
      <c r="H314" s="45">
        <f>IF(H315="oui","00:30",0)</f>
        <v>0</v>
      </c>
      <c r="I314" s="91">
        <f>IF(I315="oui","00:30",0)</f>
        <v>0</v>
      </c>
      <c r="J314" s="92"/>
      <c r="K314" s="91">
        <f>IF(K315="oui","00:30",0)</f>
        <v>0</v>
      </c>
      <c r="L314" s="92"/>
      <c r="M314" s="23"/>
      <c r="N314" s="13"/>
      <c r="O314" s="14"/>
      <c r="P314" s="87"/>
    </row>
    <row r="315" spans="1:16" ht="21.75" customHeight="1" x14ac:dyDescent="0.25">
      <c r="A315" s="90"/>
      <c r="B315" s="24" t="s">
        <v>19</v>
      </c>
      <c r="C315" s="61" t="str">
        <f>IF(C313&gt;0,"OUI","")</f>
        <v/>
      </c>
      <c r="D315" s="61" t="str">
        <f>IF(D313&gt;0,"OUI","")</f>
        <v/>
      </c>
      <c r="E315" s="61" t="str">
        <f>IF(E313&gt;0,"OUI","")</f>
        <v/>
      </c>
      <c r="F315" s="91" t="str">
        <f>IF(F313&gt;0,"OUI","")</f>
        <v/>
      </c>
      <c r="G315" s="93"/>
      <c r="H315" s="61" t="str">
        <f>IF(H313&gt;0,"OUI","")</f>
        <v/>
      </c>
      <c r="I315" s="91" t="str">
        <f>IF(I313&gt;0,"OUI","")</f>
        <v/>
      </c>
      <c r="J315" s="93"/>
      <c r="K315" s="91" t="str">
        <f>IF(K313&gt;0,"OUI","")</f>
        <v/>
      </c>
      <c r="L315" s="93"/>
      <c r="M315" s="25"/>
      <c r="N315" s="37"/>
      <c r="O315" s="37"/>
      <c r="P315" s="87"/>
    </row>
    <row r="316" spans="1:16" ht="21.75" customHeight="1" x14ac:dyDescent="0.25">
      <c r="A316" s="27" t="s">
        <v>12</v>
      </c>
      <c r="B316" s="8" t="s">
        <v>10</v>
      </c>
      <c r="C316" s="60"/>
      <c r="D316" s="60"/>
      <c r="E316" s="60"/>
      <c r="F316" s="100"/>
      <c r="G316" s="101"/>
      <c r="H316" s="60"/>
      <c r="I316" s="100"/>
      <c r="J316" s="101"/>
      <c r="K316" s="100"/>
      <c r="L316" s="101"/>
      <c r="M316" s="18"/>
      <c r="N316" s="76"/>
      <c r="O316" s="77"/>
      <c r="P316" s="87"/>
    </row>
    <row r="317" spans="1:16" ht="21.75" customHeight="1" x14ac:dyDescent="0.25">
      <c r="A317" s="39"/>
      <c r="B317" s="103"/>
      <c r="C317" s="104"/>
      <c r="D317" s="104"/>
      <c r="E317" s="104"/>
      <c r="F317" s="104"/>
      <c r="G317" s="104"/>
      <c r="H317" s="104"/>
      <c r="I317" s="104"/>
      <c r="J317" s="104"/>
      <c r="K317" s="104"/>
      <c r="L317" s="104"/>
      <c r="M317" s="105"/>
      <c r="N317" s="78"/>
      <c r="O317" s="79"/>
      <c r="P317" s="87"/>
    </row>
    <row r="318" spans="1:16" ht="21.75" customHeight="1" x14ac:dyDescent="0.25">
      <c r="A318" s="73" t="s">
        <v>15</v>
      </c>
      <c r="B318" s="8" t="s">
        <v>9</v>
      </c>
      <c r="C318" s="60"/>
      <c r="D318" s="60"/>
      <c r="E318" s="60"/>
      <c r="F318" s="100"/>
      <c r="G318" s="101"/>
      <c r="H318" s="60"/>
      <c r="I318" s="100"/>
      <c r="J318" s="101"/>
      <c r="K318" s="100"/>
      <c r="L318" s="101"/>
      <c r="M318" s="18"/>
      <c r="N318" s="78"/>
      <c r="O318" s="79"/>
      <c r="P318" s="87"/>
    </row>
    <row r="319" spans="1:16" ht="21.75" customHeight="1" x14ac:dyDescent="0.25">
      <c r="A319" s="90" t="s">
        <v>16</v>
      </c>
      <c r="B319" s="22" t="s">
        <v>20</v>
      </c>
      <c r="C319" s="45">
        <f>IF(C320="oui","00:30",0)</f>
        <v>0</v>
      </c>
      <c r="D319" s="45">
        <f>IF(D320="oui","00:30",0)</f>
        <v>0</v>
      </c>
      <c r="E319" s="45">
        <f>IF(E320="oui","00:30",0)</f>
        <v>0</v>
      </c>
      <c r="F319" s="91">
        <f>IF(F320="oui","00:30",0)</f>
        <v>0</v>
      </c>
      <c r="G319" s="92"/>
      <c r="H319" s="45">
        <f>IF(H320="oui","00:30",0)</f>
        <v>0</v>
      </c>
      <c r="I319" s="91">
        <f>IF(I320="oui","00:30",0)</f>
        <v>0</v>
      </c>
      <c r="J319" s="92"/>
      <c r="K319" s="91">
        <f>IF(K320="oui","00:30",0)</f>
        <v>0</v>
      </c>
      <c r="L319" s="92"/>
      <c r="M319" s="23"/>
      <c r="N319" s="80"/>
      <c r="O319" s="81"/>
      <c r="P319" s="87"/>
    </row>
    <row r="320" spans="1:16" ht="21.75" customHeight="1" x14ac:dyDescent="0.25">
      <c r="A320" s="90"/>
      <c r="B320" s="24" t="s">
        <v>19</v>
      </c>
      <c r="C320" s="61" t="str">
        <f>IF(C318&gt;0,"OUI","")</f>
        <v/>
      </c>
      <c r="D320" s="61" t="str">
        <f>IF(D318&gt;0,"OUI","")</f>
        <v/>
      </c>
      <c r="E320" s="61" t="str">
        <f>IF(E318&gt;0,"OUI","")</f>
        <v/>
      </c>
      <c r="F320" s="91" t="str">
        <f>IF(F318&gt;0,"OUI","")</f>
        <v/>
      </c>
      <c r="G320" s="93"/>
      <c r="H320" s="61" t="str">
        <f>IF(H318&gt;0,"OUI","")</f>
        <v/>
      </c>
      <c r="I320" s="91" t="str">
        <f>IF(I318&gt;0,"OUI","")</f>
        <v/>
      </c>
      <c r="J320" s="93"/>
      <c r="K320" s="91" t="str">
        <f>IF(K318&gt;0,"OUI","")</f>
        <v/>
      </c>
      <c r="L320" s="93"/>
      <c r="M320" s="25"/>
      <c r="N320" s="75"/>
      <c r="O320" s="10"/>
      <c r="P320" s="87"/>
    </row>
    <row r="321" spans="1:16" ht="21.75" customHeight="1" x14ac:dyDescent="0.25">
      <c r="A321" s="27" t="s">
        <v>17</v>
      </c>
      <c r="B321" s="9" t="s">
        <v>10</v>
      </c>
      <c r="C321" s="60"/>
      <c r="D321" s="60"/>
      <c r="E321" s="60"/>
      <c r="F321" s="100"/>
      <c r="G321" s="101"/>
      <c r="H321" s="60"/>
      <c r="I321" s="100"/>
      <c r="J321" s="101"/>
      <c r="K321" s="100"/>
      <c r="L321" s="101"/>
      <c r="M321" s="19"/>
      <c r="N321" s="75" t="s">
        <v>13</v>
      </c>
      <c r="O321" s="75"/>
      <c r="P321" s="87"/>
    </row>
    <row r="322" spans="1:16" ht="21.75" customHeight="1" x14ac:dyDescent="0.25">
      <c r="A322" s="15"/>
      <c r="B322" s="3" t="s">
        <v>11</v>
      </c>
      <c r="C322" s="34">
        <f>IF(OR(C313="REPOS",C318="REPOS",C313="CP1",C318="CP2"),"00:00",C316-C313+C321-C318-(C314+C319))</f>
        <v>0</v>
      </c>
      <c r="D322" s="34">
        <f>IF(OR(D313="REPOS",D318="REPOS",D313="CP1",D318="CP2"),"00:00",D316-D313+D321-D318-(D314+D319))</f>
        <v>0</v>
      </c>
      <c r="E322" s="34">
        <f>IF(OR(E313="REPOS",E318="REPOS",E313="CP1",E318="CP2"),"00:00",E316-E313+E321-E318-(E314+E319))</f>
        <v>0</v>
      </c>
      <c r="F322" s="102">
        <f>IF(OR(F313="REPOS",F318="REPOS",F313="CP1",F318="CP2"),"00:00",F316-F313+F321-F318-(F314+F319))</f>
        <v>0</v>
      </c>
      <c r="G322" s="93"/>
      <c r="H322" s="34">
        <f>IF(OR(H313="REPOS",H318="REPOS",H313="CP1",H318="CP2"),"00:00",H316-H313+H321-H318-(H314+H319))</f>
        <v>0</v>
      </c>
      <c r="I322" s="102">
        <f>IF(OR(I313="REPOS",I318="REPOS",I313="CP1",I318="CP2"),"00:00",I316-I313+I321-I318-(I314+I319))</f>
        <v>0</v>
      </c>
      <c r="J322" s="93"/>
      <c r="K322" s="102">
        <f>IF(OR(K313="REPOS",K318="REPOS",K313="CP1",K318="CP2"),"00:00",K316-K313+K321-K318-(K314+K319))</f>
        <v>0</v>
      </c>
      <c r="L322" s="93"/>
      <c r="M322" s="33"/>
      <c r="N322" s="4"/>
      <c r="O322" s="5"/>
      <c r="P322" s="87"/>
    </row>
    <row r="323" spans="1:16" ht="21.75" customHeight="1" x14ac:dyDescent="0.25">
      <c r="A323" s="6"/>
      <c r="B323" s="3" t="s">
        <v>26</v>
      </c>
      <c r="C323" s="94">
        <f>C322+D322+E322+F322+H322+I322+K322</f>
        <v>0</v>
      </c>
      <c r="D323" s="95"/>
      <c r="E323" s="95"/>
      <c r="F323" s="95"/>
      <c r="G323" s="95"/>
      <c r="H323" s="95"/>
      <c r="I323" s="95"/>
      <c r="J323" s="95"/>
      <c r="K323" s="95"/>
      <c r="L323" s="96"/>
      <c r="M323" s="38"/>
      <c r="N323" s="4"/>
      <c r="O323" s="5"/>
    </row>
    <row r="324" spans="1:16" ht="21.75" customHeight="1" x14ac:dyDescent="0.25">
      <c r="A324" s="35"/>
      <c r="C324" s="46"/>
      <c r="D324" s="46"/>
      <c r="E324" s="46"/>
      <c r="F324" s="47"/>
      <c r="G324" s="36"/>
      <c r="H324" s="46"/>
      <c r="I324" s="46"/>
      <c r="J324" s="36"/>
      <c r="K324" s="46"/>
      <c r="L324" s="36"/>
      <c r="M324" s="48"/>
      <c r="N324" s="13"/>
      <c r="O324" s="14"/>
    </row>
    <row r="325" spans="1:16" ht="21.75" customHeight="1" x14ac:dyDescent="0.25">
      <c r="A325" s="1"/>
      <c r="L325" s="97" t="s">
        <v>18</v>
      </c>
      <c r="M325" s="98"/>
      <c r="N325" s="13"/>
      <c r="O325" s="14"/>
    </row>
    <row r="326" spans="1:16" ht="21.75" customHeight="1" x14ac:dyDescent="0.25">
      <c r="L326" s="99"/>
      <c r="M326" s="98"/>
      <c r="N326" s="13"/>
      <c r="O326" s="14"/>
    </row>
    <row r="327" spans="1:16" ht="21.75" customHeight="1" x14ac:dyDescent="0.25">
      <c r="N327" s="13"/>
      <c r="O327" s="14"/>
    </row>
    <row r="328" spans="1:16" ht="21.75" customHeight="1" x14ac:dyDescent="0.25">
      <c r="A328" s="106" t="s">
        <v>14</v>
      </c>
      <c r="B328" s="106"/>
      <c r="C328" s="106"/>
      <c r="D328" s="106"/>
      <c r="E328" s="75" t="s">
        <v>21</v>
      </c>
      <c r="F328" s="49">
        <v>31</v>
      </c>
      <c r="G328" s="75" t="s">
        <v>22</v>
      </c>
      <c r="H328" s="74">
        <f>7*F328+DATE(B1,1,3)-WEEKDAY(DATE(B1,1,3))-5</f>
        <v>44410</v>
      </c>
      <c r="I328" s="75" t="s">
        <v>23</v>
      </c>
      <c r="J328" s="107">
        <f>7*F328+DATE(B1,1,3)-WEEKDAY(DATE(B1,1,3))+1</f>
        <v>44416</v>
      </c>
      <c r="K328" s="108"/>
      <c r="L328" s="75"/>
      <c r="M328" s="75"/>
      <c r="N328" s="13"/>
      <c r="O328" s="14"/>
    </row>
    <row r="329" spans="1:16" ht="21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3"/>
      <c r="O329" s="14"/>
    </row>
    <row r="330" spans="1:16" ht="21.75" customHeight="1" x14ac:dyDescent="0.25">
      <c r="A330" s="51"/>
      <c r="B330" s="3" t="s">
        <v>0</v>
      </c>
      <c r="C330" s="53" t="s">
        <v>1</v>
      </c>
      <c r="D330" s="53" t="s">
        <v>2</v>
      </c>
      <c r="E330" s="53" t="s">
        <v>3</v>
      </c>
      <c r="F330" s="109" t="s">
        <v>4</v>
      </c>
      <c r="G330" s="110"/>
      <c r="H330" s="53" t="s">
        <v>5</v>
      </c>
      <c r="I330" s="109" t="s">
        <v>6</v>
      </c>
      <c r="J330" s="110"/>
      <c r="K330" s="109" t="s">
        <v>7</v>
      </c>
      <c r="L330" s="110"/>
      <c r="M330" s="53" t="s">
        <v>8</v>
      </c>
      <c r="N330" s="13"/>
      <c r="O330" s="14"/>
      <c r="P330" s="87"/>
    </row>
    <row r="331" spans="1:16" ht="21.75" customHeight="1" x14ac:dyDescent="0.25">
      <c r="A331" s="12"/>
      <c r="B331" s="52" t="s">
        <v>29</v>
      </c>
      <c r="C331" s="55">
        <f>7*F328+DATE(B1,1,3)-WEEKDAY(DATE(B1,1,3))-5</f>
        <v>44410</v>
      </c>
      <c r="D331" s="55">
        <f>7*F328+DATE(B1,1,3)-WEEKDAY(DATE(B1,1,3))-4</f>
        <v>44411</v>
      </c>
      <c r="E331" s="55">
        <f>7*F328+DATE(B1,1,3)-WEEKDAY(DATE(B1,1,3))-3</f>
        <v>44412</v>
      </c>
      <c r="F331" s="111">
        <f>7*F328+DATE(B1,1,3)-WEEKDAY(DATE(B1,1,3))-2</f>
        <v>44413</v>
      </c>
      <c r="G331" s="112"/>
      <c r="H331" s="55">
        <f>7*F328+DATE(B1,1,3)-WEEKDAY(DATE(B1,1,3))-1</f>
        <v>44414</v>
      </c>
      <c r="I331" s="111">
        <f>7*F328+DATE(B1,1,3)-WEEKDAY(DATE(B1,1,3))-0</f>
        <v>44415</v>
      </c>
      <c r="J331" s="112"/>
      <c r="K331" s="111">
        <f>7*F328+DATE(B1,1,3)-WEEKDAY(DATE(B1,1,3))+1</f>
        <v>44416</v>
      </c>
      <c r="L331" s="112"/>
      <c r="M331" s="54"/>
      <c r="N331" s="13"/>
      <c r="O331" s="14"/>
      <c r="P331" s="87"/>
    </row>
    <row r="332" spans="1:16" ht="21.75" customHeight="1" x14ac:dyDescent="0.25">
      <c r="A332" s="26" t="s">
        <v>15</v>
      </c>
      <c r="B332" s="8" t="s">
        <v>9</v>
      </c>
      <c r="C332" s="60"/>
      <c r="D332" s="60"/>
      <c r="E332" s="60"/>
      <c r="F332" s="100"/>
      <c r="G332" s="101"/>
      <c r="H332" s="60"/>
      <c r="I332" s="100"/>
      <c r="J332" s="101"/>
      <c r="K332" s="100"/>
      <c r="L332" s="101"/>
      <c r="M332" s="18"/>
      <c r="N332" s="13"/>
      <c r="O332" s="14"/>
      <c r="P332" s="87"/>
    </row>
    <row r="333" spans="1:16" ht="21.75" customHeight="1" x14ac:dyDescent="0.25">
      <c r="A333" s="90" t="s">
        <v>16</v>
      </c>
      <c r="B333" s="22" t="s">
        <v>20</v>
      </c>
      <c r="C333" s="45">
        <f>IF(C334="oui","00:30",0)</f>
        <v>0</v>
      </c>
      <c r="D333" s="45">
        <f>IF(D334="oui","00:30",0)</f>
        <v>0</v>
      </c>
      <c r="E333" s="45">
        <f>IF(E334="oui","00:30",0)</f>
        <v>0</v>
      </c>
      <c r="F333" s="91">
        <f>IF(F334="oui","00:30",0)</f>
        <v>0</v>
      </c>
      <c r="G333" s="92"/>
      <c r="H333" s="45">
        <f>IF(H334="oui","00:30",0)</f>
        <v>0</v>
      </c>
      <c r="I333" s="91">
        <f>IF(I334="oui","00:30",0)</f>
        <v>0</v>
      </c>
      <c r="J333" s="92"/>
      <c r="K333" s="91">
        <f>IF(K334="oui","00:30",0)</f>
        <v>0</v>
      </c>
      <c r="L333" s="92"/>
      <c r="M333" s="23"/>
      <c r="N333" s="13"/>
      <c r="O333" s="14"/>
      <c r="P333" s="87"/>
    </row>
    <row r="334" spans="1:16" ht="21.75" customHeight="1" x14ac:dyDescent="0.25">
      <c r="A334" s="90"/>
      <c r="B334" s="24" t="s">
        <v>19</v>
      </c>
      <c r="C334" s="61" t="str">
        <f>IF(C332&gt;0,"OUI","")</f>
        <v/>
      </c>
      <c r="D334" s="61" t="str">
        <f>IF(D332&gt;0,"OUI","")</f>
        <v/>
      </c>
      <c r="E334" s="61" t="str">
        <f>IF(E332&gt;0,"OUI","")</f>
        <v/>
      </c>
      <c r="F334" s="91" t="str">
        <f>IF(F332&gt;0,"OUI","")</f>
        <v/>
      </c>
      <c r="G334" s="93"/>
      <c r="H334" s="61" t="str">
        <f>IF(H332&gt;0,"OUI","")</f>
        <v/>
      </c>
      <c r="I334" s="91" t="str">
        <f>IF(I332&gt;0,"OUI","")</f>
        <v/>
      </c>
      <c r="J334" s="93"/>
      <c r="K334" s="91" t="str">
        <f>IF(K332&gt;0,"OUI","")</f>
        <v/>
      </c>
      <c r="L334" s="93"/>
      <c r="M334" s="25"/>
      <c r="N334" s="7"/>
      <c r="O334" s="7"/>
      <c r="P334" s="87"/>
    </row>
    <row r="335" spans="1:16" ht="21.75" customHeight="1" x14ac:dyDescent="0.25">
      <c r="A335" s="27" t="s">
        <v>12</v>
      </c>
      <c r="B335" s="31" t="s">
        <v>10</v>
      </c>
      <c r="C335" s="60"/>
      <c r="D335" s="60"/>
      <c r="E335" s="60"/>
      <c r="F335" s="100"/>
      <c r="G335" s="101"/>
      <c r="H335" s="60"/>
      <c r="I335" s="100"/>
      <c r="J335" s="101"/>
      <c r="K335" s="100"/>
      <c r="L335" s="101"/>
      <c r="M335" s="32"/>
      <c r="N335" s="2"/>
      <c r="O335" s="2"/>
      <c r="P335" s="87"/>
    </row>
    <row r="336" spans="1:16" ht="21.75" customHeight="1" x14ac:dyDescent="0.25">
      <c r="A336" s="39"/>
      <c r="B336" s="103"/>
      <c r="C336" s="104"/>
      <c r="D336" s="104"/>
      <c r="E336" s="104"/>
      <c r="F336" s="104"/>
      <c r="G336" s="104"/>
      <c r="H336" s="104"/>
      <c r="I336" s="104"/>
      <c r="J336" s="104"/>
      <c r="K336" s="104"/>
      <c r="L336" s="104"/>
      <c r="M336" s="105"/>
      <c r="N336" s="75"/>
      <c r="O336" s="10"/>
      <c r="P336" s="87"/>
    </row>
    <row r="337" spans="1:16" ht="21.75" customHeight="1" x14ac:dyDescent="0.25">
      <c r="A337" s="73" t="s">
        <v>15</v>
      </c>
      <c r="B337" s="8" t="s">
        <v>9</v>
      </c>
      <c r="C337" s="60"/>
      <c r="D337" s="60"/>
      <c r="E337" s="60"/>
      <c r="F337" s="100"/>
      <c r="G337" s="101"/>
      <c r="H337" s="60"/>
      <c r="I337" s="100"/>
      <c r="J337" s="101"/>
      <c r="K337" s="100"/>
      <c r="L337" s="101"/>
      <c r="M337" s="18"/>
      <c r="N337" s="75" t="s">
        <v>13</v>
      </c>
      <c r="O337" s="75"/>
      <c r="P337" s="87"/>
    </row>
    <row r="338" spans="1:16" ht="21.75" customHeight="1" x14ac:dyDescent="0.25">
      <c r="A338" s="90" t="s">
        <v>16</v>
      </c>
      <c r="B338" s="22" t="s">
        <v>20</v>
      </c>
      <c r="C338" s="45">
        <f>IF(C339="oui","00:30",0)</f>
        <v>0</v>
      </c>
      <c r="D338" s="45">
        <f>IF(D339="oui","00:30",0)</f>
        <v>0</v>
      </c>
      <c r="E338" s="45">
        <f>IF(E339="oui","00:30",0)</f>
        <v>0</v>
      </c>
      <c r="F338" s="91">
        <f>IF(F339="oui","00:30",0)</f>
        <v>0</v>
      </c>
      <c r="G338" s="92"/>
      <c r="H338" s="45">
        <f>IF(H339="oui","00:30",0)</f>
        <v>0</v>
      </c>
      <c r="I338" s="91">
        <f>IF(I339="oui","00:30",0)</f>
        <v>0</v>
      </c>
      <c r="J338" s="92"/>
      <c r="K338" s="91">
        <f>IF(K339="oui","00:30",0)</f>
        <v>0</v>
      </c>
      <c r="L338" s="92"/>
      <c r="M338" s="23"/>
      <c r="N338" s="4"/>
      <c r="O338" s="5"/>
      <c r="P338" s="87"/>
    </row>
    <row r="339" spans="1:16" ht="21.75" customHeight="1" x14ac:dyDescent="0.25">
      <c r="A339" s="90"/>
      <c r="B339" s="24" t="s">
        <v>19</v>
      </c>
      <c r="C339" s="61" t="str">
        <f>IF(C337&gt;0,"OUI","")</f>
        <v/>
      </c>
      <c r="D339" s="61" t="str">
        <f>IF(D337&gt;0,"OUI","")</f>
        <v/>
      </c>
      <c r="E339" s="61" t="str">
        <f>IF(E337&gt;0,"OUI","")</f>
        <v/>
      </c>
      <c r="F339" s="91" t="str">
        <f>IF(F337&gt;0,"OUI","")</f>
        <v/>
      </c>
      <c r="G339" s="93"/>
      <c r="H339" s="61" t="str">
        <f>IF(H337&gt;0,"OUI","")</f>
        <v/>
      </c>
      <c r="I339" s="91" t="str">
        <f>IF(I337&gt;0,"OUI","")</f>
        <v/>
      </c>
      <c r="J339" s="93"/>
      <c r="K339" s="91" t="str">
        <f>IF(K337&gt;0,"OUI","")</f>
        <v/>
      </c>
      <c r="L339" s="93"/>
      <c r="M339" s="25"/>
      <c r="N339" s="4"/>
      <c r="O339" s="5"/>
      <c r="P339" s="87"/>
    </row>
    <row r="340" spans="1:16" ht="21.75" customHeight="1" x14ac:dyDescent="0.25">
      <c r="A340" s="27" t="s">
        <v>17</v>
      </c>
      <c r="B340" s="9" t="s">
        <v>10</v>
      </c>
      <c r="C340" s="60"/>
      <c r="D340" s="60"/>
      <c r="E340" s="60"/>
      <c r="F340" s="100"/>
      <c r="G340" s="101"/>
      <c r="H340" s="60"/>
      <c r="I340" s="100"/>
      <c r="J340" s="101"/>
      <c r="K340" s="100"/>
      <c r="L340" s="101"/>
      <c r="M340" s="19"/>
      <c r="N340" s="13"/>
      <c r="O340" s="14"/>
      <c r="P340" s="87"/>
    </row>
    <row r="341" spans="1:16" ht="21.75" customHeight="1" x14ac:dyDescent="0.25">
      <c r="A341" s="15"/>
      <c r="B341" s="3" t="s">
        <v>11</v>
      </c>
      <c r="C341" s="34">
        <f>IF(OR(C332="REPOS",C337="REPOS",C332="CP1",C337="CP2"),"00:00",C335-C332+C340-C337-(C333+C338))</f>
        <v>0</v>
      </c>
      <c r="D341" s="34">
        <f>IF(OR(D332="REPOS",D337="REPOS",D332="CP1",D337="CP2"),"00:00",D335-D332+D340-D337-(D333+D338))</f>
        <v>0</v>
      </c>
      <c r="E341" s="34">
        <f>IF(OR(E332="REPOS",E337="REPOS",E332="CP1",E337="CP2"),"00:00",E335-E332+E340-E337-(E333+E338))</f>
        <v>0</v>
      </c>
      <c r="F341" s="102">
        <f>IF(OR(F332="REPOS",F337="REPOS",F332="CP1",F337="CP2"),"00:00",F335-F332+F340-F337-(F333+F338))</f>
        <v>0</v>
      </c>
      <c r="G341" s="93"/>
      <c r="H341" s="34">
        <f>IF(OR(H332="REPOS",H337="REPOS",H332="CP1",H337="CP2"),"00:00",H335-H332+H340-H337-(H333+H338))</f>
        <v>0</v>
      </c>
      <c r="I341" s="102">
        <f>IF(OR(I332="REPOS",I337="REPOS",I332="CP1",I337="CP2"),"00:00",I335-I332+I340-I337-(I333+I338))</f>
        <v>0</v>
      </c>
      <c r="J341" s="93"/>
      <c r="K341" s="102">
        <f>IF(OR(K332="REPOS",K337="REPOS",K332="CP1",K337="CP2"),"00:00",K335-K332+K340-K337-(K333+K338))</f>
        <v>0</v>
      </c>
      <c r="L341" s="93"/>
      <c r="M341" s="33"/>
      <c r="N341" s="13"/>
      <c r="O341" s="14"/>
      <c r="P341" s="87"/>
    </row>
    <row r="342" spans="1:16" ht="21.75" customHeight="1" x14ac:dyDescent="0.25">
      <c r="A342" s="6"/>
      <c r="B342" s="3" t="s">
        <v>26</v>
      </c>
      <c r="C342" s="94">
        <f>C341+D341+E341+F341+H341+I341+K341</f>
        <v>0</v>
      </c>
      <c r="D342" s="95"/>
      <c r="E342" s="95"/>
      <c r="F342" s="95"/>
      <c r="G342" s="95"/>
      <c r="H342" s="95"/>
      <c r="I342" s="95"/>
      <c r="J342" s="95"/>
      <c r="K342" s="95"/>
      <c r="L342" s="96"/>
      <c r="M342" s="6"/>
      <c r="N342" s="13"/>
      <c r="O342" s="14"/>
    </row>
    <row r="343" spans="1:16" ht="21.75" customHeight="1" x14ac:dyDescent="0.25">
      <c r="A343" s="6"/>
      <c r="B343" s="83"/>
      <c r="C343" s="84"/>
      <c r="D343" s="85"/>
      <c r="E343" s="85"/>
      <c r="F343" s="85"/>
      <c r="G343" s="85"/>
      <c r="H343" s="85"/>
      <c r="I343" s="85"/>
      <c r="J343" s="85"/>
      <c r="K343" s="85"/>
      <c r="L343" s="85"/>
      <c r="M343" s="6"/>
      <c r="N343" s="13"/>
      <c r="O343" s="14"/>
    </row>
    <row r="344" spans="1:16" ht="21.75" customHeight="1" x14ac:dyDescent="0.25">
      <c r="A344" s="6"/>
      <c r="B344" s="83"/>
      <c r="C344" s="84"/>
      <c r="D344" s="85"/>
      <c r="E344" s="85"/>
      <c r="F344" s="85"/>
      <c r="G344" s="85"/>
      <c r="H344" s="85"/>
      <c r="I344" s="85"/>
      <c r="J344" s="85"/>
      <c r="K344" s="85"/>
      <c r="L344" s="85"/>
      <c r="M344" s="6"/>
      <c r="N344" s="13"/>
      <c r="O344" s="14"/>
    </row>
    <row r="345" spans="1:16" ht="21.75" customHeight="1" x14ac:dyDescent="0.25">
      <c r="A345" s="6"/>
      <c r="B345" s="83"/>
      <c r="C345" s="84"/>
      <c r="D345" s="85"/>
      <c r="E345" s="85"/>
      <c r="F345" s="85"/>
      <c r="G345" s="85"/>
      <c r="H345" s="85"/>
      <c r="I345" s="85"/>
      <c r="J345" s="85"/>
      <c r="K345" s="85"/>
      <c r="L345" s="85"/>
      <c r="M345" s="6"/>
      <c r="N345" s="13"/>
      <c r="O345" s="14"/>
    </row>
    <row r="346" spans="1:16" ht="21.7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13"/>
      <c r="O346" s="14"/>
    </row>
    <row r="347" spans="1:16" ht="21.75" customHeight="1" x14ac:dyDescent="0.25">
      <c r="A347" s="106" t="s">
        <v>14</v>
      </c>
      <c r="B347" s="106"/>
      <c r="C347" s="106"/>
      <c r="D347" s="106"/>
      <c r="E347" s="75" t="s">
        <v>21</v>
      </c>
      <c r="F347" s="49">
        <v>32</v>
      </c>
      <c r="G347" s="75" t="s">
        <v>22</v>
      </c>
      <c r="H347" s="74">
        <f>7*F347+DATE(B1,1,3)-WEEKDAY(DATE(B1,1,3))-5</f>
        <v>44417</v>
      </c>
      <c r="I347" s="75" t="s">
        <v>23</v>
      </c>
      <c r="J347" s="107">
        <f>7*F347+DATE(B1,1,3)-WEEKDAY(DATE(B1,1,3))+1</f>
        <v>44423</v>
      </c>
      <c r="K347" s="108"/>
      <c r="L347" s="75"/>
      <c r="M347" s="75"/>
      <c r="N347" s="13"/>
      <c r="O347" s="14"/>
    </row>
    <row r="348" spans="1:16" ht="21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3"/>
      <c r="O348" s="14"/>
    </row>
    <row r="349" spans="1:16" ht="21.75" customHeight="1" x14ac:dyDescent="0.25">
      <c r="A349" s="51"/>
      <c r="B349" s="3" t="s">
        <v>0</v>
      </c>
      <c r="C349" s="53" t="s">
        <v>1</v>
      </c>
      <c r="D349" s="53" t="s">
        <v>2</v>
      </c>
      <c r="E349" s="53" t="s">
        <v>3</v>
      </c>
      <c r="F349" s="109" t="s">
        <v>4</v>
      </c>
      <c r="G349" s="110"/>
      <c r="H349" s="53" t="s">
        <v>5</v>
      </c>
      <c r="I349" s="109" t="s">
        <v>6</v>
      </c>
      <c r="J349" s="110"/>
      <c r="K349" s="109" t="s">
        <v>7</v>
      </c>
      <c r="L349" s="110"/>
      <c r="M349" s="53" t="s">
        <v>8</v>
      </c>
      <c r="N349" s="13"/>
      <c r="O349" s="14"/>
      <c r="P349" s="87"/>
    </row>
    <row r="350" spans="1:16" ht="21.75" customHeight="1" x14ac:dyDescent="0.25">
      <c r="A350" s="12"/>
      <c r="B350" s="52" t="s">
        <v>29</v>
      </c>
      <c r="C350" s="55">
        <f>7*F347+DATE(B1,1,3)-WEEKDAY(DATE(B1,1,3))-5</f>
        <v>44417</v>
      </c>
      <c r="D350" s="55">
        <f>7*F347+DATE(B1,1,3)-WEEKDAY(DATE(B1,1,3))-4</f>
        <v>44418</v>
      </c>
      <c r="E350" s="55">
        <f>7*F347+DATE(B1,1,3)-WEEKDAY(DATE(B1,1,3))-3</f>
        <v>44419</v>
      </c>
      <c r="F350" s="111">
        <f>7*F347+DATE(B1,1,3)-WEEKDAY(DATE(B1,1,3))-2</f>
        <v>44420</v>
      </c>
      <c r="G350" s="112"/>
      <c r="H350" s="55">
        <f>7*F347+DATE(B1,1,3)-WEEKDAY(DATE(B1,1,3))-1</f>
        <v>44421</v>
      </c>
      <c r="I350" s="111">
        <f>7*F347+DATE(B1,1,3)-WEEKDAY(DATE(B1,1,3))-0</f>
        <v>44422</v>
      </c>
      <c r="J350" s="112"/>
      <c r="K350" s="111">
        <f>7*F347+DATE(B1,1,3)-WEEKDAY(DATE(B1,1,3))+1</f>
        <v>44423</v>
      </c>
      <c r="L350" s="112"/>
      <c r="M350" s="54"/>
      <c r="N350" s="37"/>
      <c r="O350" s="37"/>
      <c r="P350" s="87"/>
    </row>
    <row r="351" spans="1:16" ht="21.75" customHeight="1" x14ac:dyDescent="0.25">
      <c r="A351" s="26" t="s">
        <v>15</v>
      </c>
      <c r="B351" s="8" t="s">
        <v>9</v>
      </c>
      <c r="C351" s="60"/>
      <c r="D351" s="60"/>
      <c r="E351" s="60"/>
      <c r="F351" s="100"/>
      <c r="G351" s="101"/>
      <c r="H351" s="60"/>
      <c r="I351" s="100"/>
      <c r="J351" s="101"/>
      <c r="K351" s="100"/>
      <c r="L351" s="101"/>
      <c r="M351" s="18"/>
      <c r="N351" s="76"/>
      <c r="O351" s="77"/>
      <c r="P351" s="87"/>
    </row>
    <row r="352" spans="1:16" ht="21.75" customHeight="1" x14ac:dyDescent="0.25">
      <c r="A352" s="90" t="s">
        <v>16</v>
      </c>
      <c r="B352" s="22" t="s">
        <v>20</v>
      </c>
      <c r="C352" s="45">
        <f>IF(C353="oui","00:30",0)</f>
        <v>0</v>
      </c>
      <c r="D352" s="45">
        <f>IF(D353="oui","00:30",0)</f>
        <v>0</v>
      </c>
      <c r="E352" s="45">
        <f>IF(E353="oui","00:30",0)</f>
        <v>0</v>
      </c>
      <c r="F352" s="91">
        <f>IF(F353="oui","00:30",0)</f>
        <v>0</v>
      </c>
      <c r="G352" s="92"/>
      <c r="H352" s="45">
        <f>IF(H353="oui","00:30",0)</f>
        <v>0</v>
      </c>
      <c r="I352" s="91">
        <f>IF(I353="oui","00:30",0)</f>
        <v>0</v>
      </c>
      <c r="J352" s="92"/>
      <c r="K352" s="91">
        <f>IF(K353="oui","00:30",0)</f>
        <v>0</v>
      </c>
      <c r="L352" s="92"/>
      <c r="M352" s="23"/>
      <c r="N352" s="78"/>
      <c r="O352" s="79"/>
      <c r="P352" s="87"/>
    </row>
    <row r="353" spans="1:16" ht="21.75" customHeight="1" x14ac:dyDescent="0.25">
      <c r="A353" s="90"/>
      <c r="B353" s="24" t="s">
        <v>19</v>
      </c>
      <c r="C353" s="61" t="str">
        <f>IF(C351&gt;0,"OUI","")</f>
        <v/>
      </c>
      <c r="D353" s="61" t="str">
        <f>IF(D351&gt;0,"OUI","")</f>
        <v/>
      </c>
      <c r="E353" s="61" t="str">
        <f>IF(E351&gt;0,"OUI","")</f>
        <v/>
      </c>
      <c r="F353" s="91" t="str">
        <f>IF(F351&gt;0,"OUI","")</f>
        <v/>
      </c>
      <c r="G353" s="93"/>
      <c r="H353" s="61" t="str">
        <f>IF(H351&gt;0,"OUI","")</f>
        <v/>
      </c>
      <c r="I353" s="91" t="str">
        <f>IF(I351&gt;0,"OUI","")</f>
        <v/>
      </c>
      <c r="J353" s="93"/>
      <c r="K353" s="91" t="str">
        <f>IF(K351&gt;0,"OUI","")</f>
        <v/>
      </c>
      <c r="L353" s="93"/>
      <c r="M353" s="25"/>
      <c r="N353" s="78"/>
      <c r="O353" s="79"/>
      <c r="P353" s="87"/>
    </row>
    <row r="354" spans="1:16" ht="21.75" customHeight="1" x14ac:dyDescent="0.25">
      <c r="A354" s="27" t="s">
        <v>12</v>
      </c>
      <c r="B354" s="8" t="s">
        <v>10</v>
      </c>
      <c r="C354" s="60"/>
      <c r="D354" s="60"/>
      <c r="E354" s="60"/>
      <c r="F354" s="100"/>
      <c r="G354" s="101"/>
      <c r="H354" s="60"/>
      <c r="I354" s="100"/>
      <c r="J354" s="101"/>
      <c r="K354" s="100"/>
      <c r="L354" s="101"/>
      <c r="M354" s="18"/>
      <c r="N354" s="80"/>
      <c r="O354" s="81"/>
      <c r="P354" s="87"/>
    </row>
    <row r="355" spans="1:16" ht="21.75" customHeight="1" x14ac:dyDescent="0.25">
      <c r="A355" s="39"/>
      <c r="B355" s="103"/>
      <c r="C355" s="104"/>
      <c r="D355" s="104"/>
      <c r="E355" s="104"/>
      <c r="F355" s="104"/>
      <c r="G355" s="104"/>
      <c r="H355" s="104"/>
      <c r="I355" s="104"/>
      <c r="J355" s="104"/>
      <c r="K355" s="104"/>
      <c r="L355" s="104"/>
      <c r="M355" s="105"/>
      <c r="N355" s="75"/>
      <c r="O355" s="10"/>
      <c r="P355" s="87"/>
    </row>
    <row r="356" spans="1:16" ht="21.75" customHeight="1" x14ac:dyDescent="0.25">
      <c r="A356" s="73" t="s">
        <v>15</v>
      </c>
      <c r="B356" s="8" t="s">
        <v>9</v>
      </c>
      <c r="C356" s="60"/>
      <c r="D356" s="60"/>
      <c r="E356" s="60"/>
      <c r="F356" s="100"/>
      <c r="G356" s="101"/>
      <c r="H356" s="60"/>
      <c r="I356" s="100"/>
      <c r="J356" s="101"/>
      <c r="K356" s="100"/>
      <c r="L356" s="101"/>
      <c r="M356" s="18"/>
      <c r="N356" s="75" t="s">
        <v>13</v>
      </c>
      <c r="O356" s="75"/>
      <c r="P356" s="87"/>
    </row>
    <row r="357" spans="1:16" ht="21.75" customHeight="1" x14ac:dyDescent="0.25">
      <c r="A357" s="90" t="s">
        <v>16</v>
      </c>
      <c r="B357" s="22" t="s">
        <v>20</v>
      </c>
      <c r="C357" s="45">
        <f>IF(C358="oui","00:30",0)</f>
        <v>0</v>
      </c>
      <c r="D357" s="45">
        <f>IF(D358="oui","00:30",0)</f>
        <v>0</v>
      </c>
      <c r="E357" s="45">
        <f>IF(E358="oui","00:30",0)</f>
        <v>0</v>
      </c>
      <c r="F357" s="91">
        <f>IF(F358="oui","00:30",0)</f>
        <v>0</v>
      </c>
      <c r="G357" s="92"/>
      <c r="H357" s="45">
        <f>IF(H358="oui","00:30",0)</f>
        <v>0</v>
      </c>
      <c r="I357" s="91">
        <f>IF(I358="oui","00:30",0)</f>
        <v>0</v>
      </c>
      <c r="J357" s="92"/>
      <c r="K357" s="91">
        <f>IF(K358="oui","00:30",0)</f>
        <v>0</v>
      </c>
      <c r="L357" s="92"/>
      <c r="M357" s="23"/>
      <c r="N357" s="4"/>
      <c r="O357" s="5"/>
      <c r="P357" s="87"/>
    </row>
    <row r="358" spans="1:16" ht="21.75" customHeight="1" x14ac:dyDescent="0.25">
      <c r="A358" s="90"/>
      <c r="B358" s="24" t="s">
        <v>19</v>
      </c>
      <c r="C358" s="61" t="str">
        <f>IF(C356&gt;0,"OUI","")</f>
        <v/>
      </c>
      <c r="D358" s="61" t="str">
        <f>IF(D356&gt;0,"OUI","")</f>
        <v/>
      </c>
      <c r="E358" s="61" t="str">
        <f>IF(E356&gt;0,"OUI","")</f>
        <v/>
      </c>
      <c r="F358" s="91" t="str">
        <f>IF(F356&gt;0,"OUI","")</f>
        <v/>
      </c>
      <c r="G358" s="93"/>
      <c r="H358" s="61" t="str">
        <f>IF(H356&gt;0,"OUI","")</f>
        <v/>
      </c>
      <c r="I358" s="91" t="str">
        <f>IF(I356&gt;0,"OUI","")</f>
        <v/>
      </c>
      <c r="J358" s="93"/>
      <c r="K358" s="91" t="str">
        <f>IF(K356&gt;0,"OUI","")</f>
        <v/>
      </c>
      <c r="L358" s="93"/>
      <c r="M358" s="25"/>
      <c r="N358" s="4"/>
      <c r="O358" s="5"/>
      <c r="P358" s="87"/>
    </row>
    <row r="359" spans="1:16" ht="21.75" customHeight="1" x14ac:dyDescent="0.25">
      <c r="A359" s="27" t="s">
        <v>17</v>
      </c>
      <c r="B359" s="9" t="s">
        <v>10</v>
      </c>
      <c r="C359" s="60"/>
      <c r="D359" s="60"/>
      <c r="E359" s="60"/>
      <c r="F359" s="100"/>
      <c r="G359" s="101"/>
      <c r="H359" s="60"/>
      <c r="I359" s="100"/>
      <c r="J359" s="101"/>
      <c r="K359" s="100"/>
      <c r="L359" s="101"/>
      <c r="M359" s="19"/>
      <c r="N359" s="13"/>
      <c r="O359" s="14"/>
      <c r="P359" s="87"/>
    </row>
    <row r="360" spans="1:16" ht="21.75" customHeight="1" x14ac:dyDescent="0.25">
      <c r="A360" s="15"/>
      <c r="B360" s="3" t="s">
        <v>11</v>
      </c>
      <c r="C360" s="34">
        <f>IF(OR(C351="REPOS",C356="REPOS",C351="CP1",C356="CP2"),"00:00",C354-C351+C359-C356-(C352+C357))</f>
        <v>0</v>
      </c>
      <c r="D360" s="34">
        <f>IF(OR(D351="REPOS",D356="REPOS",D351="CP1",D356="CP2"),"00:00",D354-D351+D359-D356-(D352+D357))</f>
        <v>0</v>
      </c>
      <c r="E360" s="34">
        <f>IF(OR(E351="REPOS",E356="REPOS",E351="CP1",E356="CP2"),"00:00",E354-E351+E359-E356-(E352+E357))</f>
        <v>0</v>
      </c>
      <c r="F360" s="102">
        <f>IF(OR(F351="REPOS",F356="REPOS",F351="CP1",F356="CP2"),"00:00",F354-F351+F359-F356-(F352+F357))</f>
        <v>0</v>
      </c>
      <c r="G360" s="93"/>
      <c r="H360" s="34">
        <f>IF(OR(H351="REPOS",H356="REPOS",H351="CP1",H356="CP2"),"00:00",H354-H351+H359-H356-(H352+H357))</f>
        <v>0</v>
      </c>
      <c r="I360" s="102">
        <f>IF(OR(I351="REPOS",I356="REPOS",I351="CP1",I356="CP2"),"00:00",I354-I351+I359-I356-(I352+I357))</f>
        <v>0</v>
      </c>
      <c r="J360" s="93"/>
      <c r="K360" s="102">
        <f>IF(OR(K351="REPOS",K356="REPOS",K351="CP1",K356="CP2"),"00:00",K354-K351+K359-K356-(K352+K357))</f>
        <v>0</v>
      </c>
      <c r="L360" s="93"/>
      <c r="M360" s="33"/>
      <c r="N360" s="13"/>
      <c r="O360" s="14"/>
      <c r="P360" s="87"/>
    </row>
    <row r="361" spans="1:16" ht="21.75" customHeight="1" x14ac:dyDescent="0.25">
      <c r="A361" s="6"/>
      <c r="B361" s="3" t="s">
        <v>26</v>
      </c>
      <c r="C361" s="94">
        <f>C360+D360+E360+F360+H360+I360+K360</f>
        <v>0</v>
      </c>
      <c r="D361" s="95"/>
      <c r="E361" s="95"/>
      <c r="F361" s="95"/>
      <c r="G361" s="95"/>
      <c r="H361" s="95"/>
      <c r="I361" s="95"/>
      <c r="J361" s="95"/>
      <c r="K361" s="95"/>
      <c r="L361" s="96"/>
      <c r="M361" s="38"/>
      <c r="N361" s="13"/>
      <c r="O361" s="14"/>
    </row>
    <row r="362" spans="1:16" ht="21.75" customHeight="1" x14ac:dyDescent="0.25">
      <c r="A362" s="35"/>
      <c r="C362" s="46"/>
      <c r="D362" s="46"/>
      <c r="E362" s="46"/>
      <c r="F362" s="47"/>
      <c r="G362" s="36"/>
      <c r="H362" s="46"/>
      <c r="I362" s="46"/>
      <c r="J362" s="36"/>
      <c r="K362" s="46"/>
      <c r="L362" s="36"/>
      <c r="M362" s="48"/>
      <c r="N362" s="13"/>
      <c r="O362" s="14"/>
    </row>
    <row r="363" spans="1:16" ht="21.75" customHeight="1" x14ac:dyDescent="0.25">
      <c r="A363" s="1"/>
      <c r="L363" s="97" t="s">
        <v>18</v>
      </c>
      <c r="M363" s="98"/>
      <c r="N363" s="13"/>
      <c r="O363" s="14"/>
    </row>
    <row r="364" spans="1:16" ht="21.75" customHeight="1" x14ac:dyDescent="0.25">
      <c r="L364" s="99"/>
      <c r="M364" s="98"/>
      <c r="N364" s="13"/>
      <c r="O364" s="14"/>
    </row>
    <row r="365" spans="1:16" ht="21.75" customHeight="1" x14ac:dyDescent="0.25">
      <c r="N365" s="13"/>
      <c r="O365" s="14"/>
    </row>
    <row r="366" spans="1:16" ht="21.75" customHeight="1" x14ac:dyDescent="0.25">
      <c r="A366" s="106" t="s">
        <v>14</v>
      </c>
      <c r="B366" s="106"/>
      <c r="C366" s="106"/>
      <c r="D366" s="106"/>
      <c r="E366" s="75" t="s">
        <v>21</v>
      </c>
      <c r="F366" s="49">
        <v>33</v>
      </c>
      <c r="G366" s="75" t="s">
        <v>22</v>
      </c>
      <c r="H366" s="74">
        <f>7*F366+DATE(B1,1,3)-WEEKDAY(DATE(B1,1,3))-5</f>
        <v>44424</v>
      </c>
      <c r="I366" s="75" t="s">
        <v>23</v>
      </c>
      <c r="J366" s="107">
        <f>7*F366+DATE(B1,1,3)-WEEKDAY(DATE(B1,1,3))+1</f>
        <v>44430</v>
      </c>
      <c r="K366" s="108"/>
      <c r="L366" s="75"/>
      <c r="M366" s="75"/>
      <c r="N366" s="13"/>
      <c r="O366" s="14"/>
    </row>
    <row r="367" spans="1:16" ht="21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3"/>
      <c r="O367" s="14"/>
    </row>
    <row r="368" spans="1:16" ht="21.75" customHeight="1" x14ac:dyDescent="0.25">
      <c r="A368" s="51"/>
      <c r="B368" s="3" t="s">
        <v>0</v>
      </c>
      <c r="C368" s="53" t="s">
        <v>1</v>
      </c>
      <c r="D368" s="53" t="s">
        <v>2</v>
      </c>
      <c r="E368" s="53" t="s">
        <v>3</v>
      </c>
      <c r="F368" s="109" t="s">
        <v>4</v>
      </c>
      <c r="G368" s="110"/>
      <c r="H368" s="53" t="s">
        <v>5</v>
      </c>
      <c r="I368" s="109" t="s">
        <v>6</v>
      </c>
      <c r="J368" s="110"/>
      <c r="K368" s="109" t="s">
        <v>7</v>
      </c>
      <c r="L368" s="110"/>
      <c r="M368" s="53" t="s">
        <v>8</v>
      </c>
      <c r="N368" s="13"/>
      <c r="O368" s="14"/>
      <c r="P368" s="87"/>
    </row>
    <row r="369" spans="1:16" ht="21.75" customHeight="1" x14ac:dyDescent="0.25">
      <c r="A369" s="12"/>
      <c r="B369" s="52" t="s">
        <v>29</v>
      </c>
      <c r="C369" s="55">
        <f>7*F366+DATE(B1,1,3)-WEEKDAY(DATE(B1,1,3))-5</f>
        <v>44424</v>
      </c>
      <c r="D369" s="55">
        <f>7*F366+DATE(B1,1,3)-WEEKDAY(DATE(B1,1,3))-4</f>
        <v>44425</v>
      </c>
      <c r="E369" s="55">
        <f>7*F366+DATE(B1,1,3)-WEEKDAY(DATE(B1,1,3))-3</f>
        <v>44426</v>
      </c>
      <c r="F369" s="111">
        <f>7*F366+DATE(B1,1,3)-WEEKDAY(DATE(B1,1,3))-2</f>
        <v>44427</v>
      </c>
      <c r="G369" s="112"/>
      <c r="H369" s="55">
        <f>7*F366+DATE(B1,1,3)-WEEKDAY(DATE(B1,1,3))-1</f>
        <v>44428</v>
      </c>
      <c r="I369" s="111">
        <f>7*F366+DATE(B1,1,3)-WEEKDAY(DATE(B1,1,3))-0</f>
        <v>44429</v>
      </c>
      <c r="J369" s="112"/>
      <c r="K369" s="111">
        <f>7*F366+DATE(B1,1,3)-WEEKDAY(DATE(B1,1,3))+1</f>
        <v>44430</v>
      </c>
      <c r="L369" s="112"/>
      <c r="M369" s="54"/>
      <c r="N369" s="7"/>
      <c r="O369" s="7"/>
      <c r="P369" s="87"/>
    </row>
    <row r="370" spans="1:16" ht="21.75" customHeight="1" x14ac:dyDescent="0.25">
      <c r="A370" s="26" t="s">
        <v>15</v>
      </c>
      <c r="B370" s="8" t="s">
        <v>9</v>
      </c>
      <c r="C370" s="60"/>
      <c r="D370" s="60"/>
      <c r="E370" s="60"/>
      <c r="F370" s="100"/>
      <c r="G370" s="101"/>
      <c r="H370" s="60"/>
      <c r="I370" s="100"/>
      <c r="J370" s="101"/>
      <c r="K370" s="100"/>
      <c r="L370" s="101"/>
      <c r="M370" s="18"/>
      <c r="N370" s="2"/>
      <c r="O370" s="2"/>
      <c r="P370" s="87"/>
    </row>
    <row r="371" spans="1:16" ht="21.75" customHeight="1" x14ac:dyDescent="0.25">
      <c r="A371" s="90" t="s">
        <v>16</v>
      </c>
      <c r="B371" s="22" t="s">
        <v>20</v>
      </c>
      <c r="C371" s="45">
        <f>IF(C372="oui","00:30",0)</f>
        <v>0</v>
      </c>
      <c r="D371" s="45">
        <f>IF(D372="oui","00:30",0)</f>
        <v>0</v>
      </c>
      <c r="E371" s="45">
        <f>IF(E372="oui","00:30",0)</f>
        <v>0</v>
      </c>
      <c r="F371" s="91">
        <f>IF(F372="oui","00:30",0)</f>
        <v>0</v>
      </c>
      <c r="G371" s="92"/>
      <c r="H371" s="45">
        <f>IF(H372="oui","00:30",0)</f>
        <v>0</v>
      </c>
      <c r="I371" s="91">
        <f>IF(I372="oui","00:30",0)</f>
        <v>0</v>
      </c>
      <c r="J371" s="92"/>
      <c r="K371" s="91">
        <f>IF(K372="oui","00:30",0)</f>
        <v>0</v>
      </c>
      <c r="L371" s="92"/>
      <c r="M371" s="23"/>
      <c r="N371" s="75"/>
      <c r="O371" s="10"/>
      <c r="P371" s="87"/>
    </row>
    <row r="372" spans="1:16" ht="21.75" customHeight="1" x14ac:dyDescent="0.25">
      <c r="A372" s="90"/>
      <c r="B372" s="24" t="s">
        <v>19</v>
      </c>
      <c r="C372" s="61" t="str">
        <f>IF(C370&gt;0,"OUI","")</f>
        <v/>
      </c>
      <c r="D372" s="61" t="str">
        <f>IF(D370&gt;0,"OUI","")</f>
        <v/>
      </c>
      <c r="E372" s="61" t="str">
        <f>IF(E370&gt;0,"OUI","")</f>
        <v/>
      </c>
      <c r="F372" s="91" t="str">
        <f>IF(F370&gt;0,"OUI","")</f>
        <v/>
      </c>
      <c r="G372" s="93"/>
      <c r="H372" s="61" t="str">
        <f>IF(H370&gt;0,"OUI","")</f>
        <v/>
      </c>
      <c r="I372" s="91" t="str">
        <f>IF(I370&gt;0,"OUI","")</f>
        <v/>
      </c>
      <c r="J372" s="93"/>
      <c r="K372" s="91" t="str">
        <f>IF(K370&gt;0,"OUI","")</f>
        <v/>
      </c>
      <c r="L372" s="93"/>
      <c r="M372" s="25"/>
      <c r="N372" s="75" t="s">
        <v>13</v>
      </c>
      <c r="O372" s="75"/>
      <c r="P372" s="87"/>
    </row>
    <row r="373" spans="1:16" ht="21.75" customHeight="1" x14ac:dyDescent="0.25">
      <c r="A373" s="27" t="s">
        <v>12</v>
      </c>
      <c r="B373" s="31" t="s">
        <v>10</v>
      </c>
      <c r="C373" s="60"/>
      <c r="D373" s="60"/>
      <c r="E373" s="60"/>
      <c r="F373" s="100"/>
      <c r="G373" s="101"/>
      <c r="H373" s="60"/>
      <c r="I373" s="100"/>
      <c r="J373" s="101"/>
      <c r="K373" s="100"/>
      <c r="L373" s="101"/>
      <c r="M373" s="32"/>
      <c r="N373" s="4"/>
      <c r="O373" s="5"/>
      <c r="P373" s="87"/>
    </row>
    <row r="374" spans="1:16" ht="21.75" customHeight="1" x14ac:dyDescent="0.25">
      <c r="A374" s="39"/>
      <c r="B374" s="103"/>
      <c r="C374" s="104"/>
      <c r="D374" s="104"/>
      <c r="E374" s="104"/>
      <c r="F374" s="104"/>
      <c r="G374" s="104"/>
      <c r="H374" s="104"/>
      <c r="I374" s="104"/>
      <c r="J374" s="104"/>
      <c r="K374" s="104"/>
      <c r="L374" s="104"/>
      <c r="M374" s="105"/>
      <c r="N374" s="4"/>
      <c r="O374" s="5"/>
      <c r="P374" s="87"/>
    </row>
    <row r="375" spans="1:16" ht="21.75" customHeight="1" x14ac:dyDescent="0.25">
      <c r="A375" s="73" t="s">
        <v>15</v>
      </c>
      <c r="B375" s="8" t="s">
        <v>9</v>
      </c>
      <c r="C375" s="60"/>
      <c r="D375" s="60"/>
      <c r="E375" s="60"/>
      <c r="F375" s="100"/>
      <c r="G375" s="101"/>
      <c r="H375" s="60"/>
      <c r="I375" s="100"/>
      <c r="J375" s="101"/>
      <c r="K375" s="100"/>
      <c r="L375" s="101"/>
      <c r="M375" s="18"/>
      <c r="N375" s="13"/>
      <c r="O375" s="14"/>
      <c r="P375" s="87"/>
    </row>
    <row r="376" spans="1:16" ht="21.75" customHeight="1" x14ac:dyDescent="0.25">
      <c r="A376" s="90" t="s">
        <v>16</v>
      </c>
      <c r="B376" s="22" t="s">
        <v>20</v>
      </c>
      <c r="C376" s="45">
        <f>IF(C377="oui","00:30",0)</f>
        <v>0</v>
      </c>
      <c r="D376" s="45">
        <f>IF(D377="oui","00:30",0)</f>
        <v>0</v>
      </c>
      <c r="E376" s="45">
        <f>IF(E377="oui","00:30",0)</f>
        <v>0</v>
      </c>
      <c r="F376" s="91">
        <f>IF(F377="oui","00:30",0)</f>
        <v>0</v>
      </c>
      <c r="G376" s="92"/>
      <c r="H376" s="45">
        <f>IF(H377="oui","00:30",0)</f>
        <v>0</v>
      </c>
      <c r="I376" s="91">
        <f>IF(I377="oui","00:30",0)</f>
        <v>0</v>
      </c>
      <c r="J376" s="92"/>
      <c r="K376" s="91">
        <f>IF(K377="oui","00:30",0)</f>
        <v>0</v>
      </c>
      <c r="L376" s="92"/>
      <c r="M376" s="23"/>
      <c r="N376" s="13"/>
      <c r="O376" s="14"/>
      <c r="P376" s="87"/>
    </row>
    <row r="377" spans="1:16" ht="21.75" customHeight="1" x14ac:dyDescent="0.25">
      <c r="A377" s="90"/>
      <c r="B377" s="24" t="s">
        <v>19</v>
      </c>
      <c r="C377" s="61" t="str">
        <f>IF(C375&gt;0,"OUI","")</f>
        <v/>
      </c>
      <c r="D377" s="61" t="str">
        <f>IF(D375&gt;0,"OUI","")</f>
        <v/>
      </c>
      <c r="E377" s="61" t="str">
        <f>IF(E375&gt;0,"OUI","")</f>
        <v/>
      </c>
      <c r="F377" s="91" t="str">
        <f>IF(F375&gt;0,"OUI","")</f>
        <v/>
      </c>
      <c r="G377" s="93"/>
      <c r="H377" s="61" t="str">
        <f>IF(H375&gt;0,"OUI","")</f>
        <v/>
      </c>
      <c r="I377" s="91" t="str">
        <f>IF(I375&gt;0,"OUI","")</f>
        <v/>
      </c>
      <c r="J377" s="93"/>
      <c r="K377" s="91" t="str">
        <f>IF(K375&gt;0,"OUI","")</f>
        <v/>
      </c>
      <c r="L377" s="93"/>
      <c r="M377" s="25"/>
      <c r="N377" s="13"/>
      <c r="O377" s="14"/>
      <c r="P377" s="87"/>
    </row>
    <row r="378" spans="1:16" ht="21.75" customHeight="1" x14ac:dyDescent="0.25">
      <c r="A378" s="27" t="s">
        <v>17</v>
      </c>
      <c r="B378" s="9" t="s">
        <v>10</v>
      </c>
      <c r="C378" s="60"/>
      <c r="D378" s="60"/>
      <c r="E378" s="60"/>
      <c r="F378" s="100"/>
      <c r="G378" s="101"/>
      <c r="H378" s="60"/>
      <c r="I378" s="100"/>
      <c r="J378" s="101"/>
      <c r="K378" s="100"/>
      <c r="L378" s="101"/>
      <c r="M378" s="19"/>
      <c r="N378" s="13"/>
      <c r="O378" s="14"/>
      <c r="P378" s="87"/>
    </row>
    <row r="379" spans="1:16" ht="21.75" customHeight="1" x14ac:dyDescent="0.25">
      <c r="A379" s="15"/>
      <c r="B379" s="3" t="s">
        <v>11</v>
      </c>
      <c r="C379" s="34">
        <f>IF(OR(C370="REPOS",C375="REPOS",C370="CP1",C375="CP2"),"00:00",C373-C370+C378-C375-(C371+C376))</f>
        <v>0</v>
      </c>
      <c r="D379" s="34">
        <f>IF(OR(D370="REPOS",D375="REPOS",D370="CP1",D375="CP2"),"00:00",D373-D370+D378-D375-(D371+D376))</f>
        <v>0</v>
      </c>
      <c r="E379" s="34">
        <f>IF(OR(E370="REPOS",E375="REPOS",E370="CP1",E375="CP2"),"00:00",E373-E370+E378-E375-(E371+E376))</f>
        <v>0</v>
      </c>
      <c r="F379" s="102">
        <f>IF(OR(F370="REPOS",F375="REPOS",F370="CP1",F375="CP2"),"00:00",F373-F370+F378-F375-(F371+F376))</f>
        <v>0</v>
      </c>
      <c r="G379" s="93"/>
      <c r="H379" s="34">
        <f>IF(OR(H370="REPOS",H375="REPOS",H370="CP1",H375="CP2"),"00:00",H373-H370+H378-H375-(H371+H376))</f>
        <v>0</v>
      </c>
      <c r="I379" s="102">
        <f>IF(OR(I370="REPOS",I375="REPOS",I370="CP1",I375="CP2"),"00:00",I373-I370+I378-I375-(I371+I376))</f>
        <v>0</v>
      </c>
      <c r="J379" s="93"/>
      <c r="K379" s="102">
        <f>IF(OR(K370="REPOS",K375="REPOS",K370="CP1",K375="CP2"),"00:00",K373-K370+K378-K375-(K371+K376))</f>
        <v>0</v>
      </c>
      <c r="L379" s="93"/>
      <c r="M379" s="33"/>
      <c r="N379" s="13"/>
      <c r="O379" s="14"/>
      <c r="P379" s="87"/>
    </row>
    <row r="380" spans="1:16" ht="21.75" customHeight="1" x14ac:dyDescent="0.25">
      <c r="A380" s="6"/>
      <c r="B380" s="3" t="s">
        <v>26</v>
      </c>
      <c r="C380" s="94">
        <f>C379+D379+E379+F379+H379+I379+K379</f>
        <v>0</v>
      </c>
      <c r="D380" s="95"/>
      <c r="E380" s="95"/>
      <c r="F380" s="95"/>
      <c r="G380" s="95"/>
      <c r="H380" s="95"/>
      <c r="I380" s="95"/>
      <c r="J380" s="95"/>
      <c r="K380" s="95"/>
      <c r="L380" s="96"/>
      <c r="M380" s="6"/>
      <c r="N380" s="13"/>
      <c r="O380" s="14"/>
    </row>
    <row r="381" spans="1:16" ht="21.75" customHeight="1" x14ac:dyDescent="0.25">
      <c r="A381" s="6"/>
      <c r="B381" s="83"/>
      <c r="C381" s="84"/>
      <c r="D381" s="85"/>
      <c r="E381" s="85"/>
      <c r="F381" s="85"/>
      <c r="G381" s="85"/>
      <c r="H381" s="85"/>
      <c r="I381" s="85"/>
      <c r="J381" s="85"/>
      <c r="K381" s="85"/>
      <c r="L381" s="85"/>
      <c r="M381" s="6"/>
      <c r="N381" s="13"/>
      <c r="O381" s="14"/>
    </row>
    <row r="382" spans="1:16" ht="21.75" customHeight="1" x14ac:dyDescent="0.25">
      <c r="A382" s="6"/>
      <c r="B382" s="83"/>
      <c r="C382" s="84"/>
      <c r="D382" s="85"/>
      <c r="E382" s="85"/>
      <c r="F382" s="85"/>
      <c r="G382" s="85"/>
      <c r="H382" s="85"/>
      <c r="I382" s="85"/>
      <c r="J382" s="85"/>
      <c r="K382" s="85"/>
      <c r="L382" s="85"/>
      <c r="M382" s="6"/>
      <c r="N382" s="13"/>
      <c r="O382" s="14"/>
    </row>
    <row r="383" spans="1:16" ht="21.75" customHeight="1" x14ac:dyDescent="0.25">
      <c r="A383" s="6"/>
      <c r="B383" s="83"/>
      <c r="C383" s="84"/>
      <c r="D383" s="85"/>
      <c r="E383" s="85"/>
      <c r="F383" s="85"/>
      <c r="G383" s="85"/>
      <c r="H383" s="85"/>
      <c r="I383" s="85"/>
      <c r="J383" s="85"/>
      <c r="K383" s="85"/>
      <c r="L383" s="85"/>
      <c r="M383" s="6"/>
      <c r="N383" s="13"/>
      <c r="O383" s="14"/>
    </row>
    <row r="384" spans="1:16" ht="21.7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13"/>
      <c r="O384" s="14"/>
    </row>
    <row r="385" spans="1:16" ht="21.75" customHeight="1" x14ac:dyDescent="0.25">
      <c r="A385" s="106" t="s">
        <v>14</v>
      </c>
      <c r="B385" s="106"/>
      <c r="C385" s="106"/>
      <c r="D385" s="106"/>
      <c r="E385" s="75" t="s">
        <v>21</v>
      </c>
      <c r="F385" s="49">
        <v>34</v>
      </c>
      <c r="G385" s="75" t="s">
        <v>22</v>
      </c>
      <c r="H385" s="74">
        <f>7*F385+DATE(B1,1,3)-WEEKDAY(DATE(B1,1,3))-5</f>
        <v>44431</v>
      </c>
      <c r="I385" s="75" t="s">
        <v>23</v>
      </c>
      <c r="J385" s="107">
        <f>7*F385+DATE(B1,1,3)-WEEKDAY(DATE(B1,1,3))+1</f>
        <v>44437</v>
      </c>
      <c r="K385" s="108"/>
      <c r="L385" s="75"/>
      <c r="M385" s="75"/>
      <c r="N385" s="37"/>
      <c r="O385" s="37"/>
    </row>
    <row r="386" spans="1:16" ht="21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76"/>
      <c r="O386" s="77"/>
    </row>
    <row r="387" spans="1:16" ht="21.75" customHeight="1" x14ac:dyDescent="0.25">
      <c r="A387" s="51"/>
      <c r="B387" s="3" t="s">
        <v>0</v>
      </c>
      <c r="C387" s="53" t="s">
        <v>1</v>
      </c>
      <c r="D387" s="53" t="s">
        <v>2</v>
      </c>
      <c r="E387" s="53" t="s">
        <v>3</v>
      </c>
      <c r="F387" s="109" t="s">
        <v>4</v>
      </c>
      <c r="G387" s="110"/>
      <c r="H387" s="53" t="s">
        <v>5</v>
      </c>
      <c r="I387" s="109" t="s">
        <v>6</v>
      </c>
      <c r="J387" s="110"/>
      <c r="K387" s="109" t="s">
        <v>7</v>
      </c>
      <c r="L387" s="110"/>
      <c r="M387" s="53" t="s">
        <v>8</v>
      </c>
      <c r="N387" s="78"/>
      <c r="O387" s="79"/>
      <c r="P387" s="87"/>
    </row>
    <row r="388" spans="1:16" ht="21.75" customHeight="1" x14ac:dyDescent="0.25">
      <c r="A388" s="12"/>
      <c r="B388" s="52" t="s">
        <v>29</v>
      </c>
      <c r="C388" s="55">
        <f>7*F385+DATE(B1,1,3)-WEEKDAY(DATE(B1,1,3))-5</f>
        <v>44431</v>
      </c>
      <c r="D388" s="55">
        <f>7*F385+DATE(B1,1,3)-WEEKDAY(DATE(B1,1,3))-4</f>
        <v>44432</v>
      </c>
      <c r="E388" s="55">
        <f>7*F385+DATE(B1,1,3)-WEEKDAY(DATE(B1,1,3))-3</f>
        <v>44433</v>
      </c>
      <c r="F388" s="111">
        <f>7*F385+DATE(B1,1,3)-WEEKDAY(DATE(B1,1,3))-2</f>
        <v>44434</v>
      </c>
      <c r="G388" s="112"/>
      <c r="H388" s="55">
        <f>7*F385+DATE(B1,1,3)-WEEKDAY(DATE(B1,1,3))-1</f>
        <v>44435</v>
      </c>
      <c r="I388" s="111">
        <f>7*F385+DATE(B1,1,3)-WEEKDAY(DATE(B1,1,3))-0</f>
        <v>44436</v>
      </c>
      <c r="J388" s="112"/>
      <c r="K388" s="111">
        <f>7*F385+DATE(B1,1,3)-WEEKDAY(DATE(B1,1,3))+1</f>
        <v>44437</v>
      </c>
      <c r="L388" s="112"/>
      <c r="M388" s="54"/>
      <c r="N388" s="78"/>
      <c r="O388" s="79"/>
      <c r="P388" s="87"/>
    </row>
    <row r="389" spans="1:16" ht="21.75" customHeight="1" x14ac:dyDescent="0.25">
      <c r="A389" s="26" t="s">
        <v>15</v>
      </c>
      <c r="B389" s="8" t="s">
        <v>9</v>
      </c>
      <c r="C389" s="60"/>
      <c r="D389" s="60"/>
      <c r="E389" s="60"/>
      <c r="F389" s="100"/>
      <c r="G389" s="101"/>
      <c r="H389" s="60"/>
      <c r="I389" s="100"/>
      <c r="J389" s="101"/>
      <c r="K389" s="100"/>
      <c r="L389" s="101"/>
      <c r="M389" s="18"/>
      <c r="N389" s="80"/>
      <c r="O389" s="81"/>
      <c r="P389" s="87"/>
    </row>
    <row r="390" spans="1:16" ht="21.75" customHeight="1" x14ac:dyDescent="0.25">
      <c r="A390" s="90" t="s">
        <v>16</v>
      </c>
      <c r="B390" s="22" t="s">
        <v>20</v>
      </c>
      <c r="C390" s="45">
        <f>IF(C391="oui","00:30",0)</f>
        <v>0</v>
      </c>
      <c r="D390" s="45">
        <f>IF(D391="oui","00:30",0)</f>
        <v>0</v>
      </c>
      <c r="E390" s="45">
        <f>IF(E391="oui","00:30",0)</f>
        <v>0</v>
      </c>
      <c r="F390" s="91">
        <f>IF(F391="oui","00:30",0)</f>
        <v>0</v>
      </c>
      <c r="G390" s="92"/>
      <c r="H390" s="45">
        <f>IF(H391="oui","00:30",0)</f>
        <v>0</v>
      </c>
      <c r="I390" s="91">
        <f>IF(I391="oui","00:30",0)</f>
        <v>0</v>
      </c>
      <c r="J390" s="92"/>
      <c r="K390" s="91">
        <f>IF(K391="oui","00:30",0)</f>
        <v>0</v>
      </c>
      <c r="L390" s="92"/>
      <c r="M390" s="23"/>
      <c r="N390" s="75"/>
      <c r="O390" s="10"/>
      <c r="P390" s="87"/>
    </row>
    <row r="391" spans="1:16" ht="21.75" customHeight="1" x14ac:dyDescent="0.25">
      <c r="A391" s="90"/>
      <c r="B391" s="24" t="s">
        <v>19</v>
      </c>
      <c r="C391" s="61" t="str">
        <f>IF(C389&gt;0,"OUI","")</f>
        <v/>
      </c>
      <c r="D391" s="61" t="str">
        <f>IF(D389&gt;0,"OUI","")</f>
        <v/>
      </c>
      <c r="E391" s="61" t="str">
        <f>IF(E389&gt;0,"OUI","")</f>
        <v/>
      </c>
      <c r="F391" s="91" t="str">
        <f>IF(F389&gt;0,"OUI","")</f>
        <v/>
      </c>
      <c r="G391" s="93"/>
      <c r="H391" s="61" t="str">
        <f>IF(H389&gt;0,"OUI","")</f>
        <v/>
      </c>
      <c r="I391" s="91" t="str">
        <f>IF(I389&gt;0,"OUI","")</f>
        <v/>
      </c>
      <c r="J391" s="93"/>
      <c r="K391" s="91" t="str">
        <f>IF(K389&gt;0,"OUI","")</f>
        <v/>
      </c>
      <c r="L391" s="93"/>
      <c r="M391" s="25"/>
      <c r="N391" s="75" t="s">
        <v>13</v>
      </c>
      <c r="O391" s="75"/>
      <c r="P391" s="87"/>
    </row>
    <row r="392" spans="1:16" ht="21.75" customHeight="1" x14ac:dyDescent="0.25">
      <c r="A392" s="27" t="s">
        <v>12</v>
      </c>
      <c r="B392" s="8" t="s">
        <v>10</v>
      </c>
      <c r="C392" s="60"/>
      <c r="D392" s="60"/>
      <c r="E392" s="60"/>
      <c r="F392" s="100"/>
      <c r="G392" s="101"/>
      <c r="H392" s="60"/>
      <c r="I392" s="100"/>
      <c r="J392" s="101"/>
      <c r="K392" s="100"/>
      <c r="L392" s="101"/>
      <c r="M392" s="18"/>
      <c r="N392" s="4"/>
      <c r="O392" s="5"/>
      <c r="P392" s="87"/>
    </row>
    <row r="393" spans="1:16" ht="21.75" customHeight="1" x14ac:dyDescent="0.25">
      <c r="A393" s="39"/>
      <c r="B393" s="103"/>
      <c r="C393" s="104"/>
      <c r="D393" s="104"/>
      <c r="E393" s="104"/>
      <c r="F393" s="104"/>
      <c r="G393" s="104"/>
      <c r="H393" s="104"/>
      <c r="I393" s="104"/>
      <c r="J393" s="104"/>
      <c r="K393" s="104"/>
      <c r="L393" s="104"/>
      <c r="M393" s="105"/>
      <c r="N393" s="4"/>
      <c r="O393" s="5"/>
      <c r="P393" s="87"/>
    </row>
    <row r="394" spans="1:16" ht="21.75" customHeight="1" x14ac:dyDescent="0.25">
      <c r="A394" s="73" t="s">
        <v>15</v>
      </c>
      <c r="B394" s="8" t="s">
        <v>9</v>
      </c>
      <c r="C394" s="60"/>
      <c r="D394" s="60"/>
      <c r="E394" s="60"/>
      <c r="F394" s="100"/>
      <c r="G394" s="101"/>
      <c r="H394" s="60"/>
      <c r="I394" s="100"/>
      <c r="J394" s="101"/>
      <c r="K394" s="100"/>
      <c r="L394" s="101"/>
      <c r="M394" s="18"/>
      <c r="N394" s="13"/>
      <c r="O394" s="14"/>
      <c r="P394" s="87"/>
    </row>
    <row r="395" spans="1:16" ht="21.75" customHeight="1" x14ac:dyDescent="0.25">
      <c r="A395" s="90" t="s">
        <v>16</v>
      </c>
      <c r="B395" s="22" t="s">
        <v>20</v>
      </c>
      <c r="C395" s="45">
        <f>IF(C396="oui","00:30",0)</f>
        <v>0</v>
      </c>
      <c r="D395" s="45">
        <f>IF(D396="oui","00:30",0)</f>
        <v>0</v>
      </c>
      <c r="E395" s="45">
        <f>IF(E396="oui","00:30",0)</f>
        <v>0</v>
      </c>
      <c r="F395" s="91">
        <f>IF(F396="oui","00:30",0)</f>
        <v>0</v>
      </c>
      <c r="G395" s="92"/>
      <c r="H395" s="45">
        <f>IF(H396="oui","00:30",0)</f>
        <v>0</v>
      </c>
      <c r="I395" s="91">
        <f>IF(I396="oui","00:30",0)</f>
        <v>0</v>
      </c>
      <c r="J395" s="92"/>
      <c r="K395" s="91">
        <f>IF(K396="oui","00:30",0)</f>
        <v>0</v>
      </c>
      <c r="L395" s="92"/>
      <c r="M395" s="23"/>
      <c r="N395" s="13"/>
      <c r="O395" s="14"/>
      <c r="P395" s="87"/>
    </row>
    <row r="396" spans="1:16" ht="21.75" customHeight="1" x14ac:dyDescent="0.25">
      <c r="A396" s="90"/>
      <c r="B396" s="24" t="s">
        <v>19</v>
      </c>
      <c r="C396" s="61" t="str">
        <f>IF(C394&gt;0,"OUI","")</f>
        <v/>
      </c>
      <c r="D396" s="61" t="str">
        <f>IF(D394&gt;0,"OUI","")</f>
        <v/>
      </c>
      <c r="E396" s="61" t="str">
        <f>IF(E394&gt;0,"OUI","")</f>
        <v/>
      </c>
      <c r="F396" s="91" t="str">
        <f>IF(F394&gt;0,"OUI","")</f>
        <v/>
      </c>
      <c r="G396" s="93"/>
      <c r="H396" s="61" t="str">
        <f>IF(H394&gt;0,"OUI","")</f>
        <v/>
      </c>
      <c r="I396" s="91" t="str">
        <f>IF(I394&gt;0,"OUI","")</f>
        <v/>
      </c>
      <c r="J396" s="93"/>
      <c r="K396" s="91" t="str">
        <f>IF(K394&gt;0,"OUI","")</f>
        <v/>
      </c>
      <c r="L396" s="93"/>
      <c r="M396" s="25"/>
      <c r="N396" s="13"/>
      <c r="O396" s="14"/>
      <c r="P396" s="87"/>
    </row>
    <row r="397" spans="1:16" ht="21.75" customHeight="1" x14ac:dyDescent="0.25">
      <c r="A397" s="27" t="s">
        <v>17</v>
      </c>
      <c r="B397" s="9" t="s">
        <v>10</v>
      </c>
      <c r="C397" s="60"/>
      <c r="D397" s="60"/>
      <c r="E397" s="60"/>
      <c r="F397" s="100"/>
      <c r="G397" s="101"/>
      <c r="H397" s="60"/>
      <c r="I397" s="100"/>
      <c r="J397" s="101"/>
      <c r="K397" s="100"/>
      <c r="L397" s="101"/>
      <c r="M397" s="19"/>
      <c r="N397" s="13"/>
      <c r="O397" s="14"/>
      <c r="P397" s="87"/>
    </row>
    <row r="398" spans="1:16" ht="21.75" customHeight="1" x14ac:dyDescent="0.25">
      <c r="A398" s="15"/>
      <c r="B398" s="3" t="s">
        <v>11</v>
      </c>
      <c r="C398" s="34">
        <f>IF(OR(C389="REPOS",C394="REPOS",C389="CP1",C394="CP2"),"00:00",C392-C389+C397-C394-(C390+C395))</f>
        <v>0</v>
      </c>
      <c r="D398" s="34">
        <f>IF(OR(D389="REPOS",D394="REPOS",D389="CP1",D394="CP2"),"00:00",D392-D389+D397-D394-(D390+D395))</f>
        <v>0</v>
      </c>
      <c r="E398" s="34">
        <f>IF(OR(E389="REPOS",E394="REPOS",E389="CP1",E394="CP2"),"00:00",E392-E389+E397-E394-(E390+E395))</f>
        <v>0</v>
      </c>
      <c r="F398" s="102">
        <f>IF(OR(F389="REPOS",F394="REPOS",F389="CP1",F394="CP2"),"00:00",F392-F389+F397-F394-(F390+F395))</f>
        <v>0</v>
      </c>
      <c r="G398" s="93"/>
      <c r="H398" s="34">
        <f>IF(OR(H389="REPOS",H394="REPOS",H389="CP1",H394="CP2"),"00:00",H392-H389+H397-H394-(H390+H395))</f>
        <v>0</v>
      </c>
      <c r="I398" s="102">
        <f>IF(OR(I389="REPOS",I394="REPOS",I389="CP1",I394="CP2"),"00:00",I392-I389+I397-I394-(I390+I395))</f>
        <v>0</v>
      </c>
      <c r="J398" s="93"/>
      <c r="K398" s="102">
        <f>IF(OR(K389="REPOS",K394="REPOS",K389="CP1",K394="CP2"),"00:00",K392-K389+K397-K394-(K390+K395))</f>
        <v>0</v>
      </c>
      <c r="L398" s="93"/>
      <c r="M398" s="33"/>
      <c r="N398" s="13"/>
      <c r="O398" s="14"/>
      <c r="P398" s="87"/>
    </row>
    <row r="399" spans="1:16" ht="21.75" customHeight="1" x14ac:dyDescent="0.25">
      <c r="A399" s="6"/>
      <c r="B399" s="3" t="s">
        <v>26</v>
      </c>
      <c r="C399" s="94">
        <f>C398+D398+E398+F398+H398+I398+K398</f>
        <v>0</v>
      </c>
      <c r="D399" s="95"/>
      <c r="E399" s="95"/>
      <c r="F399" s="95"/>
      <c r="G399" s="95"/>
      <c r="H399" s="95"/>
      <c r="I399" s="95"/>
      <c r="J399" s="95"/>
      <c r="K399" s="95"/>
      <c r="L399" s="96"/>
      <c r="M399" s="38"/>
      <c r="N399" s="13"/>
      <c r="O399" s="14"/>
    </row>
    <row r="400" spans="1:16" ht="21.75" customHeight="1" x14ac:dyDescent="0.25">
      <c r="A400" s="35"/>
      <c r="C400" s="46"/>
      <c r="D400" s="46"/>
      <c r="E400" s="46"/>
      <c r="F400" s="47"/>
      <c r="G400" s="36"/>
      <c r="H400" s="46"/>
      <c r="I400" s="46"/>
      <c r="J400" s="36"/>
      <c r="K400" s="46"/>
      <c r="L400" s="36"/>
      <c r="M400" s="48"/>
      <c r="N400" s="13"/>
      <c r="O400" s="14"/>
    </row>
    <row r="401" spans="1:16" ht="21.75" customHeight="1" x14ac:dyDescent="0.25">
      <c r="A401" s="1"/>
      <c r="L401" s="97" t="s">
        <v>18</v>
      </c>
      <c r="M401" s="98"/>
      <c r="N401" s="13"/>
      <c r="O401" s="14"/>
    </row>
    <row r="402" spans="1:16" ht="21.75" customHeight="1" x14ac:dyDescent="0.25">
      <c r="L402" s="99"/>
      <c r="M402" s="98"/>
      <c r="N402" s="13"/>
      <c r="O402" s="14"/>
    </row>
    <row r="403" spans="1:16" ht="21.75" customHeight="1" x14ac:dyDescent="0.25">
      <c r="N403" s="13"/>
      <c r="O403" s="14"/>
    </row>
    <row r="404" spans="1:16" ht="21.75" customHeight="1" x14ac:dyDescent="0.25">
      <c r="A404" s="106" t="s">
        <v>14</v>
      </c>
      <c r="B404" s="106"/>
      <c r="C404" s="106"/>
      <c r="D404" s="106"/>
      <c r="E404" s="75" t="s">
        <v>21</v>
      </c>
      <c r="F404" s="49">
        <v>35</v>
      </c>
      <c r="G404" s="75" t="s">
        <v>22</v>
      </c>
      <c r="H404" s="74">
        <f>7*F404+DATE(B1,1,3)-WEEKDAY(DATE(B1,1,3))-5</f>
        <v>44438</v>
      </c>
      <c r="I404" s="75" t="s">
        <v>23</v>
      </c>
      <c r="J404" s="107">
        <f>7*F404+DATE(B1,1,3)-WEEKDAY(DATE(B1,1,3))+1</f>
        <v>44444</v>
      </c>
      <c r="K404" s="108"/>
      <c r="L404" s="75"/>
      <c r="M404" s="75"/>
      <c r="N404" s="7"/>
      <c r="O404" s="7"/>
    </row>
    <row r="405" spans="1:16" ht="21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2"/>
      <c r="O405" s="2"/>
    </row>
    <row r="406" spans="1:16" ht="21.75" customHeight="1" x14ac:dyDescent="0.25">
      <c r="A406" s="51"/>
      <c r="B406" s="3" t="s">
        <v>0</v>
      </c>
      <c r="C406" s="53" t="s">
        <v>1</v>
      </c>
      <c r="D406" s="53" t="s">
        <v>2</v>
      </c>
      <c r="E406" s="53" t="s">
        <v>3</v>
      </c>
      <c r="F406" s="109" t="s">
        <v>4</v>
      </c>
      <c r="G406" s="110"/>
      <c r="H406" s="53" t="s">
        <v>5</v>
      </c>
      <c r="I406" s="109" t="s">
        <v>6</v>
      </c>
      <c r="J406" s="110"/>
      <c r="K406" s="109" t="s">
        <v>7</v>
      </c>
      <c r="L406" s="110"/>
      <c r="M406" s="53" t="s">
        <v>8</v>
      </c>
      <c r="N406" s="75"/>
      <c r="O406" s="10"/>
      <c r="P406" s="87"/>
    </row>
    <row r="407" spans="1:16" ht="21.75" customHeight="1" x14ac:dyDescent="0.25">
      <c r="A407" s="12"/>
      <c r="B407" s="52" t="s">
        <v>29</v>
      </c>
      <c r="C407" s="55">
        <f>7*F404+DATE(B1,1,3)-WEEKDAY(DATE(B1,1,3))-5</f>
        <v>44438</v>
      </c>
      <c r="D407" s="55">
        <f>7*F404+DATE(B1,1,3)-WEEKDAY(DATE(B1,1,3))-4</f>
        <v>44439</v>
      </c>
      <c r="E407" s="55">
        <f>7*F404+DATE(B1,1,3)-WEEKDAY(DATE(B1,1,3))-3</f>
        <v>44440</v>
      </c>
      <c r="F407" s="111">
        <f>7*F404+DATE(B1,1,3)-WEEKDAY(DATE(B1,1,3))-2</f>
        <v>44441</v>
      </c>
      <c r="G407" s="112"/>
      <c r="H407" s="55">
        <f>7*F404+DATE(B1,1,3)-WEEKDAY(DATE(B1,1,3))-1</f>
        <v>44442</v>
      </c>
      <c r="I407" s="111">
        <f>7*F404+DATE(B1,1,3)-WEEKDAY(DATE(B1,1,3))-0</f>
        <v>44443</v>
      </c>
      <c r="J407" s="112"/>
      <c r="K407" s="111">
        <f>7*F404+DATE(B1,1,3)-WEEKDAY(DATE(B1,1,3))+1</f>
        <v>44444</v>
      </c>
      <c r="L407" s="112"/>
      <c r="M407" s="54"/>
      <c r="N407" s="75" t="s">
        <v>13</v>
      </c>
      <c r="O407" s="75"/>
      <c r="P407" s="87"/>
    </row>
    <row r="408" spans="1:16" ht="21.75" customHeight="1" x14ac:dyDescent="0.25">
      <c r="A408" s="26" t="s">
        <v>15</v>
      </c>
      <c r="B408" s="8" t="s">
        <v>9</v>
      </c>
      <c r="C408" s="60"/>
      <c r="D408" s="60"/>
      <c r="E408" s="60"/>
      <c r="F408" s="100"/>
      <c r="G408" s="101"/>
      <c r="H408" s="60"/>
      <c r="I408" s="100"/>
      <c r="J408" s="101"/>
      <c r="K408" s="100"/>
      <c r="L408" s="101"/>
      <c r="M408" s="18"/>
      <c r="N408" s="4"/>
      <c r="O408" s="5"/>
      <c r="P408" s="87"/>
    </row>
    <row r="409" spans="1:16" ht="21.75" customHeight="1" x14ac:dyDescent="0.25">
      <c r="A409" s="90" t="s">
        <v>16</v>
      </c>
      <c r="B409" s="22" t="s">
        <v>20</v>
      </c>
      <c r="C409" s="45">
        <f>IF(C410="oui","00:30",0)</f>
        <v>0</v>
      </c>
      <c r="D409" s="45">
        <f>IF(D410="oui","00:30",0)</f>
        <v>0</v>
      </c>
      <c r="E409" s="45">
        <f>IF(E410="oui","00:30",0)</f>
        <v>0</v>
      </c>
      <c r="F409" s="91">
        <f>IF(F410="oui","00:30",0)</f>
        <v>0</v>
      </c>
      <c r="G409" s="92"/>
      <c r="H409" s="45">
        <f>IF(H410="oui","00:30",0)</f>
        <v>0</v>
      </c>
      <c r="I409" s="91">
        <f>IF(I410="oui","00:30",0)</f>
        <v>0</v>
      </c>
      <c r="J409" s="92"/>
      <c r="K409" s="91">
        <f>IF(K410="oui","00:30",0)</f>
        <v>0</v>
      </c>
      <c r="L409" s="92"/>
      <c r="M409" s="23"/>
      <c r="N409" s="4"/>
      <c r="O409" s="5"/>
      <c r="P409" s="87"/>
    </row>
    <row r="410" spans="1:16" ht="21.75" customHeight="1" x14ac:dyDescent="0.25">
      <c r="A410" s="90"/>
      <c r="B410" s="24" t="s">
        <v>19</v>
      </c>
      <c r="C410" s="61" t="str">
        <f>IF(C408&gt;0,"OUI","")</f>
        <v/>
      </c>
      <c r="D410" s="61" t="str">
        <f>IF(D408&gt;0,"OUI","")</f>
        <v/>
      </c>
      <c r="E410" s="61" t="str">
        <f>IF(E408&gt;0,"OUI","")</f>
        <v/>
      </c>
      <c r="F410" s="91" t="str">
        <f>IF(F408&gt;0,"OUI","")</f>
        <v/>
      </c>
      <c r="G410" s="93"/>
      <c r="H410" s="61" t="str">
        <f>IF(H408&gt;0,"OUI","")</f>
        <v/>
      </c>
      <c r="I410" s="91" t="str">
        <f>IF(I408&gt;0,"OUI","")</f>
        <v/>
      </c>
      <c r="J410" s="93"/>
      <c r="K410" s="91" t="str">
        <f>IF(K408&gt;0,"OUI","")</f>
        <v/>
      </c>
      <c r="L410" s="93"/>
      <c r="M410" s="25"/>
      <c r="N410" s="13"/>
      <c r="O410" s="14"/>
      <c r="P410" s="87"/>
    </row>
    <row r="411" spans="1:16" ht="21.75" customHeight="1" x14ac:dyDescent="0.25">
      <c r="A411" s="27" t="s">
        <v>12</v>
      </c>
      <c r="B411" s="31" t="s">
        <v>10</v>
      </c>
      <c r="C411" s="60"/>
      <c r="D411" s="60"/>
      <c r="E411" s="60"/>
      <c r="F411" s="100"/>
      <c r="G411" s="101"/>
      <c r="H411" s="60"/>
      <c r="I411" s="100"/>
      <c r="J411" s="101"/>
      <c r="K411" s="100"/>
      <c r="L411" s="101"/>
      <c r="M411" s="32"/>
      <c r="N411" s="13"/>
      <c r="O411" s="14"/>
      <c r="P411" s="87"/>
    </row>
    <row r="412" spans="1:16" ht="21.75" customHeight="1" x14ac:dyDescent="0.25">
      <c r="A412" s="39"/>
      <c r="B412" s="103"/>
      <c r="C412" s="104"/>
      <c r="D412" s="104"/>
      <c r="E412" s="104"/>
      <c r="F412" s="104"/>
      <c r="G412" s="104"/>
      <c r="H412" s="104"/>
      <c r="I412" s="104"/>
      <c r="J412" s="104"/>
      <c r="K412" s="104"/>
      <c r="L412" s="104"/>
      <c r="M412" s="105"/>
      <c r="N412" s="13"/>
      <c r="O412" s="14"/>
      <c r="P412" s="87"/>
    </row>
    <row r="413" spans="1:16" ht="21.75" customHeight="1" x14ac:dyDescent="0.25">
      <c r="A413" s="73" t="s">
        <v>15</v>
      </c>
      <c r="B413" s="8" t="s">
        <v>9</v>
      </c>
      <c r="C413" s="60"/>
      <c r="D413" s="60"/>
      <c r="E413" s="60"/>
      <c r="F413" s="100"/>
      <c r="G413" s="101"/>
      <c r="H413" s="60"/>
      <c r="I413" s="100"/>
      <c r="J413" s="101"/>
      <c r="K413" s="100"/>
      <c r="L413" s="101"/>
      <c r="M413" s="18"/>
      <c r="N413" s="13"/>
      <c r="O413" s="14"/>
      <c r="P413" s="87"/>
    </row>
    <row r="414" spans="1:16" ht="21.75" customHeight="1" x14ac:dyDescent="0.25">
      <c r="A414" s="90" t="s">
        <v>16</v>
      </c>
      <c r="B414" s="22" t="s">
        <v>20</v>
      </c>
      <c r="C414" s="45">
        <f>IF(C415="oui","00:30",0)</f>
        <v>0</v>
      </c>
      <c r="D414" s="45">
        <f>IF(D415="oui","00:30",0)</f>
        <v>0</v>
      </c>
      <c r="E414" s="45">
        <f>IF(E415="oui","00:30",0)</f>
        <v>0</v>
      </c>
      <c r="F414" s="91">
        <f>IF(F415="oui","00:30",0)</f>
        <v>0</v>
      </c>
      <c r="G414" s="92"/>
      <c r="H414" s="45">
        <f>IF(H415="oui","00:30",0)</f>
        <v>0</v>
      </c>
      <c r="I414" s="91">
        <f>IF(I415="oui","00:30",0)</f>
        <v>0</v>
      </c>
      <c r="J414" s="92"/>
      <c r="K414" s="91">
        <f>IF(K415="oui","00:30",0)</f>
        <v>0</v>
      </c>
      <c r="L414" s="92"/>
      <c r="M414" s="23"/>
      <c r="N414" s="13"/>
      <c r="O414" s="14"/>
      <c r="P414" s="87"/>
    </row>
    <row r="415" spans="1:16" ht="21.75" customHeight="1" x14ac:dyDescent="0.25">
      <c r="A415" s="90"/>
      <c r="B415" s="24" t="s">
        <v>19</v>
      </c>
      <c r="C415" s="61" t="str">
        <f>IF(C413&gt;0,"OUI","")</f>
        <v/>
      </c>
      <c r="D415" s="61" t="str">
        <f>IF(D413&gt;0,"OUI","")</f>
        <v/>
      </c>
      <c r="E415" s="61" t="str">
        <f>IF(E413&gt;0,"OUI","")</f>
        <v/>
      </c>
      <c r="F415" s="91" t="str">
        <f>IF(F413&gt;0,"OUI","")</f>
        <v/>
      </c>
      <c r="G415" s="93"/>
      <c r="H415" s="61" t="str">
        <f>IF(H413&gt;0,"OUI","")</f>
        <v/>
      </c>
      <c r="I415" s="91" t="str">
        <f>IF(I413&gt;0,"OUI","")</f>
        <v/>
      </c>
      <c r="J415" s="93"/>
      <c r="K415" s="91" t="str">
        <f>IF(K413&gt;0,"OUI","")</f>
        <v/>
      </c>
      <c r="L415" s="93"/>
      <c r="M415" s="25"/>
      <c r="N415" s="13"/>
      <c r="O415" s="14"/>
      <c r="P415" s="87"/>
    </row>
    <row r="416" spans="1:16" ht="21.75" customHeight="1" x14ac:dyDescent="0.25">
      <c r="A416" s="27" t="s">
        <v>17</v>
      </c>
      <c r="B416" s="9" t="s">
        <v>10</v>
      </c>
      <c r="C416" s="60"/>
      <c r="D416" s="60"/>
      <c r="E416" s="60"/>
      <c r="F416" s="100"/>
      <c r="G416" s="101"/>
      <c r="H416" s="60"/>
      <c r="I416" s="100"/>
      <c r="J416" s="101"/>
      <c r="K416" s="100"/>
      <c r="L416" s="101"/>
      <c r="M416" s="19"/>
      <c r="N416" s="13"/>
      <c r="O416" s="14"/>
      <c r="P416" s="87"/>
    </row>
    <row r="417" spans="1:16" ht="21.75" customHeight="1" x14ac:dyDescent="0.25">
      <c r="A417" s="15"/>
      <c r="B417" s="3" t="s">
        <v>11</v>
      </c>
      <c r="C417" s="34">
        <f>IF(OR(C408="REPOS",C413="REPOS",C408="CP1",C413="CP2"),"00:00",C411-C408+C416-C413-(C409+C414))</f>
        <v>0</v>
      </c>
      <c r="D417" s="34">
        <f>IF(OR(D408="REPOS",D413="REPOS",D408="CP1",D413="CP2"),"00:00",D411-D408+D416-D413-(D409+D414))</f>
        <v>0</v>
      </c>
      <c r="E417" s="34">
        <f>IF(OR(E408="REPOS",E413="REPOS",E408="CP1",E413="CP2"),"00:00",E411-E408+E416-E413-(E409+E414))</f>
        <v>0</v>
      </c>
      <c r="F417" s="102">
        <f>IF(OR(F408="REPOS",F413="REPOS",F408="CP1",F413="CP2"),"00:00",F411-F408+F416-F413-(F409+F414))</f>
        <v>0</v>
      </c>
      <c r="G417" s="93"/>
      <c r="H417" s="34">
        <f>IF(OR(H408="REPOS",H413="REPOS",H408="CP1",H413="CP2"),"00:00",H411-H408+H416-H413-(H409+H414))</f>
        <v>0</v>
      </c>
      <c r="I417" s="102">
        <f>IF(OR(I408="REPOS",I413="REPOS",I408="CP1",I413="CP2"),"00:00",I411-I408+I416-I413-(I409+I414))</f>
        <v>0</v>
      </c>
      <c r="J417" s="93"/>
      <c r="K417" s="102">
        <f>IF(OR(K408="REPOS",K413="REPOS",K408="CP1",K413="CP2"),"00:00",K411-K408+K416-K413-(K409+K414))</f>
        <v>0</v>
      </c>
      <c r="L417" s="93"/>
      <c r="M417" s="33"/>
      <c r="N417" s="13"/>
      <c r="O417" s="14"/>
      <c r="P417" s="87"/>
    </row>
    <row r="418" spans="1:16" ht="21.75" customHeight="1" x14ac:dyDescent="0.25">
      <c r="A418" s="6"/>
      <c r="B418" s="3" t="s">
        <v>26</v>
      </c>
      <c r="C418" s="94">
        <f>C417+D417+E417+F417+H417+I417+K417</f>
        <v>0</v>
      </c>
      <c r="D418" s="95"/>
      <c r="E418" s="95"/>
      <c r="F418" s="95"/>
      <c r="G418" s="95"/>
      <c r="H418" s="95"/>
      <c r="I418" s="95"/>
      <c r="J418" s="95"/>
      <c r="K418" s="95"/>
      <c r="L418" s="96"/>
      <c r="M418" s="6"/>
      <c r="N418" s="13"/>
      <c r="O418" s="14"/>
    </row>
    <row r="419" spans="1:16" ht="21.75" customHeight="1" x14ac:dyDescent="0.25">
      <c r="A419" s="6"/>
      <c r="B419" s="83"/>
      <c r="C419" s="84"/>
      <c r="D419" s="85"/>
      <c r="E419" s="85"/>
      <c r="F419" s="85"/>
      <c r="G419" s="85"/>
      <c r="H419" s="85"/>
      <c r="I419" s="85"/>
      <c r="J419" s="85"/>
      <c r="K419" s="85"/>
      <c r="L419" s="85"/>
      <c r="M419" s="6"/>
      <c r="N419" s="13"/>
      <c r="O419" s="14"/>
    </row>
    <row r="420" spans="1:16" ht="21.75" customHeight="1" x14ac:dyDescent="0.25">
      <c r="A420" s="6"/>
      <c r="B420" s="83"/>
      <c r="C420" s="84"/>
      <c r="D420" s="85"/>
      <c r="E420" s="85"/>
      <c r="F420" s="85"/>
      <c r="G420" s="85"/>
      <c r="H420" s="85"/>
      <c r="I420" s="85"/>
      <c r="J420" s="85"/>
      <c r="K420" s="85"/>
      <c r="L420" s="85"/>
      <c r="M420" s="6"/>
      <c r="N420" s="13"/>
      <c r="O420" s="14"/>
    </row>
    <row r="421" spans="1:16" ht="21.75" customHeight="1" x14ac:dyDescent="0.25">
      <c r="A421" s="6"/>
      <c r="B421" s="83"/>
      <c r="C421" s="84"/>
      <c r="D421" s="85"/>
      <c r="E421" s="85"/>
      <c r="F421" s="85"/>
      <c r="G421" s="85"/>
      <c r="H421" s="85"/>
      <c r="I421" s="85"/>
      <c r="J421" s="85"/>
      <c r="K421" s="85"/>
      <c r="L421" s="85"/>
      <c r="M421" s="6"/>
      <c r="N421" s="13"/>
      <c r="O421" s="14"/>
    </row>
    <row r="422" spans="1:16" ht="21.7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13"/>
      <c r="O422" s="14"/>
    </row>
    <row r="423" spans="1:16" ht="21.75" customHeight="1" x14ac:dyDescent="0.25">
      <c r="A423" s="106" t="s">
        <v>14</v>
      </c>
      <c r="B423" s="106"/>
      <c r="C423" s="106"/>
      <c r="D423" s="106"/>
      <c r="E423" s="75" t="s">
        <v>21</v>
      </c>
      <c r="F423" s="49">
        <v>36</v>
      </c>
      <c r="G423" s="75" t="s">
        <v>22</v>
      </c>
      <c r="H423" s="74">
        <f>7*F423+DATE(B1,1,3)-WEEKDAY(DATE(B1,1,3))-5</f>
        <v>44445</v>
      </c>
      <c r="I423" s="75" t="s">
        <v>23</v>
      </c>
      <c r="J423" s="107">
        <f>7*F423+DATE(B1,1,3)-WEEKDAY(DATE(B1,1,3))+1</f>
        <v>44451</v>
      </c>
      <c r="K423" s="108"/>
      <c r="L423" s="75"/>
      <c r="M423" s="75"/>
      <c r="N423" s="37"/>
      <c r="O423" s="14"/>
    </row>
    <row r="424" spans="1:16" ht="21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76"/>
      <c r="O424" s="77"/>
    </row>
    <row r="425" spans="1:16" ht="21.75" customHeight="1" x14ac:dyDescent="0.25">
      <c r="A425" s="51"/>
      <c r="B425" s="3" t="s">
        <v>0</v>
      </c>
      <c r="C425" s="53" t="s">
        <v>1</v>
      </c>
      <c r="D425" s="53" t="s">
        <v>2</v>
      </c>
      <c r="E425" s="53" t="s">
        <v>3</v>
      </c>
      <c r="F425" s="109" t="s">
        <v>4</v>
      </c>
      <c r="G425" s="110"/>
      <c r="H425" s="53" t="s">
        <v>5</v>
      </c>
      <c r="I425" s="109" t="s">
        <v>6</v>
      </c>
      <c r="J425" s="110"/>
      <c r="K425" s="109" t="s">
        <v>7</v>
      </c>
      <c r="L425" s="110"/>
      <c r="M425" s="53" t="s">
        <v>8</v>
      </c>
      <c r="N425" s="78"/>
      <c r="O425" s="79"/>
      <c r="P425" s="87"/>
    </row>
    <row r="426" spans="1:16" ht="21.75" customHeight="1" x14ac:dyDescent="0.25">
      <c r="A426" s="12"/>
      <c r="B426" s="52" t="s">
        <v>29</v>
      </c>
      <c r="C426" s="55">
        <f>7*F423+DATE(B1,1,3)-WEEKDAY(DATE(B1,1,3))-5</f>
        <v>44445</v>
      </c>
      <c r="D426" s="55">
        <f>7*F423+DATE(B1,1,3)-WEEKDAY(DATE(B1,1,3))-4</f>
        <v>44446</v>
      </c>
      <c r="E426" s="55">
        <f>7*F423+DATE(B1,1,3)-WEEKDAY(DATE(B1,1,3))-3</f>
        <v>44447</v>
      </c>
      <c r="F426" s="111">
        <f>7*F423+DATE(B1,1,3)-WEEKDAY(DATE(B1,1,3))-2</f>
        <v>44448</v>
      </c>
      <c r="G426" s="112"/>
      <c r="H426" s="55">
        <f>7*F423+DATE(B1,1,3)-WEEKDAY(DATE(B1,1,3))-1</f>
        <v>44449</v>
      </c>
      <c r="I426" s="111">
        <f>7*F423+DATE(B1,1,3)-WEEKDAY(DATE(B1,1,3))-0</f>
        <v>44450</v>
      </c>
      <c r="J426" s="112"/>
      <c r="K426" s="111">
        <f>7*F423+DATE(B1,1,3)-WEEKDAY(DATE(B1,1,3))+1</f>
        <v>44451</v>
      </c>
      <c r="L426" s="112"/>
      <c r="M426" s="54"/>
      <c r="N426" s="78"/>
      <c r="O426" s="79"/>
      <c r="P426" s="87"/>
    </row>
    <row r="427" spans="1:16" ht="21.75" customHeight="1" x14ac:dyDescent="0.25">
      <c r="A427" s="26" t="s">
        <v>15</v>
      </c>
      <c r="B427" s="8" t="s">
        <v>9</v>
      </c>
      <c r="C427" s="60"/>
      <c r="D427" s="60"/>
      <c r="E427" s="60"/>
      <c r="F427" s="100"/>
      <c r="G427" s="101"/>
      <c r="H427" s="60"/>
      <c r="I427" s="100"/>
      <c r="J427" s="101"/>
      <c r="K427" s="100"/>
      <c r="L427" s="101"/>
      <c r="M427" s="18"/>
      <c r="N427" s="80"/>
      <c r="O427" s="81"/>
      <c r="P427" s="87"/>
    </row>
    <row r="428" spans="1:16" ht="21.75" customHeight="1" x14ac:dyDescent="0.25">
      <c r="A428" s="90" t="s">
        <v>16</v>
      </c>
      <c r="B428" s="22" t="s">
        <v>20</v>
      </c>
      <c r="C428" s="45">
        <f>IF(C429="oui","00:30",0)</f>
        <v>0</v>
      </c>
      <c r="D428" s="45">
        <f>IF(D429="oui","00:30",0)</f>
        <v>0</v>
      </c>
      <c r="E428" s="45">
        <f>IF(E429="oui","00:30",0)</f>
        <v>0</v>
      </c>
      <c r="F428" s="91">
        <f>IF(F429="oui","00:30",0)</f>
        <v>0</v>
      </c>
      <c r="G428" s="92"/>
      <c r="H428" s="45">
        <f>IF(H429="oui","00:30",0)</f>
        <v>0</v>
      </c>
      <c r="I428" s="91">
        <f>IF(I429="oui","00:30",0)</f>
        <v>0</v>
      </c>
      <c r="J428" s="92"/>
      <c r="K428" s="91">
        <f>IF(K429="oui","00:30",0)</f>
        <v>0</v>
      </c>
      <c r="L428" s="92"/>
      <c r="M428" s="23"/>
      <c r="N428" s="75"/>
      <c r="O428" s="10"/>
      <c r="P428" s="87"/>
    </row>
    <row r="429" spans="1:16" ht="21.75" customHeight="1" x14ac:dyDescent="0.25">
      <c r="A429" s="90"/>
      <c r="B429" s="24" t="s">
        <v>19</v>
      </c>
      <c r="C429" s="61" t="str">
        <f>IF(C427&gt;0,"OUI","")</f>
        <v/>
      </c>
      <c r="D429" s="61" t="str">
        <f>IF(D427&gt;0,"OUI","")</f>
        <v/>
      </c>
      <c r="E429" s="61" t="str">
        <f>IF(E427&gt;0,"OUI","")</f>
        <v/>
      </c>
      <c r="F429" s="91" t="str">
        <f>IF(F427&gt;0,"OUI","")</f>
        <v/>
      </c>
      <c r="G429" s="93"/>
      <c r="H429" s="61" t="str">
        <f>IF(H427&gt;0,"OUI","")</f>
        <v/>
      </c>
      <c r="I429" s="91" t="str">
        <f>IF(I427&gt;0,"OUI","")</f>
        <v/>
      </c>
      <c r="J429" s="93"/>
      <c r="K429" s="91" t="str">
        <f>IF(K427&gt;0,"OUI","")</f>
        <v/>
      </c>
      <c r="L429" s="93"/>
      <c r="M429" s="25"/>
      <c r="N429" s="75" t="s">
        <v>13</v>
      </c>
      <c r="O429" s="75"/>
      <c r="P429" s="87"/>
    </row>
    <row r="430" spans="1:16" ht="21.75" customHeight="1" x14ac:dyDescent="0.25">
      <c r="A430" s="27" t="s">
        <v>12</v>
      </c>
      <c r="B430" s="8" t="s">
        <v>10</v>
      </c>
      <c r="C430" s="60"/>
      <c r="D430" s="60"/>
      <c r="E430" s="60"/>
      <c r="F430" s="100"/>
      <c r="G430" s="101"/>
      <c r="H430" s="60"/>
      <c r="I430" s="100"/>
      <c r="J430" s="101"/>
      <c r="K430" s="100"/>
      <c r="L430" s="101"/>
      <c r="M430" s="18"/>
      <c r="N430" s="4"/>
      <c r="O430" s="5"/>
      <c r="P430" s="87"/>
    </row>
    <row r="431" spans="1:16" ht="21.75" customHeight="1" x14ac:dyDescent="0.25">
      <c r="A431" s="39"/>
      <c r="B431" s="103"/>
      <c r="C431" s="104"/>
      <c r="D431" s="104"/>
      <c r="E431" s="104"/>
      <c r="F431" s="104"/>
      <c r="G431" s="104"/>
      <c r="H431" s="104"/>
      <c r="I431" s="104"/>
      <c r="J431" s="104"/>
      <c r="K431" s="104"/>
      <c r="L431" s="104"/>
      <c r="M431" s="105"/>
      <c r="N431" s="4"/>
      <c r="O431" s="5"/>
      <c r="P431" s="87"/>
    </row>
    <row r="432" spans="1:16" ht="21.75" customHeight="1" x14ac:dyDescent="0.25">
      <c r="A432" s="73" t="s">
        <v>15</v>
      </c>
      <c r="B432" s="8" t="s">
        <v>9</v>
      </c>
      <c r="C432" s="60"/>
      <c r="D432" s="60"/>
      <c r="E432" s="60"/>
      <c r="F432" s="100"/>
      <c r="G432" s="101"/>
      <c r="H432" s="60"/>
      <c r="I432" s="100"/>
      <c r="J432" s="101"/>
      <c r="K432" s="100"/>
      <c r="L432" s="101"/>
      <c r="M432" s="18"/>
      <c r="N432" s="13"/>
      <c r="O432" s="14"/>
      <c r="P432" s="87"/>
    </row>
    <row r="433" spans="1:16" ht="21.75" customHeight="1" x14ac:dyDescent="0.25">
      <c r="A433" s="90" t="s">
        <v>16</v>
      </c>
      <c r="B433" s="22" t="s">
        <v>20</v>
      </c>
      <c r="C433" s="45">
        <f>IF(C434="oui","00:30",0)</f>
        <v>0</v>
      </c>
      <c r="D433" s="45">
        <f>IF(D434="oui","00:30",0)</f>
        <v>0</v>
      </c>
      <c r="E433" s="45">
        <f>IF(E434="oui","00:30",0)</f>
        <v>0</v>
      </c>
      <c r="F433" s="91">
        <f>IF(F434="oui","00:30",0)</f>
        <v>0</v>
      </c>
      <c r="G433" s="92"/>
      <c r="H433" s="45">
        <f>IF(H434="oui","00:30",0)</f>
        <v>0</v>
      </c>
      <c r="I433" s="91">
        <f>IF(I434="oui","00:30",0)</f>
        <v>0</v>
      </c>
      <c r="J433" s="92"/>
      <c r="K433" s="91">
        <f>IF(K434="oui","00:30",0)</f>
        <v>0</v>
      </c>
      <c r="L433" s="92"/>
      <c r="M433" s="23"/>
      <c r="N433" s="13"/>
      <c r="O433" s="14"/>
      <c r="P433" s="87"/>
    </row>
    <row r="434" spans="1:16" ht="21.75" customHeight="1" x14ac:dyDescent="0.25">
      <c r="A434" s="90"/>
      <c r="B434" s="24" t="s">
        <v>19</v>
      </c>
      <c r="C434" s="61" t="str">
        <f>IF(C432&gt;0,"OUI","")</f>
        <v/>
      </c>
      <c r="D434" s="61" t="str">
        <f>IF(D432&gt;0,"OUI","")</f>
        <v/>
      </c>
      <c r="E434" s="61" t="str">
        <f>IF(E432&gt;0,"OUI","")</f>
        <v/>
      </c>
      <c r="F434" s="91" t="str">
        <f>IF(F432&gt;0,"OUI","")</f>
        <v/>
      </c>
      <c r="G434" s="93"/>
      <c r="H434" s="61" t="str">
        <f>IF(H432&gt;0,"OUI","")</f>
        <v/>
      </c>
      <c r="I434" s="91" t="str">
        <f>IF(I432&gt;0,"OUI","")</f>
        <v/>
      </c>
      <c r="J434" s="93"/>
      <c r="K434" s="91" t="str">
        <f>IF(K432&gt;0,"OUI","")</f>
        <v/>
      </c>
      <c r="L434" s="93"/>
      <c r="M434" s="25"/>
      <c r="N434" s="13"/>
      <c r="O434" s="14"/>
      <c r="P434" s="87"/>
    </row>
    <row r="435" spans="1:16" ht="21.75" customHeight="1" x14ac:dyDescent="0.25">
      <c r="A435" s="27" t="s">
        <v>17</v>
      </c>
      <c r="B435" s="9" t="s">
        <v>10</v>
      </c>
      <c r="C435" s="60"/>
      <c r="D435" s="60"/>
      <c r="E435" s="60"/>
      <c r="F435" s="100"/>
      <c r="G435" s="101"/>
      <c r="H435" s="60"/>
      <c r="I435" s="100"/>
      <c r="J435" s="101"/>
      <c r="K435" s="100"/>
      <c r="L435" s="101"/>
      <c r="M435" s="19"/>
      <c r="N435" s="13"/>
      <c r="O435" s="14"/>
      <c r="P435" s="87"/>
    </row>
    <row r="436" spans="1:16" ht="21.75" customHeight="1" x14ac:dyDescent="0.25">
      <c r="A436" s="15"/>
      <c r="B436" s="3" t="s">
        <v>11</v>
      </c>
      <c r="C436" s="34">
        <f>IF(OR(C427="REPOS",C432="REPOS",C427="CP1",C432="CP2"),"00:00",C430-C427+C435-C432-(C428+C433))</f>
        <v>0</v>
      </c>
      <c r="D436" s="34">
        <f>IF(OR(D427="REPOS",D432="REPOS",D427="CP1",D432="CP2"),"00:00",D430-D427+D435-D432-(D428+D433))</f>
        <v>0</v>
      </c>
      <c r="E436" s="34">
        <f>IF(OR(E427="REPOS",E432="REPOS",E427="CP1",E432="CP2"),"00:00",E430-E427+E435-E432-(E428+E433))</f>
        <v>0</v>
      </c>
      <c r="F436" s="102">
        <f>IF(OR(F427="REPOS",F432="REPOS",F427="CP1",F432="CP2"),"00:00",F430-F427+F435-F432-(F428+F433))</f>
        <v>0</v>
      </c>
      <c r="G436" s="93"/>
      <c r="H436" s="34">
        <f>IF(OR(H427="REPOS",H432="REPOS",H427="CP1",H432="CP2"),"00:00",H430-H427+H435-H432-(H428+H433))</f>
        <v>0</v>
      </c>
      <c r="I436" s="102">
        <f>IF(OR(I427="REPOS",I432="REPOS",I427="CP1",I432="CP2"),"00:00",I430-I427+I435-I432-(I428+I433))</f>
        <v>0</v>
      </c>
      <c r="J436" s="93"/>
      <c r="K436" s="102">
        <f>IF(OR(K427="REPOS",K432="REPOS",K427="CP1",K432="CP2"),"00:00",K430-K427+K435-K432-(K428+K433))</f>
        <v>0</v>
      </c>
      <c r="L436" s="93"/>
      <c r="M436" s="33"/>
      <c r="N436" s="13"/>
      <c r="O436" s="14"/>
      <c r="P436" s="87"/>
    </row>
    <row r="437" spans="1:16" ht="21.75" customHeight="1" x14ac:dyDescent="0.25">
      <c r="A437" s="6"/>
      <c r="B437" s="3" t="s">
        <v>26</v>
      </c>
      <c r="C437" s="94">
        <f>C436+D436+E436+F436+H436+I436+K436</f>
        <v>0</v>
      </c>
      <c r="D437" s="95"/>
      <c r="E437" s="95"/>
      <c r="F437" s="95"/>
      <c r="G437" s="95"/>
      <c r="H437" s="95"/>
      <c r="I437" s="95"/>
      <c r="J437" s="95"/>
      <c r="K437" s="95"/>
      <c r="L437" s="96"/>
      <c r="M437" s="38"/>
      <c r="N437" s="13"/>
      <c r="O437" s="14"/>
    </row>
    <row r="438" spans="1:16" ht="21.75" customHeight="1" x14ac:dyDescent="0.25">
      <c r="A438" s="35"/>
      <c r="C438" s="46"/>
      <c r="D438" s="46"/>
      <c r="E438" s="46"/>
      <c r="F438" s="47"/>
      <c r="G438" s="36"/>
      <c r="H438" s="46"/>
      <c r="I438" s="46"/>
      <c r="J438" s="36"/>
      <c r="K438" s="46"/>
      <c r="L438" s="36"/>
      <c r="M438" s="48"/>
      <c r="N438" s="13"/>
      <c r="O438" s="14"/>
    </row>
    <row r="439" spans="1:16" ht="21.75" customHeight="1" x14ac:dyDescent="0.25">
      <c r="A439" s="1"/>
      <c r="L439" s="97" t="s">
        <v>18</v>
      </c>
      <c r="M439" s="98"/>
      <c r="N439" s="13"/>
      <c r="O439" s="14"/>
    </row>
    <row r="440" spans="1:16" ht="21.75" customHeight="1" x14ac:dyDescent="0.25">
      <c r="L440" s="99"/>
      <c r="M440" s="98"/>
      <c r="N440" s="13"/>
      <c r="O440" s="14"/>
    </row>
    <row r="441" spans="1:16" ht="21.75" customHeight="1" x14ac:dyDescent="0.25">
      <c r="N441" s="13"/>
      <c r="O441" s="14"/>
    </row>
    <row r="442" spans="1:16" ht="21.75" customHeight="1" x14ac:dyDescent="0.25">
      <c r="A442" s="106" t="s">
        <v>14</v>
      </c>
      <c r="B442" s="106"/>
      <c r="C442" s="106"/>
      <c r="D442" s="106"/>
      <c r="E442" s="75" t="s">
        <v>21</v>
      </c>
      <c r="F442" s="49">
        <v>37</v>
      </c>
      <c r="G442" s="75" t="s">
        <v>22</v>
      </c>
      <c r="H442" s="74">
        <f>7*F442+DATE(B1,1,3)-WEEKDAY(DATE(B1,1,3))-5</f>
        <v>44452</v>
      </c>
      <c r="I442" s="75" t="s">
        <v>23</v>
      </c>
      <c r="J442" s="107">
        <f>7*F442+DATE(B1,1,3)-WEEKDAY(DATE(B1,1,3))+1</f>
        <v>44458</v>
      </c>
      <c r="K442" s="108"/>
      <c r="L442" s="75"/>
      <c r="M442" s="75"/>
      <c r="N442" s="7"/>
      <c r="O442" s="7"/>
    </row>
    <row r="443" spans="1:16" ht="21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2"/>
      <c r="O443" s="2"/>
    </row>
    <row r="444" spans="1:16" ht="21.75" customHeight="1" x14ac:dyDescent="0.25">
      <c r="A444" s="51"/>
      <c r="B444" s="3" t="s">
        <v>0</v>
      </c>
      <c r="C444" s="53" t="s">
        <v>1</v>
      </c>
      <c r="D444" s="53" t="s">
        <v>2</v>
      </c>
      <c r="E444" s="53" t="s">
        <v>3</v>
      </c>
      <c r="F444" s="109" t="s">
        <v>4</v>
      </c>
      <c r="G444" s="110"/>
      <c r="H444" s="53" t="s">
        <v>5</v>
      </c>
      <c r="I444" s="109" t="s">
        <v>6</v>
      </c>
      <c r="J444" s="110"/>
      <c r="K444" s="109" t="s">
        <v>7</v>
      </c>
      <c r="L444" s="110"/>
      <c r="M444" s="53" t="s">
        <v>8</v>
      </c>
      <c r="N444" s="75"/>
      <c r="O444" s="10"/>
      <c r="P444" s="87"/>
    </row>
    <row r="445" spans="1:16" ht="21.75" customHeight="1" x14ac:dyDescent="0.25">
      <c r="A445" s="12"/>
      <c r="B445" s="52" t="s">
        <v>29</v>
      </c>
      <c r="C445" s="55">
        <f>7*F442+DATE(B1,1,3)-WEEKDAY(DATE(B1,1,3))-5</f>
        <v>44452</v>
      </c>
      <c r="D445" s="55">
        <f>7*F442+DATE(B1,1,3)-WEEKDAY(DATE(B1,1,3))-4</f>
        <v>44453</v>
      </c>
      <c r="E445" s="55">
        <f>7*F442+DATE(B1,1,3)-WEEKDAY(DATE(B1,1,3))-3</f>
        <v>44454</v>
      </c>
      <c r="F445" s="111">
        <f>7*F442+DATE(B1,1,3)-WEEKDAY(DATE(B1,1,3))-2</f>
        <v>44455</v>
      </c>
      <c r="G445" s="112"/>
      <c r="H445" s="55">
        <f>7*F442+DATE(B1,1,3)-WEEKDAY(DATE(B1,1,3))-1</f>
        <v>44456</v>
      </c>
      <c r="I445" s="111">
        <f>7*F442+DATE(B1,1,3)-WEEKDAY(DATE(B1,1,3))-0</f>
        <v>44457</v>
      </c>
      <c r="J445" s="112"/>
      <c r="K445" s="111">
        <f>7*F442+DATE(B1,1,3)-WEEKDAY(DATE(B1,1,3))+1</f>
        <v>44458</v>
      </c>
      <c r="L445" s="112"/>
      <c r="M445" s="54"/>
      <c r="N445" s="75" t="s">
        <v>13</v>
      </c>
      <c r="O445" s="75"/>
      <c r="P445" s="87"/>
    </row>
    <row r="446" spans="1:16" ht="21.75" customHeight="1" x14ac:dyDescent="0.25">
      <c r="A446" s="26" t="s">
        <v>15</v>
      </c>
      <c r="B446" s="8" t="s">
        <v>9</v>
      </c>
      <c r="C446" s="60"/>
      <c r="D446" s="60"/>
      <c r="E446" s="60"/>
      <c r="F446" s="100"/>
      <c r="G446" s="101"/>
      <c r="H446" s="60"/>
      <c r="I446" s="100"/>
      <c r="J446" s="101"/>
      <c r="K446" s="100"/>
      <c r="L446" s="101"/>
      <c r="M446" s="18"/>
      <c r="N446" s="4"/>
      <c r="O446" s="5"/>
      <c r="P446" s="87"/>
    </row>
    <row r="447" spans="1:16" ht="21.75" customHeight="1" x14ac:dyDescent="0.25">
      <c r="A447" s="90" t="s">
        <v>16</v>
      </c>
      <c r="B447" s="22" t="s">
        <v>20</v>
      </c>
      <c r="C447" s="45">
        <f>IF(C448="oui","00:30",0)</f>
        <v>0</v>
      </c>
      <c r="D447" s="45">
        <f>IF(D448="oui","00:30",0)</f>
        <v>0</v>
      </c>
      <c r="E447" s="45">
        <f>IF(E448="oui","00:30",0)</f>
        <v>0</v>
      </c>
      <c r="F447" s="91">
        <f>IF(F448="oui","00:30",0)</f>
        <v>0</v>
      </c>
      <c r="G447" s="92"/>
      <c r="H447" s="45">
        <f>IF(H448="oui","00:30",0)</f>
        <v>0</v>
      </c>
      <c r="I447" s="91">
        <f>IF(I448="oui","00:30",0)</f>
        <v>0</v>
      </c>
      <c r="J447" s="92"/>
      <c r="K447" s="91">
        <f>IF(K448="oui","00:30",0)</f>
        <v>0</v>
      </c>
      <c r="L447" s="92"/>
      <c r="M447" s="23"/>
      <c r="N447" s="4"/>
      <c r="O447" s="5"/>
      <c r="P447" s="87"/>
    </row>
    <row r="448" spans="1:16" ht="21.75" customHeight="1" x14ac:dyDescent="0.25">
      <c r="A448" s="90"/>
      <c r="B448" s="24" t="s">
        <v>19</v>
      </c>
      <c r="C448" s="61" t="str">
        <f>IF(C446&gt;0,"OUI","")</f>
        <v/>
      </c>
      <c r="D448" s="61" t="str">
        <f>IF(D446&gt;0,"OUI","")</f>
        <v/>
      </c>
      <c r="E448" s="61" t="str">
        <f>IF(E446&gt;0,"OUI","")</f>
        <v/>
      </c>
      <c r="F448" s="91" t="str">
        <f>IF(F446&gt;0,"OUI","")</f>
        <v/>
      </c>
      <c r="G448" s="93"/>
      <c r="H448" s="61" t="str">
        <f>IF(H446&gt;0,"OUI","")</f>
        <v/>
      </c>
      <c r="I448" s="91" t="str">
        <f>IF(I446&gt;0,"OUI","")</f>
        <v/>
      </c>
      <c r="J448" s="93"/>
      <c r="K448" s="91" t="str">
        <f>IF(K446&gt;0,"OUI","")</f>
        <v/>
      </c>
      <c r="L448" s="93"/>
      <c r="M448" s="25"/>
      <c r="N448" s="13"/>
      <c r="O448" s="14"/>
      <c r="P448" s="87"/>
    </row>
    <row r="449" spans="1:16" ht="21.75" customHeight="1" x14ac:dyDescent="0.25">
      <c r="A449" s="27" t="s">
        <v>12</v>
      </c>
      <c r="B449" s="31" t="s">
        <v>10</v>
      </c>
      <c r="C449" s="60"/>
      <c r="D449" s="60"/>
      <c r="E449" s="60"/>
      <c r="F449" s="100"/>
      <c r="G449" s="101"/>
      <c r="H449" s="60"/>
      <c r="I449" s="100"/>
      <c r="J449" s="101"/>
      <c r="K449" s="100"/>
      <c r="L449" s="101"/>
      <c r="M449" s="32"/>
      <c r="N449" s="13"/>
      <c r="O449" s="14"/>
      <c r="P449" s="87"/>
    </row>
    <row r="450" spans="1:16" ht="21.75" customHeight="1" x14ac:dyDescent="0.25">
      <c r="A450" s="39"/>
      <c r="B450" s="103"/>
      <c r="C450" s="104"/>
      <c r="D450" s="104"/>
      <c r="E450" s="104"/>
      <c r="F450" s="104"/>
      <c r="G450" s="104"/>
      <c r="H450" s="104"/>
      <c r="I450" s="104"/>
      <c r="J450" s="104"/>
      <c r="K450" s="104"/>
      <c r="L450" s="104"/>
      <c r="M450" s="105"/>
      <c r="N450" s="13"/>
      <c r="O450" s="14"/>
      <c r="P450" s="87"/>
    </row>
    <row r="451" spans="1:16" ht="21.75" customHeight="1" x14ac:dyDescent="0.25">
      <c r="A451" s="73" t="s">
        <v>15</v>
      </c>
      <c r="B451" s="8" t="s">
        <v>9</v>
      </c>
      <c r="C451" s="60"/>
      <c r="D451" s="60"/>
      <c r="E451" s="60"/>
      <c r="F451" s="100"/>
      <c r="G451" s="101"/>
      <c r="H451" s="60"/>
      <c r="I451" s="100"/>
      <c r="J451" s="101"/>
      <c r="K451" s="100"/>
      <c r="L451" s="101"/>
      <c r="M451" s="18"/>
      <c r="N451" s="13"/>
      <c r="O451" s="14"/>
      <c r="P451" s="87"/>
    </row>
    <row r="452" spans="1:16" ht="21.75" customHeight="1" x14ac:dyDescent="0.25">
      <c r="A452" s="90" t="s">
        <v>16</v>
      </c>
      <c r="B452" s="22" t="s">
        <v>20</v>
      </c>
      <c r="C452" s="45">
        <f>IF(C453="oui","00:30",0)</f>
        <v>0</v>
      </c>
      <c r="D452" s="45">
        <f>IF(D453="oui","00:30",0)</f>
        <v>0</v>
      </c>
      <c r="E452" s="45">
        <f>IF(E453="oui","00:30",0)</f>
        <v>0</v>
      </c>
      <c r="F452" s="91">
        <f>IF(F453="oui","00:30",0)</f>
        <v>0</v>
      </c>
      <c r="G452" s="92"/>
      <c r="H452" s="45">
        <f>IF(H453="oui","00:30",0)</f>
        <v>0</v>
      </c>
      <c r="I452" s="91">
        <f>IF(I453="oui","00:30",0)</f>
        <v>0</v>
      </c>
      <c r="J452" s="92"/>
      <c r="K452" s="91">
        <f>IF(K453="oui","00:30",0)</f>
        <v>0</v>
      </c>
      <c r="L452" s="92"/>
      <c r="M452" s="23"/>
      <c r="N452" s="13"/>
      <c r="O452" s="14"/>
      <c r="P452" s="87"/>
    </row>
    <row r="453" spans="1:16" ht="21.75" customHeight="1" x14ac:dyDescent="0.25">
      <c r="A453" s="90"/>
      <c r="B453" s="24" t="s">
        <v>19</v>
      </c>
      <c r="C453" s="61" t="str">
        <f>IF(C451&gt;0,"OUI","")</f>
        <v/>
      </c>
      <c r="D453" s="61" t="str">
        <f>IF(D451&gt;0,"OUI","")</f>
        <v/>
      </c>
      <c r="E453" s="61" t="str">
        <f>IF(E451&gt;0,"OUI","")</f>
        <v/>
      </c>
      <c r="F453" s="91" t="str">
        <f>IF(F451&gt;0,"OUI","")</f>
        <v/>
      </c>
      <c r="G453" s="93"/>
      <c r="H453" s="61" t="str">
        <f>IF(H451&gt;0,"OUI","")</f>
        <v/>
      </c>
      <c r="I453" s="91" t="str">
        <f>IF(I451&gt;0,"OUI","")</f>
        <v/>
      </c>
      <c r="J453" s="93"/>
      <c r="K453" s="91" t="str">
        <f>IF(K451&gt;0,"OUI","")</f>
        <v/>
      </c>
      <c r="L453" s="93"/>
      <c r="M453" s="25"/>
      <c r="N453" s="13"/>
      <c r="O453" s="14"/>
      <c r="P453" s="87"/>
    </row>
    <row r="454" spans="1:16" ht="21.75" customHeight="1" x14ac:dyDescent="0.25">
      <c r="A454" s="27" t="s">
        <v>17</v>
      </c>
      <c r="B454" s="9" t="s">
        <v>10</v>
      </c>
      <c r="C454" s="60"/>
      <c r="D454" s="60"/>
      <c r="E454" s="60"/>
      <c r="F454" s="100"/>
      <c r="G454" s="101"/>
      <c r="H454" s="60"/>
      <c r="I454" s="100"/>
      <c r="J454" s="101"/>
      <c r="K454" s="100"/>
      <c r="L454" s="101"/>
      <c r="M454" s="19"/>
      <c r="N454" s="13"/>
      <c r="O454" s="14"/>
      <c r="P454" s="87"/>
    </row>
    <row r="455" spans="1:16" ht="21.75" customHeight="1" x14ac:dyDescent="0.25">
      <c r="A455" s="15"/>
      <c r="B455" s="3" t="s">
        <v>11</v>
      </c>
      <c r="C455" s="34">
        <f>IF(OR(C446="REPOS",C451="REPOS",C446="CP1",C451="CP2"),"00:00",C449-C446+C454-C451-(C447+C452))</f>
        <v>0</v>
      </c>
      <c r="D455" s="34">
        <f>IF(OR(D446="REPOS",D451="REPOS",D446="CP1",D451="CP2"),"00:00",D449-D446+D454-D451-(D447+D452))</f>
        <v>0</v>
      </c>
      <c r="E455" s="34">
        <f>IF(OR(E446="REPOS",E451="REPOS",E446="CP1",E451="CP2"),"00:00",E449-E446+E454-E451-(E447+E452))</f>
        <v>0</v>
      </c>
      <c r="F455" s="102">
        <f>IF(OR(F446="REPOS",F451="REPOS",F446="CP1",F451="CP2"),"00:00",F449-F446+F454-F451-(F447+F452))</f>
        <v>0</v>
      </c>
      <c r="G455" s="93"/>
      <c r="H455" s="34">
        <f>IF(OR(H446="REPOS",H451="REPOS",H446="CP1",H451="CP2"),"00:00",H449-H446+H454-H451-(H447+H452))</f>
        <v>0</v>
      </c>
      <c r="I455" s="102">
        <f>IF(OR(I446="REPOS",I451="REPOS",I446="CP1",I451="CP2"),"00:00",I449-I446+I454-I451-(I447+I452))</f>
        <v>0</v>
      </c>
      <c r="J455" s="93"/>
      <c r="K455" s="102">
        <f>IF(OR(K446="REPOS",K451="REPOS",K446="CP1",K451="CP2"),"00:00",K449-K446+K454-K451-(K447+K452))</f>
        <v>0</v>
      </c>
      <c r="L455" s="93"/>
      <c r="M455" s="33"/>
      <c r="N455" s="13"/>
      <c r="O455" s="14"/>
      <c r="P455" s="87"/>
    </row>
    <row r="456" spans="1:16" ht="21.75" customHeight="1" x14ac:dyDescent="0.25">
      <c r="A456" s="6"/>
      <c r="B456" s="3" t="s">
        <v>26</v>
      </c>
      <c r="C456" s="94">
        <f>C455+D455+E455+F455+H455+I455+K455</f>
        <v>0</v>
      </c>
      <c r="D456" s="95"/>
      <c r="E456" s="95"/>
      <c r="F456" s="95"/>
      <c r="G456" s="95"/>
      <c r="H456" s="95"/>
      <c r="I456" s="95"/>
      <c r="J456" s="95"/>
      <c r="K456" s="95"/>
      <c r="L456" s="96"/>
      <c r="M456" s="6"/>
      <c r="N456" s="13"/>
      <c r="O456" s="14"/>
    </row>
    <row r="457" spans="1:16" ht="21.75" customHeight="1" x14ac:dyDescent="0.25">
      <c r="A457" s="6"/>
      <c r="B457" s="83"/>
      <c r="C457" s="84"/>
      <c r="D457" s="85"/>
      <c r="E457" s="85"/>
      <c r="F457" s="85"/>
      <c r="G457" s="85"/>
      <c r="H457" s="85"/>
      <c r="I457" s="85"/>
      <c r="J457" s="85"/>
      <c r="K457" s="85"/>
      <c r="L457" s="85"/>
      <c r="M457" s="6"/>
      <c r="N457" s="13"/>
      <c r="O457" s="14"/>
    </row>
    <row r="458" spans="1:16" ht="21.75" customHeight="1" x14ac:dyDescent="0.25">
      <c r="A458" s="6"/>
      <c r="B458" s="83"/>
      <c r="C458" s="84"/>
      <c r="D458" s="85"/>
      <c r="E458" s="85"/>
      <c r="F458" s="85"/>
      <c r="G458" s="85"/>
      <c r="H458" s="85"/>
      <c r="I458" s="85"/>
      <c r="J458" s="85"/>
      <c r="K458" s="85"/>
      <c r="L458" s="85"/>
      <c r="M458" s="6"/>
      <c r="N458" s="37"/>
      <c r="O458" s="37"/>
    </row>
    <row r="459" spans="1:16" ht="21.75" customHeight="1" x14ac:dyDescent="0.25">
      <c r="A459" s="6"/>
      <c r="B459" s="83"/>
      <c r="C459" s="84"/>
      <c r="D459" s="85"/>
      <c r="E459" s="85"/>
      <c r="F459" s="85"/>
      <c r="G459" s="85"/>
      <c r="H459" s="85"/>
      <c r="I459" s="85"/>
      <c r="J459" s="85"/>
      <c r="K459" s="85"/>
      <c r="L459" s="85"/>
      <c r="M459" s="6"/>
      <c r="N459" s="76"/>
      <c r="O459" s="77"/>
    </row>
    <row r="460" spans="1:16" ht="21.7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78"/>
      <c r="O460" s="79"/>
    </row>
    <row r="461" spans="1:16" ht="21.75" customHeight="1" x14ac:dyDescent="0.25">
      <c r="A461" s="106" t="s">
        <v>14</v>
      </c>
      <c r="B461" s="106"/>
      <c r="C461" s="106"/>
      <c r="D461" s="106"/>
      <c r="E461" s="75" t="s">
        <v>21</v>
      </c>
      <c r="F461" s="49">
        <v>38</v>
      </c>
      <c r="G461" s="75" t="s">
        <v>22</v>
      </c>
      <c r="H461" s="74">
        <f>7*F461+DATE(B1,1,3)-WEEKDAY(DATE(B1,1,3))-5</f>
        <v>44459</v>
      </c>
      <c r="I461" s="75" t="s">
        <v>23</v>
      </c>
      <c r="J461" s="107">
        <f>7*F461+DATE(B1,1,3)-WEEKDAY(DATE(B1,1,3))+1</f>
        <v>44465</v>
      </c>
      <c r="K461" s="108"/>
      <c r="L461" s="75"/>
      <c r="M461" s="75"/>
      <c r="N461" s="78"/>
      <c r="O461" s="79"/>
    </row>
    <row r="462" spans="1:16" ht="21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80"/>
      <c r="O462" s="81"/>
    </row>
    <row r="463" spans="1:16" ht="21.75" customHeight="1" x14ac:dyDescent="0.25">
      <c r="A463" s="51"/>
      <c r="B463" s="3" t="s">
        <v>0</v>
      </c>
      <c r="C463" s="53" t="s">
        <v>1</v>
      </c>
      <c r="D463" s="53" t="s">
        <v>2</v>
      </c>
      <c r="E463" s="53" t="s">
        <v>3</v>
      </c>
      <c r="F463" s="109" t="s">
        <v>4</v>
      </c>
      <c r="G463" s="110"/>
      <c r="H463" s="53" t="s">
        <v>5</v>
      </c>
      <c r="I463" s="109" t="s">
        <v>6</v>
      </c>
      <c r="J463" s="110"/>
      <c r="K463" s="109" t="s">
        <v>7</v>
      </c>
      <c r="L463" s="110"/>
      <c r="M463" s="53" t="s">
        <v>8</v>
      </c>
      <c r="N463" s="75"/>
      <c r="O463" s="10"/>
      <c r="P463" s="87"/>
    </row>
    <row r="464" spans="1:16" ht="21.75" customHeight="1" x14ac:dyDescent="0.25">
      <c r="A464" s="12"/>
      <c r="B464" s="52" t="s">
        <v>29</v>
      </c>
      <c r="C464" s="55">
        <f>7*F461+DATE(B1,1,3)-WEEKDAY(DATE(B1,1,3))-5</f>
        <v>44459</v>
      </c>
      <c r="D464" s="55">
        <f>7*F461+DATE(B1,1,3)-WEEKDAY(DATE(B1,1,3))-4</f>
        <v>44460</v>
      </c>
      <c r="E464" s="55">
        <f>7*F461+DATE(B1,1,3)-WEEKDAY(DATE(B1,1,3))-3</f>
        <v>44461</v>
      </c>
      <c r="F464" s="111">
        <f>7*F461+DATE(B1,1,3)-WEEKDAY(DATE(B1,1,3))-2</f>
        <v>44462</v>
      </c>
      <c r="G464" s="112"/>
      <c r="H464" s="55">
        <f>7*F461+DATE(B1,1,3)-WEEKDAY(DATE(B1,1,3))-1</f>
        <v>44463</v>
      </c>
      <c r="I464" s="111">
        <f>7*F461+DATE(B1,1,3)-WEEKDAY(DATE(B1,1,3))-0</f>
        <v>44464</v>
      </c>
      <c r="J464" s="112"/>
      <c r="K464" s="111">
        <f>7*F461+DATE(B1,1,3)-WEEKDAY(DATE(B1,1,3))+1</f>
        <v>44465</v>
      </c>
      <c r="L464" s="112"/>
      <c r="M464" s="54"/>
      <c r="N464" s="75" t="s">
        <v>13</v>
      </c>
      <c r="O464" s="75"/>
      <c r="P464" s="87"/>
    </row>
    <row r="465" spans="1:16" ht="21.75" customHeight="1" x14ac:dyDescent="0.25">
      <c r="A465" s="26" t="s">
        <v>15</v>
      </c>
      <c r="B465" s="8" t="s">
        <v>9</v>
      </c>
      <c r="C465" s="60"/>
      <c r="D465" s="60"/>
      <c r="E465" s="60"/>
      <c r="F465" s="100"/>
      <c r="G465" s="101"/>
      <c r="H465" s="60"/>
      <c r="I465" s="100"/>
      <c r="J465" s="101"/>
      <c r="K465" s="100"/>
      <c r="L465" s="101"/>
      <c r="M465" s="18"/>
      <c r="N465" s="4"/>
      <c r="O465" s="5"/>
      <c r="P465" s="87"/>
    </row>
    <row r="466" spans="1:16" ht="21.75" customHeight="1" x14ac:dyDescent="0.25">
      <c r="A466" s="90" t="s">
        <v>16</v>
      </c>
      <c r="B466" s="22" t="s">
        <v>20</v>
      </c>
      <c r="C466" s="45">
        <f>IF(C467="oui","00:30",0)</f>
        <v>0</v>
      </c>
      <c r="D466" s="45">
        <f>IF(D467="oui","00:30",0)</f>
        <v>0</v>
      </c>
      <c r="E466" s="45">
        <f>IF(E467="oui","00:30",0)</f>
        <v>0</v>
      </c>
      <c r="F466" s="91">
        <f>IF(F467="oui","00:30",0)</f>
        <v>0</v>
      </c>
      <c r="G466" s="92"/>
      <c r="H466" s="45">
        <f>IF(H467="oui","00:30",0)</f>
        <v>0</v>
      </c>
      <c r="I466" s="91">
        <f>IF(I467="oui","00:30",0)</f>
        <v>0</v>
      </c>
      <c r="J466" s="92"/>
      <c r="K466" s="91">
        <f>IF(K467="oui","00:30",0)</f>
        <v>0</v>
      </c>
      <c r="L466" s="92"/>
      <c r="M466" s="23"/>
      <c r="N466" s="4"/>
      <c r="O466" s="5"/>
      <c r="P466" s="87"/>
    </row>
    <row r="467" spans="1:16" ht="21.75" customHeight="1" x14ac:dyDescent="0.25">
      <c r="A467" s="90"/>
      <c r="B467" s="24" t="s">
        <v>19</v>
      </c>
      <c r="C467" s="61" t="str">
        <f>IF(C465&gt;0,"OUI","")</f>
        <v/>
      </c>
      <c r="D467" s="61" t="str">
        <f>IF(D465&gt;0,"OUI","")</f>
        <v/>
      </c>
      <c r="E467" s="61" t="str">
        <f>IF(E465&gt;0,"OUI","")</f>
        <v/>
      </c>
      <c r="F467" s="91" t="str">
        <f>IF(F465&gt;0,"OUI","")</f>
        <v/>
      </c>
      <c r="G467" s="93"/>
      <c r="H467" s="61" t="str">
        <f>IF(H465&gt;0,"OUI","")</f>
        <v/>
      </c>
      <c r="I467" s="91" t="str">
        <f>IF(I465&gt;0,"OUI","")</f>
        <v/>
      </c>
      <c r="J467" s="93"/>
      <c r="K467" s="91" t="str">
        <f>IF(K465&gt;0,"OUI","")</f>
        <v/>
      </c>
      <c r="L467" s="93"/>
      <c r="M467" s="25"/>
      <c r="N467" s="13"/>
      <c r="O467" s="14"/>
      <c r="P467" s="87"/>
    </row>
    <row r="468" spans="1:16" ht="21.75" customHeight="1" x14ac:dyDescent="0.25">
      <c r="A468" s="27" t="s">
        <v>12</v>
      </c>
      <c r="B468" s="8" t="s">
        <v>10</v>
      </c>
      <c r="C468" s="60"/>
      <c r="D468" s="60"/>
      <c r="E468" s="60"/>
      <c r="F468" s="100"/>
      <c r="G468" s="101"/>
      <c r="H468" s="60"/>
      <c r="I468" s="100"/>
      <c r="J468" s="101"/>
      <c r="K468" s="100"/>
      <c r="L468" s="101"/>
      <c r="M468" s="18"/>
      <c r="N468" s="13"/>
      <c r="O468" s="14"/>
      <c r="P468" s="87"/>
    </row>
    <row r="469" spans="1:16" ht="21.75" customHeight="1" x14ac:dyDescent="0.25">
      <c r="A469" s="39"/>
      <c r="B469" s="103"/>
      <c r="C469" s="104"/>
      <c r="D469" s="104"/>
      <c r="E469" s="104"/>
      <c r="F469" s="104"/>
      <c r="G469" s="104"/>
      <c r="H469" s="104"/>
      <c r="I469" s="104"/>
      <c r="J469" s="104"/>
      <c r="K469" s="104"/>
      <c r="L469" s="104"/>
      <c r="M469" s="105"/>
      <c r="N469" s="13"/>
      <c r="O469" s="14"/>
      <c r="P469" s="87"/>
    </row>
    <row r="470" spans="1:16" ht="21.75" customHeight="1" x14ac:dyDescent="0.25">
      <c r="A470" s="73" t="s">
        <v>15</v>
      </c>
      <c r="B470" s="8" t="s">
        <v>9</v>
      </c>
      <c r="C470" s="60"/>
      <c r="D470" s="60"/>
      <c r="E470" s="60"/>
      <c r="F470" s="100"/>
      <c r="G470" s="101"/>
      <c r="H470" s="60"/>
      <c r="I470" s="100"/>
      <c r="J470" s="101"/>
      <c r="K470" s="100"/>
      <c r="L470" s="101"/>
      <c r="M470" s="18"/>
      <c r="N470" s="13"/>
      <c r="O470" s="14"/>
      <c r="P470" s="87"/>
    </row>
    <row r="471" spans="1:16" ht="21.75" customHeight="1" x14ac:dyDescent="0.25">
      <c r="A471" s="90" t="s">
        <v>16</v>
      </c>
      <c r="B471" s="22" t="s">
        <v>20</v>
      </c>
      <c r="C471" s="45">
        <f>IF(C472="oui","00:30",0)</f>
        <v>0</v>
      </c>
      <c r="D471" s="45">
        <f>IF(D472="oui","00:30",0)</f>
        <v>0</v>
      </c>
      <c r="E471" s="45">
        <f>IF(E472="oui","00:30",0)</f>
        <v>0</v>
      </c>
      <c r="F471" s="91">
        <f>IF(F472="oui","00:30",0)</f>
        <v>0</v>
      </c>
      <c r="G471" s="92"/>
      <c r="H471" s="45">
        <f>IF(H472="oui","00:30",0)</f>
        <v>0</v>
      </c>
      <c r="I471" s="91">
        <f>IF(I472="oui","00:30",0)</f>
        <v>0</v>
      </c>
      <c r="J471" s="92"/>
      <c r="K471" s="91">
        <f>IF(K472="oui","00:30",0)</f>
        <v>0</v>
      </c>
      <c r="L471" s="92"/>
      <c r="M471" s="23"/>
      <c r="N471" s="13"/>
      <c r="O471" s="14"/>
      <c r="P471" s="87"/>
    </row>
    <row r="472" spans="1:16" ht="21.75" customHeight="1" x14ac:dyDescent="0.25">
      <c r="A472" s="90"/>
      <c r="B472" s="24" t="s">
        <v>19</v>
      </c>
      <c r="C472" s="61" t="str">
        <f>IF(C470&gt;0,"OUI","")</f>
        <v/>
      </c>
      <c r="D472" s="61" t="str">
        <f>IF(D470&gt;0,"OUI","")</f>
        <v/>
      </c>
      <c r="E472" s="61" t="str">
        <f>IF(E470&gt;0,"OUI","")</f>
        <v/>
      </c>
      <c r="F472" s="91" t="str">
        <f>IF(F470&gt;0,"OUI","")</f>
        <v/>
      </c>
      <c r="G472" s="93"/>
      <c r="H472" s="61" t="str">
        <f>IF(H470&gt;0,"OUI","")</f>
        <v/>
      </c>
      <c r="I472" s="91" t="str">
        <f>IF(I470&gt;0,"OUI","")</f>
        <v/>
      </c>
      <c r="J472" s="93"/>
      <c r="K472" s="91" t="str">
        <f>IF(K470&gt;0,"OUI","")</f>
        <v/>
      </c>
      <c r="L472" s="93"/>
      <c r="M472" s="25"/>
      <c r="N472" s="13"/>
      <c r="O472" s="14"/>
      <c r="P472" s="87"/>
    </row>
    <row r="473" spans="1:16" ht="21.75" customHeight="1" x14ac:dyDescent="0.25">
      <c r="A473" s="27" t="s">
        <v>17</v>
      </c>
      <c r="B473" s="9" t="s">
        <v>10</v>
      </c>
      <c r="C473" s="60"/>
      <c r="D473" s="60"/>
      <c r="E473" s="60"/>
      <c r="F473" s="100"/>
      <c r="G473" s="101"/>
      <c r="H473" s="60"/>
      <c r="I473" s="100"/>
      <c r="J473" s="101"/>
      <c r="K473" s="100"/>
      <c r="L473" s="101"/>
      <c r="M473" s="19"/>
      <c r="N473" s="13"/>
      <c r="O473" s="14"/>
      <c r="P473" s="87"/>
    </row>
    <row r="474" spans="1:16" ht="21.75" customHeight="1" x14ac:dyDescent="0.25">
      <c r="A474" s="15"/>
      <c r="B474" s="3" t="s">
        <v>11</v>
      </c>
      <c r="C474" s="34">
        <f>IF(OR(C465="REPOS",C470="REPOS",C465="CP1",C470="CP2"),"00:00",C468-C465+C473-C470-(C466+C471))</f>
        <v>0</v>
      </c>
      <c r="D474" s="34">
        <f>IF(OR(D465="REPOS",D470="REPOS",D465="CP1",D470="CP2"),"00:00",D468-D465+D473-D470-(D466+D471))</f>
        <v>0</v>
      </c>
      <c r="E474" s="34">
        <f>IF(OR(E465="REPOS",E470="REPOS",E465="CP1",E470="CP2"),"00:00",E468-E465+E473-E470-(E466+E471))</f>
        <v>0</v>
      </c>
      <c r="F474" s="102">
        <f>IF(OR(F465="REPOS",F470="REPOS",F465="CP1",F470="CP2"),"00:00",F468-F465+F473-F470-(F466+F471))</f>
        <v>0</v>
      </c>
      <c r="G474" s="93"/>
      <c r="H474" s="34">
        <f>IF(OR(H465="REPOS",H470="REPOS",H465="CP1",H470="CP2"),"00:00",H468-H465+H473-H470-(H466+H471))</f>
        <v>0</v>
      </c>
      <c r="I474" s="102">
        <f>IF(OR(I465="REPOS",I470="REPOS",I465="CP1",I470="CP2"),"00:00",I468-I465+I473-I470-(I466+I471))</f>
        <v>0</v>
      </c>
      <c r="J474" s="93"/>
      <c r="K474" s="102">
        <f>IF(OR(K465="REPOS",K470="REPOS",K465="CP1",K470="CP2"),"00:00",K468-K465+K473-K470-(K466+K471))</f>
        <v>0</v>
      </c>
      <c r="L474" s="93"/>
      <c r="M474" s="33"/>
      <c r="N474" s="13"/>
      <c r="O474" s="14"/>
      <c r="P474" s="87"/>
    </row>
    <row r="475" spans="1:16" ht="21.75" customHeight="1" x14ac:dyDescent="0.25">
      <c r="A475" s="6"/>
      <c r="B475" s="3" t="s">
        <v>26</v>
      </c>
      <c r="C475" s="94">
        <f>C474+D474+E474+F474+H474+I474+K474</f>
        <v>0</v>
      </c>
      <c r="D475" s="95"/>
      <c r="E475" s="95"/>
      <c r="F475" s="95"/>
      <c r="G475" s="95"/>
      <c r="H475" s="95"/>
      <c r="I475" s="95"/>
      <c r="J475" s="95"/>
      <c r="K475" s="95"/>
      <c r="L475" s="96"/>
      <c r="M475" s="38"/>
      <c r="N475" s="13"/>
      <c r="O475" s="14"/>
    </row>
    <row r="476" spans="1:16" ht="21.75" customHeight="1" x14ac:dyDescent="0.25">
      <c r="A476" s="35"/>
      <c r="C476" s="46"/>
      <c r="D476" s="46"/>
      <c r="E476" s="46"/>
      <c r="F476" s="47"/>
      <c r="G476" s="36"/>
      <c r="H476" s="46"/>
      <c r="I476" s="46"/>
      <c r="J476" s="36"/>
      <c r="K476" s="46"/>
      <c r="L476" s="36"/>
      <c r="M476" s="48"/>
      <c r="N476" s="13"/>
      <c r="O476" s="14"/>
    </row>
    <row r="477" spans="1:16" ht="21.75" customHeight="1" x14ac:dyDescent="0.25">
      <c r="A477" s="1"/>
      <c r="L477" s="97" t="s">
        <v>18</v>
      </c>
      <c r="M477" s="98"/>
      <c r="N477" s="7"/>
      <c r="O477" s="7"/>
    </row>
    <row r="478" spans="1:16" ht="21.75" customHeight="1" x14ac:dyDescent="0.25">
      <c r="L478" s="99"/>
      <c r="M478" s="98"/>
      <c r="N478" s="76"/>
      <c r="O478" s="77"/>
    </row>
    <row r="479" spans="1:16" ht="21.75" customHeight="1" x14ac:dyDescent="0.25">
      <c r="N479" s="78"/>
      <c r="O479" s="79"/>
    </row>
    <row r="480" spans="1:16" ht="21.75" customHeight="1" x14ac:dyDescent="0.25">
      <c r="A480" s="106" t="s">
        <v>14</v>
      </c>
      <c r="B480" s="106"/>
      <c r="C480" s="106"/>
      <c r="D480" s="106"/>
      <c r="E480" s="75" t="s">
        <v>21</v>
      </c>
      <c r="F480" s="49">
        <v>39</v>
      </c>
      <c r="G480" s="75" t="s">
        <v>22</v>
      </c>
      <c r="H480" s="74">
        <f>7*F480+DATE(B1,1,3)-WEEKDAY(DATE(B1,1,3))-5</f>
        <v>44466</v>
      </c>
      <c r="I480" s="75" t="s">
        <v>23</v>
      </c>
      <c r="J480" s="107">
        <f>7*F480+DATE(B1,1,3)-WEEKDAY(DATE(B1,1,3))+1</f>
        <v>44472</v>
      </c>
      <c r="K480" s="108"/>
      <c r="L480" s="75"/>
      <c r="M480" s="75"/>
      <c r="N480" s="78"/>
      <c r="O480" s="79"/>
    </row>
    <row r="481" spans="1:16" ht="21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80"/>
      <c r="O481" s="81"/>
    </row>
    <row r="482" spans="1:16" ht="21.75" customHeight="1" x14ac:dyDescent="0.25">
      <c r="A482" s="51"/>
      <c r="B482" s="3" t="s">
        <v>0</v>
      </c>
      <c r="C482" s="53" t="s">
        <v>1</v>
      </c>
      <c r="D482" s="53" t="s">
        <v>2</v>
      </c>
      <c r="E482" s="53" t="s">
        <v>3</v>
      </c>
      <c r="F482" s="109" t="s">
        <v>4</v>
      </c>
      <c r="G482" s="110"/>
      <c r="H482" s="53" t="s">
        <v>5</v>
      </c>
      <c r="I482" s="109" t="s">
        <v>6</v>
      </c>
      <c r="J482" s="110"/>
      <c r="K482" s="109" t="s">
        <v>7</v>
      </c>
      <c r="L482" s="110"/>
      <c r="M482" s="53" t="s">
        <v>8</v>
      </c>
      <c r="N482" s="75"/>
      <c r="O482" s="10"/>
      <c r="P482" s="87"/>
    </row>
    <row r="483" spans="1:16" ht="21.75" customHeight="1" x14ac:dyDescent="0.25">
      <c r="A483" s="12"/>
      <c r="B483" s="52" t="s">
        <v>29</v>
      </c>
      <c r="C483" s="55">
        <f>7*F480+DATE(B1,1,3)-WEEKDAY(DATE(B1,1,3))-5</f>
        <v>44466</v>
      </c>
      <c r="D483" s="55">
        <f>7*F480+DATE(B1,1,3)-WEEKDAY(DATE(B1,1,3))-4</f>
        <v>44467</v>
      </c>
      <c r="E483" s="55">
        <f>7*F480+DATE(B1,1,3)-WEEKDAY(DATE(B1,1,3))-3</f>
        <v>44468</v>
      </c>
      <c r="F483" s="111">
        <f>7*F480+DATE(B1,1,3)-WEEKDAY(DATE(B1,1,3))-2</f>
        <v>44469</v>
      </c>
      <c r="G483" s="112"/>
      <c r="H483" s="55">
        <f>7*F480+DATE(B1,1,3)-WEEKDAY(DATE(B1,1,3))-1</f>
        <v>44470</v>
      </c>
      <c r="I483" s="111">
        <f>7*F480+DATE(B1,1,3)-WEEKDAY(DATE(B1,1,3))-0</f>
        <v>44471</v>
      </c>
      <c r="J483" s="112"/>
      <c r="K483" s="111">
        <f>7*F480+DATE(B1,1,3)-WEEKDAY(DATE(B1,1,3))+1</f>
        <v>44472</v>
      </c>
      <c r="L483" s="112"/>
      <c r="M483" s="54"/>
      <c r="N483" s="75" t="s">
        <v>13</v>
      </c>
      <c r="O483" s="75"/>
      <c r="P483" s="87"/>
    </row>
    <row r="484" spans="1:16" ht="21.75" customHeight="1" x14ac:dyDescent="0.25">
      <c r="A484" s="26" t="s">
        <v>15</v>
      </c>
      <c r="B484" s="8" t="s">
        <v>9</v>
      </c>
      <c r="C484" s="60"/>
      <c r="D484" s="60"/>
      <c r="E484" s="60"/>
      <c r="F484" s="100"/>
      <c r="G484" s="101"/>
      <c r="H484" s="60"/>
      <c r="I484" s="100"/>
      <c r="J484" s="101"/>
      <c r="K484" s="100"/>
      <c r="L484" s="101"/>
      <c r="M484" s="18"/>
      <c r="N484" s="4"/>
      <c r="O484" s="5"/>
      <c r="P484" s="87"/>
    </row>
    <row r="485" spans="1:16" ht="21.75" customHeight="1" x14ac:dyDescent="0.25">
      <c r="A485" s="90" t="s">
        <v>16</v>
      </c>
      <c r="B485" s="22" t="s">
        <v>20</v>
      </c>
      <c r="C485" s="45">
        <f>IF(C486="oui","00:30",0)</f>
        <v>0</v>
      </c>
      <c r="D485" s="45">
        <f>IF(D486="oui","00:30",0)</f>
        <v>0</v>
      </c>
      <c r="E485" s="45">
        <f>IF(E486="oui","00:30",0)</f>
        <v>0</v>
      </c>
      <c r="F485" s="91">
        <f>IF(F486="oui","00:30",0)</f>
        <v>0</v>
      </c>
      <c r="G485" s="92"/>
      <c r="H485" s="45">
        <f>IF(H486="oui","00:30",0)</f>
        <v>0</v>
      </c>
      <c r="I485" s="91">
        <f>IF(I486="oui","00:30",0)</f>
        <v>0</v>
      </c>
      <c r="J485" s="92"/>
      <c r="K485" s="91">
        <f>IF(K486="oui","00:30",0)</f>
        <v>0</v>
      </c>
      <c r="L485" s="92"/>
      <c r="M485" s="23"/>
      <c r="N485" s="4"/>
      <c r="O485" s="5"/>
      <c r="P485" s="87"/>
    </row>
    <row r="486" spans="1:16" ht="21.75" customHeight="1" x14ac:dyDescent="0.25">
      <c r="A486" s="90"/>
      <c r="B486" s="24" t="s">
        <v>19</v>
      </c>
      <c r="C486" s="61" t="str">
        <f>IF(C484&gt;0,"OUI","")</f>
        <v/>
      </c>
      <c r="D486" s="61" t="str">
        <f>IF(D484&gt;0,"OUI","")</f>
        <v/>
      </c>
      <c r="E486" s="61" t="str">
        <f>IF(E484&gt;0,"OUI","")</f>
        <v/>
      </c>
      <c r="F486" s="91" t="str">
        <f>IF(F484&gt;0,"OUI","")</f>
        <v/>
      </c>
      <c r="G486" s="93"/>
      <c r="H486" s="61" t="str">
        <f>IF(H484&gt;0,"OUI","")</f>
        <v/>
      </c>
      <c r="I486" s="91" t="str">
        <f>IF(I484&gt;0,"OUI","")</f>
        <v/>
      </c>
      <c r="J486" s="93"/>
      <c r="K486" s="91" t="str">
        <f>IF(K484&gt;0,"OUI","")</f>
        <v/>
      </c>
      <c r="L486" s="93"/>
      <c r="M486" s="25"/>
      <c r="N486" s="13"/>
      <c r="O486" s="14"/>
      <c r="P486" s="87"/>
    </row>
    <row r="487" spans="1:16" ht="21.75" customHeight="1" x14ac:dyDescent="0.25">
      <c r="A487" s="27" t="s">
        <v>12</v>
      </c>
      <c r="B487" s="31" t="s">
        <v>10</v>
      </c>
      <c r="C487" s="60"/>
      <c r="D487" s="60"/>
      <c r="E487" s="60"/>
      <c r="F487" s="100"/>
      <c r="G487" s="101"/>
      <c r="H487" s="60"/>
      <c r="I487" s="100"/>
      <c r="J487" s="101"/>
      <c r="K487" s="100"/>
      <c r="L487" s="101"/>
      <c r="M487" s="32"/>
      <c r="N487" s="13"/>
      <c r="O487" s="14"/>
      <c r="P487" s="87"/>
    </row>
    <row r="488" spans="1:16" ht="21.75" customHeight="1" x14ac:dyDescent="0.25">
      <c r="A488" s="39"/>
      <c r="B488" s="103"/>
      <c r="C488" s="104"/>
      <c r="D488" s="104"/>
      <c r="E488" s="104"/>
      <c r="F488" s="104"/>
      <c r="G488" s="104"/>
      <c r="H488" s="104"/>
      <c r="I488" s="104"/>
      <c r="J488" s="104"/>
      <c r="K488" s="104"/>
      <c r="L488" s="104"/>
      <c r="M488" s="105"/>
      <c r="N488" s="13"/>
      <c r="O488" s="14"/>
      <c r="P488" s="87"/>
    </row>
    <row r="489" spans="1:16" ht="21.75" customHeight="1" x14ac:dyDescent="0.25">
      <c r="A489" s="73" t="s">
        <v>15</v>
      </c>
      <c r="B489" s="8" t="s">
        <v>9</v>
      </c>
      <c r="C489" s="60"/>
      <c r="D489" s="60"/>
      <c r="E489" s="60"/>
      <c r="F489" s="100"/>
      <c r="G489" s="101"/>
      <c r="H489" s="60"/>
      <c r="I489" s="100"/>
      <c r="J489" s="101"/>
      <c r="K489" s="100"/>
      <c r="L489" s="101"/>
      <c r="M489" s="18"/>
      <c r="N489" s="13"/>
      <c r="O489" s="14"/>
      <c r="P489" s="87"/>
    </row>
    <row r="490" spans="1:16" ht="21.75" customHeight="1" x14ac:dyDescent="0.25">
      <c r="A490" s="90" t="s">
        <v>16</v>
      </c>
      <c r="B490" s="22" t="s">
        <v>20</v>
      </c>
      <c r="C490" s="45">
        <f>IF(C491="oui","00:30",0)</f>
        <v>0</v>
      </c>
      <c r="D490" s="45">
        <f>IF(D491="oui","00:30",0)</f>
        <v>0</v>
      </c>
      <c r="E490" s="45">
        <f>IF(E491="oui","00:30",0)</f>
        <v>0</v>
      </c>
      <c r="F490" s="91">
        <f>IF(F491="oui","00:30",0)</f>
        <v>0</v>
      </c>
      <c r="G490" s="92"/>
      <c r="H490" s="45">
        <f>IF(H491="oui","00:30",0)</f>
        <v>0</v>
      </c>
      <c r="I490" s="91">
        <f>IF(I491="oui","00:30",0)</f>
        <v>0</v>
      </c>
      <c r="J490" s="92"/>
      <c r="K490" s="91">
        <f>IF(K491="oui","00:30",0)</f>
        <v>0</v>
      </c>
      <c r="L490" s="92"/>
      <c r="M490" s="23"/>
      <c r="N490" s="13"/>
      <c r="O490" s="14"/>
      <c r="P490" s="87"/>
    </row>
    <row r="491" spans="1:16" ht="21.75" customHeight="1" x14ac:dyDescent="0.25">
      <c r="A491" s="90"/>
      <c r="B491" s="24" t="s">
        <v>19</v>
      </c>
      <c r="C491" s="61" t="str">
        <f>IF(C489&gt;0,"OUI","")</f>
        <v/>
      </c>
      <c r="D491" s="61" t="str">
        <f>IF(D489&gt;0,"OUI","")</f>
        <v/>
      </c>
      <c r="E491" s="61" t="str">
        <f>IF(E489&gt;0,"OUI","")</f>
        <v/>
      </c>
      <c r="F491" s="91" t="str">
        <f>IF(F489&gt;0,"OUI","")</f>
        <v/>
      </c>
      <c r="G491" s="93"/>
      <c r="H491" s="61" t="str">
        <f>IF(H489&gt;0,"OUI","")</f>
        <v/>
      </c>
      <c r="I491" s="91" t="str">
        <f>IF(I489&gt;0,"OUI","")</f>
        <v/>
      </c>
      <c r="J491" s="93"/>
      <c r="K491" s="91" t="str">
        <f>IF(K489&gt;0,"OUI","")</f>
        <v/>
      </c>
      <c r="L491" s="93"/>
      <c r="M491" s="25"/>
      <c r="N491" s="13"/>
      <c r="O491" s="14"/>
      <c r="P491" s="87"/>
    </row>
    <row r="492" spans="1:16" ht="21.75" customHeight="1" x14ac:dyDescent="0.25">
      <c r="A492" s="27" t="s">
        <v>17</v>
      </c>
      <c r="B492" s="9" t="s">
        <v>10</v>
      </c>
      <c r="C492" s="60"/>
      <c r="D492" s="60"/>
      <c r="E492" s="60"/>
      <c r="F492" s="100"/>
      <c r="G492" s="101"/>
      <c r="H492" s="60"/>
      <c r="I492" s="100"/>
      <c r="J492" s="101"/>
      <c r="K492" s="100"/>
      <c r="L492" s="101"/>
      <c r="M492" s="19"/>
      <c r="N492" s="13"/>
      <c r="O492" s="14"/>
      <c r="P492" s="87"/>
    </row>
    <row r="493" spans="1:16" ht="21.75" customHeight="1" x14ac:dyDescent="0.25">
      <c r="A493" s="15"/>
      <c r="B493" s="3" t="s">
        <v>11</v>
      </c>
      <c r="C493" s="34">
        <f>IF(OR(C484="REPOS",C489="REPOS",C484="CP1",C489="CP2"),"00:00",C487-C484+C492-C489-(C485+C490))</f>
        <v>0</v>
      </c>
      <c r="D493" s="34">
        <f>IF(OR(D484="REPOS",D489="REPOS",D484="CP1",D489="CP2"),"00:00",D487-D484+D492-D489-(D485+D490))</f>
        <v>0</v>
      </c>
      <c r="E493" s="34">
        <f>IF(OR(E484="REPOS",E489="REPOS",E484="CP1",E489="CP2"),"00:00",E487-E484+E492-E489-(E485+E490))</f>
        <v>0</v>
      </c>
      <c r="F493" s="102">
        <f>IF(OR(F484="REPOS",F489="REPOS",F484="CP1",F489="CP2"),"00:00",F487-F484+F492-F489-(F485+F490))</f>
        <v>0</v>
      </c>
      <c r="G493" s="93"/>
      <c r="H493" s="34">
        <f>IF(OR(H484="REPOS",H489="REPOS",H484="CP1",H489="CP2"),"00:00",H487-H484+H492-H489-(H485+H490))</f>
        <v>0</v>
      </c>
      <c r="I493" s="102">
        <f>IF(OR(I484="REPOS",I489="REPOS",I484="CP1",I489="CP2"),"00:00",I487-I484+I492-I489-(I485+I490))</f>
        <v>0</v>
      </c>
      <c r="J493" s="93"/>
      <c r="K493" s="102">
        <f>IF(OR(K484="REPOS",K489="REPOS",K484="CP1",K489="CP2"),"00:00",K487-K484+K492-K489-(K485+K490))</f>
        <v>0</v>
      </c>
      <c r="L493" s="93"/>
      <c r="M493" s="33"/>
      <c r="N493" s="13"/>
      <c r="O493" s="14"/>
      <c r="P493" s="87"/>
    </row>
    <row r="494" spans="1:16" ht="21.75" customHeight="1" x14ac:dyDescent="0.25">
      <c r="A494" s="6"/>
      <c r="B494" s="3" t="s">
        <v>26</v>
      </c>
      <c r="C494" s="94">
        <f>C493+D493+E493+F493+H493+I493+K493</f>
        <v>0</v>
      </c>
      <c r="D494" s="95"/>
      <c r="E494" s="95"/>
      <c r="F494" s="95"/>
      <c r="G494" s="95"/>
      <c r="H494" s="95"/>
      <c r="I494" s="95"/>
      <c r="J494" s="95"/>
      <c r="K494" s="95"/>
      <c r="L494" s="96"/>
      <c r="M494" s="6"/>
      <c r="N494" s="13"/>
      <c r="O494" s="14"/>
    </row>
    <row r="495" spans="1:16" ht="21.75" customHeight="1" x14ac:dyDescent="0.25">
      <c r="A495" s="35"/>
      <c r="C495" s="46"/>
      <c r="D495" s="46"/>
      <c r="E495" s="46"/>
      <c r="F495" s="47"/>
      <c r="G495" s="36"/>
      <c r="H495" s="46"/>
      <c r="I495" s="46"/>
      <c r="J495" s="36"/>
      <c r="K495" s="46"/>
      <c r="L495" s="36"/>
      <c r="M495" s="48"/>
      <c r="N495" s="13"/>
      <c r="O495" s="14"/>
    </row>
    <row r="496" spans="1:16" ht="21.75" customHeight="1" x14ac:dyDescent="0.25">
      <c r="A496" s="1"/>
      <c r="L496" s="97" t="s">
        <v>18</v>
      </c>
      <c r="M496" s="98"/>
      <c r="N496" s="7"/>
      <c r="O496" s="7"/>
    </row>
    <row r="497" spans="1:16" ht="21.75" customHeight="1" x14ac:dyDescent="0.25">
      <c r="L497" s="99"/>
      <c r="M497" s="98"/>
      <c r="N497" s="76"/>
      <c r="O497" s="77"/>
    </row>
    <row r="498" spans="1:16" ht="21.75" customHeight="1" x14ac:dyDescent="0.25">
      <c r="N498" s="78"/>
      <c r="O498" s="79"/>
    </row>
    <row r="499" spans="1:16" ht="21.75" customHeight="1" x14ac:dyDescent="0.25">
      <c r="A499" s="106" t="s">
        <v>14</v>
      </c>
      <c r="B499" s="106"/>
      <c r="C499" s="106"/>
      <c r="D499" s="106"/>
      <c r="E499" s="75" t="s">
        <v>21</v>
      </c>
      <c r="F499" s="49">
        <v>40</v>
      </c>
      <c r="G499" s="75" t="s">
        <v>22</v>
      </c>
      <c r="H499" s="74">
        <f>7*F499+DATE(B1,1,3)-WEEKDAY(DATE(B1,1,3))-5</f>
        <v>44473</v>
      </c>
      <c r="I499" s="75" t="s">
        <v>23</v>
      </c>
      <c r="J499" s="107">
        <f>7*F499+DATE(B1,1,3)-WEEKDAY(DATE(B1,1,3))+1</f>
        <v>44479</v>
      </c>
      <c r="K499" s="108"/>
      <c r="L499" s="75"/>
      <c r="M499" s="75"/>
      <c r="N499" s="78"/>
      <c r="O499" s="79"/>
    </row>
    <row r="500" spans="1:16" ht="21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80"/>
      <c r="O500" s="81"/>
    </row>
    <row r="501" spans="1:16" ht="21.75" customHeight="1" x14ac:dyDescent="0.25">
      <c r="A501" s="51"/>
      <c r="B501" s="3" t="s">
        <v>0</v>
      </c>
      <c r="C501" s="53" t="s">
        <v>1</v>
      </c>
      <c r="D501" s="53" t="s">
        <v>2</v>
      </c>
      <c r="E501" s="53" t="s">
        <v>3</v>
      </c>
      <c r="F501" s="109" t="s">
        <v>4</v>
      </c>
      <c r="G501" s="110"/>
      <c r="H501" s="53" t="s">
        <v>5</v>
      </c>
      <c r="I501" s="109" t="s">
        <v>6</v>
      </c>
      <c r="J501" s="110"/>
      <c r="K501" s="109" t="s">
        <v>7</v>
      </c>
      <c r="L501" s="110"/>
      <c r="M501" s="53" t="s">
        <v>8</v>
      </c>
      <c r="P501" s="87"/>
    </row>
    <row r="502" spans="1:16" ht="21.75" customHeight="1" x14ac:dyDescent="0.25">
      <c r="A502" s="12"/>
      <c r="B502" s="52" t="s">
        <v>29</v>
      </c>
      <c r="C502" s="55">
        <f>7*F499+DATE(B1,1,3)-WEEKDAY(DATE(B1,1,3))-5</f>
        <v>44473</v>
      </c>
      <c r="D502" s="55">
        <f>7*F499+DATE(B1,1,3)-WEEKDAY(DATE(B1,1,3))-4</f>
        <v>44474</v>
      </c>
      <c r="E502" s="55">
        <f>7*F499+DATE(B1,1,3)-WEEKDAY(DATE(B1,1,3))-3</f>
        <v>44475</v>
      </c>
      <c r="F502" s="111">
        <f>7*F499+DATE(B1,1,3)-WEEKDAY(DATE(B1,1,3))-2</f>
        <v>44476</v>
      </c>
      <c r="G502" s="112"/>
      <c r="H502" s="55">
        <f>7*F499+DATE(B1,1,3)-WEEKDAY(DATE(B1,1,3))-1</f>
        <v>44477</v>
      </c>
      <c r="I502" s="111">
        <f>7*F499+DATE(B1,1,3)-WEEKDAY(DATE(B1,1,3))-0</f>
        <v>44478</v>
      </c>
      <c r="J502" s="112"/>
      <c r="K502" s="111">
        <f>7*F499+DATE(B1,1,3)-WEEKDAY(DATE(B1,1,3))+1</f>
        <v>44479</v>
      </c>
      <c r="L502" s="112"/>
      <c r="M502" s="54"/>
      <c r="P502" s="87"/>
    </row>
    <row r="503" spans="1:16" ht="21.75" customHeight="1" x14ac:dyDescent="0.25">
      <c r="A503" s="26" t="s">
        <v>15</v>
      </c>
      <c r="B503" s="8" t="s">
        <v>9</v>
      </c>
      <c r="C503" s="60"/>
      <c r="D503" s="60"/>
      <c r="E503" s="60"/>
      <c r="F503" s="100"/>
      <c r="G503" s="101"/>
      <c r="H503" s="60"/>
      <c r="I503" s="100"/>
      <c r="J503" s="101"/>
      <c r="K503" s="100"/>
      <c r="L503" s="101"/>
      <c r="M503" s="18"/>
      <c r="P503" s="87"/>
    </row>
    <row r="504" spans="1:16" ht="21.75" customHeight="1" x14ac:dyDescent="0.25">
      <c r="A504" s="90" t="s">
        <v>16</v>
      </c>
      <c r="B504" s="22" t="s">
        <v>20</v>
      </c>
      <c r="C504" s="45">
        <f>IF(C505="oui","00:30",0)</f>
        <v>0</v>
      </c>
      <c r="D504" s="45">
        <f>IF(D505="oui","00:30",0)</f>
        <v>0</v>
      </c>
      <c r="E504" s="45">
        <f>IF(E505="oui","00:30",0)</f>
        <v>0</v>
      </c>
      <c r="F504" s="91">
        <f>IF(F505="oui","00:30",0)</f>
        <v>0</v>
      </c>
      <c r="G504" s="92"/>
      <c r="H504" s="45">
        <f>IF(H505="oui","00:30",0)</f>
        <v>0</v>
      </c>
      <c r="I504" s="91">
        <f>IF(I505="oui","00:30",0)</f>
        <v>0</v>
      </c>
      <c r="J504" s="92"/>
      <c r="K504" s="91">
        <f>IF(K505="oui","00:30",0)</f>
        <v>0</v>
      </c>
      <c r="L504" s="92"/>
      <c r="M504" s="23"/>
      <c r="P504" s="87"/>
    </row>
    <row r="505" spans="1:16" ht="21.75" customHeight="1" x14ac:dyDescent="0.25">
      <c r="A505" s="90"/>
      <c r="B505" s="24" t="s">
        <v>19</v>
      </c>
      <c r="C505" s="61" t="str">
        <f>IF(C503&gt;0,"OUI","")</f>
        <v/>
      </c>
      <c r="D505" s="61" t="str">
        <f>IF(D503&gt;0,"OUI","")</f>
        <v/>
      </c>
      <c r="E505" s="61" t="str">
        <f>IF(E503&gt;0,"OUI","")</f>
        <v/>
      </c>
      <c r="F505" s="91" t="str">
        <f>IF(F503&gt;0,"OUI","")</f>
        <v/>
      </c>
      <c r="G505" s="93"/>
      <c r="H505" s="61" t="str">
        <f>IF(H503&gt;0,"OUI","")</f>
        <v/>
      </c>
      <c r="I505" s="91" t="str">
        <f>IF(I503&gt;0,"OUI","")</f>
        <v/>
      </c>
      <c r="J505" s="93"/>
      <c r="K505" s="91" t="str">
        <f>IF(K503&gt;0,"OUI","")</f>
        <v/>
      </c>
      <c r="L505" s="93"/>
      <c r="M505" s="25"/>
      <c r="P505" s="87"/>
    </row>
    <row r="506" spans="1:16" ht="21.75" customHeight="1" x14ac:dyDescent="0.25">
      <c r="A506" s="27" t="s">
        <v>12</v>
      </c>
      <c r="B506" s="31" t="s">
        <v>10</v>
      </c>
      <c r="C506" s="60"/>
      <c r="D506" s="60"/>
      <c r="E506" s="60"/>
      <c r="F506" s="100"/>
      <c r="G506" s="101"/>
      <c r="H506" s="60"/>
      <c r="I506" s="100"/>
      <c r="J506" s="101"/>
      <c r="K506" s="100"/>
      <c r="L506" s="101"/>
      <c r="M506" s="32"/>
      <c r="P506" s="87"/>
    </row>
    <row r="507" spans="1:16" ht="21.75" customHeight="1" x14ac:dyDescent="0.25">
      <c r="A507" s="39"/>
      <c r="B507" s="103"/>
      <c r="C507" s="104"/>
      <c r="D507" s="104"/>
      <c r="E507" s="104"/>
      <c r="F507" s="104"/>
      <c r="G507" s="104"/>
      <c r="H507" s="104"/>
      <c r="I507" s="104"/>
      <c r="J507" s="104"/>
      <c r="K507" s="104"/>
      <c r="L507" s="104"/>
      <c r="M507" s="105"/>
      <c r="P507" s="87"/>
    </row>
    <row r="508" spans="1:16" ht="21.75" customHeight="1" x14ac:dyDescent="0.25">
      <c r="A508" s="73" t="s">
        <v>15</v>
      </c>
      <c r="B508" s="8" t="s">
        <v>9</v>
      </c>
      <c r="C508" s="60"/>
      <c r="D508" s="60"/>
      <c r="E508" s="60"/>
      <c r="F508" s="100"/>
      <c r="G508" s="101"/>
      <c r="H508" s="60"/>
      <c r="I508" s="100"/>
      <c r="J508" s="101"/>
      <c r="K508" s="100"/>
      <c r="L508" s="101"/>
      <c r="M508" s="18"/>
      <c r="P508" s="87"/>
    </row>
    <row r="509" spans="1:16" ht="21.75" customHeight="1" x14ac:dyDescent="0.25">
      <c r="A509" s="90" t="s">
        <v>16</v>
      </c>
      <c r="B509" s="22" t="s">
        <v>20</v>
      </c>
      <c r="C509" s="45">
        <f>IF(C510="oui","00:30",0)</f>
        <v>0</v>
      </c>
      <c r="D509" s="45">
        <f>IF(D510="oui","00:30",0)</f>
        <v>0</v>
      </c>
      <c r="E509" s="45">
        <f>IF(E510="oui","00:30",0)</f>
        <v>0</v>
      </c>
      <c r="F509" s="91">
        <f>IF(F510="oui","00:30",0)</f>
        <v>0</v>
      </c>
      <c r="G509" s="92"/>
      <c r="H509" s="45">
        <f>IF(H510="oui","00:30",0)</f>
        <v>0</v>
      </c>
      <c r="I509" s="91">
        <f>IF(I510="oui","00:30",0)</f>
        <v>0</v>
      </c>
      <c r="J509" s="92"/>
      <c r="K509" s="91">
        <f>IF(K510="oui","00:30",0)</f>
        <v>0</v>
      </c>
      <c r="L509" s="92"/>
      <c r="M509" s="23"/>
      <c r="P509" s="87"/>
    </row>
    <row r="510" spans="1:16" ht="21.75" customHeight="1" x14ac:dyDescent="0.25">
      <c r="A510" s="90"/>
      <c r="B510" s="24" t="s">
        <v>19</v>
      </c>
      <c r="C510" s="61" t="str">
        <f>IF(C508&gt;0,"OUI","")</f>
        <v/>
      </c>
      <c r="D510" s="61" t="str">
        <f>IF(D508&gt;0,"OUI","")</f>
        <v/>
      </c>
      <c r="E510" s="61" t="str">
        <f>IF(E508&gt;0,"OUI","")</f>
        <v/>
      </c>
      <c r="F510" s="91" t="str">
        <f>IF(F508&gt;0,"OUI","")</f>
        <v/>
      </c>
      <c r="G510" s="93"/>
      <c r="H510" s="61" t="str">
        <f>IF(H508&gt;0,"OUI","")</f>
        <v/>
      </c>
      <c r="I510" s="91" t="str">
        <f>IF(I508&gt;0,"OUI","")</f>
        <v/>
      </c>
      <c r="J510" s="93"/>
      <c r="K510" s="91" t="str">
        <f>IF(K508&gt;0,"OUI","")</f>
        <v/>
      </c>
      <c r="L510" s="93"/>
      <c r="M510" s="25"/>
      <c r="P510" s="87"/>
    </row>
    <row r="511" spans="1:16" ht="21.75" customHeight="1" x14ac:dyDescent="0.25">
      <c r="A511" s="27" t="s">
        <v>17</v>
      </c>
      <c r="B511" s="9" t="s">
        <v>10</v>
      </c>
      <c r="C511" s="60"/>
      <c r="D511" s="60"/>
      <c r="E511" s="60"/>
      <c r="F511" s="100"/>
      <c r="G511" s="101"/>
      <c r="H511" s="60"/>
      <c r="I511" s="100"/>
      <c r="J511" s="101"/>
      <c r="K511" s="100"/>
      <c r="L511" s="101"/>
      <c r="M511" s="19"/>
      <c r="P511" s="87"/>
    </row>
    <row r="512" spans="1:16" ht="21.75" customHeight="1" x14ac:dyDescent="0.25">
      <c r="A512" s="15"/>
      <c r="B512" s="3" t="s">
        <v>11</v>
      </c>
      <c r="C512" s="34">
        <f>IF(OR(C503="REPOS",C508="REPOS",C503="CP1",C508="CP2"),"00:00",C506-C503+C511-C508-(C504+C509))</f>
        <v>0</v>
      </c>
      <c r="D512" s="34">
        <f>IF(OR(D503="REPOS",D508="REPOS",D503="CP1",D508="CP2"),"00:00",D506-D503+D511-D508-(D504+D509))</f>
        <v>0</v>
      </c>
      <c r="E512" s="34">
        <f>IF(OR(E503="REPOS",E508="REPOS",E503="CP1",E508="CP2"),"00:00",E506-E503+E511-E508-(E504+E509))</f>
        <v>0</v>
      </c>
      <c r="F512" s="102">
        <f>IF(OR(F503="REPOS",F508="REPOS",F503="CP1",F508="CP2"),"00:00",F506-F503+F511-F508-(F504+F509))</f>
        <v>0</v>
      </c>
      <c r="G512" s="93"/>
      <c r="H512" s="34">
        <f>IF(OR(H503="REPOS",H508="REPOS",H503="CP1",H508="CP2"),"00:00",H506-H503+H511-H508-(H504+H509))</f>
        <v>0</v>
      </c>
      <c r="I512" s="102">
        <f>IF(OR(I503="REPOS",I508="REPOS",I503="CP1",I508="CP2"),"00:00",I506-I503+I511-I508-(I504+I509))</f>
        <v>0</v>
      </c>
      <c r="J512" s="93"/>
      <c r="K512" s="102">
        <f>IF(OR(K503="REPOS",K508="REPOS",K503="CP1",K508="CP2"),"00:00",K506-K503+K511-K508-(K504+K509))</f>
        <v>0</v>
      </c>
      <c r="L512" s="93"/>
      <c r="M512" s="33"/>
      <c r="P512" s="87"/>
    </row>
    <row r="513" spans="1:13" ht="21.75" customHeight="1" x14ac:dyDescent="0.25">
      <c r="A513" s="6"/>
      <c r="B513" s="3" t="s">
        <v>26</v>
      </c>
      <c r="C513" s="94">
        <f>C512+D512+E512+F512+H512+I512+K512</f>
        <v>0</v>
      </c>
      <c r="D513" s="95"/>
      <c r="E513" s="95"/>
      <c r="F513" s="95"/>
      <c r="G513" s="95"/>
      <c r="H513" s="95"/>
      <c r="I513" s="95"/>
      <c r="J513" s="95"/>
      <c r="K513" s="95"/>
      <c r="L513" s="96"/>
      <c r="M513" s="6"/>
    </row>
    <row r="514" spans="1:13" ht="21.75" customHeight="1" x14ac:dyDescent="0.25">
      <c r="A514" s="35"/>
      <c r="C514" s="46"/>
      <c r="D514" s="46"/>
      <c r="E514" s="46"/>
      <c r="F514" s="47"/>
      <c r="G514" s="36"/>
      <c r="H514" s="46"/>
      <c r="I514" s="46"/>
      <c r="J514" s="36"/>
      <c r="K514" s="46"/>
      <c r="L514" s="36"/>
      <c r="M514" s="48"/>
    </row>
    <row r="515" spans="1:13" ht="21.75" customHeight="1" x14ac:dyDescent="0.25">
      <c r="A515" s="1"/>
      <c r="L515" s="97" t="s">
        <v>18</v>
      </c>
      <c r="M515" s="98"/>
    </row>
    <row r="516" spans="1:13" ht="21.75" customHeight="1" x14ac:dyDescent="0.25">
      <c r="L516" s="99"/>
      <c r="M516" s="98"/>
    </row>
  </sheetData>
  <sheetProtection selectLockedCells="1"/>
  <mergeCells count="1070">
    <mergeCell ref="C513:L513"/>
    <mergeCell ref="L515:M516"/>
    <mergeCell ref="F511:G511"/>
    <mergeCell ref="I511:J511"/>
    <mergeCell ref="K511:L511"/>
    <mergeCell ref="F512:G512"/>
    <mergeCell ref="I512:J512"/>
    <mergeCell ref="K512:L512"/>
    <mergeCell ref="A509:A510"/>
    <mergeCell ref="F509:G509"/>
    <mergeCell ref="I509:J509"/>
    <mergeCell ref="K509:L509"/>
    <mergeCell ref="F510:G510"/>
    <mergeCell ref="I510:J510"/>
    <mergeCell ref="K510:L510"/>
    <mergeCell ref="F506:G506"/>
    <mergeCell ref="I506:J506"/>
    <mergeCell ref="K506:L506"/>
    <mergeCell ref="B507:M507"/>
    <mergeCell ref="F508:G508"/>
    <mergeCell ref="I508:J508"/>
    <mergeCell ref="K508:L508"/>
    <mergeCell ref="A504:A505"/>
    <mergeCell ref="F504:G504"/>
    <mergeCell ref="I504:J504"/>
    <mergeCell ref="K504:L504"/>
    <mergeCell ref="F505:G505"/>
    <mergeCell ref="I505:J505"/>
    <mergeCell ref="K505:L505"/>
    <mergeCell ref="F502:G502"/>
    <mergeCell ref="I502:J502"/>
    <mergeCell ref="K502:L502"/>
    <mergeCell ref="F503:G503"/>
    <mergeCell ref="I503:J503"/>
    <mergeCell ref="K503:L503"/>
    <mergeCell ref="C494:L494"/>
    <mergeCell ref="L496:M497"/>
    <mergeCell ref="A499:D499"/>
    <mergeCell ref="J499:K499"/>
    <mergeCell ref="F501:G501"/>
    <mergeCell ref="I501:J501"/>
    <mergeCell ref="K501:L501"/>
    <mergeCell ref="F492:G492"/>
    <mergeCell ref="I492:J492"/>
    <mergeCell ref="K492:L492"/>
    <mergeCell ref="F493:G493"/>
    <mergeCell ref="I493:J493"/>
    <mergeCell ref="K493:L493"/>
    <mergeCell ref="A490:A491"/>
    <mergeCell ref="F490:G490"/>
    <mergeCell ref="I490:J490"/>
    <mergeCell ref="K490:L490"/>
    <mergeCell ref="F491:G491"/>
    <mergeCell ref="I491:J491"/>
    <mergeCell ref="K491:L491"/>
    <mergeCell ref="F487:G487"/>
    <mergeCell ref="I487:J487"/>
    <mergeCell ref="K487:L487"/>
    <mergeCell ref="B488:M488"/>
    <mergeCell ref="F489:G489"/>
    <mergeCell ref="I489:J489"/>
    <mergeCell ref="K489:L489"/>
    <mergeCell ref="A485:A486"/>
    <mergeCell ref="F485:G485"/>
    <mergeCell ref="I485:J485"/>
    <mergeCell ref="K485:L485"/>
    <mergeCell ref="F486:G486"/>
    <mergeCell ref="I486:J486"/>
    <mergeCell ref="K486:L486"/>
    <mergeCell ref="F483:G483"/>
    <mergeCell ref="I483:J483"/>
    <mergeCell ref="K483:L483"/>
    <mergeCell ref="F484:G484"/>
    <mergeCell ref="I484:J484"/>
    <mergeCell ref="K484:L484"/>
    <mergeCell ref="C475:L475"/>
    <mergeCell ref="L477:M478"/>
    <mergeCell ref="A480:D480"/>
    <mergeCell ref="J480:K480"/>
    <mergeCell ref="F482:G482"/>
    <mergeCell ref="I482:J482"/>
    <mergeCell ref="K482:L482"/>
    <mergeCell ref="F473:G473"/>
    <mergeCell ref="I473:J473"/>
    <mergeCell ref="K473:L473"/>
    <mergeCell ref="F474:G474"/>
    <mergeCell ref="I474:J474"/>
    <mergeCell ref="K474:L474"/>
    <mergeCell ref="A471:A472"/>
    <mergeCell ref="F471:G471"/>
    <mergeCell ref="I471:J471"/>
    <mergeCell ref="K471:L471"/>
    <mergeCell ref="F472:G472"/>
    <mergeCell ref="I472:J472"/>
    <mergeCell ref="K472:L472"/>
    <mergeCell ref="F468:G468"/>
    <mergeCell ref="I468:J468"/>
    <mergeCell ref="K468:L468"/>
    <mergeCell ref="B469:M469"/>
    <mergeCell ref="F470:G470"/>
    <mergeCell ref="I470:J470"/>
    <mergeCell ref="K470:L470"/>
    <mergeCell ref="A466:A467"/>
    <mergeCell ref="F466:G466"/>
    <mergeCell ref="I466:J466"/>
    <mergeCell ref="K466:L466"/>
    <mergeCell ref="F467:G467"/>
    <mergeCell ref="I467:J467"/>
    <mergeCell ref="K467:L467"/>
    <mergeCell ref="F464:G464"/>
    <mergeCell ref="I464:J464"/>
    <mergeCell ref="K464:L464"/>
    <mergeCell ref="F465:G465"/>
    <mergeCell ref="I465:J465"/>
    <mergeCell ref="K465:L465"/>
    <mergeCell ref="C456:L456"/>
    <mergeCell ref="A461:D461"/>
    <mergeCell ref="J461:K461"/>
    <mergeCell ref="F463:G463"/>
    <mergeCell ref="I463:J463"/>
    <mergeCell ref="K463:L463"/>
    <mergeCell ref="F454:G454"/>
    <mergeCell ref="I454:J454"/>
    <mergeCell ref="K454:L454"/>
    <mergeCell ref="F455:G455"/>
    <mergeCell ref="I455:J455"/>
    <mergeCell ref="K455:L455"/>
    <mergeCell ref="A452:A453"/>
    <mergeCell ref="F452:G452"/>
    <mergeCell ref="I452:J452"/>
    <mergeCell ref="K452:L452"/>
    <mergeCell ref="F453:G453"/>
    <mergeCell ref="I453:J453"/>
    <mergeCell ref="K453:L453"/>
    <mergeCell ref="F449:G449"/>
    <mergeCell ref="I449:J449"/>
    <mergeCell ref="K449:L449"/>
    <mergeCell ref="B450:M450"/>
    <mergeCell ref="F451:G451"/>
    <mergeCell ref="I451:J451"/>
    <mergeCell ref="K451:L451"/>
    <mergeCell ref="A447:A448"/>
    <mergeCell ref="F447:G447"/>
    <mergeCell ref="I447:J447"/>
    <mergeCell ref="K447:L447"/>
    <mergeCell ref="F448:G448"/>
    <mergeCell ref="I448:J448"/>
    <mergeCell ref="K448:L448"/>
    <mergeCell ref="F445:G445"/>
    <mergeCell ref="I445:J445"/>
    <mergeCell ref="K445:L445"/>
    <mergeCell ref="F446:G446"/>
    <mergeCell ref="I446:J446"/>
    <mergeCell ref="K446:L446"/>
    <mergeCell ref="C437:L437"/>
    <mergeCell ref="L439:M440"/>
    <mergeCell ref="A442:D442"/>
    <mergeCell ref="J442:K442"/>
    <mergeCell ref="F444:G444"/>
    <mergeCell ref="I444:J444"/>
    <mergeCell ref="K444:L444"/>
    <mergeCell ref="F435:G435"/>
    <mergeCell ref="I435:J435"/>
    <mergeCell ref="K435:L435"/>
    <mergeCell ref="F436:G436"/>
    <mergeCell ref="I436:J436"/>
    <mergeCell ref="K436:L436"/>
    <mergeCell ref="A433:A434"/>
    <mergeCell ref="F433:G433"/>
    <mergeCell ref="I433:J433"/>
    <mergeCell ref="K433:L433"/>
    <mergeCell ref="F434:G434"/>
    <mergeCell ref="I434:J434"/>
    <mergeCell ref="K434:L434"/>
    <mergeCell ref="F430:G430"/>
    <mergeCell ref="I430:J430"/>
    <mergeCell ref="K430:L430"/>
    <mergeCell ref="B431:M431"/>
    <mergeCell ref="F432:G432"/>
    <mergeCell ref="I432:J432"/>
    <mergeCell ref="K432:L432"/>
    <mergeCell ref="A428:A429"/>
    <mergeCell ref="F428:G428"/>
    <mergeCell ref="I428:J428"/>
    <mergeCell ref="K428:L428"/>
    <mergeCell ref="F429:G429"/>
    <mergeCell ref="I429:J429"/>
    <mergeCell ref="K429:L429"/>
    <mergeCell ref="F426:G426"/>
    <mergeCell ref="I426:J426"/>
    <mergeCell ref="K426:L426"/>
    <mergeCell ref="F427:G427"/>
    <mergeCell ref="I427:J427"/>
    <mergeCell ref="K427:L427"/>
    <mergeCell ref="C418:L418"/>
    <mergeCell ref="A423:D423"/>
    <mergeCell ref="J423:K423"/>
    <mergeCell ref="F425:G425"/>
    <mergeCell ref="I425:J425"/>
    <mergeCell ref="K425:L425"/>
    <mergeCell ref="F416:G416"/>
    <mergeCell ref="I416:J416"/>
    <mergeCell ref="K416:L416"/>
    <mergeCell ref="F417:G417"/>
    <mergeCell ref="I417:J417"/>
    <mergeCell ref="K417:L417"/>
    <mergeCell ref="A414:A415"/>
    <mergeCell ref="F414:G414"/>
    <mergeCell ref="I414:J414"/>
    <mergeCell ref="K414:L414"/>
    <mergeCell ref="F415:G415"/>
    <mergeCell ref="I415:J415"/>
    <mergeCell ref="K415:L415"/>
    <mergeCell ref="F411:G411"/>
    <mergeCell ref="I411:J411"/>
    <mergeCell ref="K411:L411"/>
    <mergeCell ref="B412:M412"/>
    <mergeCell ref="F413:G413"/>
    <mergeCell ref="I413:J413"/>
    <mergeCell ref="K413:L413"/>
    <mergeCell ref="A409:A410"/>
    <mergeCell ref="F409:G409"/>
    <mergeCell ref="I409:J409"/>
    <mergeCell ref="K409:L409"/>
    <mergeCell ref="F410:G410"/>
    <mergeCell ref="I410:J410"/>
    <mergeCell ref="K410:L410"/>
    <mergeCell ref="F407:G407"/>
    <mergeCell ref="I407:J407"/>
    <mergeCell ref="K407:L407"/>
    <mergeCell ref="F408:G408"/>
    <mergeCell ref="I408:J408"/>
    <mergeCell ref="K408:L408"/>
    <mergeCell ref="C399:L399"/>
    <mergeCell ref="L401:M402"/>
    <mergeCell ref="A404:D404"/>
    <mergeCell ref="J404:K404"/>
    <mergeCell ref="F406:G406"/>
    <mergeCell ref="I406:J406"/>
    <mergeCell ref="K406:L406"/>
    <mergeCell ref="F397:G397"/>
    <mergeCell ref="I397:J397"/>
    <mergeCell ref="K397:L397"/>
    <mergeCell ref="F398:G398"/>
    <mergeCell ref="I398:J398"/>
    <mergeCell ref="K398:L398"/>
    <mergeCell ref="A395:A396"/>
    <mergeCell ref="F395:G395"/>
    <mergeCell ref="I395:J395"/>
    <mergeCell ref="K395:L395"/>
    <mergeCell ref="F396:G396"/>
    <mergeCell ref="I396:J396"/>
    <mergeCell ref="K396:L396"/>
    <mergeCell ref="F392:G392"/>
    <mergeCell ref="I392:J392"/>
    <mergeCell ref="K392:L392"/>
    <mergeCell ref="B393:M393"/>
    <mergeCell ref="F394:G394"/>
    <mergeCell ref="I394:J394"/>
    <mergeCell ref="K394:L394"/>
    <mergeCell ref="A390:A391"/>
    <mergeCell ref="F390:G390"/>
    <mergeCell ref="I390:J390"/>
    <mergeCell ref="K390:L390"/>
    <mergeCell ref="F391:G391"/>
    <mergeCell ref="I391:J391"/>
    <mergeCell ref="K391:L391"/>
    <mergeCell ref="F388:G388"/>
    <mergeCell ref="I388:J388"/>
    <mergeCell ref="K388:L388"/>
    <mergeCell ref="F389:G389"/>
    <mergeCell ref="I389:J389"/>
    <mergeCell ref="K389:L389"/>
    <mergeCell ref="C380:L380"/>
    <mergeCell ref="A385:D385"/>
    <mergeCell ref="J385:K385"/>
    <mergeCell ref="F387:G387"/>
    <mergeCell ref="I387:J387"/>
    <mergeCell ref="K387:L387"/>
    <mergeCell ref="F378:G378"/>
    <mergeCell ref="I378:J378"/>
    <mergeCell ref="K378:L378"/>
    <mergeCell ref="F379:G379"/>
    <mergeCell ref="I379:J379"/>
    <mergeCell ref="K379:L379"/>
    <mergeCell ref="A376:A377"/>
    <mergeCell ref="F376:G376"/>
    <mergeCell ref="I376:J376"/>
    <mergeCell ref="K376:L376"/>
    <mergeCell ref="F377:G377"/>
    <mergeCell ref="I377:J377"/>
    <mergeCell ref="K377:L377"/>
    <mergeCell ref="F373:G373"/>
    <mergeCell ref="I373:J373"/>
    <mergeCell ref="K373:L373"/>
    <mergeCell ref="B374:M374"/>
    <mergeCell ref="F375:G375"/>
    <mergeCell ref="I375:J375"/>
    <mergeCell ref="K375:L375"/>
    <mergeCell ref="A371:A372"/>
    <mergeCell ref="F371:G371"/>
    <mergeCell ref="I371:J371"/>
    <mergeCell ref="K371:L371"/>
    <mergeCell ref="F372:G372"/>
    <mergeCell ref="I372:J372"/>
    <mergeCell ref="K372:L372"/>
    <mergeCell ref="F369:G369"/>
    <mergeCell ref="I369:J369"/>
    <mergeCell ref="K369:L369"/>
    <mergeCell ref="F370:G370"/>
    <mergeCell ref="I370:J370"/>
    <mergeCell ref="K370:L370"/>
    <mergeCell ref="C361:L361"/>
    <mergeCell ref="L363:M364"/>
    <mergeCell ref="A366:D366"/>
    <mergeCell ref="J366:K366"/>
    <mergeCell ref="F368:G368"/>
    <mergeCell ref="I368:J368"/>
    <mergeCell ref="K368:L368"/>
    <mergeCell ref="F359:G359"/>
    <mergeCell ref="I359:J359"/>
    <mergeCell ref="K359:L359"/>
    <mergeCell ref="F360:G360"/>
    <mergeCell ref="I360:J360"/>
    <mergeCell ref="K360:L360"/>
    <mergeCell ref="A357:A358"/>
    <mergeCell ref="F357:G357"/>
    <mergeCell ref="I357:J357"/>
    <mergeCell ref="K357:L357"/>
    <mergeCell ref="F358:G358"/>
    <mergeCell ref="I358:J358"/>
    <mergeCell ref="K358:L358"/>
    <mergeCell ref="F354:G354"/>
    <mergeCell ref="I354:J354"/>
    <mergeCell ref="K354:L354"/>
    <mergeCell ref="B355:M355"/>
    <mergeCell ref="F356:G356"/>
    <mergeCell ref="I356:J356"/>
    <mergeCell ref="K356:L356"/>
    <mergeCell ref="A352:A353"/>
    <mergeCell ref="F352:G352"/>
    <mergeCell ref="I352:J352"/>
    <mergeCell ref="K352:L352"/>
    <mergeCell ref="F353:G353"/>
    <mergeCell ref="I353:J353"/>
    <mergeCell ref="K353:L353"/>
    <mergeCell ref="F350:G350"/>
    <mergeCell ref="I350:J350"/>
    <mergeCell ref="K350:L350"/>
    <mergeCell ref="F351:G351"/>
    <mergeCell ref="I351:J351"/>
    <mergeCell ref="K351:L351"/>
    <mergeCell ref="C342:L342"/>
    <mergeCell ref="A347:D347"/>
    <mergeCell ref="J347:K347"/>
    <mergeCell ref="F349:G349"/>
    <mergeCell ref="I349:J349"/>
    <mergeCell ref="K349:L349"/>
    <mergeCell ref="F340:G340"/>
    <mergeCell ref="I340:J340"/>
    <mergeCell ref="K340:L340"/>
    <mergeCell ref="F341:G341"/>
    <mergeCell ref="I341:J341"/>
    <mergeCell ref="K341:L341"/>
    <mergeCell ref="A338:A339"/>
    <mergeCell ref="F338:G338"/>
    <mergeCell ref="I338:J338"/>
    <mergeCell ref="K338:L338"/>
    <mergeCell ref="F339:G339"/>
    <mergeCell ref="I339:J339"/>
    <mergeCell ref="K339:L339"/>
    <mergeCell ref="F335:G335"/>
    <mergeCell ref="I335:J335"/>
    <mergeCell ref="K335:L335"/>
    <mergeCell ref="B336:M336"/>
    <mergeCell ref="F337:G337"/>
    <mergeCell ref="I337:J337"/>
    <mergeCell ref="K337:L337"/>
    <mergeCell ref="A333:A334"/>
    <mergeCell ref="F333:G333"/>
    <mergeCell ref="I333:J333"/>
    <mergeCell ref="K333:L333"/>
    <mergeCell ref="F334:G334"/>
    <mergeCell ref="I334:J334"/>
    <mergeCell ref="K334:L334"/>
    <mergeCell ref="F331:G331"/>
    <mergeCell ref="I331:J331"/>
    <mergeCell ref="K331:L331"/>
    <mergeCell ref="F332:G332"/>
    <mergeCell ref="I332:J332"/>
    <mergeCell ref="K332:L332"/>
    <mergeCell ref="C323:L323"/>
    <mergeCell ref="L325:M326"/>
    <mergeCell ref="A328:D328"/>
    <mergeCell ref="J328:K328"/>
    <mergeCell ref="F330:G330"/>
    <mergeCell ref="I330:J330"/>
    <mergeCell ref="K330:L330"/>
    <mergeCell ref="F321:G321"/>
    <mergeCell ref="I321:J321"/>
    <mergeCell ref="K321:L321"/>
    <mergeCell ref="F322:G322"/>
    <mergeCell ref="I322:J322"/>
    <mergeCell ref="K322:L322"/>
    <mergeCell ref="A319:A320"/>
    <mergeCell ref="F319:G319"/>
    <mergeCell ref="I319:J319"/>
    <mergeCell ref="K319:L319"/>
    <mergeCell ref="F320:G320"/>
    <mergeCell ref="I320:J320"/>
    <mergeCell ref="K320:L320"/>
    <mergeCell ref="F316:G316"/>
    <mergeCell ref="I316:J316"/>
    <mergeCell ref="K316:L316"/>
    <mergeCell ref="B317:M317"/>
    <mergeCell ref="F318:G318"/>
    <mergeCell ref="I318:J318"/>
    <mergeCell ref="K318:L318"/>
    <mergeCell ref="A314:A315"/>
    <mergeCell ref="F314:G314"/>
    <mergeCell ref="I314:J314"/>
    <mergeCell ref="K314:L314"/>
    <mergeCell ref="F315:G315"/>
    <mergeCell ref="I315:J315"/>
    <mergeCell ref="K315:L315"/>
    <mergeCell ref="F312:G312"/>
    <mergeCell ref="I312:J312"/>
    <mergeCell ref="K312:L312"/>
    <mergeCell ref="F313:G313"/>
    <mergeCell ref="I313:J313"/>
    <mergeCell ref="K313:L313"/>
    <mergeCell ref="C304:L304"/>
    <mergeCell ref="A309:D309"/>
    <mergeCell ref="J309:K309"/>
    <mergeCell ref="F311:G311"/>
    <mergeCell ref="I311:J311"/>
    <mergeCell ref="K311:L311"/>
    <mergeCell ref="F302:G302"/>
    <mergeCell ref="I302:J302"/>
    <mergeCell ref="K302:L302"/>
    <mergeCell ref="F303:G303"/>
    <mergeCell ref="I303:J303"/>
    <mergeCell ref="K303:L303"/>
    <mergeCell ref="A300:A301"/>
    <mergeCell ref="F300:G300"/>
    <mergeCell ref="I300:J300"/>
    <mergeCell ref="K300:L300"/>
    <mergeCell ref="F301:G301"/>
    <mergeCell ref="I301:J301"/>
    <mergeCell ref="K301:L301"/>
    <mergeCell ref="F297:G297"/>
    <mergeCell ref="I297:J297"/>
    <mergeCell ref="K297:L297"/>
    <mergeCell ref="B298:M298"/>
    <mergeCell ref="F299:G299"/>
    <mergeCell ref="I299:J299"/>
    <mergeCell ref="K299:L299"/>
    <mergeCell ref="A295:A296"/>
    <mergeCell ref="F295:G295"/>
    <mergeCell ref="I295:J295"/>
    <mergeCell ref="K295:L295"/>
    <mergeCell ref="F296:G296"/>
    <mergeCell ref="I296:J296"/>
    <mergeCell ref="K296:L296"/>
    <mergeCell ref="F293:G293"/>
    <mergeCell ref="I293:J293"/>
    <mergeCell ref="K293:L293"/>
    <mergeCell ref="F294:G294"/>
    <mergeCell ref="I294:J294"/>
    <mergeCell ref="K294:L294"/>
    <mergeCell ref="C285:L285"/>
    <mergeCell ref="L287:M288"/>
    <mergeCell ref="A290:D290"/>
    <mergeCell ref="J290:K290"/>
    <mergeCell ref="F292:G292"/>
    <mergeCell ref="I292:J292"/>
    <mergeCell ref="K292:L292"/>
    <mergeCell ref="F283:G283"/>
    <mergeCell ref="I283:J283"/>
    <mergeCell ref="K283:L283"/>
    <mergeCell ref="F284:G284"/>
    <mergeCell ref="I284:J284"/>
    <mergeCell ref="K284:L284"/>
    <mergeCell ref="A281:A282"/>
    <mergeCell ref="F281:G281"/>
    <mergeCell ref="I281:J281"/>
    <mergeCell ref="K281:L281"/>
    <mergeCell ref="F282:G282"/>
    <mergeCell ref="I282:J282"/>
    <mergeCell ref="K282:L282"/>
    <mergeCell ref="F278:G278"/>
    <mergeCell ref="I278:J278"/>
    <mergeCell ref="K278:L278"/>
    <mergeCell ref="B279:M279"/>
    <mergeCell ref="F280:G280"/>
    <mergeCell ref="I280:J280"/>
    <mergeCell ref="K280:L280"/>
    <mergeCell ref="A276:A277"/>
    <mergeCell ref="F276:G276"/>
    <mergeCell ref="I276:J276"/>
    <mergeCell ref="K276:L276"/>
    <mergeCell ref="F277:G277"/>
    <mergeCell ref="I277:J277"/>
    <mergeCell ref="K277:L277"/>
    <mergeCell ref="F274:G274"/>
    <mergeCell ref="I274:J274"/>
    <mergeCell ref="K274:L274"/>
    <mergeCell ref="F275:G275"/>
    <mergeCell ref="I275:J275"/>
    <mergeCell ref="K275:L275"/>
    <mergeCell ref="C266:L266"/>
    <mergeCell ref="A271:D271"/>
    <mergeCell ref="J271:K271"/>
    <mergeCell ref="F273:G273"/>
    <mergeCell ref="I273:J273"/>
    <mergeCell ref="K273:L273"/>
    <mergeCell ref="F264:G264"/>
    <mergeCell ref="I264:J264"/>
    <mergeCell ref="K264:L264"/>
    <mergeCell ref="F265:G265"/>
    <mergeCell ref="I265:J265"/>
    <mergeCell ref="K265:L265"/>
    <mergeCell ref="A262:A263"/>
    <mergeCell ref="F262:G262"/>
    <mergeCell ref="I262:J262"/>
    <mergeCell ref="K262:L262"/>
    <mergeCell ref="F263:G263"/>
    <mergeCell ref="I263:J263"/>
    <mergeCell ref="K263:L263"/>
    <mergeCell ref="F259:G259"/>
    <mergeCell ref="I259:J259"/>
    <mergeCell ref="K259:L259"/>
    <mergeCell ref="B260:M260"/>
    <mergeCell ref="F261:G261"/>
    <mergeCell ref="I261:J261"/>
    <mergeCell ref="K261:L261"/>
    <mergeCell ref="A257:A258"/>
    <mergeCell ref="F257:G257"/>
    <mergeCell ref="I257:J257"/>
    <mergeCell ref="K257:L257"/>
    <mergeCell ref="F258:G258"/>
    <mergeCell ref="I258:J258"/>
    <mergeCell ref="K258:L258"/>
    <mergeCell ref="F255:G255"/>
    <mergeCell ref="I255:J255"/>
    <mergeCell ref="K255:L255"/>
    <mergeCell ref="F256:G256"/>
    <mergeCell ref="I256:J256"/>
    <mergeCell ref="K256:L256"/>
    <mergeCell ref="C247:L247"/>
    <mergeCell ref="L249:M250"/>
    <mergeCell ref="A252:D252"/>
    <mergeCell ref="J252:K252"/>
    <mergeCell ref="F254:G254"/>
    <mergeCell ref="I254:J254"/>
    <mergeCell ref="K254:L254"/>
    <mergeCell ref="F245:G245"/>
    <mergeCell ref="I245:J245"/>
    <mergeCell ref="K245:L245"/>
    <mergeCell ref="F246:G246"/>
    <mergeCell ref="I246:J246"/>
    <mergeCell ref="K246:L246"/>
    <mergeCell ref="A243:A244"/>
    <mergeCell ref="F243:G243"/>
    <mergeCell ref="I243:J243"/>
    <mergeCell ref="K243:L243"/>
    <mergeCell ref="F244:G244"/>
    <mergeCell ref="I244:J244"/>
    <mergeCell ref="K244:L244"/>
    <mergeCell ref="F240:G240"/>
    <mergeCell ref="I240:J240"/>
    <mergeCell ref="K240:L240"/>
    <mergeCell ref="B241:M241"/>
    <mergeCell ref="F242:G242"/>
    <mergeCell ref="I242:J242"/>
    <mergeCell ref="K242:L242"/>
    <mergeCell ref="A238:A239"/>
    <mergeCell ref="F238:G238"/>
    <mergeCell ref="I238:J238"/>
    <mergeCell ref="K238:L238"/>
    <mergeCell ref="F239:G239"/>
    <mergeCell ref="I239:J239"/>
    <mergeCell ref="K239:L239"/>
    <mergeCell ref="F236:G236"/>
    <mergeCell ref="I236:J236"/>
    <mergeCell ref="K236:L236"/>
    <mergeCell ref="F237:G237"/>
    <mergeCell ref="I237:J237"/>
    <mergeCell ref="K237:L237"/>
    <mergeCell ref="C228:L228"/>
    <mergeCell ref="A233:D233"/>
    <mergeCell ref="J233:K233"/>
    <mergeCell ref="F235:G235"/>
    <mergeCell ref="I235:J235"/>
    <mergeCell ref="K235:L235"/>
    <mergeCell ref="F226:G226"/>
    <mergeCell ref="I226:J226"/>
    <mergeCell ref="K226:L226"/>
    <mergeCell ref="F227:G227"/>
    <mergeCell ref="I227:J227"/>
    <mergeCell ref="K227:L227"/>
    <mergeCell ref="A224:A225"/>
    <mergeCell ref="F224:G224"/>
    <mergeCell ref="I224:J224"/>
    <mergeCell ref="K224:L224"/>
    <mergeCell ref="F225:G225"/>
    <mergeCell ref="I225:J225"/>
    <mergeCell ref="K225:L225"/>
    <mergeCell ref="F221:G221"/>
    <mergeCell ref="I221:J221"/>
    <mergeCell ref="K221:L221"/>
    <mergeCell ref="B222:M222"/>
    <mergeCell ref="F223:G223"/>
    <mergeCell ref="I223:J223"/>
    <mergeCell ref="K223:L223"/>
    <mergeCell ref="A219:A220"/>
    <mergeCell ref="F219:G219"/>
    <mergeCell ref="I219:J219"/>
    <mergeCell ref="K219:L219"/>
    <mergeCell ref="F220:G220"/>
    <mergeCell ref="I220:J220"/>
    <mergeCell ref="K220:L220"/>
    <mergeCell ref="F217:G217"/>
    <mergeCell ref="I217:J217"/>
    <mergeCell ref="K217:L217"/>
    <mergeCell ref="F218:G218"/>
    <mergeCell ref="I218:J218"/>
    <mergeCell ref="K218:L218"/>
    <mergeCell ref="C209:L209"/>
    <mergeCell ref="L211:M212"/>
    <mergeCell ref="A214:D214"/>
    <mergeCell ref="J214:K214"/>
    <mergeCell ref="F216:G216"/>
    <mergeCell ref="I216:J216"/>
    <mergeCell ref="K216:L216"/>
    <mergeCell ref="F207:G207"/>
    <mergeCell ref="I207:J207"/>
    <mergeCell ref="K207:L207"/>
    <mergeCell ref="F208:G208"/>
    <mergeCell ref="I208:J208"/>
    <mergeCell ref="K208:L208"/>
    <mergeCell ref="A205:A206"/>
    <mergeCell ref="F205:G205"/>
    <mergeCell ref="I205:J205"/>
    <mergeCell ref="K205:L205"/>
    <mergeCell ref="F206:G206"/>
    <mergeCell ref="I206:J206"/>
    <mergeCell ref="K206:L206"/>
    <mergeCell ref="F202:G202"/>
    <mergeCell ref="I202:J202"/>
    <mergeCell ref="K202:L202"/>
    <mergeCell ref="B203:M203"/>
    <mergeCell ref="F204:G204"/>
    <mergeCell ref="I204:J204"/>
    <mergeCell ref="K204:L204"/>
    <mergeCell ref="A200:A201"/>
    <mergeCell ref="F200:G200"/>
    <mergeCell ref="I200:J200"/>
    <mergeCell ref="K200:L200"/>
    <mergeCell ref="F201:G201"/>
    <mergeCell ref="I201:J201"/>
    <mergeCell ref="K201:L201"/>
    <mergeCell ref="F198:G198"/>
    <mergeCell ref="I198:J198"/>
    <mergeCell ref="K198:L198"/>
    <mergeCell ref="F199:G199"/>
    <mergeCell ref="I199:J199"/>
    <mergeCell ref="K199:L199"/>
    <mergeCell ref="C190:L190"/>
    <mergeCell ref="A195:D195"/>
    <mergeCell ref="J195:K195"/>
    <mergeCell ref="F197:G197"/>
    <mergeCell ref="I197:J197"/>
    <mergeCell ref="K197:L197"/>
    <mergeCell ref="F188:G188"/>
    <mergeCell ref="I188:J188"/>
    <mergeCell ref="K188:L188"/>
    <mergeCell ref="F189:G189"/>
    <mergeCell ref="I189:J189"/>
    <mergeCell ref="K189:L189"/>
    <mergeCell ref="A186:A187"/>
    <mergeCell ref="F186:G186"/>
    <mergeCell ref="I186:J186"/>
    <mergeCell ref="K186:L186"/>
    <mergeCell ref="F187:G187"/>
    <mergeCell ref="I187:J187"/>
    <mergeCell ref="K187:L187"/>
    <mergeCell ref="F183:G183"/>
    <mergeCell ref="I183:J183"/>
    <mergeCell ref="K183:L183"/>
    <mergeCell ref="B184:M184"/>
    <mergeCell ref="F185:G185"/>
    <mergeCell ref="I185:J185"/>
    <mergeCell ref="K185:L185"/>
    <mergeCell ref="A181:A182"/>
    <mergeCell ref="F181:G181"/>
    <mergeCell ref="I181:J181"/>
    <mergeCell ref="K181:L181"/>
    <mergeCell ref="F182:G182"/>
    <mergeCell ref="I182:J182"/>
    <mergeCell ref="K182:L182"/>
    <mergeCell ref="F179:G179"/>
    <mergeCell ref="I179:J179"/>
    <mergeCell ref="K179:L179"/>
    <mergeCell ref="F180:G180"/>
    <mergeCell ref="I180:J180"/>
    <mergeCell ref="K180:L180"/>
    <mergeCell ref="C171:L171"/>
    <mergeCell ref="L173:M174"/>
    <mergeCell ref="A176:D176"/>
    <mergeCell ref="J176:K176"/>
    <mergeCell ref="F178:G178"/>
    <mergeCell ref="I178:J178"/>
    <mergeCell ref="K178:L178"/>
    <mergeCell ref="F169:G169"/>
    <mergeCell ref="I169:J169"/>
    <mergeCell ref="K169:L169"/>
    <mergeCell ref="F170:G170"/>
    <mergeCell ref="I170:J170"/>
    <mergeCell ref="K170:L170"/>
    <mergeCell ref="A167:A168"/>
    <mergeCell ref="F167:G167"/>
    <mergeCell ref="I167:J167"/>
    <mergeCell ref="K167:L167"/>
    <mergeCell ref="F168:G168"/>
    <mergeCell ref="I168:J168"/>
    <mergeCell ref="K168:L168"/>
    <mergeCell ref="F164:G164"/>
    <mergeCell ref="I164:J164"/>
    <mergeCell ref="K164:L164"/>
    <mergeCell ref="B165:M165"/>
    <mergeCell ref="F166:G166"/>
    <mergeCell ref="I166:J166"/>
    <mergeCell ref="K166:L166"/>
    <mergeCell ref="A162:A163"/>
    <mergeCell ref="F162:G162"/>
    <mergeCell ref="I162:J162"/>
    <mergeCell ref="K162:L162"/>
    <mergeCell ref="F163:G163"/>
    <mergeCell ref="I163:J163"/>
    <mergeCell ref="K163:L163"/>
    <mergeCell ref="F160:G160"/>
    <mergeCell ref="I160:J160"/>
    <mergeCell ref="K160:L160"/>
    <mergeCell ref="F161:G161"/>
    <mergeCell ref="I161:J161"/>
    <mergeCell ref="K161:L161"/>
    <mergeCell ref="C152:L152"/>
    <mergeCell ref="A157:D157"/>
    <mergeCell ref="J157:K157"/>
    <mergeCell ref="F159:G159"/>
    <mergeCell ref="I159:J159"/>
    <mergeCell ref="K159:L159"/>
    <mergeCell ref="F150:G150"/>
    <mergeCell ref="I150:J150"/>
    <mergeCell ref="K150:L150"/>
    <mergeCell ref="F151:G151"/>
    <mergeCell ref="I151:J151"/>
    <mergeCell ref="K151:L151"/>
    <mergeCell ref="A148:A149"/>
    <mergeCell ref="F148:G148"/>
    <mergeCell ref="I148:J148"/>
    <mergeCell ref="K148:L148"/>
    <mergeCell ref="F149:G149"/>
    <mergeCell ref="I149:J149"/>
    <mergeCell ref="K149:L149"/>
    <mergeCell ref="F145:G145"/>
    <mergeCell ref="I145:J145"/>
    <mergeCell ref="K145:L145"/>
    <mergeCell ref="B146:M146"/>
    <mergeCell ref="F147:G147"/>
    <mergeCell ref="I147:J147"/>
    <mergeCell ref="K147:L147"/>
    <mergeCell ref="A143:A144"/>
    <mergeCell ref="F143:G143"/>
    <mergeCell ref="I143:J143"/>
    <mergeCell ref="K143:L143"/>
    <mergeCell ref="F144:G144"/>
    <mergeCell ref="I144:J144"/>
    <mergeCell ref="K144:L144"/>
    <mergeCell ref="F141:G141"/>
    <mergeCell ref="I141:J141"/>
    <mergeCell ref="K141:L141"/>
    <mergeCell ref="F142:G142"/>
    <mergeCell ref="I142:J142"/>
    <mergeCell ref="K142:L142"/>
    <mergeCell ref="C133:L133"/>
    <mergeCell ref="L135:M136"/>
    <mergeCell ref="A138:D138"/>
    <mergeCell ref="J138:K138"/>
    <mergeCell ref="F140:G140"/>
    <mergeCell ref="I140:J140"/>
    <mergeCell ref="K140:L140"/>
    <mergeCell ref="F131:G131"/>
    <mergeCell ref="I131:J131"/>
    <mergeCell ref="K131:L131"/>
    <mergeCell ref="F132:G132"/>
    <mergeCell ref="I132:J132"/>
    <mergeCell ref="K132:L132"/>
    <mergeCell ref="A129:A130"/>
    <mergeCell ref="F129:G129"/>
    <mergeCell ref="I129:J129"/>
    <mergeCell ref="K129:L129"/>
    <mergeCell ref="F130:G130"/>
    <mergeCell ref="I130:J130"/>
    <mergeCell ref="K130:L130"/>
    <mergeCell ref="F126:G126"/>
    <mergeCell ref="I126:J126"/>
    <mergeCell ref="K126:L126"/>
    <mergeCell ref="B127:M127"/>
    <mergeCell ref="F128:G128"/>
    <mergeCell ref="I128:J128"/>
    <mergeCell ref="K128:L128"/>
    <mergeCell ref="A124:A125"/>
    <mergeCell ref="F124:G124"/>
    <mergeCell ref="I124:J124"/>
    <mergeCell ref="K124:L124"/>
    <mergeCell ref="F125:G125"/>
    <mergeCell ref="I125:J125"/>
    <mergeCell ref="K125:L125"/>
    <mergeCell ref="F122:G122"/>
    <mergeCell ref="I122:J122"/>
    <mergeCell ref="K122:L122"/>
    <mergeCell ref="F123:G123"/>
    <mergeCell ref="I123:J123"/>
    <mergeCell ref="K123:L123"/>
    <mergeCell ref="C114:L114"/>
    <mergeCell ref="A119:D119"/>
    <mergeCell ref="J119:K119"/>
    <mergeCell ref="F121:G121"/>
    <mergeCell ref="I121:J121"/>
    <mergeCell ref="K121:L121"/>
    <mergeCell ref="F112:G112"/>
    <mergeCell ref="I112:J112"/>
    <mergeCell ref="K112:L112"/>
    <mergeCell ref="F113:G113"/>
    <mergeCell ref="I113:J113"/>
    <mergeCell ref="K113:L113"/>
    <mergeCell ref="A110:A111"/>
    <mergeCell ref="F110:G110"/>
    <mergeCell ref="I110:J110"/>
    <mergeCell ref="K110:L110"/>
    <mergeCell ref="F111:G111"/>
    <mergeCell ref="I111:J111"/>
    <mergeCell ref="K111:L111"/>
    <mergeCell ref="F107:G107"/>
    <mergeCell ref="I107:J107"/>
    <mergeCell ref="K107:L107"/>
    <mergeCell ref="B108:M108"/>
    <mergeCell ref="F109:G109"/>
    <mergeCell ref="I109:J109"/>
    <mergeCell ref="K109:L109"/>
    <mergeCell ref="A105:A106"/>
    <mergeCell ref="F105:G105"/>
    <mergeCell ref="I105:J105"/>
    <mergeCell ref="K105:L105"/>
    <mergeCell ref="F106:G106"/>
    <mergeCell ref="I106:J106"/>
    <mergeCell ref="K106:L106"/>
    <mergeCell ref="F103:G103"/>
    <mergeCell ref="I103:J103"/>
    <mergeCell ref="K103:L103"/>
    <mergeCell ref="F104:G104"/>
    <mergeCell ref="I104:J104"/>
    <mergeCell ref="K104:L104"/>
    <mergeCell ref="C95:L95"/>
    <mergeCell ref="L97:M98"/>
    <mergeCell ref="A100:D100"/>
    <mergeCell ref="J100:K100"/>
    <mergeCell ref="F102:G102"/>
    <mergeCell ref="I102:J102"/>
    <mergeCell ref="K102:L102"/>
    <mergeCell ref="F93:G93"/>
    <mergeCell ref="I93:J93"/>
    <mergeCell ref="K93:L93"/>
    <mergeCell ref="F94:G94"/>
    <mergeCell ref="I94:J94"/>
    <mergeCell ref="K94:L94"/>
    <mergeCell ref="A91:A92"/>
    <mergeCell ref="F91:G91"/>
    <mergeCell ref="I91:J91"/>
    <mergeCell ref="K91:L91"/>
    <mergeCell ref="F92:G92"/>
    <mergeCell ref="I92:J92"/>
    <mergeCell ref="K92:L92"/>
    <mergeCell ref="F88:G88"/>
    <mergeCell ref="I88:J88"/>
    <mergeCell ref="K88:L88"/>
    <mergeCell ref="B89:M89"/>
    <mergeCell ref="F90:G90"/>
    <mergeCell ref="I90:J90"/>
    <mergeCell ref="K90:L90"/>
    <mergeCell ref="A86:A87"/>
    <mergeCell ref="F86:G86"/>
    <mergeCell ref="I86:J86"/>
    <mergeCell ref="K86:L86"/>
    <mergeCell ref="F87:G87"/>
    <mergeCell ref="I87:J87"/>
    <mergeCell ref="K87:L87"/>
    <mergeCell ref="F84:G84"/>
    <mergeCell ref="I84:J84"/>
    <mergeCell ref="K84:L84"/>
    <mergeCell ref="F85:G85"/>
    <mergeCell ref="I85:J85"/>
    <mergeCell ref="K85:L85"/>
    <mergeCell ref="C76:L76"/>
    <mergeCell ref="A81:D81"/>
    <mergeCell ref="J81:K81"/>
    <mergeCell ref="F83:G83"/>
    <mergeCell ref="I83:J83"/>
    <mergeCell ref="K83:L83"/>
    <mergeCell ref="F74:G74"/>
    <mergeCell ref="I74:J74"/>
    <mergeCell ref="K74:L74"/>
    <mergeCell ref="F75:G75"/>
    <mergeCell ref="I75:J75"/>
    <mergeCell ref="K75:L75"/>
    <mergeCell ref="A72:A73"/>
    <mergeCell ref="F72:G72"/>
    <mergeCell ref="I72:J72"/>
    <mergeCell ref="K72:L72"/>
    <mergeCell ref="F73:G73"/>
    <mergeCell ref="I73:J73"/>
    <mergeCell ref="K73:L73"/>
    <mergeCell ref="F69:G69"/>
    <mergeCell ref="I69:J69"/>
    <mergeCell ref="K69:L69"/>
    <mergeCell ref="B70:M70"/>
    <mergeCell ref="F71:G71"/>
    <mergeCell ref="I71:J71"/>
    <mergeCell ref="K71:L71"/>
    <mergeCell ref="A67:A68"/>
    <mergeCell ref="F67:G67"/>
    <mergeCell ref="I67:J67"/>
    <mergeCell ref="K67:L67"/>
    <mergeCell ref="F68:G68"/>
    <mergeCell ref="I68:J68"/>
    <mergeCell ref="K68:L68"/>
    <mergeCell ref="F65:G65"/>
    <mergeCell ref="I65:J65"/>
    <mergeCell ref="K65:L65"/>
    <mergeCell ref="F66:G66"/>
    <mergeCell ref="I66:J66"/>
    <mergeCell ref="K66:L66"/>
    <mergeCell ref="C57:L57"/>
    <mergeCell ref="A62:D62"/>
    <mergeCell ref="J62:K62"/>
    <mergeCell ref="F64:G64"/>
    <mergeCell ref="I64:J64"/>
    <mergeCell ref="K64:L64"/>
    <mergeCell ref="F55:G55"/>
    <mergeCell ref="I55:J55"/>
    <mergeCell ref="K55:L55"/>
    <mergeCell ref="F56:G56"/>
    <mergeCell ref="I56:J56"/>
    <mergeCell ref="K56:L56"/>
    <mergeCell ref="A53:A54"/>
    <mergeCell ref="F53:G53"/>
    <mergeCell ref="I53:J53"/>
    <mergeCell ref="K53:L53"/>
    <mergeCell ref="F54:G54"/>
    <mergeCell ref="I54:J54"/>
    <mergeCell ref="K54:L54"/>
    <mergeCell ref="F50:G50"/>
    <mergeCell ref="I50:J50"/>
    <mergeCell ref="K50:L50"/>
    <mergeCell ref="B51:M51"/>
    <mergeCell ref="F52:G52"/>
    <mergeCell ref="I52:J52"/>
    <mergeCell ref="K52:L52"/>
    <mergeCell ref="A48:A49"/>
    <mergeCell ref="F48:G48"/>
    <mergeCell ref="I48:J48"/>
    <mergeCell ref="K48:L48"/>
    <mergeCell ref="F49:G49"/>
    <mergeCell ref="I49:J49"/>
    <mergeCell ref="K49:L49"/>
    <mergeCell ref="F46:G46"/>
    <mergeCell ref="I46:J46"/>
    <mergeCell ref="K46:L46"/>
    <mergeCell ref="F47:G47"/>
    <mergeCell ref="I47:J47"/>
    <mergeCell ref="K47:L47"/>
    <mergeCell ref="C38:L38"/>
    <mergeCell ref="A43:D43"/>
    <mergeCell ref="J43:K43"/>
    <mergeCell ref="F45:G45"/>
    <mergeCell ref="I45:J45"/>
    <mergeCell ref="K45:L45"/>
    <mergeCell ref="F36:G36"/>
    <mergeCell ref="I36:J36"/>
    <mergeCell ref="K36:L36"/>
    <mergeCell ref="F37:G37"/>
    <mergeCell ref="I37:J37"/>
    <mergeCell ref="K37:L37"/>
    <mergeCell ref="A34:A35"/>
    <mergeCell ref="F34:G34"/>
    <mergeCell ref="I34:J34"/>
    <mergeCell ref="K34:L34"/>
    <mergeCell ref="F35:G35"/>
    <mergeCell ref="I35:J35"/>
    <mergeCell ref="K35:L35"/>
    <mergeCell ref="F31:G31"/>
    <mergeCell ref="I31:J31"/>
    <mergeCell ref="K31:L31"/>
    <mergeCell ref="B32:M32"/>
    <mergeCell ref="F33:G33"/>
    <mergeCell ref="I33:J33"/>
    <mergeCell ref="K33:L33"/>
    <mergeCell ref="A29:A30"/>
    <mergeCell ref="F29:G29"/>
    <mergeCell ref="I29:J29"/>
    <mergeCell ref="K29:L29"/>
    <mergeCell ref="F30:G30"/>
    <mergeCell ref="I30:J30"/>
    <mergeCell ref="K30:L30"/>
    <mergeCell ref="N26:O26"/>
    <mergeCell ref="F27:G27"/>
    <mergeCell ref="I27:J27"/>
    <mergeCell ref="K27:L27"/>
    <mergeCell ref="F28:G28"/>
    <mergeCell ref="I28:J28"/>
    <mergeCell ref="K28:L28"/>
    <mergeCell ref="C19:L19"/>
    <mergeCell ref="A24:D24"/>
    <mergeCell ref="J24:K24"/>
    <mergeCell ref="F26:G26"/>
    <mergeCell ref="I26:J26"/>
    <mergeCell ref="K26:L26"/>
    <mergeCell ref="F17:G17"/>
    <mergeCell ref="I17:J17"/>
    <mergeCell ref="K17:L17"/>
    <mergeCell ref="F18:G18"/>
    <mergeCell ref="I18:J18"/>
    <mergeCell ref="K18:L18"/>
    <mergeCell ref="A15:A16"/>
    <mergeCell ref="F15:G15"/>
    <mergeCell ref="I15:J15"/>
    <mergeCell ref="K15:L15"/>
    <mergeCell ref="F16:G16"/>
    <mergeCell ref="I16:J16"/>
    <mergeCell ref="K16:L16"/>
    <mergeCell ref="F12:G12"/>
    <mergeCell ref="I12:J12"/>
    <mergeCell ref="K12:L12"/>
    <mergeCell ref="B13:M13"/>
    <mergeCell ref="F14:G14"/>
    <mergeCell ref="I14:J14"/>
    <mergeCell ref="K14:L14"/>
    <mergeCell ref="A10:A11"/>
    <mergeCell ref="F10:G10"/>
    <mergeCell ref="I10:J10"/>
    <mergeCell ref="K10:L10"/>
    <mergeCell ref="F11:G11"/>
    <mergeCell ref="I11:J11"/>
    <mergeCell ref="K11:L11"/>
    <mergeCell ref="F8:G8"/>
    <mergeCell ref="I8:J8"/>
    <mergeCell ref="K8:L8"/>
    <mergeCell ref="F9:G9"/>
    <mergeCell ref="I9:J9"/>
    <mergeCell ref="K9:L9"/>
    <mergeCell ref="H3:J3"/>
    <mergeCell ref="A5:D5"/>
    <mergeCell ref="J5:K5"/>
    <mergeCell ref="M5:N5"/>
    <mergeCell ref="N6:O6"/>
    <mergeCell ref="F7:G7"/>
    <mergeCell ref="I7:J7"/>
    <mergeCell ref="K7:L7"/>
  </mergeCells>
  <printOptions horizontalCentered="1"/>
  <pageMargins left="0.11811023622047245" right="0.11811023622047245" top="0.55118110236220474" bottom="0.55118110236220474" header="0" footer="0.31496062992125984"/>
  <pageSetup paperSize="9" scale="81" orientation="landscape" r:id="rId1"/>
  <rowBreaks count="11" manualBreakCount="11">
    <brk id="98" max="14" man="1"/>
    <brk id="136" max="14" man="1"/>
    <brk id="171" max="14" man="1"/>
    <brk id="206" max="14" man="1"/>
    <brk id="241" max="14" man="1"/>
    <brk id="276" max="14" man="1"/>
    <brk id="314" max="14" man="1"/>
    <brk id="349" max="14" man="1"/>
    <brk id="384" max="14" man="1"/>
    <brk id="422" max="14" man="1"/>
    <brk id="457" max="14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516"/>
  <sheetViews>
    <sheetView tabSelected="1" zoomScaleNormal="100" workbookViewId="0">
      <pane ySplit="1" topLeftCell="A8" activePane="bottomLeft" state="frozen"/>
      <selection activeCell="A5" sqref="A5:D5"/>
      <selection pane="bottomLeft" activeCell="C1" sqref="C1"/>
    </sheetView>
  </sheetViews>
  <sheetFormatPr baseColWidth="10" defaultRowHeight="21.75" customHeight="1" x14ac:dyDescent="0.25"/>
  <cols>
    <col min="1" max="1" width="9.140625" customWidth="1"/>
    <col min="2" max="2" width="21.42578125" customWidth="1"/>
    <col min="3" max="5" width="14" customWidth="1"/>
    <col min="6" max="6" width="3.85546875" customWidth="1"/>
    <col min="7" max="7" width="11" customWidth="1"/>
    <col min="8" max="8" width="14" customWidth="1"/>
    <col min="9" max="9" width="3.7109375" customWidth="1"/>
    <col min="10" max="10" width="11" customWidth="1"/>
    <col min="11" max="11" width="3.7109375" customWidth="1"/>
    <col min="12" max="12" width="12.85546875" customWidth="1"/>
    <col min="13" max="13" width="15.140625" customWidth="1"/>
    <col min="14" max="14" width="12.85546875" customWidth="1"/>
    <col min="15" max="15" width="13.85546875" customWidth="1"/>
    <col min="16" max="16" width="13.140625" style="86" customWidth="1"/>
    <col min="17" max="17" width="13.140625" customWidth="1"/>
  </cols>
  <sheetData>
    <row r="1" spans="1:17" ht="87.75" customHeight="1" x14ac:dyDescent="0.25">
      <c r="A1" s="30" t="s">
        <v>25</v>
      </c>
      <c r="B1" s="29">
        <v>2021</v>
      </c>
      <c r="E1" s="40"/>
      <c r="L1" s="50" t="s">
        <v>32</v>
      </c>
      <c r="M1" s="50" t="s">
        <v>30</v>
      </c>
      <c r="N1" s="50" t="s">
        <v>31</v>
      </c>
      <c r="O1" s="50" t="s">
        <v>33</v>
      </c>
      <c r="P1" s="88"/>
      <c r="Q1" s="50"/>
    </row>
    <row r="2" spans="1:17" s="42" customFormat="1" ht="21.75" customHeight="1" x14ac:dyDescent="0.25">
      <c r="B2" s="43" t="s">
        <v>27</v>
      </c>
      <c r="C2" s="42" t="s">
        <v>28</v>
      </c>
      <c r="D2" s="44"/>
      <c r="P2" s="89"/>
    </row>
    <row r="3" spans="1:17" ht="21.75" customHeight="1" x14ac:dyDescent="0.25">
      <c r="A3" s="65" t="s">
        <v>34</v>
      </c>
      <c r="B3" s="10"/>
      <c r="C3" s="10"/>
      <c r="D3" s="10"/>
      <c r="E3" s="10"/>
      <c r="F3" s="10"/>
      <c r="G3" s="16" t="s">
        <v>24</v>
      </c>
      <c r="H3" s="114" t="s">
        <v>37</v>
      </c>
      <c r="I3" s="115"/>
      <c r="J3" s="115"/>
      <c r="K3" s="10"/>
      <c r="L3" s="10"/>
      <c r="M3" s="10"/>
      <c r="N3" s="10"/>
      <c r="O3" s="10"/>
    </row>
    <row r="4" spans="1:17" ht="21.75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7" ht="21.75" customHeight="1" x14ac:dyDescent="0.25">
      <c r="A5" s="106" t="s">
        <v>14</v>
      </c>
      <c r="B5" s="106"/>
      <c r="C5" s="106"/>
      <c r="D5" s="106"/>
      <c r="E5" s="75" t="s">
        <v>21</v>
      </c>
      <c r="F5" s="49">
        <v>13</v>
      </c>
      <c r="G5" s="75" t="s">
        <v>22</v>
      </c>
      <c r="H5" s="74">
        <f>7*F5+DATE(B1,1,3)-WEEKDAY(DATE(B1,1,3))-5</f>
        <v>44284</v>
      </c>
      <c r="I5" s="75" t="s">
        <v>23</v>
      </c>
      <c r="J5" s="107">
        <f>7*F5+DATE(B1,1,3)-WEEKDAY(DATE(B1,1,3))+1</f>
        <v>44290</v>
      </c>
      <c r="K5" s="108"/>
      <c r="L5" s="75"/>
      <c r="M5" s="117"/>
      <c r="N5" s="117"/>
      <c r="O5" s="10"/>
    </row>
    <row r="6" spans="1:17" ht="21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7" t="s">
        <v>13</v>
      </c>
      <c r="O6" s="117"/>
    </row>
    <row r="7" spans="1:17" ht="21.75" customHeight="1" x14ac:dyDescent="0.25">
      <c r="A7" s="51"/>
      <c r="B7" s="3" t="s">
        <v>0</v>
      </c>
      <c r="C7" s="53" t="s">
        <v>1</v>
      </c>
      <c r="D7" s="53" t="s">
        <v>2</v>
      </c>
      <c r="E7" s="53" t="s">
        <v>3</v>
      </c>
      <c r="F7" s="109" t="s">
        <v>4</v>
      </c>
      <c r="G7" s="110"/>
      <c r="H7" s="53" t="s">
        <v>5</v>
      </c>
      <c r="I7" s="109" t="s">
        <v>6</v>
      </c>
      <c r="J7" s="110"/>
      <c r="K7" s="109" t="s">
        <v>7</v>
      </c>
      <c r="L7" s="110"/>
      <c r="M7" s="53" t="s">
        <v>8</v>
      </c>
      <c r="N7" s="4"/>
      <c r="O7" s="5"/>
      <c r="P7" s="87"/>
    </row>
    <row r="8" spans="1:17" ht="21.75" customHeight="1" x14ac:dyDescent="0.25">
      <c r="A8" s="12"/>
      <c r="B8" s="52" t="s">
        <v>29</v>
      </c>
      <c r="C8" s="55">
        <f>7*F5+DATE(B1,1,3)-WEEKDAY(DATE(B1,1,3))-5</f>
        <v>44284</v>
      </c>
      <c r="D8" s="55">
        <f>7*F5+DATE(B1,1,3)-WEEKDAY(DATE(B1,1,3))-4</f>
        <v>44285</v>
      </c>
      <c r="E8" s="55">
        <f>7*F5+DATE(B1,1,3)-WEEKDAY(DATE(B1,1,3))-3</f>
        <v>44286</v>
      </c>
      <c r="F8" s="111">
        <f>7*F5+DATE(B1,1,3)-WEEKDAY(DATE(B1,1,3))-2</f>
        <v>44287</v>
      </c>
      <c r="G8" s="112"/>
      <c r="H8" s="55">
        <f>7*F5+DATE(B1,1,3)-WEEKDAY(DATE(B1,1,3))-1</f>
        <v>44288</v>
      </c>
      <c r="I8" s="111">
        <f>7*F5+DATE(B1,1,3)-WEEKDAY(DATE(B1,1,3))-0</f>
        <v>44289</v>
      </c>
      <c r="J8" s="112"/>
      <c r="K8" s="111">
        <f>7*F5+DATE(B1,1,3)-WEEKDAY(DATE(B1,1,3))+1</f>
        <v>44290</v>
      </c>
      <c r="L8" s="112"/>
      <c r="M8" s="54"/>
      <c r="N8" s="4"/>
      <c r="O8" s="5"/>
      <c r="P8" s="87"/>
    </row>
    <row r="9" spans="1:17" ht="21.75" customHeight="1" x14ac:dyDescent="0.25">
      <c r="A9" s="26" t="s">
        <v>15</v>
      </c>
      <c r="B9" s="8" t="s">
        <v>9</v>
      </c>
      <c r="C9" s="60"/>
      <c r="D9" s="60"/>
      <c r="E9" s="60"/>
      <c r="F9" s="100"/>
      <c r="G9" s="116"/>
      <c r="H9" s="60"/>
      <c r="I9" s="100"/>
      <c r="J9" s="116"/>
      <c r="K9" s="100"/>
      <c r="L9" s="116"/>
      <c r="M9" s="18"/>
      <c r="N9" s="13"/>
      <c r="O9" s="14"/>
      <c r="P9" s="87"/>
    </row>
    <row r="10" spans="1:17" ht="21.75" customHeight="1" x14ac:dyDescent="0.25">
      <c r="A10" s="90" t="s">
        <v>16</v>
      </c>
      <c r="B10" s="22" t="s">
        <v>20</v>
      </c>
      <c r="C10" s="45">
        <f>IF(C11="oui","00:30",0)</f>
        <v>0</v>
      </c>
      <c r="D10" s="45">
        <f>IF(D11="oui","00:30",0)</f>
        <v>0</v>
      </c>
      <c r="E10" s="45">
        <f>IF(E11="oui","00:30",0)</f>
        <v>0</v>
      </c>
      <c r="F10" s="91">
        <f>IF(F11="oui","00:30",0)</f>
        <v>0</v>
      </c>
      <c r="G10" s="92"/>
      <c r="H10" s="45">
        <f>IF(H11="oui","00:30",0)</f>
        <v>0</v>
      </c>
      <c r="I10" s="91">
        <f>IF(I11="oui","00:30",0)</f>
        <v>0</v>
      </c>
      <c r="J10" s="92"/>
      <c r="K10" s="91">
        <f>IF(K11="oui","00:30",0)</f>
        <v>0</v>
      </c>
      <c r="L10" s="92"/>
      <c r="M10" s="23"/>
      <c r="N10" s="13"/>
      <c r="O10" s="14"/>
      <c r="P10" s="87"/>
    </row>
    <row r="11" spans="1:17" ht="21.75" customHeight="1" x14ac:dyDescent="0.25">
      <c r="A11" s="90"/>
      <c r="B11" s="24" t="s">
        <v>19</v>
      </c>
      <c r="C11" s="61" t="str">
        <f>IF(C9&gt;0,"OUI","")</f>
        <v/>
      </c>
      <c r="D11" s="61" t="str">
        <f>IF(D9&gt;0,"OUI","")</f>
        <v/>
      </c>
      <c r="E11" s="61" t="str">
        <f>IF(E9&gt;0,"OUI","")</f>
        <v/>
      </c>
      <c r="F11" s="91" t="str">
        <f>IF(F9&gt;0,"OUI","")</f>
        <v/>
      </c>
      <c r="G11" s="93"/>
      <c r="H11" s="61" t="str">
        <f>IF(H9&gt;0,"OUI","")</f>
        <v/>
      </c>
      <c r="I11" s="91" t="str">
        <f>IF(I9&gt;0,"OUI","")</f>
        <v/>
      </c>
      <c r="J11" s="93"/>
      <c r="K11" s="91" t="str">
        <f>IF(K9&gt;0,"OUI","")</f>
        <v/>
      </c>
      <c r="L11" s="93"/>
      <c r="M11" s="25"/>
      <c r="N11" s="13"/>
      <c r="O11" s="14"/>
      <c r="P11" s="87"/>
    </row>
    <row r="12" spans="1:17" ht="21.75" customHeight="1" x14ac:dyDescent="0.25">
      <c r="A12" s="27" t="s">
        <v>12</v>
      </c>
      <c r="B12" s="31" t="s">
        <v>10</v>
      </c>
      <c r="C12" s="60"/>
      <c r="D12" s="60"/>
      <c r="E12" s="60"/>
      <c r="F12" s="100"/>
      <c r="G12" s="101"/>
      <c r="H12" s="60"/>
      <c r="I12" s="100"/>
      <c r="J12" s="101"/>
      <c r="K12" s="100"/>
      <c r="L12" s="101"/>
      <c r="M12" s="32"/>
      <c r="N12" s="13"/>
      <c r="O12" s="14"/>
      <c r="P12" s="87"/>
    </row>
    <row r="13" spans="1:17" ht="21.75" customHeight="1" x14ac:dyDescent="0.25">
      <c r="A13" s="39"/>
      <c r="B13" s="103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5"/>
      <c r="N13" s="13"/>
      <c r="O13" s="14"/>
      <c r="P13" s="87"/>
    </row>
    <row r="14" spans="1:17" ht="21.75" customHeight="1" x14ac:dyDescent="0.25">
      <c r="A14" s="73" t="s">
        <v>15</v>
      </c>
      <c r="B14" s="8" t="s">
        <v>9</v>
      </c>
      <c r="C14" s="60"/>
      <c r="D14" s="60"/>
      <c r="E14" s="60"/>
      <c r="F14" s="100"/>
      <c r="G14" s="101"/>
      <c r="H14" s="60"/>
      <c r="I14" s="100"/>
      <c r="J14" s="101"/>
      <c r="K14" s="100"/>
      <c r="L14" s="101"/>
      <c r="M14" s="18"/>
      <c r="N14" s="13"/>
      <c r="O14" s="14"/>
      <c r="P14" s="87"/>
    </row>
    <row r="15" spans="1:17" ht="21.75" customHeight="1" x14ac:dyDescent="0.25">
      <c r="A15" s="90" t="s">
        <v>16</v>
      </c>
      <c r="B15" s="22" t="s">
        <v>20</v>
      </c>
      <c r="C15" s="45">
        <f>IF(C16="oui","00:30",0)</f>
        <v>0</v>
      </c>
      <c r="D15" s="45">
        <f>IF(D16="oui","00:30",0)</f>
        <v>0</v>
      </c>
      <c r="E15" s="45">
        <f>IF(E16="oui","00:30",0)</f>
        <v>0</v>
      </c>
      <c r="F15" s="91">
        <f>IF(F16="oui","00:30",0)</f>
        <v>0</v>
      </c>
      <c r="G15" s="92"/>
      <c r="H15" s="45">
        <f>IF(H16="oui","00:30",0)</f>
        <v>0</v>
      </c>
      <c r="I15" s="91">
        <f>IF(I16="oui","00:30",0)</f>
        <v>0</v>
      </c>
      <c r="J15" s="92"/>
      <c r="K15" s="91">
        <f>IF(K16="oui","00:30",0)</f>
        <v>0</v>
      </c>
      <c r="L15" s="92"/>
      <c r="M15" s="23"/>
      <c r="N15" s="13"/>
      <c r="O15" s="14"/>
      <c r="P15" s="87"/>
    </row>
    <row r="16" spans="1:17" ht="21.75" customHeight="1" x14ac:dyDescent="0.25">
      <c r="A16" s="90"/>
      <c r="B16" s="24" t="s">
        <v>19</v>
      </c>
      <c r="C16" s="61" t="str">
        <f>IF(C14&gt;0,"OUI","")</f>
        <v/>
      </c>
      <c r="D16" s="61" t="str">
        <f>IF(D14&gt;0,"OUI","")</f>
        <v/>
      </c>
      <c r="E16" s="61" t="str">
        <f>IF(E14&gt;0,"OUI","")</f>
        <v/>
      </c>
      <c r="F16" s="91" t="str">
        <f>IF(F14&gt;0,"OUI","")</f>
        <v/>
      </c>
      <c r="G16" s="93"/>
      <c r="H16" s="61" t="str">
        <f>IF(H14&gt;0,"OUI","")</f>
        <v/>
      </c>
      <c r="I16" s="91" t="str">
        <f>IF(I14&gt;0,"OUI","")</f>
        <v/>
      </c>
      <c r="J16" s="93"/>
      <c r="K16" s="91" t="str">
        <f>IF(K14&gt;0,"OUI","")</f>
        <v/>
      </c>
      <c r="L16" s="93"/>
      <c r="M16" s="25"/>
      <c r="N16" s="13"/>
      <c r="O16" s="14"/>
      <c r="P16" s="87"/>
    </row>
    <row r="17" spans="1:16" ht="21.75" customHeight="1" x14ac:dyDescent="0.25">
      <c r="A17" s="27" t="s">
        <v>17</v>
      </c>
      <c r="B17" s="9" t="s">
        <v>10</v>
      </c>
      <c r="C17" s="60"/>
      <c r="D17" s="60"/>
      <c r="E17" s="60"/>
      <c r="F17" s="100"/>
      <c r="G17" s="101"/>
      <c r="H17" s="60"/>
      <c r="I17" s="100"/>
      <c r="J17" s="101"/>
      <c r="K17" s="100"/>
      <c r="L17" s="101"/>
      <c r="M17" s="19"/>
      <c r="N17" s="13"/>
      <c r="O17" s="14"/>
      <c r="P17" s="87"/>
    </row>
    <row r="18" spans="1:16" ht="21.75" customHeight="1" x14ac:dyDescent="0.25">
      <c r="A18" s="15"/>
      <c r="B18" s="3" t="s">
        <v>11</v>
      </c>
      <c r="C18" s="34">
        <f>IF(OR(C9="REPOS",C14="REPOS",C9="CP1",C14="CP2"),"00:00",C12-C9+C17-C14-(C10+C15))</f>
        <v>0</v>
      </c>
      <c r="D18" s="34">
        <f>IF(OR(D9="REPOS",D14="REPOS",D9="CP1",D14="CP2"),"00:00",D12-D9+D17-D14-(D10+D15))</f>
        <v>0</v>
      </c>
      <c r="E18" s="34">
        <f>IF(OR(E9="REPOS",E14="REPOS",E9="CP1",E14="CP2"),"00:00",E12-E9+E17-E14-(E10+E15))</f>
        <v>0</v>
      </c>
      <c r="F18" s="102">
        <f>IF(OR(F9="REPOS",F14="REPOS",F9="CP1",F14="CP2"),"00:00",F12-F9+F17-F14-(F10+F15))</f>
        <v>0</v>
      </c>
      <c r="G18" s="93"/>
      <c r="H18" s="34">
        <f>IF(OR(H9="REPOS",H14="REPOS",H9="CP1",H14="CP2"),"00:00",H12-H9+H17-H14-(H10+H15))</f>
        <v>0</v>
      </c>
      <c r="I18" s="102">
        <f>IF(OR(I9="REPOS",I14="REPOS",I9="CP1",I14="CP2"),"00:00",I12-I9+I17-I14-(I10+I15))</f>
        <v>0</v>
      </c>
      <c r="J18" s="93"/>
      <c r="K18" s="102">
        <f>IF(OR(K9="REPOS",K14="REPOS",K9="CP1",K14="CP2"),"00:00",K12-K9+K17-K14-(K10+K15))</f>
        <v>0</v>
      </c>
      <c r="L18" s="93"/>
      <c r="M18" s="33"/>
      <c r="N18" s="13"/>
      <c r="O18" s="14"/>
      <c r="P18" s="87"/>
    </row>
    <row r="19" spans="1:16" ht="21.75" customHeight="1" x14ac:dyDescent="0.25">
      <c r="A19" s="6"/>
      <c r="B19" s="3" t="s">
        <v>26</v>
      </c>
      <c r="C19" s="94">
        <f>C18+D18+E18+F18+H18+I18+K18</f>
        <v>0</v>
      </c>
      <c r="D19" s="95"/>
      <c r="E19" s="95"/>
      <c r="F19" s="95"/>
      <c r="G19" s="95"/>
      <c r="H19" s="95"/>
      <c r="I19" s="95"/>
      <c r="J19" s="95"/>
      <c r="K19" s="95"/>
      <c r="L19" s="96"/>
      <c r="M19" s="6"/>
      <c r="N19" s="7"/>
      <c r="O19" s="7"/>
    </row>
    <row r="20" spans="1:16" ht="21.75" customHeight="1" x14ac:dyDescent="0.25">
      <c r="A20" s="6"/>
      <c r="B20" s="83"/>
      <c r="C20" s="84"/>
      <c r="D20" s="85"/>
      <c r="E20" s="85"/>
      <c r="F20" s="85"/>
      <c r="G20" s="85"/>
      <c r="H20" s="85"/>
      <c r="I20" s="85"/>
      <c r="J20" s="85"/>
      <c r="K20" s="85"/>
      <c r="L20" s="85"/>
      <c r="M20" s="6"/>
      <c r="N20" s="7"/>
      <c r="O20" s="7"/>
    </row>
    <row r="21" spans="1:16" ht="21.75" customHeight="1" x14ac:dyDescent="0.25">
      <c r="A21" s="6"/>
      <c r="B21" s="83"/>
      <c r="C21" s="84"/>
      <c r="D21" s="85"/>
      <c r="E21" s="85"/>
      <c r="F21" s="85"/>
      <c r="G21" s="85"/>
      <c r="H21" s="85"/>
      <c r="I21" s="85"/>
      <c r="J21" s="85"/>
      <c r="K21" s="85"/>
      <c r="L21" s="85"/>
      <c r="M21" s="6"/>
      <c r="N21" s="7"/>
      <c r="O21" s="7"/>
    </row>
    <row r="22" spans="1:16" ht="21.75" customHeight="1" x14ac:dyDescent="0.25">
      <c r="A22" s="6"/>
      <c r="B22" s="83"/>
      <c r="C22" s="84"/>
      <c r="D22" s="85"/>
      <c r="E22" s="85"/>
      <c r="F22" s="85"/>
      <c r="G22" s="85"/>
      <c r="H22" s="85"/>
      <c r="I22" s="85"/>
      <c r="J22" s="85"/>
      <c r="K22" s="85"/>
      <c r="L22" s="85"/>
      <c r="M22" s="6"/>
      <c r="N22" s="7"/>
      <c r="O22" s="7"/>
    </row>
    <row r="23" spans="1:16" ht="21.7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7"/>
      <c r="O23" s="7"/>
    </row>
    <row r="24" spans="1:16" ht="21.75" customHeight="1" x14ac:dyDescent="0.25">
      <c r="A24" s="106" t="s">
        <v>14</v>
      </c>
      <c r="B24" s="106"/>
      <c r="C24" s="106"/>
      <c r="D24" s="106"/>
      <c r="E24" s="75" t="s">
        <v>21</v>
      </c>
      <c r="F24" s="49">
        <v>15</v>
      </c>
      <c r="G24" s="75" t="s">
        <v>22</v>
      </c>
      <c r="H24" s="74">
        <f>7*F24+DATE(B1,1,3)-WEEKDAY(DATE(B1,1,3))-5</f>
        <v>44298</v>
      </c>
      <c r="I24" s="75" t="s">
        <v>23</v>
      </c>
      <c r="J24" s="107">
        <f>7*F24+DATE(B1,1,3)-WEEKDAY(DATE(B1,1,3))+1</f>
        <v>44304</v>
      </c>
      <c r="K24" s="108"/>
      <c r="L24" s="75"/>
      <c r="M24" s="75"/>
      <c r="N24" s="2"/>
      <c r="O24" s="2"/>
    </row>
    <row r="25" spans="1:16" ht="21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75"/>
      <c r="O25" s="10"/>
    </row>
    <row r="26" spans="1:16" ht="21.75" customHeight="1" x14ac:dyDescent="0.25">
      <c r="A26" s="51"/>
      <c r="B26" s="3" t="s">
        <v>0</v>
      </c>
      <c r="C26" s="53" t="s">
        <v>1</v>
      </c>
      <c r="D26" s="53" t="s">
        <v>2</v>
      </c>
      <c r="E26" s="53" t="s">
        <v>3</v>
      </c>
      <c r="F26" s="109" t="s">
        <v>4</v>
      </c>
      <c r="G26" s="110"/>
      <c r="H26" s="53" t="s">
        <v>5</v>
      </c>
      <c r="I26" s="109" t="s">
        <v>6</v>
      </c>
      <c r="J26" s="110"/>
      <c r="K26" s="109" t="s">
        <v>7</v>
      </c>
      <c r="L26" s="110"/>
      <c r="M26" s="53" t="s">
        <v>8</v>
      </c>
      <c r="N26" s="117" t="s">
        <v>13</v>
      </c>
      <c r="O26" s="117"/>
      <c r="P26" s="87"/>
    </row>
    <row r="27" spans="1:16" ht="21.75" customHeight="1" x14ac:dyDescent="0.25">
      <c r="A27" s="12"/>
      <c r="B27" s="52" t="s">
        <v>29</v>
      </c>
      <c r="C27" s="55">
        <f>7*F24+DATE(B1,1,3)-WEEKDAY(DATE(B1,1,3))-5</f>
        <v>44298</v>
      </c>
      <c r="D27" s="55">
        <f>7*F24+DATE(B1,1,3)-WEEKDAY(DATE(B1,1,3))-4</f>
        <v>44299</v>
      </c>
      <c r="E27" s="55">
        <f>7*F24+DATE(B1,1,3)-WEEKDAY(DATE(B1,1,3))-3</f>
        <v>44300</v>
      </c>
      <c r="F27" s="111">
        <f>7*F24+DATE(B1,1,3)-WEEKDAY(DATE(B1,1,3))-2</f>
        <v>44301</v>
      </c>
      <c r="G27" s="112"/>
      <c r="H27" s="55">
        <f>7*F24+DATE(B1,1,3)-WEEKDAY(DATE(B1,1,3))-1</f>
        <v>44302</v>
      </c>
      <c r="I27" s="111">
        <f>7*F24+DATE(B1,1,3)-WEEKDAY(DATE(B1,1,3))-0</f>
        <v>44303</v>
      </c>
      <c r="J27" s="112"/>
      <c r="K27" s="111">
        <f>7*F24+DATE(B1,1,3)-WEEKDAY(DATE(B1,1,3))+1</f>
        <v>44304</v>
      </c>
      <c r="L27" s="112"/>
      <c r="M27" s="54"/>
      <c r="N27" s="4"/>
      <c r="O27" s="5"/>
      <c r="P27" s="87"/>
    </row>
    <row r="28" spans="1:16" ht="21.75" customHeight="1" x14ac:dyDescent="0.25">
      <c r="A28" s="26" t="s">
        <v>15</v>
      </c>
      <c r="B28" s="8" t="s">
        <v>9</v>
      </c>
      <c r="C28" s="60"/>
      <c r="D28" s="60"/>
      <c r="E28" s="60"/>
      <c r="F28" s="100"/>
      <c r="G28" s="101"/>
      <c r="H28" s="60"/>
      <c r="I28" s="100"/>
      <c r="J28" s="101"/>
      <c r="K28" s="100"/>
      <c r="L28" s="101"/>
      <c r="M28" s="18"/>
      <c r="N28" s="4"/>
      <c r="O28" s="5"/>
      <c r="P28" s="87"/>
    </row>
    <row r="29" spans="1:16" ht="21.75" customHeight="1" x14ac:dyDescent="0.25">
      <c r="A29" s="90" t="s">
        <v>16</v>
      </c>
      <c r="B29" s="22" t="s">
        <v>20</v>
      </c>
      <c r="C29" s="45">
        <f>IF(C30="oui","00:30",0)</f>
        <v>0</v>
      </c>
      <c r="D29" s="45">
        <f>IF(D30="oui","00:30",0)</f>
        <v>0</v>
      </c>
      <c r="E29" s="45">
        <f>IF(E30="oui","00:30",0)</f>
        <v>0</v>
      </c>
      <c r="F29" s="91">
        <f>IF(F30="oui","00:30",0)</f>
        <v>0</v>
      </c>
      <c r="G29" s="92"/>
      <c r="H29" s="45">
        <f>IF(H30="oui","00:30",0)</f>
        <v>0</v>
      </c>
      <c r="I29" s="91">
        <f>IF(I30="oui","00:30",0)</f>
        <v>0</v>
      </c>
      <c r="J29" s="92"/>
      <c r="K29" s="91">
        <f>IF(K30="oui","00:30",0)</f>
        <v>0</v>
      </c>
      <c r="L29" s="92"/>
      <c r="M29" s="23"/>
      <c r="N29" s="13"/>
      <c r="O29" s="14"/>
      <c r="P29" s="87"/>
    </row>
    <row r="30" spans="1:16" ht="21.75" customHeight="1" x14ac:dyDescent="0.25">
      <c r="A30" s="90"/>
      <c r="B30" s="24" t="s">
        <v>19</v>
      </c>
      <c r="C30" s="61" t="str">
        <f>IF(C28&gt;0,"OUI","")</f>
        <v/>
      </c>
      <c r="D30" s="61" t="str">
        <f>IF(D28&gt;0,"OUI","")</f>
        <v/>
      </c>
      <c r="E30" s="61" t="str">
        <f>IF(E28&gt;0,"OUI","")</f>
        <v/>
      </c>
      <c r="F30" s="91" t="str">
        <f>IF(F28&gt;0,"OUI","")</f>
        <v/>
      </c>
      <c r="G30" s="93"/>
      <c r="H30" s="61" t="str">
        <f>IF(H28&gt;0,"OUI","")</f>
        <v/>
      </c>
      <c r="I30" s="91" t="str">
        <f>IF(I28&gt;0,"OUI","")</f>
        <v/>
      </c>
      <c r="J30" s="93"/>
      <c r="K30" s="91" t="str">
        <f>IF(K28&gt;0,"OUI","")</f>
        <v/>
      </c>
      <c r="L30" s="93"/>
      <c r="M30" s="25"/>
      <c r="N30" s="13"/>
      <c r="O30" s="14"/>
      <c r="P30" s="87"/>
    </row>
    <row r="31" spans="1:16" ht="21.75" customHeight="1" x14ac:dyDescent="0.25">
      <c r="A31" s="27" t="s">
        <v>12</v>
      </c>
      <c r="B31" s="31" t="s">
        <v>10</v>
      </c>
      <c r="C31" s="60"/>
      <c r="D31" s="60"/>
      <c r="E31" s="60"/>
      <c r="F31" s="100"/>
      <c r="G31" s="101"/>
      <c r="H31" s="60"/>
      <c r="I31" s="100"/>
      <c r="J31" s="101"/>
      <c r="K31" s="100"/>
      <c r="L31" s="101"/>
      <c r="M31" s="32"/>
      <c r="N31" s="13"/>
      <c r="O31" s="14"/>
      <c r="P31" s="87"/>
    </row>
    <row r="32" spans="1:16" ht="21.75" customHeight="1" x14ac:dyDescent="0.25">
      <c r="A32" s="39"/>
      <c r="B32" s="103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5"/>
      <c r="N32" s="13"/>
      <c r="O32" s="14"/>
      <c r="P32" s="87"/>
    </row>
    <row r="33" spans="1:16" ht="21.75" customHeight="1" x14ac:dyDescent="0.25">
      <c r="A33" s="73" t="s">
        <v>15</v>
      </c>
      <c r="B33" s="8" t="s">
        <v>9</v>
      </c>
      <c r="C33" s="60"/>
      <c r="D33" s="60"/>
      <c r="E33" s="60"/>
      <c r="F33" s="100"/>
      <c r="G33" s="101"/>
      <c r="H33" s="60"/>
      <c r="I33" s="100"/>
      <c r="J33" s="101"/>
      <c r="K33" s="100"/>
      <c r="L33" s="101"/>
      <c r="M33" s="18"/>
      <c r="N33" s="13"/>
      <c r="O33" s="14"/>
      <c r="P33" s="87"/>
    </row>
    <row r="34" spans="1:16" ht="21.75" customHeight="1" x14ac:dyDescent="0.25">
      <c r="A34" s="90" t="s">
        <v>16</v>
      </c>
      <c r="B34" s="22" t="s">
        <v>20</v>
      </c>
      <c r="C34" s="45">
        <f>IF(C35="oui","00:30",0)</f>
        <v>0</v>
      </c>
      <c r="D34" s="45">
        <f>IF(D35="oui","00:30",0)</f>
        <v>0</v>
      </c>
      <c r="E34" s="45">
        <f>IF(E35="oui","00:30",0)</f>
        <v>0</v>
      </c>
      <c r="F34" s="91">
        <f>IF(F35="oui","00:30",0)</f>
        <v>0</v>
      </c>
      <c r="G34" s="92"/>
      <c r="H34" s="45">
        <f>IF(H35="oui","00:30",0)</f>
        <v>0</v>
      </c>
      <c r="I34" s="91">
        <f>IF(I35="oui","00:30",0)</f>
        <v>0</v>
      </c>
      <c r="J34" s="92"/>
      <c r="K34" s="91">
        <f>IF(K35="oui","00:30",0)</f>
        <v>0</v>
      </c>
      <c r="L34" s="92"/>
      <c r="M34" s="23"/>
      <c r="N34" s="13"/>
      <c r="O34" s="14"/>
      <c r="P34" s="87"/>
    </row>
    <row r="35" spans="1:16" ht="21.75" customHeight="1" x14ac:dyDescent="0.25">
      <c r="A35" s="90"/>
      <c r="B35" s="24" t="s">
        <v>19</v>
      </c>
      <c r="C35" s="61" t="str">
        <f>IF(C33&gt;0,"OUI","")</f>
        <v/>
      </c>
      <c r="D35" s="61" t="str">
        <f>IF(D33&gt;0,"OUI","")</f>
        <v/>
      </c>
      <c r="E35" s="61" t="str">
        <f>IF(E33&gt;0,"OUI","")</f>
        <v/>
      </c>
      <c r="F35" s="91" t="str">
        <f>IF(F33&gt;0,"OUI","")</f>
        <v/>
      </c>
      <c r="G35" s="93"/>
      <c r="H35" s="61" t="str">
        <f>IF(H33&gt;0,"OUI","")</f>
        <v/>
      </c>
      <c r="I35" s="91" t="str">
        <f>IF(I33&gt;0,"OUI","")</f>
        <v/>
      </c>
      <c r="J35" s="93"/>
      <c r="K35" s="91" t="str">
        <f>IF(K33&gt;0,"OUI","")</f>
        <v/>
      </c>
      <c r="L35" s="93"/>
      <c r="M35" s="25"/>
      <c r="N35" s="13"/>
      <c r="O35" s="14"/>
      <c r="P35" s="87"/>
    </row>
    <row r="36" spans="1:16" ht="21.75" customHeight="1" x14ac:dyDescent="0.25">
      <c r="A36" s="27" t="s">
        <v>17</v>
      </c>
      <c r="B36" s="9" t="s">
        <v>10</v>
      </c>
      <c r="C36" s="60"/>
      <c r="D36" s="60"/>
      <c r="E36" s="60"/>
      <c r="F36" s="100"/>
      <c r="G36" s="101"/>
      <c r="H36" s="60"/>
      <c r="I36" s="100"/>
      <c r="J36" s="101"/>
      <c r="K36" s="100"/>
      <c r="L36" s="101"/>
      <c r="M36" s="19"/>
      <c r="N36" s="13"/>
      <c r="O36" s="14"/>
      <c r="P36" s="87"/>
    </row>
    <row r="37" spans="1:16" ht="21.75" customHeight="1" x14ac:dyDescent="0.25">
      <c r="A37" s="15"/>
      <c r="B37" s="3" t="s">
        <v>11</v>
      </c>
      <c r="C37" s="34">
        <f>IF(OR(C28="REPOS",C33="REPOS",C28="CP1",C33="CP2"),"00:00",C31-C28+C36-C33-(C29+C34))</f>
        <v>0</v>
      </c>
      <c r="D37" s="34">
        <f>IF(OR(D28="REPOS",D33="REPOS",D28="CP1",D33="CP2"),"00:00",D31-D28+D36-D33-(D29+D34))</f>
        <v>0</v>
      </c>
      <c r="E37" s="34">
        <f>IF(OR(E28="REPOS",E33="REPOS",E28="CP1",E33="CP2"),"00:00",E31-E28+E36-E33-(E29+E34))</f>
        <v>0</v>
      </c>
      <c r="F37" s="102">
        <f>IF(OR(F28="REPOS",F33="REPOS",F28="CP1",F33="CP2"),"00:00",F31-F28+F36-F33-(F29+F34))</f>
        <v>0</v>
      </c>
      <c r="G37" s="93"/>
      <c r="H37" s="34">
        <f>IF(OR(H28="REPOS",H33="REPOS",H28="CP1",H33="CP2"),"00:00",H31-H28+H36-H33-(H29+H34))</f>
        <v>0</v>
      </c>
      <c r="I37" s="102">
        <f>IF(OR(I28="REPOS",I33="REPOS",I28="CP1",I33="CP2"),"00:00",I31-I28+I36-I33-(I29+I34))</f>
        <v>0</v>
      </c>
      <c r="J37" s="93"/>
      <c r="K37" s="102">
        <f>IF(OR(K28="REPOS",K33="REPOS",K28="CP1",K33="CP2"),"00:00",K31-K28+K36-K33-(K29+K34))</f>
        <v>0</v>
      </c>
      <c r="L37" s="93"/>
      <c r="M37" s="33"/>
      <c r="N37" s="13"/>
      <c r="O37" s="14"/>
      <c r="P37" s="87"/>
    </row>
    <row r="38" spans="1:16" ht="21.75" customHeight="1" x14ac:dyDescent="0.25">
      <c r="A38" s="6"/>
      <c r="B38" s="3" t="s">
        <v>26</v>
      </c>
      <c r="C38" s="94">
        <f>C37+D37+E37+F37+H37+I37+K37</f>
        <v>0</v>
      </c>
      <c r="D38" s="95"/>
      <c r="E38" s="95"/>
      <c r="F38" s="95"/>
      <c r="G38" s="95"/>
      <c r="H38" s="95"/>
      <c r="I38" s="95"/>
      <c r="J38" s="95"/>
      <c r="K38" s="95"/>
      <c r="L38" s="96"/>
      <c r="M38" s="6"/>
      <c r="N38" s="13"/>
      <c r="O38" s="14"/>
    </row>
    <row r="39" spans="1:16" ht="21.75" customHeight="1" x14ac:dyDescent="0.25">
      <c r="A39" s="6"/>
      <c r="B39" s="83"/>
      <c r="C39" s="84"/>
      <c r="D39" s="85"/>
      <c r="E39" s="85"/>
      <c r="F39" s="85"/>
      <c r="G39" s="85"/>
      <c r="H39" s="85"/>
      <c r="I39" s="85"/>
      <c r="J39" s="85"/>
      <c r="K39" s="85"/>
      <c r="L39" s="85"/>
      <c r="M39" s="6"/>
      <c r="N39" s="7"/>
      <c r="O39" s="7"/>
    </row>
    <row r="40" spans="1:16" ht="21.75" customHeight="1" x14ac:dyDescent="0.25">
      <c r="A40" s="6"/>
      <c r="B40" s="83"/>
      <c r="C40" s="84"/>
      <c r="D40" s="85"/>
      <c r="E40" s="85"/>
      <c r="F40" s="85"/>
      <c r="G40" s="85"/>
      <c r="H40" s="85"/>
      <c r="I40" s="85"/>
      <c r="J40" s="85"/>
      <c r="K40" s="85"/>
      <c r="L40" s="85"/>
      <c r="M40" s="6"/>
      <c r="N40" s="7"/>
      <c r="O40" s="2"/>
    </row>
    <row r="41" spans="1:16" ht="21.75" customHeight="1" x14ac:dyDescent="0.25">
      <c r="A41" s="6"/>
      <c r="B41" s="83"/>
      <c r="C41" s="84"/>
      <c r="D41" s="85"/>
      <c r="E41" s="85"/>
      <c r="F41" s="85"/>
      <c r="G41" s="85"/>
      <c r="H41" s="85"/>
      <c r="I41" s="85"/>
      <c r="J41" s="85"/>
      <c r="K41" s="85"/>
      <c r="L41" s="85"/>
      <c r="M41" s="6"/>
      <c r="N41" s="7"/>
      <c r="O41" s="2"/>
    </row>
    <row r="42" spans="1:16" ht="21.7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/>
      <c r="O42" s="10"/>
    </row>
    <row r="43" spans="1:16" ht="21.75" customHeight="1" x14ac:dyDescent="0.25">
      <c r="A43" s="106" t="s">
        <v>14</v>
      </c>
      <c r="B43" s="106"/>
      <c r="C43" s="106"/>
      <c r="D43" s="106"/>
      <c r="E43" s="75" t="s">
        <v>21</v>
      </c>
      <c r="F43" s="49">
        <v>16</v>
      </c>
      <c r="G43" s="75" t="s">
        <v>22</v>
      </c>
      <c r="H43" s="74">
        <f>7*F43+DATE(B1,1,3)-WEEKDAY(DATE(B1,1,3))-5</f>
        <v>44305</v>
      </c>
      <c r="I43" s="75" t="s">
        <v>23</v>
      </c>
      <c r="J43" s="107">
        <f>7*F43+DATE(B1,1,3)-WEEKDAY(DATE(B1,1,3))+1</f>
        <v>44311</v>
      </c>
      <c r="K43" s="108"/>
      <c r="L43" s="75"/>
      <c r="M43" s="75"/>
      <c r="N43" s="2"/>
      <c r="O43" s="75"/>
    </row>
    <row r="44" spans="1:16" ht="21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75"/>
      <c r="O44" s="5"/>
    </row>
    <row r="45" spans="1:16" ht="21.75" customHeight="1" x14ac:dyDescent="0.25">
      <c r="A45" s="51"/>
      <c r="B45" s="3" t="s">
        <v>0</v>
      </c>
      <c r="C45" s="53" t="s">
        <v>1</v>
      </c>
      <c r="D45" s="53" t="s">
        <v>2</v>
      </c>
      <c r="E45" s="53" t="s">
        <v>3</v>
      </c>
      <c r="F45" s="109" t="s">
        <v>4</v>
      </c>
      <c r="G45" s="110"/>
      <c r="H45" s="53" t="s">
        <v>5</v>
      </c>
      <c r="I45" s="109" t="s">
        <v>6</v>
      </c>
      <c r="J45" s="110"/>
      <c r="K45" s="109" t="s">
        <v>7</v>
      </c>
      <c r="L45" s="110"/>
      <c r="M45" s="53" t="s">
        <v>8</v>
      </c>
      <c r="N45" s="75" t="s">
        <v>13</v>
      </c>
      <c r="O45" s="5"/>
      <c r="P45" s="87"/>
    </row>
    <row r="46" spans="1:16" ht="21.75" customHeight="1" x14ac:dyDescent="0.25">
      <c r="A46" s="12"/>
      <c r="B46" s="52" t="s">
        <v>29</v>
      </c>
      <c r="C46" s="55">
        <f>7*F43+DATE(B1,1,3)-WEEKDAY(DATE(B1,1,3))-5</f>
        <v>44305</v>
      </c>
      <c r="D46" s="55">
        <f>7*F43+DATE(B1,1,3)-WEEKDAY(DATE(B1,1,3))-4</f>
        <v>44306</v>
      </c>
      <c r="E46" s="55">
        <f>7*F43+DATE(B1,1,3)-WEEKDAY(DATE(B1,1,3))-3</f>
        <v>44307</v>
      </c>
      <c r="F46" s="111">
        <f>7*F43+DATE(B1,1,3)-WEEKDAY(DATE(B1,1,3))-2</f>
        <v>44308</v>
      </c>
      <c r="G46" s="112"/>
      <c r="H46" s="55">
        <f>7*F43+DATE(B1,1,3)-WEEKDAY(DATE(B1,1,3))-1</f>
        <v>44309</v>
      </c>
      <c r="I46" s="111">
        <f>7*F43+DATE(B1,1,3)-WEEKDAY(DATE(B1,1,3))-0</f>
        <v>44310</v>
      </c>
      <c r="J46" s="112"/>
      <c r="K46" s="111">
        <f>7*F43+DATE(B1,1,3)-WEEKDAY(DATE(B1,1,3))+1</f>
        <v>44311</v>
      </c>
      <c r="L46" s="112"/>
      <c r="M46" s="54"/>
      <c r="N46" s="4"/>
      <c r="O46" s="14"/>
      <c r="P46" s="87"/>
    </row>
    <row r="47" spans="1:16" ht="21.75" customHeight="1" x14ac:dyDescent="0.25">
      <c r="A47" s="26" t="s">
        <v>15</v>
      </c>
      <c r="B47" s="8" t="s">
        <v>9</v>
      </c>
      <c r="C47" s="60"/>
      <c r="D47" s="60"/>
      <c r="E47" s="60"/>
      <c r="F47" s="100"/>
      <c r="G47" s="101"/>
      <c r="H47" s="60"/>
      <c r="I47" s="100"/>
      <c r="J47" s="101"/>
      <c r="K47" s="100"/>
      <c r="L47" s="101"/>
      <c r="M47" s="18"/>
      <c r="N47" s="4"/>
      <c r="O47" s="14"/>
      <c r="P47" s="87"/>
    </row>
    <row r="48" spans="1:16" ht="21.75" customHeight="1" x14ac:dyDescent="0.25">
      <c r="A48" s="90" t="s">
        <v>16</v>
      </c>
      <c r="B48" s="22" t="s">
        <v>20</v>
      </c>
      <c r="C48" s="45">
        <f>IF(C49="oui","00:30",0)</f>
        <v>0</v>
      </c>
      <c r="D48" s="45">
        <f>IF(D49="oui","00:30",0)</f>
        <v>0</v>
      </c>
      <c r="E48" s="45">
        <f>IF(E49="oui","00:30",0)</f>
        <v>0</v>
      </c>
      <c r="F48" s="91">
        <f>IF(F49="oui","00:30",0)</f>
        <v>0</v>
      </c>
      <c r="G48" s="92"/>
      <c r="H48" s="45">
        <f>IF(H49="oui","00:30",0)</f>
        <v>0</v>
      </c>
      <c r="I48" s="91">
        <f>IF(I49="oui","00:30",0)</f>
        <v>0</v>
      </c>
      <c r="J48" s="92"/>
      <c r="K48" s="91">
        <f>IF(K49="oui","00:30",0)</f>
        <v>0</v>
      </c>
      <c r="L48" s="92"/>
      <c r="M48" s="23"/>
      <c r="N48" s="13"/>
      <c r="O48" s="14"/>
      <c r="P48" s="87"/>
    </row>
    <row r="49" spans="1:16" ht="21.75" customHeight="1" x14ac:dyDescent="0.25">
      <c r="A49" s="90"/>
      <c r="B49" s="24" t="s">
        <v>19</v>
      </c>
      <c r="C49" s="61" t="str">
        <f>IF(C47&gt;0,"OUI","")</f>
        <v/>
      </c>
      <c r="D49" s="61" t="str">
        <f>IF(D47&gt;0,"OUI","")</f>
        <v/>
      </c>
      <c r="E49" s="61" t="str">
        <f>IF(E47&gt;0,"OUI","")</f>
        <v/>
      </c>
      <c r="F49" s="91" t="str">
        <f>IF(F47&gt;0,"OUI","")</f>
        <v/>
      </c>
      <c r="G49" s="93"/>
      <c r="H49" s="61" t="str">
        <f>IF(H47&gt;0,"OUI","")</f>
        <v/>
      </c>
      <c r="I49" s="91" t="str">
        <f>IF(I47&gt;0,"OUI","")</f>
        <v/>
      </c>
      <c r="J49" s="93"/>
      <c r="K49" s="91" t="str">
        <f>IF(K47&gt;0,"OUI","")</f>
        <v/>
      </c>
      <c r="L49" s="93"/>
      <c r="M49" s="25"/>
      <c r="N49" s="13"/>
      <c r="O49" s="14"/>
      <c r="P49" s="87"/>
    </row>
    <row r="50" spans="1:16" ht="21.75" customHeight="1" x14ac:dyDescent="0.25">
      <c r="A50" s="27" t="s">
        <v>12</v>
      </c>
      <c r="B50" s="31" t="s">
        <v>10</v>
      </c>
      <c r="C50" s="60"/>
      <c r="D50" s="60"/>
      <c r="E50" s="60"/>
      <c r="F50" s="100"/>
      <c r="G50" s="101"/>
      <c r="H50" s="60"/>
      <c r="I50" s="100"/>
      <c r="J50" s="101"/>
      <c r="K50" s="100"/>
      <c r="L50" s="101"/>
      <c r="M50" s="32"/>
      <c r="N50" s="13"/>
      <c r="O50" s="14"/>
      <c r="P50" s="87"/>
    </row>
    <row r="51" spans="1:16" ht="21.75" customHeight="1" x14ac:dyDescent="0.25">
      <c r="A51" s="39"/>
      <c r="B51" s="10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5"/>
      <c r="N51" s="13"/>
      <c r="O51" s="14"/>
      <c r="P51" s="87"/>
    </row>
    <row r="52" spans="1:16" ht="21.75" customHeight="1" x14ac:dyDescent="0.25">
      <c r="A52" s="73" t="s">
        <v>15</v>
      </c>
      <c r="B52" s="8" t="s">
        <v>9</v>
      </c>
      <c r="C52" s="60"/>
      <c r="D52" s="60"/>
      <c r="E52" s="60"/>
      <c r="F52" s="100"/>
      <c r="G52" s="101"/>
      <c r="H52" s="60"/>
      <c r="I52" s="100"/>
      <c r="J52" s="101"/>
      <c r="K52" s="100"/>
      <c r="L52" s="101"/>
      <c r="M52" s="18"/>
      <c r="N52" s="13"/>
      <c r="O52" s="14"/>
      <c r="P52" s="87"/>
    </row>
    <row r="53" spans="1:16" ht="21.75" customHeight="1" x14ac:dyDescent="0.25">
      <c r="A53" s="90" t="s">
        <v>16</v>
      </c>
      <c r="B53" s="22" t="s">
        <v>20</v>
      </c>
      <c r="C53" s="45">
        <f>IF(C54="oui","00:30",0)</f>
        <v>0</v>
      </c>
      <c r="D53" s="45">
        <f>IF(D54="oui","00:30",0)</f>
        <v>0</v>
      </c>
      <c r="E53" s="45">
        <f>IF(E54="oui","00:30",0)</f>
        <v>0</v>
      </c>
      <c r="F53" s="91">
        <f>IF(F54="oui","00:30",0)</f>
        <v>0</v>
      </c>
      <c r="G53" s="92"/>
      <c r="H53" s="45">
        <f>IF(H54="oui","00:30",0)</f>
        <v>0</v>
      </c>
      <c r="I53" s="91">
        <f>IF(I54="oui","00:30",0)</f>
        <v>0</v>
      </c>
      <c r="J53" s="92"/>
      <c r="K53" s="91">
        <f>IF(K54="oui","00:30",0)</f>
        <v>0</v>
      </c>
      <c r="L53" s="92"/>
      <c r="M53" s="23"/>
      <c r="N53" s="13"/>
      <c r="O53" s="14"/>
      <c r="P53" s="87"/>
    </row>
    <row r="54" spans="1:16" ht="21.75" customHeight="1" x14ac:dyDescent="0.25">
      <c r="A54" s="90"/>
      <c r="B54" s="24" t="s">
        <v>19</v>
      </c>
      <c r="C54" s="61" t="str">
        <f>IF(C52&gt;0,"OUI","")</f>
        <v/>
      </c>
      <c r="D54" s="61" t="str">
        <f>IF(D52&gt;0,"OUI","")</f>
        <v/>
      </c>
      <c r="E54" s="61" t="str">
        <f>IF(E52&gt;0,"OUI","")</f>
        <v/>
      </c>
      <c r="F54" s="91" t="str">
        <f>IF(F52&gt;0,"OUI","")</f>
        <v/>
      </c>
      <c r="G54" s="93"/>
      <c r="H54" s="61" t="str">
        <f>IF(H52&gt;0,"OUI","")</f>
        <v/>
      </c>
      <c r="I54" s="91" t="str">
        <f>IF(I52&gt;0,"OUI","")</f>
        <v/>
      </c>
      <c r="J54" s="93"/>
      <c r="K54" s="91" t="str">
        <f>IF(K52&gt;0,"OUI","")</f>
        <v/>
      </c>
      <c r="L54" s="93"/>
      <c r="M54" s="25"/>
      <c r="N54" s="13"/>
      <c r="O54" s="14"/>
      <c r="P54" s="87"/>
    </row>
    <row r="55" spans="1:16" ht="21.75" customHeight="1" x14ac:dyDescent="0.25">
      <c r="A55" s="27" t="s">
        <v>17</v>
      </c>
      <c r="B55" s="9" t="s">
        <v>10</v>
      </c>
      <c r="C55" s="60"/>
      <c r="D55" s="60"/>
      <c r="E55" s="60"/>
      <c r="F55" s="100"/>
      <c r="G55" s="101"/>
      <c r="H55" s="60"/>
      <c r="I55" s="100"/>
      <c r="J55" s="101"/>
      <c r="K55" s="100"/>
      <c r="L55" s="101"/>
      <c r="M55" s="19"/>
      <c r="N55" s="13"/>
      <c r="O55" s="14"/>
      <c r="P55" s="87"/>
    </row>
    <row r="56" spans="1:16" ht="21.75" customHeight="1" x14ac:dyDescent="0.25">
      <c r="A56" s="15"/>
      <c r="B56" s="3" t="s">
        <v>11</v>
      </c>
      <c r="C56" s="34">
        <f>IF(OR(C47="REPOS",C52="REPOS",C47="CP1",C52="CP2"),"00:00",C50-C47+C55-C52-(C48+C53))</f>
        <v>0</v>
      </c>
      <c r="D56" s="34">
        <f>IF(OR(D47="REPOS",D52="REPOS",D47="CP1",D52="CP2"),"00:00",D50-D47+D55-D52-(D48+D53))</f>
        <v>0</v>
      </c>
      <c r="E56" s="34">
        <f>IF(OR(E47="REPOS",E52="REPOS",E47="CP1",E52="CP2"),"00:00",E50-E47+E55-E52-(E48+E53))</f>
        <v>0</v>
      </c>
      <c r="F56" s="102">
        <f>IF(OR(F47="REPOS",F52="REPOS",F47="CP1",F52="CP2"),"00:00",F50-F47+F55-F52-(F48+F53))</f>
        <v>0</v>
      </c>
      <c r="G56" s="93"/>
      <c r="H56" s="34">
        <f>IF(OR(H47="REPOS",H52="REPOS",H47="CP1",H52="CP2"),"00:00",H50-H47+H55-H52-(H48+H53))</f>
        <v>0</v>
      </c>
      <c r="I56" s="102">
        <f>IF(OR(I47="REPOS",I52="REPOS",I47="CP1",I52="CP2"),"00:00",I50-I47+I55-I52-(I48+I53))</f>
        <v>0</v>
      </c>
      <c r="J56" s="93"/>
      <c r="K56" s="102">
        <f>IF(OR(K47="REPOS",K52="REPOS",K47="CP1",K52="CP2"),"00:00",K50-K47+K55-K52-(K48+K53))</f>
        <v>0</v>
      </c>
      <c r="L56" s="93"/>
      <c r="M56" s="33"/>
      <c r="N56" s="13"/>
      <c r="O56" s="7"/>
      <c r="P56" s="87"/>
    </row>
    <row r="57" spans="1:16" ht="21.75" customHeight="1" x14ac:dyDescent="0.25">
      <c r="A57" s="6"/>
      <c r="B57" s="3" t="s">
        <v>26</v>
      </c>
      <c r="C57" s="94">
        <f>C56+D56+E56+F56+H56+I56+K56</f>
        <v>0</v>
      </c>
      <c r="D57" s="95"/>
      <c r="E57" s="95"/>
      <c r="F57" s="95"/>
      <c r="G57" s="95"/>
      <c r="H57" s="95"/>
      <c r="I57" s="95"/>
      <c r="J57" s="95"/>
      <c r="K57" s="95"/>
      <c r="L57" s="96"/>
      <c r="M57" s="6"/>
      <c r="N57" s="13"/>
      <c r="O57" s="2"/>
    </row>
    <row r="58" spans="1:16" ht="21.75" customHeight="1" x14ac:dyDescent="0.25">
      <c r="A58" s="6"/>
      <c r="B58" s="83"/>
      <c r="C58" s="84"/>
      <c r="D58" s="85"/>
      <c r="E58" s="85"/>
      <c r="F58" s="85"/>
      <c r="G58" s="85"/>
      <c r="H58" s="85"/>
      <c r="I58" s="85"/>
      <c r="J58" s="85"/>
      <c r="K58" s="85"/>
      <c r="L58" s="85"/>
      <c r="M58" s="6"/>
      <c r="N58" s="14"/>
      <c r="O58" s="2"/>
    </row>
    <row r="59" spans="1:16" ht="21.75" customHeight="1" x14ac:dyDescent="0.25">
      <c r="A59" s="6"/>
      <c r="B59" s="83"/>
      <c r="C59" s="84"/>
      <c r="D59" s="85"/>
      <c r="E59" s="85"/>
      <c r="F59" s="85"/>
      <c r="G59" s="85"/>
      <c r="H59" s="85"/>
      <c r="I59" s="85"/>
      <c r="J59" s="85"/>
      <c r="K59" s="85"/>
      <c r="L59" s="85"/>
      <c r="M59" s="6"/>
      <c r="N59" s="14"/>
      <c r="O59" s="2"/>
    </row>
    <row r="60" spans="1:16" ht="21.75" customHeight="1" x14ac:dyDescent="0.25">
      <c r="A60" s="6"/>
      <c r="B60" s="83"/>
      <c r="C60" s="84"/>
      <c r="D60" s="85"/>
      <c r="E60" s="85"/>
      <c r="F60" s="85"/>
      <c r="G60" s="85"/>
      <c r="H60" s="85"/>
      <c r="I60" s="85"/>
      <c r="J60" s="85"/>
      <c r="K60" s="85"/>
      <c r="L60" s="85"/>
      <c r="M60" s="6"/>
      <c r="N60" s="14"/>
      <c r="O60" s="2"/>
    </row>
    <row r="61" spans="1:16" ht="21.7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7"/>
      <c r="O61" s="10"/>
    </row>
    <row r="62" spans="1:16" ht="21.75" customHeight="1" x14ac:dyDescent="0.25">
      <c r="A62" s="106" t="s">
        <v>14</v>
      </c>
      <c r="B62" s="106"/>
      <c r="C62" s="106"/>
      <c r="D62" s="106"/>
      <c r="E62" s="75" t="s">
        <v>21</v>
      </c>
      <c r="F62" s="49">
        <v>17</v>
      </c>
      <c r="G62" s="75" t="s">
        <v>22</v>
      </c>
      <c r="H62" s="74">
        <f>7*F62+DATE(B1,1,3)-WEEKDAY(DATE(B1,1,3))-5</f>
        <v>44312</v>
      </c>
      <c r="I62" s="75" t="s">
        <v>23</v>
      </c>
      <c r="J62" s="107">
        <f>7*F62+DATE(B1,1,3)-WEEKDAY(DATE(B1,1,3))+1</f>
        <v>44318</v>
      </c>
      <c r="K62" s="108"/>
      <c r="L62" s="75"/>
      <c r="M62" s="75"/>
      <c r="N62" s="2"/>
      <c r="O62" s="75"/>
    </row>
    <row r="63" spans="1:16" ht="21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75"/>
      <c r="O63" s="5"/>
    </row>
    <row r="64" spans="1:16" ht="21.75" customHeight="1" x14ac:dyDescent="0.25">
      <c r="A64" s="51"/>
      <c r="B64" s="3" t="s">
        <v>0</v>
      </c>
      <c r="C64" s="53" t="s">
        <v>1</v>
      </c>
      <c r="D64" s="53" t="s">
        <v>2</v>
      </c>
      <c r="E64" s="53" t="s">
        <v>3</v>
      </c>
      <c r="F64" s="109" t="s">
        <v>4</v>
      </c>
      <c r="G64" s="110"/>
      <c r="H64" s="53" t="s">
        <v>5</v>
      </c>
      <c r="I64" s="109" t="s">
        <v>6</v>
      </c>
      <c r="J64" s="110"/>
      <c r="K64" s="109" t="s">
        <v>7</v>
      </c>
      <c r="L64" s="110"/>
      <c r="M64" s="53" t="s">
        <v>8</v>
      </c>
      <c r="N64" s="75" t="s">
        <v>13</v>
      </c>
      <c r="O64" s="5"/>
      <c r="P64" s="87"/>
    </row>
    <row r="65" spans="1:16" ht="21.75" customHeight="1" x14ac:dyDescent="0.25">
      <c r="A65" s="12"/>
      <c r="B65" s="52" t="s">
        <v>29</v>
      </c>
      <c r="C65" s="55">
        <f>7*F62+DATE(B1,1,3)-WEEKDAY(DATE(B1,1,3))-5</f>
        <v>44312</v>
      </c>
      <c r="D65" s="55">
        <f>7*F62+DATE(B1,1,3)-WEEKDAY(DATE(B1,1,3))-4</f>
        <v>44313</v>
      </c>
      <c r="E65" s="55">
        <f>7*F62+DATE(B1,1,3)-WEEKDAY(DATE(B1,1,3))-3</f>
        <v>44314</v>
      </c>
      <c r="F65" s="111">
        <f>7*F62+DATE(B1,1,3)-WEEKDAY(DATE(B1,1,3))-2</f>
        <v>44315</v>
      </c>
      <c r="G65" s="112"/>
      <c r="H65" s="55">
        <f>7*F62+DATE(B1,1,3)-WEEKDAY(DATE(B1,1,3))-1</f>
        <v>44316</v>
      </c>
      <c r="I65" s="111">
        <f>7*F62+DATE(B1,1,3)-WEEKDAY(DATE(B1,1,3))-0</f>
        <v>44317</v>
      </c>
      <c r="J65" s="112"/>
      <c r="K65" s="111">
        <f>7*F62+DATE(B1,1,3)-WEEKDAY(DATE(B1,1,3))+1</f>
        <v>44318</v>
      </c>
      <c r="L65" s="112"/>
      <c r="M65" s="54"/>
      <c r="N65" s="4"/>
      <c r="O65" s="14"/>
      <c r="P65" s="87"/>
    </row>
    <row r="66" spans="1:16" ht="21.75" customHeight="1" x14ac:dyDescent="0.25">
      <c r="A66" s="26" t="s">
        <v>15</v>
      </c>
      <c r="B66" s="8" t="s">
        <v>9</v>
      </c>
      <c r="C66" s="60"/>
      <c r="D66" s="60"/>
      <c r="E66" s="60"/>
      <c r="F66" s="100"/>
      <c r="G66" s="101"/>
      <c r="H66" s="60"/>
      <c r="I66" s="100"/>
      <c r="J66" s="101"/>
      <c r="K66" s="100"/>
      <c r="L66" s="101"/>
      <c r="M66" s="18"/>
      <c r="N66" s="4"/>
      <c r="O66" s="14"/>
      <c r="P66" s="87"/>
    </row>
    <row r="67" spans="1:16" ht="21.75" customHeight="1" x14ac:dyDescent="0.25">
      <c r="A67" s="90" t="s">
        <v>16</v>
      </c>
      <c r="B67" s="22" t="s">
        <v>20</v>
      </c>
      <c r="C67" s="45">
        <f>IF(C68="oui","00:30",0)</f>
        <v>0</v>
      </c>
      <c r="D67" s="45">
        <f>IF(D68="oui","00:30",0)</f>
        <v>0</v>
      </c>
      <c r="E67" s="45">
        <f>IF(E68="oui","00:30",0)</f>
        <v>0</v>
      </c>
      <c r="F67" s="91">
        <f>IF(F68="oui","00:30",0)</f>
        <v>0</v>
      </c>
      <c r="G67" s="92"/>
      <c r="H67" s="45">
        <f>IF(H68="oui","00:30",0)</f>
        <v>0</v>
      </c>
      <c r="I67" s="91">
        <f>IF(I68="oui","00:30",0)</f>
        <v>0</v>
      </c>
      <c r="J67" s="92"/>
      <c r="K67" s="91">
        <f>IF(K68="oui","00:30",0)</f>
        <v>0</v>
      </c>
      <c r="L67" s="92"/>
      <c r="M67" s="23"/>
      <c r="N67" s="13"/>
      <c r="O67" s="14"/>
      <c r="P67" s="87"/>
    </row>
    <row r="68" spans="1:16" ht="21.75" customHeight="1" x14ac:dyDescent="0.25">
      <c r="A68" s="90"/>
      <c r="B68" s="24" t="s">
        <v>19</v>
      </c>
      <c r="C68" s="61" t="str">
        <f>IF(C66&gt;0,"OUI","")</f>
        <v/>
      </c>
      <c r="D68" s="61" t="str">
        <f>IF(D66&gt;0,"OUI","")</f>
        <v/>
      </c>
      <c r="E68" s="61" t="str">
        <f>IF(E66&gt;0,"OUI","")</f>
        <v/>
      </c>
      <c r="F68" s="91" t="str">
        <f>IF(F66&gt;0,"OUI","")</f>
        <v/>
      </c>
      <c r="G68" s="93"/>
      <c r="H68" s="61" t="str">
        <f>IF(H66&gt;0,"OUI","")</f>
        <v/>
      </c>
      <c r="I68" s="91" t="str">
        <f>IF(I66&gt;0,"OUI","")</f>
        <v/>
      </c>
      <c r="J68" s="93"/>
      <c r="K68" s="91" t="str">
        <f>IF(K66&gt;0,"OUI","")</f>
        <v/>
      </c>
      <c r="L68" s="93"/>
      <c r="M68" s="25"/>
      <c r="N68" s="13"/>
      <c r="O68" s="14"/>
      <c r="P68" s="87"/>
    </row>
    <row r="69" spans="1:16" ht="21.75" customHeight="1" x14ac:dyDescent="0.25">
      <c r="A69" s="27" t="s">
        <v>12</v>
      </c>
      <c r="B69" s="31" t="s">
        <v>10</v>
      </c>
      <c r="C69" s="60"/>
      <c r="D69" s="60"/>
      <c r="E69" s="60"/>
      <c r="F69" s="100"/>
      <c r="G69" s="101"/>
      <c r="H69" s="60"/>
      <c r="I69" s="100"/>
      <c r="J69" s="101"/>
      <c r="K69" s="100"/>
      <c r="L69" s="101"/>
      <c r="M69" s="32"/>
      <c r="N69" s="13"/>
      <c r="O69" s="14"/>
      <c r="P69" s="87"/>
    </row>
    <row r="70" spans="1:16" ht="21.75" customHeight="1" x14ac:dyDescent="0.25">
      <c r="A70" s="39"/>
      <c r="B70" s="103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5"/>
      <c r="N70" s="13"/>
      <c r="O70" s="14"/>
      <c r="P70" s="87"/>
    </row>
    <row r="71" spans="1:16" ht="21.75" customHeight="1" x14ac:dyDescent="0.25">
      <c r="A71" s="73" t="s">
        <v>15</v>
      </c>
      <c r="B71" s="8" t="s">
        <v>9</v>
      </c>
      <c r="C71" s="60"/>
      <c r="D71" s="60"/>
      <c r="E71" s="60"/>
      <c r="F71" s="100"/>
      <c r="G71" s="101"/>
      <c r="H71" s="60"/>
      <c r="I71" s="100"/>
      <c r="J71" s="101"/>
      <c r="K71" s="100"/>
      <c r="L71" s="101"/>
      <c r="M71" s="18"/>
      <c r="N71" s="13"/>
      <c r="O71" s="14"/>
      <c r="P71" s="87"/>
    </row>
    <row r="72" spans="1:16" ht="21.75" customHeight="1" x14ac:dyDescent="0.25">
      <c r="A72" s="90" t="s">
        <v>16</v>
      </c>
      <c r="B72" s="22" t="s">
        <v>20</v>
      </c>
      <c r="C72" s="45">
        <f>IF(C73="oui","00:30",0)</f>
        <v>0</v>
      </c>
      <c r="D72" s="45">
        <f>IF(D73="oui","00:30",0)</f>
        <v>0</v>
      </c>
      <c r="E72" s="45">
        <f>IF(E73="oui","00:30",0)</f>
        <v>0</v>
      </c>
      <c r="F72" s="91">
        <f>IF(F73="oui","00:30",0)</f>
        <v>0</v>
      </c>
      <c r="G72" s="92"/>
      <c r="H72" s="45">
        <f>IF(H73="oui","00:30",0)</f>
        <v>0</v>
      </c>
      <c r="I72" s="91">
        <f>IF(I73="oui","00:30",0)</f>
        <v>0</v>
      </c>
      <c r="J72" s="92"/>
      <c r="K72" s="91">
        <f>IF(K73="oui","00:30",0)</f>
        <v>0</v>
      </c>
      <c r="L72" s="92"/>
      <c r="M72" s="23"/>
      <c r="N72" s="13"/>
      <c r="O72" s="14"/>
      <c r="P72" s="87"/>
    </row>
    <row r="73" spans="1:16" ht="21.75" customHeight="1" x14ac:dyDescent="0.25">
      <c r="A73" s="90"/>
      <c r="B73" s="24" t="s">
        <v>19</v>
      </c>
      <c r="C73" s="61" t="str">
        <f>IF(C71&gt;0,"OUI","")</f>
        <v/>
      </c>
      <c r="D73" s="61" t="str">
        <f>IF(D71&gt;0,"OUI","")</f>
        <v/>
      </c>
      <c r="E73" s="61" t="str">
        <f>IF(E71&gt;0,"OUI","")</f>
        <v/>
      </c>
      <c r="F73" s="91" t="str">
        <f>IF(F71&gt;0,"OUI","")</f>
        <v/>
      </c>
      <c r="G73" s="93"/>
      <c r="H73" s="61" t="str">
        <f>IF(H71&gt;0,"OUI","")</f>
        <v/>
      </c>
      <c r="I73" s="91" t="str">
        <f>IF(I71&gt;0,"OUI","")</f>
        <v/>
      </c>
      <c r="J73" s="93"/>
      <c r="K73" s="91" t="str">
        <f>IF(K71&gt;0,"OUI","")</f>
        <v/>
      </c>
      <c r="L73" s="93"/>
      <c r="M73" s="25"/>
      <c r="N73" s="13"/>
      <c r="O73" s="14"/>
      <c r="P73" s="87"/>
    </row>
    <row r="74" spans="1:16" ht="21.75" customHeight="1" x14ac:dyDescent="0.25">
      <c r="A74" s="27" t="s">
        <v>17</v>
      </c>
      <c r="B74" s="9" t="s">
        <v>10</v>
      </c>
      <c r="C74" s="60"/>
      <c r="D74" s="60"/>
      <c r="E74" s="60"/>
      <c r="F74" s="100"/>
      <c r="G74" s="101"/>
      <c r="H74" s="60"/>
      <c r="I74" s="100"/>
      <c r="J74" s="101"/>
      <c r="K74" s="100"/>
      <c r="L74" s="101"/>
      <c r="M74" s="19"/>
      <c r="N74" s="13"/>
      <c r="O74" s="14"/>
      <c r="P74" s="87"/>
    </row>
    <row r="75" spans="1:16" ht="21.75" customHeight="1" x14ac:dyDescent="0.25">
      <c r="A75" s="15"/>
      <c r="B75" s="3" t="s">
        <v>11</v>
      </c>
      <c r="C75" s="34">
        <f>IF(OR(C66="REPOS",C71="REPOS",C66="CP1",C71="CP2"),"00:00",C69-C66+C74-C71-(C67+C72))</f>
        <v>0</v>
      </c>
      <c r="D75" s="34">
        <f>IF(OR(D66="REPOS",D71="REPOS",D66="CP1",D71="CP2"),"00:00",D69-D66+D74-D71-(D67+D72))</f>
        <v>0</v>
      </c>
      <c r="E75" s="34">
        <f>IF(OR(E66="REPOS",E71="REPOS",E66="CP1",E71="CP2"),"00:00",E69-E66+E74-E71-(E67+E72))</f>
        <v>0</v>
      </c>
      <c r="F75" s="102">
        <f>IF(OR(F66="REPOS",F71="REPOS",F66="CP1",F71="CP2"),"00:00",F69-F66+F74-F71-(F67+F72))</f>
        <v>0</v>
      </c>
      <c r="G75" s="93"/>
      <c r="H75" s="34">
        <f>IF(OR(H66="REPOS",H71="REPOS",H66="CP1",H71="CP2"),"00:00",H69-H66+H74-H71-(H67+H72))</f>
        <v>0</v>
      </c>
      <c r="I75" s="102">
        <f>IF(OR(I66="REPOS",I71="REPOS",I66="CP1",I71="CP2"),"00:00",I69-I66+I74-I71-(I67+I72))</f>
        <v>0</v>
      </c>
      <c r="J75" s="93"/>
      <c r="K75" s="102">
        <f>IF(OR(K66="REPOS",K71="REPOS",K66="CP1",K71="CP2"),"00:00",K69-K66+K74-K71-(K67+K72))</f>
        <v>0</v>
      </c>
      <c r="L75" s="93"/>
      <c r="M75" s="33"/>
      <c r="N75" s="13"/>
      <c r="O75" s="7"/>
      <c r="P75" s="87"/>
    </row>
    <row r="76" spans="1:16" ht="21.75" customHeight="1" x14ac:dyDescent="0.25">
      <c r="A76" s="6"/>
      <c r="B76" s="3" t="s">
        <v>26</v>
      </c>
      <c r="C76" s="94">
        <f>C75+D75+E75+F75+H75+I75+K75</f>
        <v>0</v>
      </c>
      <c r="D76" s="95"/>
      <c r="E76" s="95"/>
      <c r="F76" s="95"/>
      <c r="G76" s="95"/>
      <c r="H76" s="95"/>
      <c r="I76" s="95"/>
      <c r="J76" s="95"/>
      <c r="K76" s="95"/>
      <c r="L76" s="96"/>
      <c r="M76" s="6"/>
      <c r="N76" s="13"/>
      <c r="O76" s="2"/>
    </row>
    <row r="77" spans="1:16" ht="21.75" customHeight="1" x14ac:dyDescent="0.25">
      <c r="A77" s="6"/>
      <c r="B77" s="83"/>
      <c r="C77" s="84"/>
      <c r="D77" s="85"/>
      <c r="E77" s="85"/>
      <c r="F77" s="85"/>
      <c r="G77" s="85"/>
      <c r="H77" s="85"/>
      <c r="I77" s="85"/>
      <c r="J77" s="85"/>
      <c r="K77" s="85"/>
      <c r="L77" s="85"/>
      <c r="M77" s="6"/>
      <c r="N77" s="14"/>
      <c r="O77" s="2"/>
    </row>
    <row r="78" spans="1:16" ht="21.75" customHeight="1" x14ac:dyDescent="0.25">
      <c r="A78" s="6"/>
      <c r="B78" s="83"/>
      <c r="C78" s="84"/>
      <c r="D78" s="85"/>
      <c r="E78" s="85"/>
      <c r="F78" s="85"/>
      <c r="G78" s="85"/>
      <c r="H78" s="85"/>
      <c r="I78" s="85"/>
      <c r="J78" s="85"/>
      <c r="K78" s="85"/>
      <c r="L78" s="85"/>
      <c r="M78" s="6"/>
      <c r="N78" s="14"/>
      <c r="O78" s="2"/>
    </row>
    <row r="79" spans="1:16" ht="21.75" customHeight="1" x14ac:dyDescent="0.25">
      <c r="A79" s="6"/>
      <c r="B79" s="83"/>
      <c r="C79" s="84"/>
      <c r="D79" s="85"/>
      <c r="E79" s="85"/>
      <c r="F79" s="85"/>
      <c r="G79" s="85"/>
      <c r="H79" s="85"/>
      <c r="I79" s="85"/>
      <c r="J79" s="85"/>
      <c r="K79" s="85"/>
      <c r="L79" s="85"/>
      <c r="M79" s="6"/>
      <c r="N79" s="14"/>
      <c r="O79" s="2"/>
    </row>
    <row r="80" spans="1:16" ht="21.7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7"/>
      <c r="O80" s="10"/>
    </row>
    <row r="81" spans="1:16" ht="21.75" customHeight="1" x14ac:dyDescent="0.25">
      <c r="A81" s="106" t="s">
        <v>14</v>
      </c>
      <c r="B81" s="106"/>
      <c r="C81" s="106"/>
      <c r="D81" s="106"/>
      <c r="E81" s="75" t="s">
        <v>21</v>
      </c>
      <c r="F81" s="49">
        <v>18</v>
      </c>
      <c r="G81" s="75" t="s">
        <v>22</v>
      </c>
      <c r="H81" s="74">
        <f>7*F81+DATE(B1,1,3)-WEEKDAY(DATE(B1,1,3))-5</f>
        <v>44319</v>
      </c>
      <c r="I81" s="75" t="s">
        <v>23</v>
      </c>
      <c r="J81" s="107">
        <f>7*F81+DATE(B1,1,3)-WEEKDAY(DATE(B1,1,3))+1</f>
        <v>44325</v>
      </c>
      <c r="K81" s="108"/>
      <c r="L81" s="75"/>
      <c r="M81" s="75"/>
      <c r="N81" s="2"/>
      <c r="O81" s="75"/>
    </row>
    <row r="82" spans="1:16" ht="21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75"/>
      <c r="O82" s="5"/>
    </row>
    <row r="83" spans="1:16" ht="21.75" customHeight="1" x14ac:dyDescent="0.25">
      <c r="A83" s="51"/>
      <c r="B83" s="3" t="s">
        <v>0</v>
      </c>
      <c r="C83" s="53" t="s">
        <v>1</v>
      </c>
      <c r="D83" s="53" t="s">
        <v>2</v>
      </c>
      <c r="E83" s="53" t="s">
        <v>3</v>
      </c>
      <c r="F83" s="109" t="s">
        <v>4</v>
      </c>
      <c r="G83" s="110"/>
      <c r="H83" s="53" t="s">
        <v>5</v>
      </c>
      <c r="I83" s="109" t="s">
        <v>6</v>
      </c>
      <c r="J83" s="110"/>
      <c r="K83" s="109" t="s">
        <v>7</v>
      </c>
      <c r="L83" s="110"/>
      <c r="M83" s="53" t="s">
        <v>8</v>
      </c>
      <c r="N83" s="75" t="s">
        <v>13</v>
      </c>
      <c r="O83" s="5"/>
      <c r="P83" s="87"/>
    </row>
    <row r="84" spans="1:16" ht="21.75" customHeight="1" x14ac:dyDescent="0.25">
      <c r="A84" s="12"/>
      <c r="B84" s="52" t="s">
        <v>29</v>
      </c>
      <c r="C84" s="55">
        <f>7*F81+DATE(B1,1,3)-WEEKDAY(DATE(B1,1,3))-5</f>
        <v>44319</v>
      </c>
      <c r="D84" s="55">
        <f>7*F81+DATE(B1,1,3)-WEEKDAY(DATE(B1,1,3))-4</f>
        <v>44320</v>
      </c>
      <c r="E84" s="55">
        <f>7*F81+DATE(B1,1,3)-WEEKDAY(DATE(B1,1,3))-3</f>
        <v>44321</v>
      </c>
      <c r="F84" s="111">
        <f>7*F81+DATE(B1,1,3)-WEEKDAY(DATE(B1,1,3))-2</f>
        <v>44322</v>
      </c>
      <c r="G84" s="112"/>
      <c r="H84" s="55">
        <f>7*F81+DATE(B1,1,3)-WEEKDAY(DATE(B1,1,3))-1</f>
        <v>44323</v>
      </c>
      <c r="I84" s="111">
        <f>7*F81+DATE(B1,1,3)-WEEKDAY(DATE(B1,1,3))-0</f>
        <v>44324</v>
      </c>
      <c r="J84" s="112"/>
      <c r="K84" s="111">
        <f>7*F81+DATE(B1,1,3)-WEEKDAY(DATE(B1,1,3))+1</f>
        <v>44325</v>
      </c>
      <c r="L84" s="112"/>
      <c r="M84" s="54"/>
      <c r="N84" s="4"/>
      <c r="O84" s="14"/>
      <c r="P84" s="87"/>
    </row>
    <row r="85" spans="1:16" ht="21.75" customHeight="1" x14ac:dyDescent="0.25">
      <c r="A85" s="26" t="s">
        <v>15</v>
      </c>
      <c r="B85" s="8" t="s">
        <v>9</v>
      </c>
      <c r="C85" s="60"/>
      <c r="D85" s="60"/>
      <c r="E85" s="60"/>
      <c r="F85" s="100"/>
      <c r="G85" s="101"/>
      <c r="H85" s="60"/>
      <c r="I85" s="100"/>
      <c r="J85" s="101"/>
      <c r="K85" s="100"/>
      <c r="L85" s="101"/>
      <c r="M85" s="18"/>
      <c r="N85" s="4"/>
      <c r="O85" s="14"/>
      <c r="P85" s="87"/>
    </row>
    <row r="86" spans="1:16" ht="21.75" customHeight="1" x14ac:dyDescent="0.25">
      <c r="A86" s="90" t="s">
        <v>16</v>
      </c>
      <c r="B86" s="22" t="s">
        <v>20</v>
      </c>
      <c r="C86" s="45">
        <f>IF(C87="oui","00:30",0)</f>
        <v>0</v>
      </c>
      <c r="D86" s="45">
        <f>IF(D87="oui","00:30",0)</f>
        <v>0</v>
      </c>
      <c r="E86" s="45">
        <f>IF(E87="oui","00:30",0)</f>
        <v>0</v>
      </c>
      <c r="F86" s="91">
        <f>IF(F87="oui","00:30",0)</f>
        <v>0</v>
      </c>
      <c r="G86" s="92"/>
      <c r="H86" s="45">
        <f>IF(H87="oui","00:30",0)</f>
        <v>0</v>
      </c>
      <c r="I86" s="91">
        <f>IF(I87="oui","00:30",0)</f>
        <v>0</v>
      </c>
      <c r="J86" s="92"/>
      <c r="K86" s="91">
        <f>IF(K87="oui","00:30",0)</f>
        <v>0</v>
      </c>
      <c r="L86" s="92"/>
      <c r="M86" s="23"/>
      <c r="N86" s="13"/>
      <c r="O86" s="14"/>
      <c r="P86" s="87"/>
    </row>
    <row r="87" spans="1:16" ht="21.75" customHeight="1" x14ac:dyDescent="0.25">
      <c r="A87" s="90"/>
      <c r="B87" s="24" t="s">
        <v>19</v>
      </c>
      <c r="C87" s="61" t="str">
        <f>IF(C85&gt;0,"OUI","")</f>
        <v/>
      </c>
      <c r="D87" s="61" t="str">
        <f>IF(D85&gt;0,"OUI","")</f>
        <v/>
      </c>
      <c r="E87" s="61" t="str">
        <f>IF(E85&gt;0,"OUI","")</f>
        <v/>
      </c>
      <c r="F87" s="91" t="str">
        <f>IF(F85&gt;0,"OUI","")</f>
        <v/>
      </c>
      <c r="G87" s="93"/>
      <c r="H87" s="61" t="str">
        <f>IF(H85&gt;0,"OUI","")</f>
        <v/>
      </c>
      <c r="I87" s="91" t="str">
        <f>IF(I85&gt;0,"OUI","")</f>
        <v/>
      </c>
      <c r="J87" s="93"/>
      <c r="K87" s="91" t="str">
        <f>IF(K85&gt;0,"OUI","")</f>
        <v/>
      </c>
      <c r="L87" s="93"/>
      <c r="M87" s="25"/>
      <c r="N87" s="13"/>
      <c r="O87" s="14"/>
      <c r="P87" s="87"/>
    </row>
    <row r="88" spans="1:16" ht="21.75" customHeight="1" x14ac:dyDescent="0.25">
      <c r="A88" s="27" t="s">
        <v>12</v>
      </c>
      <c r="B88" s="8" t="s">
        <v>10</v>
      </c>
      <c r="C88" s="60"/>
      <c r="D88" s="60"/>
      <c r="E88" s="60"/>
      <c r="F88" s="100"/>
      <c r="G88" s="101"/>
      <c r="H88" s="60"/>
      <c r="I88" s="100"/>
      <c r="J88" s="101"/>
      <c r="K88" s="100"/>
      <c r="L88" s="101"/>
      <c r="M88" s="18"/>
      <c r="N88" s="13"/>
      <c r="O88" s="14"/>
      <c r="P88" s="87"/>
    </row>
    <row r="89" spans="1:16" ht="21.75" customHeight="1" x14ac:dyDescent="0.25">
      <c r="A89" s="39"/>
      <c r="B89" s="103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5"/>
      <c r="N89" s="13"/>
      <c r="O89" s="14"/>
      <c r="P89" s="87"/>
    </row>
    <row r="90" spans="1:16" ht="21.75" customHeight="1" x14ac:dyDescent="0.25">
      <c r="A90" s="73" t="s">
        <v>15</v>
      </c>
      <c r="B90" s="8" t="s">
        <v>9</v>
      </c>
      <c r="C90" s="60"/>
      <c r="D90" s="60"/>
      <c r="E90" s="60"/>
      <c r="F90" s="100"/>
      <c r="G90" s="101"/>
      <c r="H90" s="60"/>
      <c r="I90" s="100"/>
      <c r="J90" s="101"/>
      <c r="K90" s="100"/>
      <c r="L90" s="101"/>
      <c r="M90" s="18"/>
      <c r="N90" s="13"/>
      <c r="O90" s="14"/>
      <c r="P90" s="87"/>
    </row>
    <row r="91" spans="1:16" ht="21.75" customHeight="1" x14ac:dyDescent="0.25">
      <c r="A91" s="90" t="s">
        <v>16</v>
      </c>
      <c r="B91" s="22" t="s">
        <v>20</v>
      </c>
      <c r="C91" s="45">
        <f>IF(C92="oui","00:30",0)</f>
        <v>0</v>
      </c>
      <c r="D91" s="45">
        <f>IF(D92="oui","00:30",0)</f>
        <v>0</v>
      </c>
      <c r="E91" s="45">
        <f>IF(E92="oui","00:30",0)</f>
        <v>0</v>
      </c>
      <c r="F91" s="91">
        <f>IF(F92="oui","00:30",0)</f>
        <v>0</v>
      </c>
      <c r="G91" s="92"/>
      <c r="H91" s="45">
        <f>IF(H92="oui","00:30",0)</f>
        <v>0</v>
      </c>
      <c r="I91" s="91">
        <f>IF(I92="oui","00:30",0)</f>
        <v>0</v>
      </c>
      <c r="J91" s="92"/>
      <c r="K91" s="91">
        <f>IF(K92="oui","00:30",0)</f>
        <v>0</v>
      </c>
      <c r="L91" s="92"/>
      <c r="M91" s="23"/>
      <c r="N91" s="13"/>
      <c r="O91" s="14"/>
      <c r="P91" s="87"/>
    </row>
    <row r="92" spans="1:16" ht="21.75" customHeight="1" x14ac:dyDescent="0.25">
      <c r="A92" s="90"/>
      <c r="B92" s="24" t="s">
        <v>19</v>
      </c>
      <c r="C92" s="61" t="str">
        <f>IF(C90&gt;0,"OUI","")</f>
        <v/>
      </c>
      <c r="D92" s="61" t="str">
        <f>IF(D90&gt;0,"OUI","")</f>
        <v/>
      </c>
      <c r="E92" s="61" t="str">
        <f>IF(E90&gt;0,"OUI","")</f>
        <v/>
      </c>
      <c r="F92" s="91" t="str">
        <f>IF(F90&gt;0,"OUI","")</f>
        <v/>
      </c>
      <c r="G92" s="93"/>
      <c r="H92" s="61" t="str">
        <f>IF(H90&gt;0,"OUI","")</f>
        <v/>
      </c>
      <c r="I92" s="91" t="str">
        <f>IF(I90&gt;0,"OUI","")</f>
        <v/>
      </c>
      <c r="J92" s="93"/>
      <c r="K92" s="91" t="str">
        <f>IF(K90&gt;0,"OUI","")</f>
        <v/>
      </c>
      <c r="L92" s="93"/>
      <c r="M92" s="25"/>
      <c r="N92" s="13"/>
      <c r="O92" s="14"/>
      <c r="P92" s="87"/>
    </row>
    <row r="93" spans="1:16" ht="21.75" customHeight="1" x14ac:dyDescent="0.25">
      <c r="A93" s="27" t="s">
        <v>17</v>
      </c>
      <c r="B93" s="9" t="s">
        <v>10</v>
      </c>
      <c r="C93" s="60"/>
      <c r="D93" s="60"/>
      <c r="E93" s="60"/>
      <c r="F93" s="100"/>
      <c r="G93" s="101"/>
      <c r="H93" s="60"/>
      <c r="I93" s="100"/>
      <c r="J93" s="101"/>
      <c r="K93" s="100"/>
      <c r="L93" s="101"/>
      <c r="M93" s="19"/>
      <c r="N93" s="13"/>
      <c r="O93" s="14"/>
      <c r="P93" s="87"/>
    </row>
    <row r="94" spans="1:16" ht="21.75" customHeight="1" x14ac:dyDescent="0.25">
      <c r="A94" s="15"/>
      <c r="B94" s="3" t="s">
        <v>11</v>
      </c>
      <c r="C94" s="34">
        <f>IF(OR(C85="REPOS",C90="REPOS",C85="CP1",C90="CP2"),"00:00",C88-C85+C93-C90-(C86+C91))</f>
        <v>0</v>
      </c>
      <c r="D94" s="34">
        <f>IF(OR(D85="REPOS",D90="REPOS",D85="CP1",D90="CP2"),"00:00",D88-D85+D93-D90-(D86+D91))</f>
        <v>0</v>
      </c>
      <c r="E94" s="34">
        <f>IF(OR(E85="REPOS",E90="REPOS",E85="CP1",E90="CP2"),"00:00",E88-E85+E93-E90-(E86+E91))</f>
        <v>0</v>
      </c>
      <c r="F94" s="102">
        <f>IF(OR(F85="REPOS",F90="REPOS",F85="CP1",F90="CP2"),"00:00",F88-F85+F93-F90-(F86+F91))</f>
        <v>0</v>
      </c>
      <c r="G94" s="93"/>
      <c r="H94" s="34">
        <f>IF(OR(H85="REPOS",H90="REPOS",H85="CP1",H90="CP2"),"00:00",H88-H85+H93-H90-(H86+H91))</f>
        <v>0</v>
      </c>
      <c r="I94" s="102">
        <f>IF(OR(I85="REPOS",I90="REPOS",I85="CP1",I90="CP2"),"00:00",I88-I85+I93-I90-(I86+I91))</f>
        <v>0</v>
      </c>
      <c r="J94" s="93"/>
      <c r="K94" s="102">
        <f>IF(OR(K85="REPOS",K90="REPOS",K85="CP1",K90="CP2"),"00:00",K88-K85+K93-K90-(K86+K91))</f>
        <v>0</v>
      </c>
      <c r="L94" s="93"/>
      <c r="M94" s="33"/>
      <c r="N94" s="13"/>
      <c r="O94" s="14"/>
      <c r="P94" s="87"/>
    </row>
    <row r="95" spans="1:16" ht="21.75" customHeight="1" x14ac:dyDescent="0.25">
      <c r="A95" s="6"/>
      <c r="B95" s="3" t="s">
        <v>26</v>
      </c>
      <c r="C95" s="94">
        <f>C94+D94+E94+F94+H94+I94+K94</f>
        <v>0</v>
      </c>
      <c r="D95" s="95"/>
      <c r="E95" s="95"/>
      <c r="F95" s="95"/>
      <c r="G95" s="95"/>
      <c r="H95" s="95"/>
      <c r="I95" s="95"/>
      <c r="J95" s="95"/>
      <c r="K95" s="95"/>
      <c r="L95" s="96"/>
      <c r="M95" s="38"/>
      <c r="N95" s="13"/>
      <c r="O95" s="14"/>
    </row>
    <row r="96" spans="1:16" ht="21.75" customHeight="1" x14ac:dyDescent="0.25">
      <c r="A96" s="35"/>
      <c r="C96" s="46"/>
      <c r="D96" s="46"/>
      <c r="E96" s="46"/>
      <c r="F96" s="47"/>
      <c r="G96" s="36"/>
      <c r="H96" s="46"/>
      <c r="I96" s="46"/>
      <c r="J96" s="36"/>
      <c r="K96" s="46"/>
      <c r="L96" s="36"/>
      <c r="M96" s="48"/>
      <c r="N96" s="37"/>
      <c r="O96" s="37"/>
    </row>
    <row r="97" spans="1:16" ht="21.75" customHeight="1" x14ac:dyDescent="0.25">
      <c r="A97" s="1"/>
      <c r="L97" s="97" t="s">
        <v>18</v>
      </c>
      <c r="M97" s="98"/>
      <c r="N97" s="76"/>
      <c r="O97" s="77"/>
    </row>
    <row r="98" spans="1:16" ht="21.75" customHeight="1" x14ac:dyDescent="0.25">
      <c r="L98" s="99"/>
      <c r="M98" s="98"/>
      <c r="N98" s="78"/>
      <c r="O98" s="79"/>
    </row>
    <row r="99" spans="1:16" ht="21.75" customHeight="1" x14ac:dyDescent="0.25">
      <c r="N99" s="78"/>
      <c r="O99" s="79"/>
    </row>
    <row r="100" spans="1:16" ht="21.75" customHeight="1" x14ac:dyDescent="0.25">
      <c r="A100" s="106" t="s">
        <v>14</v>
      </c>
      <c r="B100" s="106"/>
      <c r="C100" s="106"/>
      <c r="D100" s="106"/>
      <c r="E100" s="75" t="s">
        <v>21</v>
      </c>
      <c r="F100" s="49">
        <v>19</v>
      </c>
      <c r="G100" s="75" t="s">
        <v>22</v>
      </c>
      <c r="H100" s="74">
        <f>7*F100+DATE(B1,1,3)-WEEKDAY(DATE(B1,1,3))-5</f>
        <v>44326</v>
      </c>
      <c r="I100" s="75" t="s">
        <v>23</v>
      </c>
      <c r="J100" s="107">
        <f>7*F100+DATE(B1,1,3)-WEEKDAY(DATE(B1,1,3))+1</f>
        <v>44332</v>
      </c>
      <c r="K100" s="108"/>
      <c r="L100" s="75"/>
      <c r="M100" s="75"/>
      <c r="N100" s="80"/>
      <c r="O100" s="81"/>
    </row>
    <row r="101" spans="1:16" ht="21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75"/>
      <c r="O101" s="10"/>
    </row>
    <row r="102" spans="1:16" ht="21.75" customHeight="1" x14ac:dyDescent="0.25">
      <c r="A102" s="51"/>
      <c r="B102" s="53" t="s">
        <v>0</v>
      </c>
      <c r="C102" s="53" t="s">
        <v>1</v>
      </c>
      <c r="D102" s="53" t="s">
        <v>2</v>
      </c>
      <c r="E102" s="53" t="s">
        <v>3</v>
      </c>
      <c r="F102" s="109" t="s">
        <v>4</v>
      </c>
      <c r="G102" s="113"/>
      <c r="H102" s="53" t="s">
        <v>5</v>
      </c>
      <c r="I102" s="109" t="s">
        <v>6</v>
      </c>
      <c r="J102" s="113"/>
      <c r="K102" s="109" t="s">
        <v>7</v>
      </c>
      <c r="L102" s="113"/>
      <c r="M102" s="53" t="s">
        <v>8</v>
      </c>
      <c r="N102" s="75" t="s">
        <v>13</v>
      </c>
      <c r="O102" s="75"/>
      <c r="P102" s="87"/>
    </row>
    <row r="103" spans="1:16" ht="21.75" customHeight="1" x14ac:dyDescent="0.25">
      <c r="A103" s="12"/>
      <c r="B103" s="52" t="s">
        <v>29</v>
      </c>
      <c r="C103" s="55">
        <f>7*F100+DATE(B1,1,3)-WEEKDAY(DATE(B1,1,3))-5</f>
        <v>44326</v>
      </c>
      <c r="D103" s="55">
        <f>7*F100+DATE(B1,1,3)-WEEKDAY(DATE(B1,1,3))-4</f>
        <v>44327</v>
      </c>
      <c r="E103" s="55">
        <f>7*F100+DATE(B1,1,3)-WEEKDAY(DATE(B1,1,3))-3</f>
        <v>44328</v>
      </c>
      <c r="F103" s="111">
        <f>7*F100+DATE(B1,1,3)-WEEKDAY(DATE(B1,1,3))-2</f>
        <v>44329</v>
      </c>
      <c r="G103" s="112"/>
      <c r="H103" s="55">
        <f>7*F100+DATE(B1,1,3)-WEEKDAY(DATE(B1,1,3))-1</f>
        <v>44330</v>
      </c>
      <c r="I103" s="111">
        <f>7*F100+DATE(B1,1,3)-WEEKDAY(DATE(B1,1,3))-0</f>
        <v>44331</v>
      </c>
      <c r="J103" s="112"/>
      <c r="K103" s="111">
        <f>7*F100+DATE(B1,1,3)-WEEKDAY(DATE(B1,1,3))+1</f>
        <v>44332</v>
      </c>
      <c r="L103" s="112"/>
      <c r="M103" s="54"/>
      <c r="N103" s="4"/>
      <c r="O103" s="5"/>
      <c r="P103" s="87"/>
    </row>
    <row r="104" spans="1:16" ht="21.75" customHeight="1" x14ac:dyDescent="0.25">
      <c r="A104" s="26" t="s">
        <v>15</v>
      </c>
      <c r="B104" s="8" t="s">
        <v>9</v>
      </c>
      <c r="C104" s="60"/>
      <c r="D104" s="60"/>
      <c r="E104" s="60"/>
      <c r="F104" s="100"/>
      <c r="G104" s="101"/>
      <c r="H104" s="60"/>
      <c r="I104" s="100"/>
      <c r="J104" s="101"/>
      <c r="K104" s="100"/>
      <c r="L104" s="101"/>
      <c r="M104" s="18"/>
      <c r="N104" s="4"/>
      <c r="O104" s="5"/>
      <c r="P104" s="87"/>
    </row>
    <row r="105" spans="1:16" ht="21.75" customHeight="1" x14ac:dyDescent="0.25">
      <c r="A105" s="90" t="s">
        <v>16</v>
      </c>
      <c r="B105" s="22" t="s">
        <v>20</v>
      </c>
      <c r="C105" s="45">
        <f>IF(C106="oui","00:30",0)</f>
        <v>0</v>
      </c>
      <c r="D105" s="45">
        <f>IF(D106="oui","00:30",0)</f>
        <v>0</v>
      </c>
      <c r="E105" s="45">
        <f>IF(E106="oui","00:30",0)</f>
        <v>0</v>
      </c>
      <c r="F105" s="91">
        <f>IF(F106="oui","00:30",0)</f>
        <v>0</v>
      </c>
      <c r="G105" s="92"/>
      <c r="H105" s="45">
        <f>IF(H106="oui","00:30",0)</f>
        <v>0</v>
      </c>
      <c r="I105" s="91">
        <f>IF(I106="oui","00:30",0)</f>
        <v>0</v>
      </c>
      <c r="J105" s="92"/>
      <c r="K105" s="91">
        <f>IF(K106="oui","00:30",0)</f>
        <v>0</v>
      </c>
      <c r="L105" s="92"/>
      <c r="M105" s="23"/>
      <c r="N105" s="13"/>
      <c r="O105" s="14"/>
      <c r="P105" s="87"/>
    </row>
    <row r="106" spans="1:16" ht="21.75" customHeight="1" x14ac:dyDescent="0.25">
      <c r="A106" s="90"/>
      <c r="B106" s="24" t="s">
        <v>19</v>
      </c>
      <c r="C106" s="61" t="str">
        <f>IF(C104&gt;0,"OUI","")</f>
        <v/>
      </c>
      <c r="D106" s="61" t="str">
        <f>IF(D104&gt;0,"OUI","")</f>
        <v/>
      </c>
      <c r="E106" s="61" t="str">
        <f>IF(E104&gt;0,"OUI","")</f>
        <v/>
      </c>
      <c r="F106" s="91" t="str">
        <f>IF(F104&gt;0,"OUI","")</f>
        <v/>
      </c>
      <c r="G106" s="93"/>
      <c r="H106" s="61" t="str">
        <f>IF(H104&gt;0,"OUI","")</f>
        <v/>
      </c>
      <c r="I106" s="91" t="str">
        <f>IF(I104&gt;0,"OUI","")</f>
        <v/>
      </c>
      <c r="J106" s="93"/>
      <c r="K106" s="91" t="str">
        <f>IF(K104&gt;0,"OUI","")</f>
        <v/>
      </c>
      <c r="L106" s="93"/>
      <c r="M106" s="25"/>
      <c r="N106" s="13"/>
      <c r="O106" s="14"/>
      <c r="P106" s="87"/>
    </row>
    <row r="107" spans="1:16" ht="21.75" customHeight="1" x14ac:dyDescent="0.25">
      <c r="A107" s="27" t="s">
        <v>12</v>
      </c>
      <c r="B107" s="31" t="s">
        <v>10</v>
      </c>
      <c r="C107" s="60"/>
      <c r="D107" s="60"/>
      <c r="E107" s="60"/>
      <c r="F107" s="100"/>
      <c r="G107" s="101"/>
      <c r="H107" s="60"/>
      <c r="I107" s="100"/>
      <c r="J107" s="101"/>
      <c r="K107" s="100"/>
      <c r="L107" s="101"/>
      <c r="M107" s="32"/>
      <c r="N107" s="13"/>
      <c r="O107" s="14"/>
      <c r="P107" s="87"/>
    </row>
    <row r="108" spans="1:16" ht="21.75" customHeight="1" x14ac:dyDescent="0.25">
      <c r="A108" s="39"/>
      <c r="B108" s="103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5"/>
      <c r="N108" s="13"/>
      <c r="O108" s="14"/>
      <c r="P108" s="87"/>
    </row>
    <row r="109" spans="1:16" ht="21.75" customHeight="1" x14ac:dyDescent="0.25">
      <c r="A109" s="73" t="s">
        <v>15</v>
      </c>
      <c r="B109" s="8" t="s">
        <v>9</v>
      </c>
      <c r="C109" s="60"/>
      <c r="D109" s="60"/>
      <c r="E109" s="60"/>
      <c r="F109" s="100"/>
      <c r="G109" s="101"/>
      <c r="H109" s="60"/>
      <c r="I109" s="100"/>
      <c r="J109" s="101"/>
      <c r="K109" s="100"/>
      <c r="L109" s="101"/>
      <c r="M109" s="18"/>
      <c r="N109" s="13"/>
      <c r="O109" s="14"/>
      <c r="P109" s="87"/>
    </row>
    <row r="110" spans="1:16" ht="21.75" customHeight="1" x14ac:dyDescent="0.25">
      <c r="A110" s="90" t="s">
        <v>16</v>
      </c>
      <c r="B110" s="22" t="s">
        <v>20</v>
      </c>
      <c r="C110" s="45">
        <f>IF(C111="oui","00:30",0)</f>
        <v>0</v>
      </c>
      <c r="D110" s="45">
        <f>IF(D111="oui","00:30",0)</f>
        <v>0</v>
      </c>
      <c r="E110" s="45">
        <f>IF(E111="oui","00:30",0)</f>
        <v>0</v>
      </c>
      <c r="F110" s="91">
        <f>IF(F111="oui","00:30",0)</f>
        <v>0</v>
      </c>
      <c r="G110" s="92"/>
      <c r="H110" s="45">
        <f>IF(H111="oui","00:30",0)</f>
        <v>0</v>
      </c>
      <c r="I110" s="91">
        <f>IF(I111="oui","00:30",0)</f>
        <v>0</v>
      </c>
      <c r="J110" s="92"/>
      <c r="K110" s="91">
        <f>IF(K111="oui","00:30",0)</f>
        <v>0</v>
      </c>
      <c r="L110" s="92"/>
      <c r="M110" s="23"/>
      <c r="N110" s="13"/>
      <c r="O110" s="14"/>
      <c r="P110" s="87"/>
    </row>
    <row r="111" spans="1:16" ht="21.75" customHeight="1" x14ac:dyDescent="0.25">
      <c r="A111" s="90"/>
      <c r="B111" s="24" t="s">
        <v>19</v>
      </c>
      <c r="C111" s="61" t="str">
        <f>IF(C109&gt;0,"OUI","")</f>
        <v/>
      </c>
      <c r="D111" s="61" t="str">
        <f>IF(D109&gt;0,"OUI","")</f>
        <v/>
      </c>
      <c r="E111" s="61" t="str">
        <f>IF(E109&gt;0,"OUI","")</f>
        <v/>
      </c>
      <c r="F111" s="91" t="str">
        <f>IF(F109&gt;0,"OUI","")</f>
        <v/>
      </c>
      <c r="G111" s="93"/>
      <c r="H111" s="61" t="str">
        <f>IF(H109&gt;0,"OUI","")</f>
        <v/>
      </c>
      <c r="I111" s="91" t="str">
        <f>IF(I109&gt;0,"OUI","")</f>
        <v/>
      </c>
      <c r="J111" s="93"/>
      <c r="K111" s="91" t="str">
        <f>IF(K109&gt;0,"OUI","")</f>
        <v/>
      </c>
      <c r="L111" s="93"/>
      <c r="M111" s="25"/>
      <c r="N111" s="13"/>
      <c r="O111" s="14"/>
      <c r="P111" s="87"/>
    </row>
    <row r="112" spans="1:16" ht="21.75" customHeight="1" x14ac:dyDescent="0.25">
      <c r="A112" s="27" t="s">
        <v>17</v>
      </c>
      <c r="B112" s="9" t="s">
        <v>10</v>
      </c>
      <c r="C112" s="60"/>
      <c r="D112" s="60"/>
      <c r="E112" s="60"/>
      <c r="F112" s="100"/>
      <c r="G112" s="101"/>
      <c r="H112" s="60"/>
      <c r="I112" s="100"/>
      <c r="J112" s="101"/>
      <c r="K112" s="100"/>
      <c r="L112" s="101"/>
      <c r="M112" s="19"/>
      <c r="N112" s="13"/>
      <c r="O112" s="14"/>
      <c r="P112" s="87"/>
    </row>
    <row r="113" spans="1:16" ht="21.75" customHeight="1" x14ac:dyDescent="0.25">
      <c r="A113" s="15"/>
      <c r="B113" s="3" t="s">
        <v>11</v>
      </c>
      <c r="C113" s="34">
        <f>IF(OR(C104="REPOS",C109="REPOS",C104="CP1",C109="CP2"),"00:00",C107-C104+C112-C109-(C105+C110))</f>
        <v>0</v>
      </c>
      <c r="D113" s="34">
        <f>IF(OR(D104="REPOS",D109="REPOS",D104="CP1",D109="CP2"),"00:00",D107-D104+D112-D109-(D105+D110))</f>
        <v>0</v>
      </c>
      <c r="E113" s="34">
        <f>IF(OR(E104="REPOS",E109="REPOS",E104="CP1",E109="CP2"),"00:00",E107-E104+E112-E109-(E105+E110))</f>
        <v>0</v>
      </c>
      <c r="F113" s="102">
        <f>IF(OR(F104="REPOS",F109="REPOS",F104="CP1",F109="CP2"),"00:00",F107-F104+F112-F109-(F105+F110))</f>
        <v>0</v>
      </c>
      <c r="G113" s="93"/>
      <c r="H113" s="34">
        <f>IF(OR(H104="REPOS",H109="REPOS",H104="CP1",H109="CP2"),"00:00",H107-H104+H112-H109-(H105+H110))</f>
        <v>0</v>
      </c>
      <c r="I113" s="102">
        <f>IF(OR(I104="REPOS",I109="REPOS",I104="CP1",I109="CP2"),"00:00",I107-I104+I112-I109-(I105+I110))</f>
        <v>0</v>
      </c>
      <c r="J113" s="93"/>
      <c r="K113" s="102">
        <f>IF(OR(K104="REPOS",K109="REPOS",K104="CP1",K109="CP2"),"00:00",K107-K104+K112-K109-(K105+K110))</f>
        <v>0</v>
      </c>
      <c r="L113" s="93"/>
      <c r="M113" s="33"/>
      <c r="N113" s="13"/>
      <c r="O113" s="14"/>
      <c r="P113" s="87"/>
    </row>
    <row r="114" spans="1:16" ht="21.75" customHeight="1" x14ac:dyDescent="0.25">
      <c r="A114" s="6"/>
      <c r="B114" s="3" t="s">
        <v>26</v>
      </c>
      <c r="C114" s="94">
        <f>C113+D113+E113+F113+H113+I113+K113</f>
        <v>0</v>
      </c>
      <c r="D114" s="95"/>
      <c r="E114" s="95"/>
      <c r="F114" s="95"/>
      <c r="G114" s="95"/>
      <c r="H114" s="95"/>
      <c r="I114" s="95"/>
      <c r="J114" s="95"/>
      <c r="K114" s="95"/>
      <c r="L114" s="96"/>
      <c r="M114" s="6"/>
      <c r="N114" s="13"/>
      <c r="O114" s="14"/>
    </row>
    <row r="115" spans="1:16" ht="21.75" customHeight="1" x14ac:dyDescent="0.25">
      <c r="A115" s="6"/>
      <c r="B115" s="83"/>
      <c r="C115" s="84"/>
      <c r="D115" s="85"/>
      <c r="E115" s="85"/>
      <c r="F115" s="85"/>
      <c r="G115" s="85"/>
      <c r="H115" s="85"/>
      <c r="I115" s="85"/>
      <c r="J115" s="85"/>
      <c r="K115" s="85"/>
      <c r="L115" s="85"/>
      <c r="M115" s="6"/>
      <c r="N115" s="14"/>
      <c r="O115" s="7"/>
    </row>
    <row r="116" spans="1:16" ht="21.75" customHeight="1" x14ac:dyDescent="0.25">
      <c r="A116" s="6"/>
      <c r="B116" s="83"/>
      <c r="C116" s="84"/>
      <c r="D116" s="85"/>
      <c r="E116" s="85"/>
      <c r="F116" s="85"/>
      <c r="G116" s="85"/>
      <c r="H116" s="85"/>
      <c r="I116" s="85"/>
      <c r="J116" s="85"/>
      <c r="K116" s="85"/>
      <c r="L116" s="85"/>
      <c r="M116" s="6"/>
      <c r="N116" s="14"/>
      <c r="O116" s="2"/>
    </row>
    <row r="117" spans="1:16" ht="21.75" customHeight="1" x14ac:dyDescent="0.25">
      <c r="A117" s="6"/>
      <c r="B117" s="83"/>
      <c r="C117" s="84"/>
      <c r="D117" s="85"/>
      <c r="E117" s="85"/>
      <c r="F117" s="85"/>
      <c r="G117" s="85"/>
      <c r="H117" s="85"/>
      <c r="I117" s="85"/>
      <c r="J117" s="85"/>
      <c r="K117" s="85"/>
      <c r="L117" s="85"/>
      <c r="M117" s="6"/>
      <c r="N117" s="14"/>
      <c r="O117" s="2"/>
    </row>
    <row r="118" spans="1:16" ht="21.7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7"/>
      <c r="O118" s="2"/>
    </row>
    <row r="119" spans="1:16" ht="21.75" customHeight="1" x14ac:dyDescent="0.25">
      <c r="A119" s="106" t="s">
        <v>14</v>
      </c>
      <c r="B119" s="106"/>
      <c r="C119" s="106"/>
      <c r="D119" s="106"/>
      <c r="E119" s="75" t="s">
        <v>21</v>
      </c>
      <c r="F119" s="49">
        <v>20</v>
      </c>
      <c r="G119" s="75" t="s">
        <v>22</v>
      </c>
      <c r="H119" s="74">
        <f>7*F119+DATE(B1,1,3)-WEEKDAY(DATE(B1,1,3))-5</f>
        <v>44333</v>
      </c>
      <c r="I119" s="75" t="s">
        <v>23</v>
      </c>
      <c r="J119" s="107">
        <f>7*F119+DATE(B1,1,3)-WEEKDAY(DATE(B1,1,3))+1</f>
        <v>44339</v>
      </c>
      <c r="K119" s="108"/>
      <c r="L119" s="75"/>
      <c r="M119" s="75"/>
      <c r="N119" s="2"/>
      <c r="O119" s="2"/>
    </row>
    <row r="120" spans="1:16" ht="21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75"/>
      <c r="O120" s="10"/>
    </row>
    <row r="121" spans="1:16" ht="21.75" customHeight="1" x14ac:dyDescent="0.25">
      <c r="A121" s="51"/>
      <c r="B121" s="3" t="s">
        <v>0</v>
      </c>
      <c r="C121" s="53" t="s">
        <v>1</v>
      </c>
      <c r="D121" s="53" t="s">
        <v>2</v>
      </c>
      <c r="E121" s="53" t="s">
        <v>3</v>
      </c>
      <c r="F121" s="109" t="s">
        <v>4</v>
      </c>
      <c r="G121" s="110"/>
      <c r="H121" s="53" t="s">
        <v>5</v>
      </c>
      <c r="I121" s="109" t="s">
        <v>6</v>
      </c>
      <c r="J121" s="110"/>
      <c r="K121" s="109" t="s">
        <v>7</v>
      </c>
      <c r="L121" s="110"/>
      <c r="M121" s="53" t="s">
        <v>8</v>
      </c>
      <c r="N121" s="75" t="s">
        <v>13</v>
      </c>
      <c r="O121" s="75"/>
      <c r="P121" s="87"/>
    </row>
    <row r="122" spans="1:16" ht="21.75" customHeight="1" x14ac:dyDescent="0.25">
      <c r="A122" s="12"/>
      <c r="B122" s="52" t="s">
        <v>29</v>
      </c>
      <c r="C122" s="55">
        <f>7*F119+DATE(B1,1,3)-WEEKDAY(DATE(B1,1,3))-5</f>
        <v>44333</v>
      </c>
      <c r="D122" s="55">
        <f>7*F119+DATE(B1,1,3)-WEEKDAY(DATE(B1,1,3))-4</f>
        <v>44334</v>
      </c>
      <c r="E122" s="55">
        <f>7*F119+DATE(B1,1,3)-WEEKDAY(DATE(B1,1,3))-3</f>
        <v>44335</v>
      </c>
      <c r="F122" s="111">
        <f>7*F119+DATE(B1,1,3)-WEEKDAY(DATE(B1,1,3))-2</f>
        <v>44336</v>
      </c>
      <c r="G122" s="112"/>
      <c r="H122" s="55">
        <f>7*F119+DATE(B1,1,3)-WEEKDAY(DATE(B1,1,3))-1</f>
        <v>44337</v>
      </c>
      <c r="I122" s="111">
        <f>7*F119+DATE(B1,1,3)-WEEKDAY(DATE(B1,1,3))-0</f>
        <v>44338</v>
      </c>
      <c r="J122" s="112"/>
      <c r="K122" s="111">
        <f>7*F119+DATE(B1,1,3)-WEEKDAY(DATE(B1,1,3))+1</f>
        <v>44339</v>
      </c>
      <c r="L122" s="112"/>
      <c r="M122" s="54"/>
      <c r="N122" s="4"/>
      <c r="O122" s="5"/>
      <c r="P122" s="87"/>
    </row>
    <row r="123" spans="1:16" ht="21.75" customHeight="1" x14ac:dyDescent="0.25">
      <c r="A123" s="26" t="s">
        <v>15</v>
      </c>
      <c r="B123" s="8" t="s">
        <v>9</v>
      </c>
      <c r="C123" s="60"/>
      <c r="D123" s="60"/>
      <c r="E123" s="60"/>
      <c r="F123" s="100"/>
      <c r="G123" s="101"/>
      <c r="H123" s="60"/>
      <c r="I123" s="100"/>
      <c r="J123" s="101"/>
      <c r="K123" s="100"/>
      <c r="L123" s="101"/>
      <c r="M123" s="18"/>
      <c r="N123" s="4"/>
      <c r="O123" s="5"/>
      <c r="P123" s="87"/>
    </row>
    <row r="124" spans="1:16" ht="21.75" customHeight="1" x14ac:dyDescent="0.25">
      <c r="A124" s="90" t="s">
        <v>16</v>
      </c>
      <c r="B124" s="22" t="s">
        <v>20</v>
      </c>
      <c r="C124" s="45">
        <f>IF(C125="oui","00:30",0)</f>
        <v>0</v>
      </c>
      <c r="D124" s="45">
        <f>IF(D125="oui","00:30",0)</f>
        <v>0</v>
      </c>
      <c r="E124" s="45">
        <f>IF(E125="oui","00:30",0)</f>
        <v>0</v>
      </c>
      <c r="F124" s="91">
        <f>IF(F125="oui","00:30",0)</f>
        <v>0</v>
      </c>
      <c r="G124" s="92"/>
      <c r="H124" s="45">
        <f>IF(H125="oui","00:30",0)</f>
        <v>0</v>
      </c>
      <c r="I124" s="91">
        <f>IF(I125="oui","00:30",0)</f>
        <v>0</v>
      </c>
      <c r="J124" s="92"/>
      <c r="K124" s="91">
        <f>IF(K125="oui","00:30",0)</f>
        <v>0</v>
      </c>
      <c r="L124" s="92"/>
      <c r="M124" s="23"/>
      <c r="N124" s="13"/>
      <c r="O124" s="14"/>
      <c r="P124" s="87"/>
    </row>
    <row r="125" spans="1:16" ht="21.75" customHeight="1" x14ac:dyDescent="0.25">
      <c r="A125" s="90"/>
      <c r="B125" s="24" t="s">
        <v>19</v>
      </c>
      <c r="C125" s="61" t="str">
        <f>IF(C123&gt;0,"OUI","")</f>
        <v/>
      </c>
      <c r="D125" s="61" t="str">
        <f>IF(D123&gt;0,"OUI","")</f>
        <v/>
      </c>
      <c r="E125" s="61" t="str">
        <f>IF(E123&gt;0,"OUI","")</f>
        <v/>
      </c>
      <c r="F125" s="91" t="str">
        <f>IF(F123&gt;0,"OUI","")</f>
        <v/>
      </c>
      <c r="G125" s="93"/>
      <c r="H125" s="61" t="str">
        <f>IF(H123&gt;0,"OUI","")</f>
        <v/>
      </c>
      <c r="I125" s="91" t="str">
        <f>IF(I123&gt;0,"OUI","")</f>
        <v/>
      </c>
      <c r="J125" s="93"/>
      <c r="K125" s="91" t="str">
        <f>IF(K123&gt;0,"OUI","")</f>
        <v/>
      </c>
      <c r="L125" s="93"/>
      <c r="M125" s="25"/>
      <c r="N125" s="13"/>
      <c r="O125" s="14"/>
      <c r="P125" s="87"/>
    </row>
    <row r="126" spans="1:16" ht="21.75" customHeight="1" x14ac:dyDescent="0.25">
      <c r="A126" s="27" t="s">
        <v>12</v>
      </c>
      <c r="B126" s="8" t="s">
        <v>10</v>
      </c>
      <c r="C126" s="60"/>
      <c r="D126" s="60"/>
      <c r="E126" s="60"/>
      <c r="F126" s="100"/>
      <c r="G126" s="101"/>
      <c r="H126" s="60"/>
      <c r="I126" s="100"/>
      <c r="J126" s="101"/>
      <c r="K126" s="100"/>
      <c r="L126" s="101"/>
      <c r="M126" s="18"/>
      <c r="N126" s="13"/>
      <c r="O126" s="14"/>
      <c r="P126" s="87"/>
    </row>
    <row r="127" spans="1:16" ht="21.75" customHeight="1" x14ac:dyDescent="0.25">
      <c r="A127" s="39"/>
      <c r="B127" s="103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5"/>
      <c r="N127" s="13"/>
      <c r="O127" s="14"/>
      <c r="P127" s="87"/>
    </row>
    <row r="128" spans="1:16" ht="21.75" customHeight="1" x14ac:dyDescent="0.25">
      <c r="A128" s="73" t="s">
        <v>15</v>
      </c>
      <c r="B128" s="8" t="s">
        <v>9</v>
      </c>
      <c r="C128" s="60"/>
      <c r="D128" s="60"/>
      <c r="E128" s="60"/>
      <c r="F128" s="100"/>
      <c r="G128" s="101"/>
      <c r="H128" s="60"/>
      <c r="I128" s="100"/>
      <c r="J128" s="101"/>
      <c r="K128" s="100"/>
      <c r="L128" s="101"/>
      <c r="M128" s="18"/>
      <c r="N128" s="13"/>
      <c r="O128" s="14"/>
      <c r="P128" s="87"/>
    </row>
    <row r="129" spans="1:18" ht="21.75" customHeight="1" x14ac:dyDescent="0.25">
      <c r="A129" s="90" t="s">
        <v>16</v>
      </c>
      <c r="B129" s="22" t="s">
        <v>20</v>
      </c>
      <c r="C129" s="45">
        <f>IF(C130="oui","00:30",0)</f>
        <v>0</v>
      </c>
      <c r="D129" s="45">
        <f>IF(D130="oui","00:30",0)</f>
        <v>0</v>
      </c>
      <c r="E129" s="45">
        <f>IF(E130="oui","00:30",0)</f>
        <v>0</v>
      </c>
      <c r="F129" s="91">
        <f>IF(F130="oui","00:30",0)</f>
        <v>0</v>
      </c>
      <c r="G129" s="92"/>
      <c r="H129" s="45">
        <f>IF(H130="oui","00:30",0)</f>
        <v>0</v>
      </c>
      <c r="I129" s="91">
        <f>IF(I130="oui","00:30",0)</f>
        <v>0</v>
      </c>
      <c r="J129" s="92"/>
      <c r="K129" s="91">
        <f>IF(K130="oui","00:30",0)</f>
        <v>0</v>
      </c>
      <c r="L129" s="92"/>
      <c r="M129" s="23"/>
      <c r="N129" s="13"/>
      <c r="O129" s="14"/>
      <c r="P129" s="87"/>
      <c r="Q129" s="14"/>
      <c r="R129" s="82"/>
    </row>
    <row r="130" spans="1:18" ht="21.75" customHeight="1" x14ac:dyDescent="0.25">
      <c r="A130" s="90"/>
      <c r="B130" s="24" t="s">
        <v>19</v>
      </c>
      <c r="C130" s="61" t="str">
        <f>IF(C128&gt;0,"OUI","")</f>
        <v/>
      </c>
      <c r="D130" s="61" t="str">
        <f>IF(D128&gt;0,"OUI","")</f>
        <v/>
      </c>
      <c r="E130" s="61" t="str">
        <f>IF(E128&gt;0,"OUI","")</f>
        <v/>
      </c>
      <c r="F130" s="91" t="str">
        <f>IF(F128&gt;0,"OUI","")</f>
        <v/>
      </c>
      <c r="G130" s="93"/>
      <c r="H130" s="61" t="str">
        <f>IF(H128&gt;0,"OUI","")</f>
        <v/>
      </c>
      <c r="I130" s="91" t="str">
        <f>IF(I128&gt;0,"OUI","")</f>
        <v/>
      </c>
      <c r="J130" s="93"/>
      <c r="K130" s="91" t="str">
        <f>IF(K128&gt;0,"OUI","")</f>
        <v/>
      </c>
      <c r="L130" s="93"/>
      <c r="M130" s="25"/>
      <c r="N130" s="13"/>
      <c r="O130" s="14"/>
      <c r="P130" s="87"/>
      <c r="Q130" s="14"/>
      <c r="R130" s="82"/>
    </row>
    <row r="131" spans="1:18" ht="21.75" customHeight="1" x14ac:dyDescent="0.25">
      <c r="A131" s="27" t="s">
        <v>17</v>
      </c>
      <c r="B131" s="9" t="s">
        <v>10</v>
      </c>
      <c r="C131" s="60"/>
      <c r="D131" s="60"/>
      <c r="E131" s="60"/>
      <c r="F131" s="100"/>
      <c r="G131" s="101"/>
      <c r="H131" s="60"/>
      <c r="I131" s="100"/>
      <c r="J131" s="101"/>
      <c r="K131" s="100"/>
      <c r="L131" s="101"/>
      <c r="M131" s="19"/>
      <c r="N131" s="13"/>
      <c r="O131" s="14"/>
      <c r="P131" s="87"/>
    </row>
    <row r="132" spans="1:18" ht="21.75" customHeight="1" x14ac:dyDescent="0.25">
      <c r="A132" s="15"/>
      <c r="B132" s="3" t="s">
        <v>11</v>
      </c>
      <c r="C132" s="34">
        <f>IF(OR(C123="REPOS",C128="REPOS",C123="CP1",C128="CP2"),"00:00",C126-C123+C131-C128-(C124+C129))</f>
        <v>0</v>
      </c>
      <c r="D132" s="34">
        <f>IF(OR(D123="REPOS",D128="REPOS",D123="CP1",D128="CP2"),"00:00",D126-D123+D131-D128-(D124+D129))</f>
        <v>0</v>
      </c>
      <c r="E132" s="34">
        <f>IF(OR(E123="REPOS",E128="REPOS",E123="CP1",E128="CP2"),"00:00",E126-E123+E131-E128-(E124+E129))</f>
        <v>0</v>
      </c>
      <c r="F132" s="102">
        <f>IF(OR(F123="REPOS",F128="REPOS",F123="CP1",F128="CP2"),"00:00",F126-F123+F131-F128-(F124+F129))</f>
        <v>0</v>
      </c>
      <c r="G132" s="93"/>
      <c r="H132" s="34">
        <f>IF(OR(H123="REPOS",H128="REPOS",H123="CP1",H128="CP2"),"00:00",H126-H123+H131-H128-(H124+H129))</f>
        <v>0</v>
      </c>
      <c r="I132" s="102">
        <f>IF(OR(I123="REPOS",I128="REPOS",I123="CP1",I128="CP2"),"00:00",I126-I123+I131-I128-(I124+I129))</f>
        <v>0</v>
      </c>
      <c r="J132" s="93"/>
      <c r="K132" s="102">
        <f>IF(OR(K123="REPOS",K128="REPOS",K123="CP1",K128="CP2"),"00:00",K126-K123+K131-K128-(K124+K129))</f>
        <v>0</v>
      </c>
      <c r="L132" s="93"/>
      <c r="M132" s="33"/>
      <c r="N132" s="13"/>
      <c r="O132" s="14"/>
      <c r="P132" s="87"/>
    </row>
    <row r="133" spans="1:18" ht="21.75" customHeight="1" x14ac:dyDescent="0.25">
      <c r="A133" s="6"/>
      <c r="B133" s="3" t="s">
        <v>26</v>
      </c>
      <c r="C133" s="94">
        <f>C132+D132+E132+F132+H132+I132+K132</f>
        <v>0</v>
      </c>
      <c r="D133" s="95"/>
      <c r="E133" s="95"/>
      <c r="F133" s="95"/>
      <c r="G133" s="95"/>
      <c r="H133" s="95"/>
      <c r="I133" s="95"/>
      <c r="J133" s="95"/>
      <c r="K133" s="95"/>
      <c r="L133" s="96"/>
      <c r="M133" s="38"/>
      <c r="N133" s="13"/>
      <c r="O133" s="14"/>
    </row>
    <row r="134" spans="1:18" ht="21.75" customHeight="1" x14ac:dyDescent="0.25">
      <c r="A134" s="35"/>
      <c r="C134" s="46"/>
      <c r="D134" s="46"/>
      <c r="E134" s="46"/>
      <c r="F134" s="47"/>
      <c r="G134" s="36"/>
      <c r="H134" s="46"/>
      <c r="I134" s="46"/>
      <c r="J134" s="36"/>
      <c r="K134" s="46"/>
      <c r="L134" s="36"/>
      <c r="M134" s="48"/>
      <c r="N134" s="37"/>
      <c r="O134" s="14"/>
    </row>
    <row r="135" spans="1:18" ht="21.75" customHeight="1" x14ac:dyDescent="0.25">
      <c r="A135" s="1"/>
      <c r="L135" s="97" t="s">
        <v>18</v>
      </c>
      <c r="M135" s="98"/>
      <c r="N135" s="76"/>
      <c r="O135" s="14"/>
    </row>
    <row r="136" spans="1:18" ht="21.75" customHeight="1" x14ac:dyDescent="0.25">
      <c r="L136" s="99"/>
      <c r="M136" s="98"/>
      <c r="N136" s="78"/>
      <c r="O136" s="37"/>
    </row>
    <row r="137" spans="1:18" ht="21.75" customHeight="1" x14ac:dyDescent="0.25">
      <c r="N137" s="78"/>
      <c r="O137" s="77"/>
    </row>
    <row r="138" spans="1:18" ht="21.75" customHeight="1" x14ac:dyDescent="0.25">
      <c r="A138" s="106" t="s">
        <v>14</v>
      </c>
      <c r="B138" s="106"/>
      <c r="C138" s="106"/>
      <c r="D138" s="106"/>
      <c r="E138" s="75" t="s">
        <v>21</v>
      </c>
      <c r="F138" s="49">
        <v>21</v>
      </c>
      <c r="G138" s="75" t="s">
        <v>22</v>
      </c>
      <c r="H138" s="74">
        <f>7*F138+DATE(B1,1,3)-WEEKDAY(DATE(B1,1,3))-5</f>
        <v>44340</v>
      </c>
      <c r="I138" s="75" t="s">
        <v>23</v>
      </c>
      <c r="J138" s="107">
        <f>7*F138+DATE(B1,1,3)-WEEKDAY(DATE(B1,1,3))+1</f>
        <v>44346</v>
      </c>
      <c r="K138" s="108"/>
      <c r="L138" s="75"/>
      <c r="M138" s="75"/>
      <c r="N138" s="80"/>
      <c r="O138" s="79"/>
    </row>
    <row r="139" spans="1:18" ht="21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75"/>
      <c r="O139" s="79"/>
    </row>
    <row r="140" spans="1:18" ht="21.75" customHeight="1" x14ac:dyDescent="0.25">
      <c r="A140" s="51"/>
      <c r="B140" s="3" t="s">
        <v>0</v>
      </c>
      <c r="C140" s="53" t="s">
        <v>1</v>
      </c>
      <c r="D140" s="53" t="s">
        <v>2</v>
      </c>
      <c r="E140" s="53" t="s">
        <v>3</v>
      </c>
      <c r="F140" s="109" t="s">
        <v>4</v>
      </c>
      <c r="G140" s="110"/>
      <c r="H140" s="53" t="s">
        <v>5</v>
      </c>
      <c r="I140" s="109" t="s">
        <v>6</v>
      </c>
      <c r="J140" s="110"/>
      <c r="K140" s="109" t="s">
        <v>7</v>
      </c>
      <c r="L140" s="110"/>
      <c r="M140" s="53" t="s">
        <v>8</v>
      </c>
      <c r="N140" s="75" t="s">
        <v>13</v>
      </c>
      <c r="O140" s="81"/>
      <c r="P140" s="87"/>
    </row>
    <row r="141" spans="1:18" ht="21.75" customHeight="1" x14ac:dyDescent="0.25">
      <c r="A141" s="12"/>
      <c r="B141" s="52" t="s">
        <v>29</v>
      </c>
      <c r="C141" s="55">
        <f>7*F138+DATE(B1,1,3)-WEEKDAY(DATE(B1,1,3))-5</f>
        <v>44340</v>
      </c>
      <c r="D141" s="55">
        <f>7*F138+DATE(B1,1,3)-WEEKDAY(DATE(B1,1,3))-4</f>
        <v>44341</v>
      </c>
      <c r="E141" s="55">
        <f>7*F138+DATE(B1,1,3)-WEEKDAY(DATE(B1,1,3))-3</f>
        <v>44342</v>
      </c>
      <c r="F141" s="111">
        <f>7*F138+DATE(B1,1,3)-WEEKDAY(DATE(B1,1,3))-2</f>
        <v>44343</v>
      </c>
      <c r="G141" s="112"/>
      <c r="H141" s="55">
        <f>7*F138+DATE(B1,1,3)-WEEKDAY(DATE(B1,1,3))-1</f>
        <v>44344</v>
      </c>
      <c r="I141" s="111">
        <f>7*F138+DATE(B1,1,3)-WEEKDAY(DATE(B1,1,3))-0</f>
        <v>44345</v>
      </c>
      <c r="J141" s="112"/>
      <c r="K141" s="111">
        <f>7*F138+DATE(B1,1,3)-WEEKDAY(DATE(B1,1,3))+1</f>
        <v>44346</v>
      </c>
      <c r="L141" s="112"/>
      <c r="M141" s="54"/>
      <c r="N141" s="4"/>
      <c r="O141" s="10"/>
      <c r="P141" s="87"/>
    </row>
    <row r="142" spans="1:18" ht="21.75" customHeight="1" x14ac:dyDescent="0.25">
      <c r="A142" s="26" t="s">
        <v>15</v>
      </c>
      <c r="B142" s="8" t="s">
        <v>9</v>
      </c>
      <c r="C142" s="60"/>
      <c r="D142" s="60"/>
      <c r="E142" s="60"/>
      <c r="F142" s="100"/>
      <c r="G142" s="101"/>
      <c r="H142" s="60"/>
      <c r="I142" s="100"/>
      <c r="J142" s="101"/>
      <c r="K142" s="100"/>
      <c r="L142" s="101"/>
      <c r="M142" s="18"/>
      <c r="N142" s="4"/>
      <c r="O142" s="75"/>
      <c r="P142" s="87"/>
    </row>
    <row r="143" spans="1:18" ht="21.75" customHeight="1" x14ac:dyDescent="0.25">
      <c r="A143" s="90" t="s">
        <v>16</v>
      </c>
      <c r="B143" s="22" t="s">
        <v>20</v>
      </c>
      <c r="C143" s="45">
        <f>IF(C144="oui","00:30",0)</f>
        <v>0</v>
      </c>
      <c r="D143" s="45">
        <f>IF(D144="oui","00:30",0)</f>
        <v>0</v>
      </c>
      <c r="E143" s="45">
        <f>IF(E144="oui","00:30",0)</f>
        <v>0</v>
      </c>
      <c r="F143" s="91">
        <f>IF(F144="oui","00:30",0)</f>
        <v>0</v>
      </c>
      <c r="G143" s="92"/>
      <c r="H143" s="45">
        <f>IF(H144="oui","00:30",0)</f>
        <v>0</v>
      </c>
      <c r="I143" s="91">
        <f>IF(I144="oui","00:30",0)</f>
        <v>0</v>
      </c>
      <c r="J143" s="92"/>
      <c r="K143" s="91">
        <f>IF(K144="oui","00:30",0)</f>
        <v>0</v>
      </c>
      <c r="L143" s="92"/>
      <c r="M143" s="23"/>
      <c r="N143" s="13"/>
      <c r="O143" s="5"/>
      <c r="P143" s="87"/>
    </row>
    <row r="144" spans="1:18" ht="21.75" customHeight="1" x14ac:dyDescent="0.25">
      <c r="A144" s="90"/>
      <c r="B144" s="24" t="s">
        <v>19</v>
      </c>
      <c r="C144" s="61" t="str">
        <f>IF(C142&gt;0,"OUI","")</f>
        <v/>
      </c>
      <c r="D144" s="61" t="str">
        <f>IF(D142&gt;0,"OUI","")</f>
        <v/>
      </c>
      <c r="E144" s="61" t="str">
        <f>IF(E142&gt;0,"OUI","")</f>
        <v/>
      </c>
      <c r="F144" s="91" t="str">
        <f>IF(F142&gt;0,"OUI","")</f>
        <v/>
      </c>
      <c r="G144" s="93"/>
      <c r="H144" s="61" t="str">
        <f>IF(H142&gt;0,"OUI","")</f>
        <v/>
      </c>
      <c r="I144" s="91" t="str">
        <f>IF(I142&gt;0,"OUI","")</f>
        <v/>
      </c>
      <c r="J144" s="93"/>
      <c r="K144" s="91" t="str">
        <f>IF(K142&gt;0,"OUI","")</f>
        <v/>
      </c>
      <c r="L144" s="93"/>
      <c r="M144" s="25"/>
      <c r="N144" s="13"/>
      <c r="O144" s="5"/>
      <c r="P144" s="87"/>
    </row>
    <row r="145" spans="1:16" ht="21.75" customHeight="1" x14ac:dyDescent="0.25">
      <c r="A145" s="27" t="s">
        <v>12</v>
      </c>
      <c r="B145" s="31" t="s">
        <v>10</v>
      </c>
      <c r="C145" s="60"/>
      <c r="D145" s="60"/>
      <c r="E145" s="60"/>
      <c r="F145" s="100"/>
      <c r="G145" s="101"/>
      <c r="H145" s="60"/>
      <c r="I145" s="100"/>
      <c r="J145" s="101"/>
      <c r="K145" s="100"/>
      <c r="L145" s="101"/>
      <c r="M145" s="32"/>
      <c r="N145" s="13"/>
      <c r="O145" s="14"/>
      <c r="P145" s="87"/>
    </row>
    <row r="146" spans="1:16" ht="21.75" customHeight="1" x14ac:dyDescent="0.25">
      <c r="A146" s="39"/>
      <c r="B146" s="103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5"/>
      <c r="N146" s="13"/>
      <c r="O146" s="14"/>
      <c r="P146" s="87"/>
    </row>
    <row r="147" spans="1:16" ht="21.75" customHeight="1" x14ac:dyDescent="0.25">
      <c r="A147" s="73" t="s">
        <v>15</v>
      </c>
      <c r="B147" s="8" t="s">
        <v>9</v>
      </c>
      <c r="C147" s="60"/>
      <c r="D147" s="60"/>
      <c r="E147" s="60"/>
      <c r="F147" s="100"/>
      <c r="G147" s="101"/>
      <c r="H147" s="60"/>
      <c r="I147" s="100"/>
      <c r="J147" s="101"/>
      <c r="K147" s="100"/>
      <c r="L147" s="101"/>
      <c r="M147" s="18"/>
      <c r="N147" s="13"/>
      <c r="O147" s="14"/>
      <c r="P147" s="87"/>
    </row>
    <row r="148" spans="1:16" ht="21.75" customHeight="1" x14ac:dyDescent="0.25">
      <c r="A148" s="90" t="s">
        <v>16</v>
      </c>
      <c r="B148" s="22" t="s">
        <v>20</v>
      </c>
      <c r="C148" s="45">
        <f>IF(C149="oui","00:30",0)</f>
        <v>0</v>
      </c>
      <c r="D148" s="45">
        <f>IF(D149="oui","00:30",0)</f>
        <v>0</v>
      </c>
      <c r="E148" s="45">
        <f>IF(E149="oui","00:30",0)</f>
        <v>0</v>
      </c>
      <c r="F148" s="91">
        <f>IF(F149="oui","00:30",0)</f>
        <v>0</v>
      </c>
      <c r="G148" s="92"/>
      <c r="H148" s="45">
        <f>IF(H149="oui","00:30",0)</f>
        <v>0</v>
      </c>
      <c r="I148" s="91">
        <f>IF(I149="oui","00:30",0)</f>
        <v>0</v>
      </c>
      <c r="J148" s="92"/>
      <c r="K148" s="91">
        <f>IF(K149="oui","00:30",0)</f>
        <v>0</v>
      </c>
      <c r="L148" s="92"/>
      <c r="M148" s="23"/>
      <c r="N148" s="13"/>
      <c r="O148" s="14"/>
      <c r="P148" s="87"/>
    </row>
    <row r="149" spans="1:16" ht="21.75" customHeight="1" x14ac:dyDescent="0.25">
      <c r="A149" s="90"/>
      <c r="B149" s="24" t="s">
        <v>19</v>
      </c>
      <c r="C149" s="61" t="str">
        <f>IF(C147&gt;0,"OUI","")</f>
        <v/>
      </c>
      <c r="D149" s="61" t="str">
        <f>IF(D147&gt;0,"OUI","")</f>
        <v/>
      </c>
      <c r="E149" s="61" t="str">
        <f>IF(E147&gt;0,"OUI","")</f>
        <v/>
      </c>
      <c r="F149" s="91" t="str">
        <f>IF(F147&gt;0,"OUI","")</f>
        <v/>
      </c>
      <c r="G149" s="93"/>
      <c r="H149" s="61" t="str">
        <f>IF(H147&gt;0,"OUI","")</f>
        <v/>
      </c>
      <c r="I149" s="91" t="str">
        <f>IF(I147&gt;0,"OUI","")</f>
        <v/>
      </c>
      <c r="J149" s="93"/>
      <c r="K149" s="91" t="str">
        <f>IF(K147&gt;0,"OUI","")</f>
        <v/>
      </c>
      <c r="L149" s="93"/>
      <c r="M149" s="25"/>
      <c r="N149" s="13"/>
      <c r="O149" s="14"/>
      <c r="P149" s="87"/>
    </row>
    <row r="150" spans="1:16" ht="21.75" customHeight="1" x14ac:dyDescent="0.25">
      <c r="A150" s="27" t="s">
        <v>17</v>
      </c>
      <c r="B150" s="9" t="s">
        <v>10</v>
      </c>
      <c r="C150" s="60"/>
      <c r="D150" s="60"/>
      <c r="E150" s="60"/>
      <c r="F150" s="100"/>
      <c r="G150" s="101"/>
      <c r="H150" s="60"/>
      <c r="I150" s="100"/>
      <c r="J150" s="101"/>
      <c r="K150" s="100"/>
      <c r="L150" s="101"/>
      <c r="M150" s="19"/>
      <c r="N150" s="13"/>
      <c r="O150" s="14"/>
      <c r="P150" s="87"/>
    </row>
    <row r="151" spans="1:16" ht="21.75" customHeight="1" x14ac:dyDescent="0.25">
      <c r="A151" s="15"/>
      <c r="B151" s="3" t="s">
        <v>11</v>
      </c>
      <c r="C151" s="34">
        <f>IF(OR(C142="REPOS",C147="REPOS",C142="CP1",C147="CP2"),"00:00",C145-C142+C150-C147-(C143+C148))</f>
        <v>0</v>
      </c>
      <c r="D151" s="34">
        <f>IF(OR(D142="REPOS",D147="REPOS",D142="CP1",D147="CP2"),"00:00",D145-D142+D150-D147-(D143+D148))</f>
        <v>0</v>
      </c>
      <c r="E151" s="34">
        <f>IF(OR(E142="REPOS",E147="REPOS",E142="CP1",E147="CP2"),"00:00",E145-E142+E150-E147-(E143+E148))</f>
        <v>0</v>
      </c>
      <c r="F151" s="102">
        <f>IF(OR(F142="REPOS",F147="REPOS",F142="CP1",F147="CP2"),"00:00",F145-F142+F150-F147-(F143+F148))</f>
        <v>0</v>
      </c>
      <c r="G151" s="93"/>
      <c r="H151" s="34">
        <f>IF(OR(H142="REPOS",H147="REPOS",H142="CP1",H147="CP2"),"00:00",H145-H142+H150-H147-(H143+H148))</f>
        <v>0</v>
      </c>
      <c r="I151" s="102">
        <f>IF(OR(I142="REPOS",I147="REPOS",I142="CP1",I147="CP2"),"00:00",I145-I142+I150-I147-(I143+I148))</f>
        <v>0</v>
      </c>
      <c r="J151" s="93"/>
      <c r="K151" s="102">
        <f>IF(OR(K142="REPOS",K147="REPOS",K142="CP1",K147="CP2"),"00:00",K145-K142+K150-K147-(K143+K148))</f>
        <v>0</v>
      </c>
      <c r="L151" s="93"/>
      <c r="M151" s="33"/>
      <c r="N151" s="13"/>
      <c r="O151" s="14"/>
      <c r="P151" s="87"/>
    </row>
    <row r="152" spans="1:16" ht="21.75" customHeight="1" x14ac:dyDescent="0.25">
      <c r="A152" s="6"/>
      <c r="B152" s="3" t="s">
        <v>26</v>
      </c>
      <c r="C152" s="94">
        <f>C151+D151+E151+F151+H151+I151+K151</f>
        <v>0</v>
      </c>
      <c r="D152" s="95"/>
      <c r="E152" s="95"/>
      <c r="F152" s="95"/>
      <c r="G152" s="95"/>
      <c r="H152" s="95"/>
      <c r="I152" s="95"/>
      <c r="J152" s="95"/>
      <c r="K152" s="95"/>
      <c r="L152" s="96"/>
      <c r="M152" s="6"/>
      <c r="N152" s="13"/>
      <c r="O152" s="14"/>
    </row>
    <row r="153" spans="1:16" ht="21.75" customHeight="1" x14ac:dyDescent="0.25">
      <c r="A153" s="6"/>
      <c r="B153" s="83"/>
      <c r="C153" s="84"/>
      <c r="D153" s="85"/>
      <c r="E153" s="85"/>
      <c r="F153" s="85"/>
      <c r="G153" s="85"/>
      <c r="H153" s="85"/>
      <c r="I153" s="85"/>
      <c r="J153" s="85"/>
      <c r="K153" s="85"/>
      <c r="L153" s="85"/>
      <c r="M153" s="6"/>
      <c r="N153" s="7"/>
      <c r="O153" s="7"/>
    </row>
    <row r="154" spans="1:16" ht="21.75" customHeight="1" x14ac:dyDescent="0.25">
      <c r="A154" s="6"/>
      <c r="B154" s="83"/>
      <c r="C154" s="84"/>
      <c r="D154" s="85"/>
      <c r="E154" s="85"/>
      <c r="F154" s="85"/>
      <c r="G154" s="85"/>
      <c r="H154" s="85"/>
      <c r="I154" s="85"/>
      <c r="J154" s="85"/>
      <c r="K154" s="85"/>
      <c r="L154" s="85"/>
      <c r="M154" s="6"/>
      <c r="N154" s="2"/>
      <c r="O154" s="2"/>
    </row>
    <row r="155" spans="1:16" ht="21.75" customHeight="1" x14ac:dyDescent="0.25">
      <c r="A155" s="6"/>
      <c r="B155" s="83"/>
      <c r="C155" s="84"/>
      <c r="D155" s="85"/>
      <c r="E155" s="85"/>
      <c r="F155" s="85"/>
      <c r="G155" s="85"/>
      <c r="H155" s="85"/>
      <c r="I155" s="85"/>
      <c r="J155" s="85"/>
      <c r="K155" s="85"/>
      <c r="L155" s="85"/>
      <c r="M155" s="6"/>
      <c r="N155" s="75"/>
      <c r="O155" s="10"/>
    </row>
    <row r="156" spans="1:16" ht="21.7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75" t="s">
        <v>13</v>
      </c>
      <c r="O156" s="75"/>
    </row>
    <row r="157" spans="1:16" ht="21.75" customHeight="1" x14ac:dyDescent="0.25">
      <c r="A157" s="106" t="s">
        <v>14</v>
      </c>
      <c r="B157" s="106"/>
      <c r="C157" s="106"/>
      <c r="D157" s="106"/>
      <c r="E157" s="75" t="s">
        <v>21</v>
      </c>
      <c r="F157" s="49">
        <v>22</v>
      </c>
      <c r="G157" s="75" t="s">
        <v>22</v>
      </c>
      <c r="H157" s="74">
        <f>7*F157+DATE(B1,1,3)-WEEKDAY(DATE(B1,1,3))-5</f>
        <v>44347</v>
      </c>
      <c r="I157" s="75" t="s">
        <v>23</v>
      </c>
      <c r="J157" s="107">
        <f>7*F157+DATE(B1,1,3)-WEEKDAY(DATE(B1,1,3))+1</f>
        <v>44353</v>
      </c>
      <c r="K157" s="108"/>
      <c r="L157" s="75"/>
      <c r="M157" s="75"/>
      <c r="N157" s="4"/>
      <c r="O157" s="5"/>
    </row>
    <row r="158" spans="1:16" ht="21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4"/>
      <c r="O158" s="5"/>
    </row>
    <row r="159" spans="1:16" ht="21.75" customHeight="1" x14ac:dyDescent="0.25">
      <c r="A159" s="51"/>
      <c r="B159" s="3" t="s">
        <v>0</v>
      </c>
      <c r="C159" s="53" t="s">
        <v>1</v>
      </c>
      <c r="D159" s="53" t="s">
        <v>2</v>
      </c>
      <c r="E159" s="53" t="s">
        <v>3</v>
      </c>
      <c r="F159" s="109" t="s">
        <v>4</v>
      </c>
      <c r="G159" s="110"/>
      <c r="H159" s="53" t="s">
        <v>5</v>
      </c>
      <c r="I159" s="109" t="s">
        <v>6</v>
      </c>
      <c r="J159" s="110"/>
      <c r="K159" s="109" t="s">
        <v>7</v>
      </c>
      <c r="L159" s="110"/>
      <c r="M159" s="53" t="s">
        <v>8</v>
      </c>
      <c r="N159" s="13"/>
      <c r="O159" s="14"/>
      <c r="P159" s="87"/>
    </row>
    <row r="160" spans="1:16" ht="21.75" customHeight="1" x14ac:dyDescent="0.25">
      <c r="A160" s="12"/>
      <c r="B160" s="52" t="s">
        <v>29</v>
      </c>
      <c r="C160" s="55">
        <f>7*F157+DATE(B1,1,3)-WEEKDAY(DATE(B1,1,3))-5</f>
        <v>44347</v>
      </c>
      <c r="D160" s="55">
        <f>7*F157+DATE(B1,1,3)-WEEKDAY(DATE(B1,1,3))-4</f>
        <v>44348</v>
      </c>
      <c r="E160" s="55">
        <f>7*F157+DATE(B1,1,3)-WEEKDAY(DATE(B1,1,3))-3</f>
        <v>44349</v>
      </c>
      <c r="F160" s="111">
        <f>7*F157+DATE(B1,1,3)-WEEKDAY(DATE(B1,1,3))-2</f>
        <v>44350</v>
      </c>
      <c r="G160" s="112"/>
      <c r="H160" s="55">
        <f>7*F157+DATE(B1,1,3)-WEEKDAY(DATE(B1,1,3))-1</f>
        <v>44351</v>
      </c>
      <c r="I160" s="111">
        <f>7*F157+DATE(B1,1,3)-WEEKDAY(DATE(B1,1,3))-0</f>
        <v>44352</v>
      </c>
      <c r="J160" s="112"/>
      <c r="K160" s="111">
        <f>7*F157+DATE(B1,1,3)-WEEKDAY(DATE(B1,1,3))+1</f>
        <v>44353</v>
      </c>
      <c r="L160" s="112"/>
      <c r="M160" s="54"/>
      <c r="N160" s="13"/>
      <c r="O160" s="14"/>
      <c r="P160" s="87"/>
    </row>
    <row r="161" spans="1:16" ht="21.75" customHeight="1" x14ac:dyDescent="0.25">
      <c r="A161" s="26" t="s">
        <v>15</v>
      </c>
      <c r="B161" s="8" t="s">
        <v>9</v>
      </c>
      <c r="C161" s="60"/>
      <c r="D161" s="60"/>
      <c r="E161" s="60"/>
      <c r="F161" s="100"/>
      <c r="G161" s="101"/>
      <c r="H161" s="60"/>
      <c r="I161" s="100"/>
      <c r="J161" s="101"/>
      <c r="K161" s="100"/>
      <c r="L161" s="101"/>
      <c r="M161" s="18"/>
      <c r="N161" s="13"/>
      <c r="O161" s="14"/>
      <c r="P161" s="87"/>
    </row>
    <row r="162" spans="1:16" ht="21.75" customHeight="1" x14ac:dyDescent="0.25">
      <c r="A162" s="90" t="s">
        <v>16</v>
      </c>
      <c r="B162" s="22" t="s">
        <v>20</v>
      </c>
      <c r="C162" s="45">
        <f>IF(C163="oui","00:30",0)</f>
        <v>0</v>
      </c>
      <c r="D162" s="45">
        <f>IF(D163="oui","00:30",0)</f>
        <v>0</v>
      </c>
      <c r="E162" s="45">
        <f>IF(E163="oui","00:30",0)</f>
        <v>0</v>
      </c>
      <c r="F162" s="91">
        <f>IF(F163="oui","00:30",0)</f>
        <v>0</v>
      </c>
      <c r="G162" s="92"/>
      <c r="H162" s="45">
        <f>IF(H163="oui","00:30",0)</f>
        <v>0</v>
      </c>
      <c r="I162" s="91">
        <f>IF(I163="oui","00:30",0)</f>
        <v>0</v>
      </c>
      <c r="J162" s="92"/>
      <c r="K162" s="91">
        <f>IF(K163="oui","00:30",0)</f>
        <v>0</v>
      </c>
      <c r="L162" s="92"/>
      <c r="M162" s="23"/>
      <c r="N162" s="13"/>
      <c r="O162" s="14"/>
      <c r="P162" s="87"/>
    </row>
    <row r="163" spans="1:16" ht="21.75" customHeight="1" x14ac:dyDescent="0.25">
      <c r="A163" s="90"/>
      <c r="B163" s="24" t="s">
        <v>19</v>
      </c>
      <c r="C163" s="61" t="str">
        <f>IF(C161&gt;0,"OUI","")</f>
        <v/>
      </c>
      <c r="D163" s="61" t="str">
        <f>IF(D161&gt;0,"OUI","")</f>
        <v/>
      </c>
      <c r="E163" s="61" t="str">
        <f>IF(E161&gt;0,"OUI","")</f>
        <v/>
      </c>
      <c r="F163" s="91" t="str">
        <f>IF(F161&gt;0,"OUI","")</f>
        <v/>
      </c>
      <c r="G163" s="93"/>
      <c r="H163" s="61" t="str">
        <f>IF(H161&gt;0,"OUI","")</f>
        <v/>
      </c>
      <c r="I163" s="91" t="str">
        <f>IF(I161&gt;0,"OUI","")</f>
        <v/>
      </c>
      <c r="J163" s="93"/>
      <c r="K163" s="91" t="str">
        <f>IF(K161&gt;0,"OUI","")</f>
        <v/>
      </c>
      <c r="L163" s="93"/>
      <c r="M163" s="25"/>
      <c r="N163" s="13"/>
      <c r="O163" s="14"/>
      <c r="P163" s="87"/>
    </row>
    <row r="164" spans="1:16" ht="21.75" customHeight="1" x14ac:dyDescent="0.25">
      <c r="A164" s="27" t="s">
        <v>12</v>
      </c>
      <c r="B164" s="8" t="s">
        <v>10</v>
      </c>
      <c r="C164" s="60"/>
      <c r="D164" s="60"/>
      <c r="E164" s="60"/>
      <c r="F164" s="100"/>
      <c r="G164" s="101"/>
      <c r="H164" s="60"/>
      <c r="I164" s="100"/>
      <c r="J164" s="101"/>
      <c r="K164" s="100"/>
      <c r="L164" s="101"/>
      <c r="M164" s="18"/>
      <c r="N164" s="13"/>
      <c r="O164" s="14"/>
      <c r="P164" s="87"/>
    </row>
    <row r="165" spans="1:16" ht="21.75" customHeight="1" x14ac:dyDescent="0.25">
      <c r="A165" s="39"/>
      <c r="B165" s="103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5"/>
      <c r="N165" s="13"/>
      <c r="O165" s="14"/>
      <c r="P165" s="87"/>
    </row>
    <row r="166" spans="1:16" ht="21.75" customHeight="1" x14ac:dyDescent="0.25">
      <c r="A166" s="73" t="s">
        <v>15</v>
      </c>
      <c r="B166" s="8" t="s">
        <v>9</v>
      </c>
      <c r="C166" s="60"/>
      <c r="D166" s="60"/>
      <c r="E166" s="60"/>
      <c r="F166" s="100"/>
      <c r="G166" s="101"/>
      <c r="H166" s="60"/>
      <c r="I166" s="100"/>
      <c r="J166" s="101"/>
      <c r="K166" s="100"/>
      <c r="L166" s="101"/>
      <c r="M166" s="18"/>
      <c r="N166" s="13"/>
      <c r="O166" s="14"/>
      <c r="P166" s="87"/>
    </row>
    <row r="167" spans="1:16" ht="21.75" customHeight="1" x14ac:dyDescent="0.25">
      <c r="A167" s="90" t="s">
        <v>16</v>
      </c>
      <c r="B167" s="22" t="s">
        <v>20</v>
      </c>
      <c r="C167" s="45">
        <f>IF(C168="oui","00:30",0)</f>
        <v>0</v>
      </c>
      <c r="D167" s="45">
        <f>IF(D168="oui","00:30",0)</f>
        <v>0</v>
      </c>
      <c r="E167" s="45">
        <f>IF(E168="oui","00:30",0)</f>
        <v>0</v>
      </c>
      <c r="F167" s="91">
        <f>IF(F168="oui","00:30",0)</f>
        <v>0</v>
      </c>
      <c r="G167" s="92"/>
      <c r="H167" s="45">
        <f>IF(H168="oui","00:30",0)</f>
        <v>0</v>
      </c>
      <c r="I167" s="91">
        <f>IF(I168="oui","00:30",0)</f>
        <v>0</v>
      </c>
      <c r="J167" s="92"/>
      <c r="K167" s="91">
        <f>IF(K168="oui","00:30",0)</f>
        <v>0</v>
      </c>
      <c r="L167" s="92"/>
      <c r="M167" s="23"/>
      <c r="N167" s="13"/>
      <c r="O167" s="14"/>
      <c r="P167" s="87"/>
    </row>
    <row r="168" spans="1:16" ht="21.75" customHeight="1" x14ac:dyDescent="0.25">
      <c r="A168" s="90"/>
      <c r="B168" s="24" t="s">
        <v>19</v>
      </c>
      <c r="C168" s="61" t="str">
        <f>IF(C166&gt;0,"OUI","")</f>
        <v/>
      </c>
      <c r="D168" s="61" t="str">
        <f>IF(D166&gt;0,"OUI","")</f>
        <v/>
      </c>
      <c r="E168" s="61" t="str">
        <f>IF(E166&gt;0,"OUI","")</f>
        <v/>
      </c>
      <c r="F168" s="91" t="str">
        <f>IF(F166&gt;0,"OUI","")</f>
        <v/>
      </c>
      <c r="G168" s="93"/>
      <c r="H168" s="61" t="str">
        <f>IF(H166&gt;0,"OUI","")</f>
        <v/>
      </c>
      <c r="I168" s="91" t="str">
        <f>IF(I166&gt;0,"OUI","")</f>
        <v/>
      </c>
      <c r="J168" s="93"/>
      <c r="K168" s="91" t="str">
        <f>IF(K166&gt;0,"OUI","")</f>
        <v/>
      </c>
      <c r="L168" s="93"/>
      <c r="M168" s="25"/>
      <c r="N168" s="13"/>
      <c r="O168" s="14"/>
      <c r="P168" s="87"/>
    </row>
    <row r="169" spans="1:16" ht="21.75" customHeight="1" x14ac:dyDescent="0.25">
      <c r="A169" s="27" t="s">
        <v>17</v>
      </c>
      <c r="B169" s="9" t="s">
        <v>10</v>
      </c>
      <c r="C169" s="60"/>
      <c r="D169" s="60"/>
      <c r="E169" s="60"/>
      <c r="F169" s="100"/>
      <c r="G169" s="101"/>
      <c r="H169" s="60"/>
      <c r="I169" s="100"/>
      <c r="J169" s="101"/>
      <c r="K169" s="100"/>
      <c r="L169" s="101"/>
      <c r="M169" s="19"/>
      <c r="N169" s="37"/>
      <c r="O169" s="37"/>
      <c r="P169" s="87"/>
    </row>
    <row r="170" spans="1:16" ht="21.75" customHeight="1" x14ac:dyDescent="0.25">
      <c r="A170" s="15"/>
      <c r="B170" s="3" t="s">
        <v>11</v>
      </c>
      <c r="C170" s="34">
        <f>IF(OR(C161="REPOS",C166="REPOS",C161="CP1",C166="CP2"),"00:00",C164-C161+C169-C166-(C162+C167))</f>
        <v>0</v>
      </c>
      <c r="D170" s="34">
        <f>IF(OR(D161="REPOS",D166="REPOS",D161="CP1",D166="CP2"),"00:00",D164-D161+D169-D166-(D162+D167))</f>
        <v>0</v>
      </c>
      <c r="E170" s="34">
        <f>IF(OR(E161="REPOS",E166="REPOS",E161="CP1",E166="CP2"),"00:00",E164-E161+E169-E166-(E162+E167))</f>
        <v>0</v>
      </c>
      <c r="F170" s="102">
        <f>IF(OR(F161="REPOS",F166="REPOS",F161="CP1",F166="CP2"),"00:00",F164-F161+F169-F166-(F162+F167))</f>
        <v>0</v>
      </c>
      <c r="G170" s="93"/>
      <c r="H170" s="34">
        <f>IF(OR(H161="REPOS",H166="REPOS",H161="CP1",H166="CP2"),"00:00",H164-H161+H169-H166-(H162+H167))</f>
        <v>0</v>
      </c>
      <c r="I170" s="102">
        <f>IF(OR(I161="REPOS",I166="REPOS",I161="CP1",I166="CP2"),"00:00",I164-I161+I169-I166-(I162+I167))</f>
        <v>0</v>
      </c>
      <c r="J170" s="93"/>
      <c r="K170" s="102">
        <f>IF(OR(K161="REPOS",K166="REPOS",K161="CP1",K166="CP2"),"00:00",K164-K161+K169-K166-(K162+K167))</f>
        <v>0</v>
      </c>
      <c r="L170" s="93"/>
      <c r="M170" s="33"/>
      <c r="N170" s="76"/>
      <c r="O170" s="77"/>
      <c r="P170" s="87"/>
    </row>
    <row r="171" spans="1:16" ht="21.75" customHeight="1" x14ac:dyDescent="0.25">
      <c r="A171" s="6"/>
      <c r="B171" s="3" t="s">
        <v>26</v>
      </c>
      <c r="C171" s="94">
        <f>C170+D170+E170+F170+H170+I170+K170</f>
        <v>0</v>
      </c>
      <c r="D171" s="95"/>
      <c r="E171" s="95"/>
      <c r="F171" s="95"/>
      <c r="G171" s="95"/>
      <c r="H171" s="95"/>
      <c r="I171" s="95"/>
      <c r="J171" s="95"/>
      <c r="K171" s="95"/>
      <c r="L171" s="96"/>
      <c r="M171" s="38"/>
      <c r="N171" s="78"/>
      <c r="O171" s="79"/>
    </row>
    <row r="172" spans="1:16" ht="21.75" customHeight="1" x14ac:dyDescent="0.25">
      <c r="A172" s="35"/>
      <c r="C172" s="46"/>
      <c r="D172" s="46"/>
      <c r="E172" s="46"/>
      <c r="F172" s="47"/>
      <c r="G172" s="36"/>
      <c r="H172" s="46"/>
      <c r="I172" s="46"/>
      <c r="J172" s="36"/>
      <c r="K172" s="46"/>
      <c r="L172" s="36"/>
      <c r="M172" s="48"/>
      <c r="N172" s="78"/>
      <c r="O172" s="79"/>
    </row>
    <row r="173" spans="1:16" ht="21.75" customHeight="1" x14ac:dyDescent="0.25">
      <c r="A173" s="1"/>
      <c r="L173" s="97" t="s">
        <v>18</v>
      </c>
      <c r="M173" s="98"/>
      <c r="N173" s="80"/>
      <c r="O173" s="81"/>
    </row>
    <row r="174" spans="1:16" ht="21.75" customHeight="1" x14ac:dyDescent="0.25">
      <c r="L174" s="99"/>
      <c r="M174" s="98"/>
      <c r="N174" s="75"/>
      <c r="O174" s="10"/>
    </row>
    <row r="175" spans="1:16" ht="21.75" customHeight="1" x14ac:dyDescent="0.25">
      <c r="N175" s="75" t="s">
        <v>13</v>
      </c>
      <c r="O175" s="75"/>
    </row>
    <row r="176" spans="1:16" ht="21.75" customHeight="1" x14ac:dyDescent="0.25">
      <c r="A176" s="106" t="s">
        <v>14</v>
      </c>
      <c r="B176" s="106"/>
      <c r="C176" s="106"/>
      <c r="D176" s="106"/>
      <c r="E176" s="75" t="s">
        <v>21</v>
      </c>
      <c r="F176" s="49">
        <v>23</v>
      </c>
      <c r="G176" s="75" t="s">
        <v>22</v>
      </c>
      <c r="H176" s="74">
        <f>7*F176+DATE(B1,1,3)-WEEKDAY(DATE(B1,1,3))-5</f>
        <v>44354</v>
      </c>
      <c r="I176" s="75" t="s">
        <v>23</v>
      </c>
      <c r="J176" s="107">
        <f>7*F176+DATE(B1,1,3)-WEEKDAY(DATE(B1,1,3))+1</f>
        <v>44360</v>
      </c>
      <c r="K176" s="108"/>
      <c r="L176" s="75"/>
      <c r="M176" s="75"/>
      <c r="N176" s="4"/>
      <c r="O176" s="5"/>
    </row>
    <row r="177" spans="1:16" ht="21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4"/>
      <c r="O177" s="5"/>
    </row>
    <row r="178" spans="1:16" ht="21.75" customHeight="1" x14ac:dyDescent="0.25">
      <c r="A178" s="51"/>
      <c r="B178" s="3" t="s">
        <v>0</v>
      </c>
      <c r="C178" s="53" t="s">
        <v>1</v>
      </c>
      <c r="D178" s="53" t="s">
        <v>2</v>
      </c>
      <c r="E178" s="53" t="s">
        <v>3</v>
      </c>
      <c r="F178" s="109" t="s">
        <v>4</v>
      </c>
      <c r="G178" s="110"/>
      <c r="H178" s="53" t="s">
        <v>5</v>
      </c>
      <c r="I178" s="109" t="s">
        <v>6</v>
      </c>
      <c r="J178" s="110"/>
      <c r="K178" s="109" t="s">
        <v>7</v>
      </c>
      <c r="L178" s="110"/>
      <c r="M178" s="53" t="s">
        <v>8</v>
      </c>
      <c r="N178" s="13"/>
      <c r="O178" s="14"/>
      <c r="P178" s="87"/>
    </row>
    <row r="179" spans="1:16" ht="21.75" customHeight="1" x14ac:dyDescent="0.25">
      <c r="A179" s="12"/>
      <c r="B179" s="52" t="s">
        <v>29</v>
      </c>
      <c r="C179" s="55">
        <f>7*F176+DATE(B1,1,3)-WEEKDAY(DATE(B1,1,3))-5</f>
        <v>44354</v>
      </c>
      <c r="D179" s="55">
        <f>7*F176+DATE(B1,1,3)-WEEKDAY(DATE(B1,1,3))-4</f>
        <v>44355</v>
      </c>
      <c r="E179" s="55">
        <f>7*F176+DATE(B1,1,3)-WEEKDAY(DATE(B1,1,3))-3</f>
        <v>44356</v>
      </c>
      <c r="F179" s="111">
        <f>7*F176+DATE(B1,1,3)-WEEKDAY(DATE(B1,1,3))-2</f>
        <v>44357</v>
      </c>
      <c r="G179" s="112"/>
      <c r="H179" s="55">
        <f>7*F176+DATE(B1,1,3)-WEEKDAY(DATE(B1,1,3))-1</f>
        <v>44358</v>
      </c>
      <c r="I179" s="111">
        <f>7*F176+DATE(B1,1,3)-WEEKDAY(DATE(B1,1,3))-0</f>
        <v>44359</v>
      </c>
      <c r="J179" s="112"/>
      <c r="K179" s="111">
        <f>7*F176+DATE(B1,1,3)-WEEKDAY(DATE(B1,1,3))+1</f>
        <v>44360</v>
      </c>
      <c r="L179" s="112"/>
      <c r="M179" s="54"/>
      <c r="N179" s="13"/>
      <c r="O179" s="14"/>
      <c r="P179" s="87"/>
    </row>
    <row r="180" spans="1:16" ht="21.75" customHeight="1" x14ac:dyDescent="0.25">
      <c r="A180" s="26" t="s">
        <v>15</v>
      </c>
      <c r="B180" s="8" t="s">
        <v>9</v>
      </c>
      <c r="C180" s="60"/>
      <c r="D180" s="60"/>
      <c r="E180" s="60"/>
      <c r="F180" s="100"/>
      <c r="G180" s="101"/>
      <c r="H180" s="60"/>
      <c r="I180" s="100"/>
      <c r="J180" s="101"/>
      <c r="K180" s="100"/>
      <c r="L180" s="101"/>
      <c r="M180" s="18"/>
      <c r="N180" s="13"/>
      <c r="O180" s="14"/>
      <c r="P180" s="87"/>
    </row>
    <row r="181" spans="1:16" ht="21.75" customHeight="1" x14ac:dyDescent="0.25">
      <c r="A181" s="90" t="s">
        <v>16</v>
      </c>
      <c r="B181" s="22" t="s">
        <v>20</v>
      </c>
      <c r="C181" s="45">
        <f>IF(C182="oui","00:30",0)</f>
        <v>0</v>
      </c>
      <c r="D181" s="45">
        <f>IF(D182="oui","00:30",0)</f>
        <v>0</v>
      </c>
      <c r="E181" s="45">
        <f>IF(E182="oui","00:30",0)</f>
        <v>0</v>
      </c>
      <c r="F181" s="91">
        <f>IF(F182="oui","00:30",0)</f>
        <v>0</v>
      </c>
      <c r="G181" s="92"/>
      <c r="H181" s="45">
        <f>IF(H182="oui","00:30",0)</f>
        <v>0</v>
      </c>
      <c r="I181" s="91">
        <f>IF(I182="oui","00:30",0)</f>
        <v>0</v>
      </c>
      <c r="J181" s="92"/>
      <c r="K181" s="91">
        <f>IF(K182="oui","00:30",0)</f>
        <v>0</v>
      </c>
      <c r="L181" s="92"/>
      <c r="M181" s="23"/>
      <c r="N181" s="13"/>
      <c r="O181" s="14"/>
      <c r="P181" s="87"/>
    </row>
    <row r="182" spans="1:16" ht="21.75" customHeight="1" x14ac:dyDescent="0.25">
      <c r="A182" s="90"/>
      <c r="B182" s="24" t="s">
        <v>19</v>
      </c>
      <c r="C182" s="61" t="str">
        <f>IF(C180&gt;0,"OUI","")</f>
        <v/>
      </c>
      <c r="D182" s="61" t="str">
        <f>IF(D180&gt;0,"OUI","")</f>
        <v/>
      </c>
      <c r="E182" s="61" t="str">
        <f>IF(E180&gt;0,"OUI","")</f>
        <v/>
      </c>
      <c r="F182" s="91" t="str">
        <f>IF(F180&gt;0,"OUI","")</f>
        <v/>
      </c>
      <c r="G182" s="93"/>
      <c r="H182" s="61" t="str">
        <f>IF(H180&gt;0,"OUI","")</f>
        <v/>
      </c>
      <c r="I182" s="91" t="str">
        <f>IF(I180&gt;0,"OUI","")</f>
        <v/>
      </c>
      <c r="J182" s="93"/>
      <c r="K182" s="91" t="str">
        <f>IF(K180&gt;0,"OUI","")</f>
        <v/>
      </c>
      <c r="L182" s="93"/>
      <c r="M182" s="25"/>
      <c r="N182" s="13"/>
      <c r="O182" s="14"/>
      <c r="P182" s="87"/>
    </row>
    <row r="183" spans="1:16" ht="21.75" customHeight="1" x14ac:dyDescent="0.25">
      <c r="A183" s="27" t="s">
        <v>12</v>
      </c>
      <c r="B183" s="31" t="s">
        <v>10</v>
      </c>
      <c r="C183" s="60"/>
      <c r="D183" s="60"/>
      <c r="E183" s="60"/>
      <c r="F183" s="100"/>
      <c r="G183" s="101"/>
      <c r="H183" s="60"/>
      <c r="I183" s="100"/>
      <c r="J183" s="101"/>
      <c r="K183" s="100"/>
      <c r="L183" s="101"/>
      <c r="M183" s="32"/>
      <c r="N183" s="13"/>
      <c r="O183" s="14"/>
      <c r="P183" s="87"/>
    </row>
    <row r="184" spans="1:16" ht="21.75" customHeight="1" x14ac:dyDescent="0.25">
      <c r="A184" s="39"/>
      <c r="B184" s="103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5"/>
      <c r="N184" s="13"/>
      <c r="O184" s="14"/>
      <c r="P184" s="87"/>
    </row>
    <row r="185" spans="1:16" ht="21.75" customHeight="1" x14ac:dyDescent="0.25">
      <c r="A185" s="73" t="s">
        <v>15</v>
      </c>
      <c r="B185" s="8" t="s">
        <v>9</v>
      </c>
      <c r="C185" s="60"/>
      <c r="D185" s="60"/>
      <c r="E185" s="60"/>
      <c r="F185" s="100"/>
      <c r="G185" s="101"/>
      <c r="H185" s="60"/>
      <c r="I185" s="100"/>
      <c r="J185" s="101"/>
      <c r="K185" s="100"/>
      <c r="L185" s="101"/>
      <c r="M185" s="18"/>
      <c r="N185" s="13"/>
      <c r="O185" s="14"/>
      <c r="P185" s="87"/>
    </row>
    <row r="186" spans="1:16" ht="21.75" customHeight="1" x14ac:dyDescent="0.25">
      <c r="A186" s="90" t="s">
        <v>16</v>
      </c>
      <c r="B186" s="22" t="s">
        <v>20</v>
      </c>
      <c r="C186" s="45">
        <f>IF(C187="oui","00:30",0)</f>
        <v>0</v>
      </c>
      <c r="D186" s="45">
        <f>IF(D187="oui","00:30",0)</f>
        <v>0</v>
      </c>
      <c r="E186" s="45">
        <f>IF(E187="oui","00:30",0)</f>
        <v>0</v>
      </c>
      <c r="F186" s="91">
        <f>IF(F187="oui","00:30",0)</f>
        <v>0</v>
      </c>
      <c r="G186" s="92"/>
      <c r="H186" s="45">
        <f>IF(H187="oui","00:30",0)</f>
        <v>0</v>
      </c>
      <c r="I186" s="91">
        <f>IF(I187="oui","00:30",0)</f>
        <v>0</v>
      </c>
      <c r="J186" s="92"/>
      <c r="K186" s="91">
        <f>IF(K187="oui","00:30",0)</f>
        <v>0</v>
      </c>
      <c r="L186" s="92"/>
      <c r="M186" s="23"/>
      <c r="N186" s="13"/>
      <c r="O186" s="14"/>
      <c r="P186" s="87"/>
    </row>
    <row r="187" spans="1:16" ht="21.75" customHeight="1" x14ac:dyDescent="0.25">
      <c r="A187" s="90"/>
      <c r="B187" s="24" t="s">
        <v>19</v>
      </c>
      <c r="C187" s="61" t="str">
        <f>IF(C185&gt;0,"OUI","")</f>
        <v/>
      </c>
      <c r="D187" s="61" t="str">
        <f>IF(D185&gt;0,"OUI","")</f>
        <v/>
      </c>
      <c r="E187" s="61" t="str">
        <f>IF(E185&gt;0,"OUI","")</f>
        <v/>
      </c>
      <c r="F187" s="91" t="str">
        <f>IF(F185&gt;0,"OUI","")</f>
        <v/>
      </c>
      <c r="G187" s="93"/>
      <c r="H187" s="61" t="str">
        <f>IF(H185&gt;0,"OUI","")</f>
        <v/>
      </c>
      <c r="I187" s="91" t="str">
        <f>IF(I185&gt;0,"OUI","")</f>
        <v/>
      </c>
      <c r="J187" s="93"/>
      <c r="K187" s="91" t="str">
        <f>IF(K185&gt;0,"OUI","")</f>
        <v/>
      </c>
      <c r="L187" s="93"/>
      <c r="M187" s="25"/>
      <c r="N187" s="13"/>
      <c r="O187" s="14"/>
      <c r="P187" s="87"/>
    </row>
    <row r="188" spans="1:16" ht="21.75" customHeight="1" x14ac:dyDescent="0.25">
      <c r="A188" s="27" t="s">
        <v>17</v>
      </c>
      <c r="B188" s="9" t="s">
        <v>10</v>
      </c>
      <c r="C188" s="60"/>
      <c r="D188" s="60"/>
      <c r="E188" s="60"/>
      <c r="F188" s="100"/>
      <c r="G188" s="101"/>
      <c r="H188" s="60"/>
      <c r="I188" s="100"/>
      <c r="J188" s="101"/>
      <c r="K188" s="100"/>
      <c r="L188" s="101"/>
      <c r="M188" s="19"/>
      <c r="N188" s="7"/>
      <c r="O188" s="7"/>
      <c r="P188" s="87"/>
    </row>
    <row r="189" spans="1:16" ht="21.75" customHeight="1" x14ac:dyDescent="0.25">
      <c r="A189" s="15"/>
      <c r="B189" s="3" t="s">
        <v>11</v>
      </c>
      <c r="C189" s="34">
        <f>IF(OR(C180="REPOS",C185="REPOS",C180="CP1",C185="CP2"),"00:00",C183-C180+C188-C185-(C181+C186))</f>
        <v>0</v>
      </c>
      <c r="D189" s="34">
        <f>IF(OR(D180="REPOS",D185="REPOS",D180="CP1",D185="CP2"),"00:00",D183-D180+D188-D185-(D181+D186))</f>
        <v>0</v>
      </c>
      <c r="E189" s="34">
        <f>IF(OR(E180="REPOS",E185="REPOS",E180="CP1",E185="CP2"),"00:00",E183-E180+E188-E185-(E181+E186))</f>
        <v>0</v>
      </c>
      <c r="F189" s="102">
        <f>IF(OR(F180="REPOS",F185="REPOS",F180="CP1",F185="CP2"),"00:00",F183-F180+F188-F185-(F181+F186))</f>
        <v>0</v>
      </c>
      <c r="G189" s="93"/>
      <c r="H189" s="34">
        <f>IF(OR(H180="REPOS",H185="REPOS",H180="CP1",H185="CP2"),"00:00",H183-H180+H188-H185-(H181+H186))</f>
        <v>0</v>
      </c>
      <c r="I189" s="102">
        <f>IF(OR(I180="REPOS",I185="REPOS",I180="CP1",I185="CP2"),"00:00",I183-I180+I188-I185-(I181+I186))</f>
        <v>0</v>
      </c>
      <c r="J189" s="93"/>
      <c r="K189" s="102">
        <f>IF(OR(K180="REPOS",K185="REPOS",K180="CP1",K185="CP2"),"00:00",K183-K180+K188-K185-(K181+K186))</f>
        <v>0</v>
      </c>
      <c r="L189" s="93"/>
      <c r="M189" s="33"/>
      <c r="N189" s="2"/>
      <c r="O189" s="2"/>
      <c r="P189" s="87"/>
    </row>
    <row r="190" spans="1:16" ht="21.75" customHeight="1" x14ac:dyDescent="0.25">
      <c r="A190" s="6"/>
      <c r="B190" s="3" t="s">
        <v>26</v>
      </c>
      <c r="C190" s="94">
        <f>C189+D189+E189+F189+H189+I189+K189</f>
        <v>0</v>
      </c>
      <c r="D190" s="95"/>
      <c r="E190" s="95"/>
      <c r="F190" s="95"/>
      <c r="G190" s="95"/>
      <c r="H190" s="95"/>
      <c r="I190" s="95"/>
      <c r="J190" s="95"/>
      <c r="K190" s="95"/>
      <c r="L190" s="96"/>
      <c r="M190" s="6"/>
      <c r="N190" s="75"/>
      <c r="O190" s="10"/>
    </row>
    <row r="191" spans="1:16" ht="21.75" customHeight="1" x14ac:dyDescent="0.25">
      <c r="A191" s="6"/>
      <c r="B191" s="83"/>
      <c r="C191" s="84"/>
      <c r="D191" s="85"/>
      <c r="E191" s="85"/>
      <c r="F191" s="85"/>
      <c r="G191" s="85"/>
      <c r="H191" s="85"/>
      <c r="I191" s="85"/>
      <c r="J191" s="85"/>
      <c r="K191" s="85"/>
      <c r="L191" s="85"/>
      <c r="M191" s="6"/>
      <c r="N191" s="75" t="s">
        <v>13</v>
      </c>
      <c r="O191" s="75"/>
    </row>
    <row r="192" spans="1:16" ht="21.75" customHeight="1" x14ac:dyDescent="0.25">
      <c r="A192" s="6"/>
      <c r="B192" s="83"/>
      <c r="C192" s="84"/>
      <c r="D192" s="85"/>
      <c r="E192" s="85"/>
      <c r="F192" s="85"/>
      <c r="G192" s="85"/>
      <c r="H192" s="85"/>
      <c r="I192" s="85"/>
      <c r="J192" s="85"/>
      <c r="K192" s="85"/>
      <c r="L192" s="85"/>
      <c r="M192" s="6"/>
      <c r="N192" s="4"/>
      <c r="O192" s="5"/>
    </row>
    <row r="193" spans="1:16" ht="21.75" customHeight="1" x14ac:dyDescent="0.25">
      <c r="A193" s="6"/>
      <c r="B193" s="83"/>
      <c r="C193" s="84"/>
      <c r="D193" s="85"/>
      <c r="E193" s="85"/>
      <c r="F193" s="85"/>
      <c r="G193" s="85"/>
      <c r="H193" s="85"/>
      <c r="I193" s="85"/>
      <c r="J193" s="85"/>
      <c r="K193" s="85"/>
      <c r="L193" s="85"/>
      <c r="M193" s="6"/>
      <c r="N193" s="4"/>
      <c r="O193" s="5"/>
    </row>
    <row r="194" spans="1:16" ht="21.7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13"/>
      <c r="O194" s="14"/>
    </row>
    <row r="195" spans="1:16" ht="21.75" customHeight="1" x14ac:dyDescent="0.25">
      <c r="A195" s="106" t="s">
        <v>14</v>
      </c>
      <c r="B195" s="106"/>
      <c r="C195" s="106"/>
      <c r="D195" s="106"/>
      <c r="E195" s="75" t="s">
        <v>21</v>
      </c>
      <c r="F195" s="49">
        <v>24</v>
      </c>
      <c r="G195" s="75" t="s">
        <v>22</v>
      </c>
      <c r="H195" s="74">
        <f>7*F195+DATE(B1,1,3)-WEEKDAY(DATE(B1,1,3))-5</f>
        <v>44361</v>
      </c>
      <c r="I195" s="75" t="s">
        <v>23</v>
      </c>
      <c r="J195" s="107">
        <f>7*F195+DATE(B1,1,3)-WEEKDAY(DATE(B1,1,3))+1</f>
        <v>44367</v>
      </c>
      <c r="K195" s="108"/>
      <c r="L195" s="75"/>
      <c r="M195" s="75"/>
      <c r="N195" s="13"/>
      <c r="O195" s="14"/>
    </row>
    <row r="196" spans="1:16" ht="21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3"/>
      <c r="O196" s="14"/>
    </row>
    <row r="197" spans="1:16" ht="21.75" customHeight="1" x14ac:dyDescent="0.25">
      <c r="A197" s="51"/>
      <c r="B197" s="3" t="s">
        <v>0</v>
      </c>
      <c r="C197" s="53" t="s">
        <v>1</v>
      </c>
      <c r="D197" s="53" t="s">
        <v>2</v>
      </c>
      <c r="E197" s="53" t="s">
        <v>3</v>
      </c>
      <c r="F197" s="109" t="s">
        <v>4</v>
      </c>
      <c r="G197" s="110"/>
      <c r="H197" s="53" t="s">
        <v>5</v>
      </c>
      <c r="I197" s="109" t="s">
        <v>6</v>
      </c>
      <c r="J197" s="110"/>
      <c r="K197" s="109" t="s">
        <v>7</v>
      </c>
      <c r="L197" s="110"/>
      <c r="M197" s="53" t="s">
        <v>8</v>
      </c>
      <c r="N197" s="13"/>
      <c r="O197" s="14"/>
      <c r="P197" s="87"/>
    </row>
    <row r="198" spans="1:16" ht="21.75" customHeight="1" x14ac:dyDescent="0.25">
      <c r="A198" s="12"/>
      <c r="B198" s="52" t="s">
        <v>29</v>
      </c>
      <c r="C198" s="55">
        <f>7*F195+DATE(B1,1,3)-WEEKDAY(DATE(B1,1,3))-5</f>
        <v>44361</v>
      </c>
      <c r="D198" s="55">
        <f>7*F195+DATE(B1,1,3)-WEEKDAY(DATE(B1,1,3))-4</f>
        <v>44362</v>
      </c>
      <c r="E198" s="55">
        <f>7*F195+DATE(B1,1,3)-WEEKDAY(DATE(B1,1,3))-3</f>
        <v>44363</v>
      </c>
      <c r="F198" s="111">
        <f>7*F195+DATE(B1,1,3)-WEEKDAY(DATE(B1,1,3))-2</f>
        <v>44364</v>
      </c>
      <c r="G198" s="112"/>
      <c r="H198" s="55">
        <f>7*F195+DATE(B1,1,3)-WEEKDAY(DATE(B1,1,3))-1</f>
        <v>44365</v>
      </c>
      <c r="I198" s="111">
        <f>7*F195+DATE(B1,1,3)-WEEKDAY(DATE(B1,1,3))-0</f>
        <v>44366</v>
      </c>
      <c r="J198" s="112"/>
      <c r="K198" s="111">
        <f>7*F195+DATE(B1,1,3)-WEEKDAY(DATE(B1,1,3))+1</f>
        <v>44367</v>
      </c>
      <c r="L198" s="112"/>
      <c r="M198" s="54"/>
      <c r="N198" s="13"/>
      <c r="O198" s="14"/>
      <c r="P198" s="87"/>
    </row>
    <row r="199" spans="1:16" ht="21.75" customHeight="1" x14ac:dyDescent="0.25">
      <c r="A199" s="26" t="s">
        <v>15</v>
      </c>
      <c r="B199" s="8" t="s">
        <v>9</v>
      </c>
      <c r="C199" s="60"/>
      <c r="D199" s="60"/>
      <c r="E199" s="60"/>
      <c r="F199" s="100"/>
      <c r="G199" s="101"/>
      <c r="H199" s="60"/>
      <c r="I199" s="100"/>
      <c r="J199" s="101"/>
      <c r="K199" s="100"/>
      <c r="L199" s="101"/>
      <c r="M199" s="18"/>
      <c r="N199" s="13"/>
      <c r="O199" s="14"/>
      <c r="P199" s="87"/>
    </row>
    <row r="200" spans="1:16" ht="21.75" customHeight="1" x14ac:dyDescent="0.25">
      <c r="A200" s="90" t="s">
        <v>16</v>
      </c>
      <c r="B200" s="22" t="s">
        <v>20</v>
      </c>
      <c r="C200" s="45">
        <f>IF(C201="oui","00:30",0)</f>
        <v>0</v>
      </c>
      <c r="D200" s="45">
        <f>IF(D201="oui","00:30",0)</f>
        <v>0</v>
      </c>
      <c r="E200" s="45">
        <f>IF(E201="oui","00:30",0)</f>
        <v>0</v>
      </c>
      <c r="F200" s="91">
        <f>IF(F201="oui","00:30",0)</f>
        <v>0</v>
      </c>
      <c r="G200" s="92"/>
      <c r="H200" s="45">
        <f>IF(H201="oui","00:30",0)</f>
        <v>0</v>
      </c>
      <c r="I200" s="91">
        <f>IF(I201="oui","00:30",0)</f>
        <v>0</v>
      </c>
      <c r="J200" s="92"/>
      <c r="K200" s="91">
        <f>IF(K201="oui","00:30",0)</f>
        <v>0</v>
      </c>
      <c r="L200" s="92"/>
      <c r="M200" s="23"/>
      <c r="N200" s="13"/>
      <c r="O200" s="14"/>
      <c r="P200" s="87"/>
    </row>
    <row r="201" spans="1:16" ht="21.75" customHeight="1" x14ac:dyDescent="0.25">
      <c r="A201" s="90"/>
      <c r="B201" s="24" t="s">
        <v>19</v>
      </c>
      <c r="C201" s="61" t="str">
        <f>IF(C199&gt;0,"OUI","")</f>
        <v/>
      </c>
      <c r="D201" s="61" t="str">
        <f>IF(D199&gt;0,"OUI","")</f>
        <v/>
      </c>
      <c r="E201" s="61" t="str">
        <f>IF(E199&gt;0,"OUI","")</f>
        <v/>
      </c>
      <c r="F201" s="91" t="str">
        <f>IF(F199&gt;0,"OUI","")</f>
        <v/>
      </c>
      <c r="G201" s="93"/>
      <c r="H201" s="61" t="str">
        <f>IF(H199&gt;0,"OUI","")</f>
        <v/>
      </c>
      <c r="I201" s="91" t="str">
        <f>IF(I199&gt;0,"OUI","")</f>
        <v/>
      </c>
      <c r="J201" s="93"/>
      <c r="K201" s="91" t="str">
        <f>IF(K199&gt;0,"OUI","")</f>
        <v/>
      </c>
      <c r="L201" s="93"/>
      <c r="M201" s="25"/>
      <c r="N201" s="13"/>
      <c r="O201" s="14"/>
      <c r="P201" s="87"/>
    </row>
    <row r="202" spans="1:16" ht="21.75" customHeight="1" x14ac:dyDescent="0.25">
      <c r="A202" s="27" t="s">
        <v>12</v>
      </c>
      <c r="B202" s="8" t="s">
        <v>10</v>
      </c>
      <c r="C202" s="60"/>
      <c r="D202" s="60"/>
      <c r="E202" s="60"/>
      <c r="F202" s="100"/>
      <c r="G202" s="101"/>
      <c r="H202" s="60"/>
      <c r="I202" s="100"/>
      <c r="J202" s="101"/>
      <c r="K202" s="100"/>
      <c r="L202" s="101"/>
      <c r="M202" s="18"/>
      <c r="N202" s="13"/>
      <c r="O202" s="14"/>
      <c r="P202" s="87"/>
    </row>
    <row r="203" spans="1:16" ht="21.75" customHeight="1" x14ac:dyDescent="0.25">
      <c r="A203" s="39"/>
      <c r="B203" s="103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5"/>
      <c r="N203" s="13"/>
      <c r="O203" s="14"/>
      <c r="P203" s="87"/>
    </row>
    <row r="204" spans="1:16" ht="21.75" customHeight="1" x14ac:dyDescent="0.25">
      <c r="A204" s="73" t="s">
        <v>15</v>
      </c>
      <c r="B204" s="8" t="s">
        <v>9</v>
      </c>
      <c r="C204" s="60"/>
      <c r="D204" s="60"/>
      <c r="E204" s="60"/>
      <c r="F204" s="100"/>
      <c r="G204" s="101"/>
      <c r="H204" s="60"/>
      <c r="I204" s="100"/>
      <c r="J204" s="101"/>
      <c r="K204" s="100"/>
      <c r="L204" s="101"/>
      <c r="M204" s="18"/>
      <c r="N204" s="37"/>
      <c r="O204" s="37"/>
      <c r="P204" s="87"/>
    </row>
    <row r="205" spans="1:16" ht="21.75" customHeight="1" x14ac:dyDescent="0.25">
      <c r="A205" s="90" t="s">
        <v>16</v>
      </c>
      <c r="B205" s="22" t="s">
        <v>20</v>
      </c>
      <c r="C205" s="45">
        <f>IF(C206="oui","00:30",0)</f>
        <v>0</v>
      </c>
      <c r="D205" s="45">
        <f>IF(D206="oui","00:30",0)</f>
        <v>0</v>
      </c>
      <c r="E205" s="45">
        <f>IF(E206="oui","00:30",0)</f>
        <v>0</v>
      </c>
      <c r="F205" s="91">
        <f>IF(F206="oui","00:30",0)</f>
        <v>0</v>
      </c>
      <c r="G205" s="92"/>
      <c r="H205" s="45">
        <f>IF(H206="oui","00:30",0)</f>
        <v>0</v>
      </c>
      <c r="I205" s="91">
        <f>IF(I206="oui","00:30",0)</f>
        <v>0</v>
      </c>
      <c r="J205" s="92"/>
      <c r="K205" s="91">
        <f>IF(K206="oui","00:30",0)</f>
        <v>0</v>
      </c>
      <c r="L205" s="92"/>
      <c r="M205" s="23"/>
      <c r="N205" s="76"/>
      <c r="O205" s="77"/>
      <c r="P205" s="87"/>
    </row>
    <row r="206" spans="1:16" ht="21.75" customHeight="1" x14ac:dyDescent="0.25">
      <c r="A206" s="90"/>
      <c r="B206" s="24" t="s">
        <v>19</v>
      </c>
      <c r="C206" s="61" t="str">
        <f>IF(C204&gt;0,"OUI","")</f>
        <v/>
      </c>
      <c r="D206" s="61" t="str">
        <f>IF(D204&gt;0,"OUI","")</f>
        <v/>
      </c>
      <c r="E206" s="61" t="str">
        <f>IF(E204&gt;0,"OUI","")</f>
        <v/>
      </c>
      <c r="F206" s="91" t="str">
        <f>IF(F204&gt;0,"OUI","")</f>
        <v/>
      </c>
      <c r="G206" s="93"/>
      <c r="H206" s="61" t="str">
        <f>IF(H204&gt;0,"OUI","")</f>
        <v/>
      </c>
      <c r="I206" s="91" t="str">
        <f>IF(I204&gt;0,"OUI","")</f>
        <v/>
      </c>
      <c r="J206" s="93"/>
      <c r="K206" s="91" t="str">
        <f>IF(K204&gt;0,"OUI","")</f>
        <v/>
      </c>
      <c r="L206" s="93"/>
      <c r="M206" s="25"/>
      <c r="N206" s="78"/>
      <c r="O206" s="79"/>
      <c r="P206" s="87"/>
    </row>
    <row r="207" spans="1:16" ht="21.75" customHeight="1" x14ac:dyDescent="0.25">
      <c r="A207" s="27" t="s">
        <v>17</v>
      </c>
      <c r="B207" s="9" t="s">
        <v>10</v>
      </c>
      <c r="C207" s="60"/>
      <c r="D207" s="60"/>
      <c r="E207" s="60"/>
      <c r="F207" s="100"/>
      <c r="G207" s="101"/>
      <c r="H207" s="60"/>
      <c r="I207" s="100"/>
      <c r="J207" s="101"/>
      <c r="K207" s="100"/>
      <c r="L207" s="101"/>
      <c r="M207" s="19"/>
      <c r="N207" s="78"/>
      <c r="O207" s="79"/>
      <c r="P207" s="87"/>
    </row>
    <row r="208" spans="1:16" ht="21.75" customHeight="1" x14ac:dyDescent="0.25">
      <c r="A208" s="15"/>
      <c r="B208" s="3" t="s">
        <v>11</v>
      </c>
      <c r="C208" s="34">
        <f>IF(OR(C199="REPOS",C204="REPOS",C199="CP1",C204="CP2"),"00:00",C202-C199+C207-C204-(C200+C205))</f>
        <v>0</v>
      </c>
      <c r="D208" s="34">
        <f>IF(OR(D199="REPOS",D204="REPOS",D199="CP1",D204="CP2"),"00:00",D202-D199+D207-D204-(D200+D205))</f>
        <v>0</v>
      </c>
      <c r="E208" s="34">
        <f>IF(OR(E199="REPOS",E204="REPOS",E199="CP1",E204="CP2"),"00:00",E202-E199+E207-E204-(E200+E205))</f>
        <v>0</v>
      </c>
      <c r="F208" s="102">
        <f>IF(OR(F199="REPOS",F204="REPOS",F199="CP1",F204="CP2"),"00:00",F202-F199+F207-F204-(F200+F205))</f>
        <v>0</v>
      </c>
      <c r="G208" s="93"/>
      <c r="H208" s="34">
        <f>IF(OR(H199="REPOS",H204="REPOS",H199="CP1",H204="CP2"),"00:00",H202-H199+H207-H204-(H200+H205))</f>
        <v>0</v>
      </c>
      <c r="I208" s="102">
        <f>IF(OR(I199="REPOS",I204="REPOS",I199="CP1",I204="CP2"),"00:00",I202-I199+I207-I204-(I200+I205))</f>
        <v>0</v>
      </c>
      <c r="J208" s="93"/>
      <c r="K208" s="102">
        <f>IF(OR(K199="REPOS",K204="REPOS",K199="CP1",K204="CP2"),"00:00",K202-K199+K207-K204-(K200+K205))</f>
        <v>0</v>
      </c>
      <c r="L208" s="93"/>
      <c r="M208" s="33"/>
      <c r="N208" s="80"/>
      <c r="O208" s="81"/>
      <c r="P208" s="87"/>
    </row>
    <row r="209" spans="1:16" ht="21.75" customHeight="1" x14ac:dyDescent="0.25">
      <c r="A209" s="6"/>
      <c r="B209" s="3" t="s">
        <v>26</v>
      </c>
      <c r="C209" s="94">
        <f>C208+D208+E208+F208+H208+I208+K208</f>
        <v>0</v>
      </c>
      <c r="D209" s="95"/>
      <c r="E209" s="95"/>
      <c r="F209" s="95"/>
      <c r="G209" s="95"/>
      <c r="H209" s="95"/>
      <c r="I209" s="95"/>
      <c r="J209" s="95"/>
      <c r="K209" s="95"/>
      <c r="L209" s="96"/>
      <c r="M209" s="38"/>
      <c r="N209" s="75"/>
      <c r="O209" s="10"/>
    </row>
    <row r="210" spans="1:16" ht="21.75" customHeight="1" x14ac:dyDescent="0.25">
      <c r="A210" s="35"/>
      <c r="C210" s="46"/>
      <c r="D210" s="46"/>
      <c r="E210" s="46"/>
      <c r="F210" s="47"/>
      <c r="G210" s="36"/>
      <c r="H210" s="46"/>
      <c r="I210" s="46"/>
      <c r="J210" s="36"/>
      <c r="K210" s="46"/>
      <c r="L210" s="36"/>
      <c r="M210" s="48"/>
      <c r="N210" s="75" t="s">
        <v>13</v>
      </c>
      <c r="O210" s="75"/>
    </row>
    <row r="211" spans="1:16" ht="21.75" customHeight="1" x14ac:dyDescent="0.25">
      <c r="A211" s="1"/>
      <c r="L211" s="97" t="s">
        <v>18</v>
      </c>
      <c r="M211" s="98"/>
      <c r="N211" s="4"/>
      <c r="O211" s="5"/>
    </row>
    <row r="212" spans="1:16" ht="21.75" customHeight="1" x14ac:dyDescent="0.25">
      <c r="L212" s="99"/>
      <c r="M212" s="98"/>
      <c r="N212" s="4"/>
      <c r="O212" s="5"/>
    </row>
    <row r="213" spans="1:16" ht="21.75" customHeight="1" x14ac:dyDescent="0.25">
      <c r="N213" s="13"/>
      <c r="O213" s="14"/>
    </row>
    <row r="214" spans="1:16" ht="21.75" customHeight="1" x14ac:dyDescent="0.25">
      <c r="A214" s="106" t="s">
        <v>14</v>
      </c>
      <c r="B214" s="106"/>
      <c r="C214" s="106"/>
      <c r="D214" s="106"/>
      <c r="E214" s="75" t="s">
        <v>21</v>
      </c>
      <c r="F214" s="49">
        <v>25</v>
      </c>
      <c r="G214" s="75" t="s">
        <v>22</v>
      </c>
      <c r="H214" s="74">
        <f>7*F214+DATE(B1,1,3)-WEEKDAY(DATE(B1,1,3))-5</f>
        <v>44368</v>
      </c>
      <c r="I214" s="75" t="s">
        <v>23</v>
      </c>
      <c r="J214" s="107">
        <f>7*F214+DATE(B1,1,3)-WEEKDAY(DATE(B1,1,3))+1</f>
        <v>44374</v>
      </c>
      <c r="K214" s="108"/>
      <c r="L214" s="75"/>
      <c r="M214" s="75"/>
      <c r="N214" s="13"/>
      <c r="O214" s="14"/>
    </row>
    <row r="215" spans="1:16" ht="21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3"/>
      <c r="O215" s="14"/>
    </row>
    <row r="216" spans="1:16" ht="21.75" customHeight="1" x14ac:dyDescent="0.25">
      <c r="A216" s="51"/>
      <c r="B216" s="3" t="s">
        <v>0</v>
      </c>
      <c r="C216" s="53" t="s">
        <v>1</v>
      </c>
      <c r="D216" s="53" t="s">
        <v>2</v>
      </c>
      <c r="E216" s="53" t="s">
        <v>3</v>
      </c>
      <c r="F216" s="109" t="s">
        <v>4</v>
      </c>
      <c r="G216" s="110"/>
      <c r="H216" s="53" t="s">
        <v>5</v>
      </c>
      <c r="I216" s="109" t="s">
        <v>6</v>
      </c>
      <c r="J216" s="110"/>
      <c r="K216" s="109" t="s">
        <v>7</v>
      </c>
      <c r="L216" s="110"/>
      <c r="M216" s="53" t="s">
        <v>8</v>
      </c>
      <c r="N216" s="13"/>
      <c r="O216" s="14"/>
      <c r="P216" s="87"/>
    </row>
    <row r="217" spans="1:16" ht="21.75" customHeight="1" x14ac:dyDescent="0.25">
      <c r="A217" s="12"/>
      <c r="B217" s="52" t="s">
        <v>29</v>
      </c>
      <c r="C217" s="55">
        <f>7*F214+DATE(B1,1,3)-WEEKDAY(DATE(B1,1,3))-5</f>
        <v>44368</v>
      </c>
      <c r="D217" s="55">
        <f>7*F214+DATE(B1,1,3)-WEEKDAY(DATE(B1,1,3))-4</f>
        <v>44369</v>
      </c>
      <c r="E217" s="55">
        <f>7*F214+DATE(B1,1,3)-WEEKDAY(DATE(B1,1,3))-3</f>
        <v>44370</v>
      </c>
      <c r="F217" s="111">
        <f>7*F214+DATE(B1,1,3)-WEEKDAY(DATE(B1,1,3))-2</f>
        <v>44371</v>
      </c>
      <c r="G217" s="112"/>
      <c r="H217" s="55">
        <f>7*F214+DATE(B1,1,3)-WEEKDAY(DATE(B1,1,3))-1</f>
        <v>44372</v>
      </c>
      <c r="I217" s="111">
        <f>7*F214+DATE(B1,1,3)-WEEKDAY(DATE(B1,1,3))-0</f>
        <v>44373</v>
      </c>
      <c r="J217" s="112"/>
      <c r="K217" s="111">
        <f>7*F214+DATE(B1,1,3)-WEEKDAY(DATE(B1,1,3))+1</f>
        <v>44374</v>
      </c>
      <c r="L217" s="112"/>
      <c r="M217" s="54"/>
      <c r="N217" s="13"/>
      <c r="O217" s="14"/>
      <c r="P217" s="87"/>
    </row>
    <row r="218" spans="1:16" ht="21.75" customHeight="1" x14ac:dyDescent="0.25">
      <c r="A218" s="26" t="s">
        <v>15</v>
      </c>
      <c r="B218" s="8" t="s">
        <v>9</v>
      </c>
      <c r="C218" s="60"/>
      <c r="D218" s="60"/>
      <c r="E218" s="60"/>
      <c r="F218" s="100"/>
      <c r="G218" s="101"/>
      <c r="H218" s="60"/>
      <c r="I218" s="100"/>
      <c r="J218" s="101"/>
      <c r="K218" s="100"/>
      <c r="L218" s="101"/>
      <c r="M218" s="18"/>
      <c r="N218" s="13"/>
      <c r="O218" s="14"/>
      <c r="P218" s="87"/>
    </row>
    <row r="219" spans="1:16" ht="21.75" customHeight="1" x14ac:dyDescent="0.25">
      <c r="A219" s="90" t="s">
        <v>16</v>
      </c>
      <c r="B219" s="22" t="s">
        <v>20</v>
      </c>
      <c r="C219" s="45">
        <f>IF(C220="oui","00:30",0)</f>
        <v>0</v>
      </c>
      <c r="D219" s="45">
        <f>IF(D220="oui","00:30",0)</f>
        <v>0</v>
      </c>
      <c r="E219" s="45">
        <f>IF(E220="oui","00:30",0)</f>
        <v>0</v>
      </c>
      <c r="F219" s="91">
        <f>IF(F220="oui","00:30",0)</f>
        <v>0</v>
      </c>
      <c r="G219" s="92"/>
      <c r="H219" s="45">
        <f>IF(H220="oui","00:30",0)</f>
        <v>0</v>
      </c>
      <c r="I219" s="91">
        <f>IF(I220="oui","00:30",0)</f>
        <v>0</v>
      </c>
      <c r="J219" s="92"/>
      <c r="K219" s="91">
        <f>IF(K220="oui","00:30",0)</f>
        <v>0</v>
      </c>
      <c r="L219" s="92"/>
      <c r="M219" s="23"/>
      <c r="N219" s="13"/>
      <c r="O219" s="14"/>
      <c r="P219" s="87"/>
    </row>
    <row r="220" spans="1:16" ht="21.75" customHeight="1" x14ac:dyDescent="0.25">
      <c r="A220" s="90"/>
      <c r="B220" s="24" t="s">
        <v>19</v>
      </c>
      <c r="C220" s="61" t="str">
        <f>IF(C218&gt;0,"OUI","")</f>
        <v/>
      </c>
      <c r="D220" s="61" t="str">
        <f>IF(D218&gt;0,"OUI","")</f>
        <v/>
      </c>
      <c r="E220" s="61" t="str">
        <f>IF(E218&gt;0,"OUI","")</f>
        <v/>
      </c>
      <c r="F220" s="91" t="str">
        <f>IF(F218&gt;0,"OUI","")</f>
        <v/>
      </c>
      <c r="G220" s="93"/>
      <c r="H220" s="61" t="str">
        <f>IF(H218&gt;0,"OUI","")</f>
        <v/>
      </c>
      <c r="I220" s="91" t="str">
        <f>IF(I218&gt;0,"OUI","")</f>
        <v/>
      </c>
      <c r="J220" s="93"/>
      <c r="K220" s="91" t="str">
        <f>IF(K218&gt;0,"OUI","")</f>
        <v/>
      </c>
      <c r="L220" s="93"/>
      <c r="M220" s="25"/>
      <c r="N220" s="13"/>
      <c r="O220" s="14"/>
      <c r="P220" s="87"/>
    </row>
    <row r="221" spans="1:16" ht="21.75" customHeight="1" x14ac:dyDescent="0.25">
      <c r="A221" s="27" t="s">
        <v>12</v>
      </c>
      <c r="B221" s="31" t="s">
        <v>10</v>
      </c>
      <c r="C221" s="60"/>
      <c r="D221" s="60"/>
      <c r="E221" s="60"/>
      <c r="F221" s="100"/>
      <c r="G221" s="101"/>
      <c r="H221" s="60"/>
      <c r="I221" s="100"/>
      <c r="J221" s="101"/>
      <c r="K221" s="100"/>
      <c r="L221" s="101"/>
      <c r="M221" s="32"/>
      <c r="N221" s="13"/>
      <c r="O221" s="14"/>
      <c r="P221" s="87"/>
    </row>
    <row r="222" spans="1:16" ht="21.75" customHeight="1" x14ac:dyDescent="0.25">
      <c r="A222" s="39"/>
      <c r="B222" s="103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5"/>
      <c r="N222" s="13"/>
      <c r="O222" s="14"/>
      <c r="P222" s="87"/>
    </row>
    <row r="223" spans="1:16" ht="21.75" customHeight="1" x14ac:dyDescent="0.25">
      <c r="A223" s="73" t="s">
        <v>15</v>
      </c>
      <c r="B223" s="8" t="s">
        <v>9</v>
      </c>
      <c r="C223" s="60"/>
      <c r="D223" s="60"/>
      <c r="E223" s="60"/>
      <c r="F223" s="100"/>
      <c r="G223" s="101"/>
      <c r="H223" s="60"/>
      <c r="I223" s="100"/>
      <c r="J223" s="101"/>
      <c r="K223" s="100"/>
      <c r="L223" s="101"/>
      <c r="M223" s="18"/>
      <c r="N223" s="7"/>
      <c r="O223" s="7"/>
      <c r="P223" s="87"/>
    </row>
    <row r="224" spans="1:16" ht="21.75" customHeight="1" x14ac:dyDescent="0.25">
      <c r="A224" s="90" t="s">
        <v>16</v>
      </c>
      <c r="B224" s="22" t="s">
        <v>20</v>
      </c>
      <c r="C224" s="45">
        <f>IF(C225="oui","00:30",0)</f>
        <v>0</v>
      </c>
      <c r="D224" s="45">
        <f>IF(D225="oui","00:30",0)</f>
        <v>0</v>
      </c>
      <c r="E224" s="45">
        <f>IF(E225="oui","00:30",0)</f>
        <v>0</v>
      </c>
      <c r="F224" s="91">
        <f>IF(F225="oui","00:30",0)</f>
        <v>0</v>
      </c>
      <c r="G224" s="92"/>
      <c r="H224" s="45">
        <f>IF(H225="oui","00:30",0)</f>
        <v>0</v>
      </c>
      <c r="I224" s="91">
        <f>IF(I225="oui","00:30",0)</f>
        <v>0</v>
      </c>
      <c r="J224" s="92"/>
      <c r="K224" s="91">
        <f>IF(K225="oui","00:30",0)</f>
        <v>0</v>
      </c>
      <c r="L224" s="92"/>
      <c r="M224" s="23"/>
      <c r="N224" s="2"/>
      <c r="O224" s="2"/>
      <c r="P224" s="87"/>
    </row>
    <row r="225" spans="1:16" ht="21.75" customHeight="1" x14ac:dyDescent="0.25">
      <c r="A225" s="90"/>
      <c r="B225" s="24" t="s">
        <v>19</v>
      </c>
      <c r="C225" s="61" t="str">
        <f>IF(C223&gt;0,"OUI","")</f>
        <v/>
      </c>
      <c r="D225" s="61" t="str">
        <f>IF(D223&gt;0,"OUI","")</f>
        <v/>
      </c>
      <c r="E225" s="61" t="str">
        <f>IF(E223&gt;0,"OUI","")</f>
        <v/>
      </c>
      <c r="F225" s="91" t="str">
        <f>IF(F223&gt;0,"OUI","")</f>
        <v/>
      </c>
      <c r="G225" s="93"/>
      <c r="H225" s="61" t="str">
        <f>IF(H223&gt;0,"OUI","")</f>
        <v/>
      </c>
      <c r="I225" s="91" t="str">
        <f>IF(I223&gt;0,"OUI","")</f>
        <v/>
      </c>
      <c r="J225" s="93"/>
      <c r="K225" s="91" t="str">
        <f>IF(K223&gt;0,"OUI","")</f>
        <v/>
      </c>
      <c r="L225" s="93"/>
      <c r="M225" s="25"/>
      <c r="N225" s="75"/>
      <c r="O225" s="10"/>
      <c r="P225" s="87"/>
    </row>
    <row r="226" spans="1:16" ht="21.75" customHeight="1" x14ac:dyDescent="0.25">
      <c r="A226" s="27" t="s">
        <v>17</v>
      </c>
      <c r="B226" s="9" t="s">
        <v>10</v>
      </c>
      <c r="C226" s="60"/>
      <c r="D226" s="60"/>
      <c r="E226" s="60"/>
      <c r="F226" s="100"/>
      <c r="G226" s="101"/>
      <c r="H226" s="60"/>
      <c r="I226" s="100"/>
      <c r="J226" s="101"/>
      <c r="K226" s="100"/>
      <c r="L226" s="101"/>
      <c r="M226" s="19"/>
      <c r="N226" s="75" t="s">
        <v>13</v>
      </c>
      <c r="O226" s="75"/>
      <c r="P226" s="87"/>
    </row>
    <row r="227" spans="1:16" ht="21.75" customHeight="1" x14ac:dyDescent="0.25">
      <c r="A227" s="15"/>
      <c r="B227" s="3" t="s">
        <v>11</v>
      </c>
      <c r="C227" s="34">
        <f>IF(OR(C218="REPOS",C223="REPOS",C218="CP1",C223="CP2"),"00:00",C221-C218+C226-C223-(C219+C224))</f>
        <v>0</v>
      </c>
      <c r="D227" s="34">
        <f>IF(OR(D218="REPOS",D223="REPOS",D218="CP1",D223="CP2"),"00:00",D221-D218+D226-D223-(D219+D224))</f>
        <v>0</v>
      </c>
      <c r="E227" s="34">
        <f>IF(OR(E218="REPOS",E223="REPOS",E218="CP1",E223="CP2"),"00:00",E221-E218+E226-E223-(E219+E224))</f>
        <v>0</v>
      </c>
      <c r="F227" s="102">
        <f>IF(OR(F218="REPOS",F223="REPOS",F218="CP1",F223="CP2"),"00:00",F221-F218+F226-F223-(F219+F224))</f>
        <v>0</v>
      </c>
      <c r="G227" s="93"/>
      <c r="H227" s="34">
        <f>IF(OR(H218="REPOS",H223="REPOS",H218="CP1",H223="CP2"),"00:00",H221-H218+H226-H223-(H219+H224))</f>
        <v>0</v>
      </c>
      <c r="I227" s="102">
        <f>IF(OR(I218="REPOS",I223="REPOS",I218="CP1",I223="CP2"),"00:00",I221-I218+I226-I223-(I219+I224))</f>
        <v>0</v>
      </c>
      <c r="J227" s="93"/>
      <c r="K227" s="102">
        <f>IF(OR(K218="REPOS",K223="REPOS",K218="CP1",K223="CP2"),"00:00",K221-K218+K226-K223-(K219+K224))</f>
        <v>0</v>
      </c>
      <c r="L227" s="93"/>
      <c r="M227" s="33"/>
      <c r="N227" s="4"/>
      <c r="O227" s="5"/>
      <c r="P227" s="87"/>
    </row>
    <row r="228" spans="1:16" ht="21.75" customHeight="1" x14ac:dyDescent="0.25">
      <c r="A228" s="6"/>
      <c r="B228" s="3" t="s">
        <v>26</v>
      </c>
      <c r="C228" s="94">
        <f>C227+D227+E227+F227+H227+I227+K227</f>
        <v>0</v>
      </c>
      <c r="D228" s="95"/>
      <c r="E228" s="95"/>
      <c r="F228" s="95"/>
      <c r="G228" s="95"/>
      <c r="H228" s="95"/>
      <c r="I228" s="95"/>
      <c r="J228" s="95"/>
      <c r="K228" s="95"/>
      <c r="L228" s="96"/>
      <c r="M228" s="6"/>
      <c r="N228" s="4"/>
      <c r="O228" s="5"/>
    </row>
    <row r="229" spans="1:16" ht="21.75" customHeight="1" x14ac:dyDescent="0.25">
      <c r="A229" s="6"/>
      <c r="B229" s="83"/>
      <c r="C229" s="84"/>
      <c r="D229" s="85"/>
      <c r="E229" s="85"/>
      <c r="F229" s="85"/>
      <c r="G229" s="85"/>
      <c r="H229" s="85"/>
      <c r="I229" s="85"/>
      <c r="J229" s="85"/>
      <c r="K229" s="85"/>
      <c r="L229" s="85"/>
      <c r="M229" s="6"/>
      <c r="N229" s="4"/>
      <c r="O229" s="14"/>
    </row>
    <row r="230" spans="1:16" ht="21.75" customHeight="1" x14ac:dyDescent="0.25">
      <c r="A230" s="6"/>
      <c r="B230" s="83"/>
      <c r="C230" s="84"/>
      <c r="D230" s="85"/>
      <c r="E230" s="85"/>
      <c r="F230" s="85"/>
      <c r="G230" s="85"/>
      <c r="H230" s="85"/>
      <c r="I230" s="85"/>
      <c r="J230" s="85"/>
      <c r="K230" s="85"/>
      <c r="L230" s="85"/>
      <c r="M230" s="6"/>
      <c r="N230" s="4"/>
      <c r="O230" s="14"/>
    </row>
    <row r="231" spans="1:16" ht="21.75" customHeight="1" x14ac:dyDescent="0.25">
      <c r="A231" s="6"/>
      <c r="B231" s="83"/>
      <c r="C231" s="84"/>
      <c r="D231" s="85"/>
      <c r="E231" s="85"/>
      <c r="F231" s="85"/>
      <c r="G231" s="85"/>
      <c r="H231" s="85"/>
      <c r="I231" s="85"/>
      <c r="J231" s="85"/>
      <c r="K231" s="85"/>
      <c r="L231" s="85"/>
      <c r="M231" s="6"/>
      <c r="N231" s="4"/>
      <c r="O231" s="14"/>
    </row>
    <row r="232" spans="1:16" ht="21.7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13"/>
      <c r="O232" s="14"/>
    </row>
    <row r="233" spans="1:16" ht="21.75" customHeight="1" x14ac:dyDescent="0.25">
      <c r="A233" s="106" t="s">
        <v>14</v>
      </c>
      <c r="B233" s="106"/>
      <c r="C233" s="106"/>
      <c r="D233" s="106"/>
      <c r="E233" s="75" t="s">
        <v>21</v>
      </c>
      <c r="F233" s="49">
        <v>26</v>
      </c>
      <c r="G233" s="75" t="s">
        <v>22</v>
      </c>
      <c r="H233" s="74">
        <f>7*F233+DATE(B1,1,3)-WEEKDAY(DATE(B1,1,3))-5</f>
        <v>44375</v>
      </c>
      <c r="I233" s="75" t="s">
        <v>23</v>
      </c>
      <c r="J233" s="107">
        <f>7*F233+DATE(B1,1,3)-WEEKDAY(DATE(B1,1,3))+1</f>
        <v>44381</v>
      </c>
      <c r="K233" s="108"/>
      <c r="L233" s="75"/>
      <c r="M233" s="75"/>
      <c r="N233" s="13"/>
      <c r="O233" s="14"/>
    </row>
    <row r="234" spans="1:16" ht="21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3"/>
      <c r="O234" s="14"/>
    </row>
    <row r="235" spans="1:16" ht="21.75" customHeight="1" x14ac:dyDescent="0.25">
      <c r="A235" s="51"/>
      <c r="B235" s="3" t="s">
        <v>0</v>
      </c>
      <c r="C235" s="56" t="s">
        <v>1</v>
      </c>
      <c r="D235" s="53" t="s">
        <v>2</v>
      </c>
      <c r="E235" s="53" t="s">
        <v>3</v>
      </c>
      <c r="F235" s="109" t="s">
        <v>4</v>
      </c>
      <c r="G235" s="110"/>
      <c r="H235" s="53" t="s">
        <v>5</v>
      </c>
      <c r="I235" s="109" t="s">
        <v>6</v>
      </c>
      <c r="J235" s="110"/>
      <c r="K235" s="109" t="s">
        <v>7</v>
      </c>
      <c r="L235" s="110"/>
      <c r="M235" s="53" t="s">
        <v>8</v>
      </c>
      <c r="N235" s="13"/>
      <c r="O235" s="14"/>
      <c r="P235" s="87"/>
    </row>
    <row r="236" spans="1:16" ht="21.75" customHeight="1" x14ac:dyDescent="0.25">
      <c r="A236" s="12"/>
      <c r="B236" s="52" t="s">
        <v>29</v>
      </c>
      <c r="C236" s="55">
        <f>7*F233+DATE(B1,1,3)-WEEKDAY(DATE(B1,1,3))-5</f>
        <v>44375</v>
      </c>
      <c r="D236" s="55">
        <f>7*F233+DATE(B1,1,3)-WEEKDAY(DATE(B1,1,3))-4</f>
        <v>44376</v>
      </c>
      <c r="E236" s="55">
        <f>7*F233+DATE(B1,1,3)-WEEKDAY(DATE(B1,1,3))-3</f>
        <v>44377</v>
      </c>
      <c r="F236" s="111">
        <f>7*F233+DATE(B1,1,3)-WEEKDAY(DATE(B1,1,3))-2</f>
        <v>44378</v>
      </c>
      <c r="G236" s="112"/>
      <c r="H236" s="55">
        <f>7*F233+DATE(B1,1,3)-WEEKDAY(DATE(B1,1,3))-1</f>
        <v>44379</v>
      </c>
      <c r="I236" s="111">
        <f>7*F233+DATE(B1,1,3)-WEEKDAY(DATE(B1,1,3))-0</f>
        <v>44380</v>
      </c>
      <c r="J236" s="112"/>
      <c r="K236" s="111">
        <f>7*F233+DATE(B1,1,3)-WEEKDAY(DATE(B1,1,3))+1</f>
        <v>44381</v>
      </c>
      <c r="L236" s="112"/>
      <c r="M236" s="54"/>
      <c r="N236" s="13"/>
      <c r="O236" s="14"/>
      <c r="P236" s="87"/>
    </row>
    <row r="237" spans="1:16" ht="21.75" customHeight="1" x14ac:dyDescent="0.25">
      <c r="A237" s="26" t="s">
        <v>15</v>
      </c>
      <c r="B237" s="8" t="s">
        <v>9</v>
      </c>
      <c r="C237" s="60"/>
      <c r="D237" s="60"/>
      <c r="E237" s="60"/>
      <c r="F237" s="100"/>
      <c r="G237" s="101"/>
      <c r="H237" s="60"/>
      <c r="I237" s="100"/>
      <c r="J237" s="101"/>
      <c r="K237" s="100"/>
      <c r="L237" s="101"/>
      <c r="M237" s="18"/>
      <c r="N237" s="13"/>
      <c r="O237" s="14"/>
      <c r="P237" s="87"/>
    </row>
    <row r="238" spans="1:16" ht="21.75" customHeight="1" x14ac:dyDescent="0.25">
      <c r="A238" s="90" t="s">
        <v>16</v>
      </c>
      <c r="B238" s="22" t="s">
        <v>20</v>
      </c>
      <c r="C238" s="45">
        <f>IF(C239="oui","00:30",0)</f>
        <v>0</v>
      </c>
      <c r="D238" s="45">
        <f>IF(D239="oui","00:30",0)</f>
        <v>0</v>
      </c>
      <c r="E238" s="45">
        <f>IF(E239="oui","00:30",0)</f>
        <v>0</v>
      </c>
      <c r="F238" s="91">
        <f>IF(F239="oui","00:30",0)</f>
        <v>0</v>
      </c>
      <c r="G238" s="92"/>
      <c r="H238" s="45">
        <f>IF(H239="oui","00:30",0)</f>
        <v>0</v>
      </c>
      <c r="I238" s="91">
        <f>IF(I239="oui","00:30",0)</f>
        <v>0</v>
      </c>
      <c r="J238" s="92"/>
      <c r="K238" s="91">
        <f>IF(K239="oui","00:30",0)</f>
        <v>0</v>
      </c>
      <c r="L238" s="92"/>
      <c r="M238" s="23"/>
      <c r="N238" s="13"/>
      <c r="O238" s="14"/>
      <c r="P238" s="87"/>
    </row>
    <row r="239" spans="1:16" ht="21.75" customHeight="1" x14ac:dyDescent="0.25">
      <c r="A239" s="90"/>
      <c r="B239" s="24" t="s">
        <v>19</v>
      </c>
      <c r="C239" s="61" t="str">
        <f>IF(C237&gt;0,"OUI","")</f>
        <v/>
      </c>
      <c r="D239" s="61" t="str">
        <f>IF(D237&gt;0,"OUI","")</f>
        <v/>
      </c>
      <c r="E239" s="61" t="str">
        <f>IF(E237&gt;0,"OUI","")</f>
        <v/>
      </c>
      <c r="F239" s="91" t="str">
        <f>IF(F237&gt;0,"OUI","")</f>
        <v/>
      </c>
      <c r="G239" s="93"/>
      <c r="H239" s="61" t="str">
        <f>IF(H237&gt;0,"OUI","")</f>
        <v/>
      </c>
      <c r="I239" s="91" t="str">
        <f>IF(I237&gt;0,"OUI","")</f>
        <v/>
      </c>
      <c r="J239" s="93"/>
      <c r="K239" s="91" t="str">
        <f>IF(K237&gt;0,"OUI","")</f>
        <v/>
      </c>
      <c r="L239" s="93"/>
      <c r="M239" s="25"/>
      <c r="N239" s="13"/>
      <c r="O239" s="14"/>
      <c r="P239" s="87"/>
    </row>
    <row r="240" spans="1:16" ht="21.75" customHeight="1" x14ac:dyDescent="0.25">
      <c r="A240" s="27" t="s">
        <v>12</v>
      </c>
      <c r="B240" s="8" t="s">
        <v>10</v>
      </c>
      <c r="C240" s="60"/>
      <c r="D240" s="60"/>
      <c r="E240" s="60"/>
      <c r="F240" s="100"/>
      <c r="G240" s="101"/>
      <c r="H240" s="60"/>
      <c r="I240" s="100"/>
      <c r="J240" s="101"/>
      <c r="K240" s="100"/>
      <c r="L240" s="101"/>
      <c r="M240" s="18"/>
      <c r="N240" s="13"/>
      <c r="O240" s="14"/>
      <c r="P240" s="87"/>
    </row>
    <row r="241" spans="1:16" ht="21.75" customHeight="1" x14ac:dyDescent="0.25">
      <c r="A241" s="39"/>
      <c r="B241" s="103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5"/>
      <c r="N241" s="13"/>
      <c r="O241" s="14"/>
      <c r="P241" s="87"/>
    </row>
    <row r="242" spans="1:16" ht="21.75" customHeight="1" x14ac:dyDescent="0.25">
      <c r="A242" s="73" t="s">
        <v>15</v>
      </c>
      <c r="B242" s="8" t="s">
        <v>9</v>
      </c>
      <c r="C242" s="60"/>
      <c r="D242" s="60"/>
      <c r="E242" s="60"/>
      <c r="F242" s="100"/>
      <c r="G242" s="101"/>
      <c r="H242" s="60"/>
      <c r="I242" s="100"/>
      <c r="J242" s="101"/>
      <c r="K242" s="100"/>
      <c r="L242" s="101"/>
      <c r="M242" s="18"/>
      <c r="N242" s="37"/>
      <c r="O242" s="37"/>
      <c r="P242" s="87"/>
    </row>
    <row r="243" spans="1:16" ht="21.75" customHeight="1" x14ac:dyDescent="0.25">
      <c r="A243" s="90" t="s">
        <v>16</v>
      </c>
      <c r="B243" s="22" t="s">
        <v>20</v>
      </c>
      <c r="C243" s="45">
        <f>IF(C244="oui","00:30",0)</f>
        <v>0</v>
      </c>
      <c r="D243" s="45">
        <f>IF(D244="oui","00:30",0)</f>
        <v>0</v>
      </c>
      <c r="E243" s="45">
        <f>IF(E244="oui","00:30",0)</f>
        <v>0</v>
      </c>
      <c r="F243" s="91">
        <f>IF(F244="oui","00:30",0)</f>
        <v>0</v>
      </c>
      <c r="G243" s="92"/>
      <c r="H243" s="45">
        <f>IF(H244="oui","00:30",0)</f>
        <v>0</v>
      </c>
      <c r="I243" s="91">
        <f>IF(I244="oui","00:30",0)</f>
        <v>0</v>
      </c>
      <c r="J243" s="92"/>
      <c r="K243" s="91">
        <f>IF(K244="oui","00:30",0)</f>
        <v>0</v>
      </c>
      <c r="L243" s="92"/>
      <c r="M243" s="23"/>
      <c r="N243" s="76"/>
      <c r="O243" s="77"/>
      <c r="P243" s="87"/>
    </row>
    <row r="244" spans="1:16" ht="21.75" customHeight="1" x14ac:dyDescent="0.25">
      <c r="A244" s="90"/>
      <c r="B244" s="24" t="s">
        <v>19</v>
      </c>
      <c r="C244" s="61" t="str">
        <f>IF(C242&gt;0,"OUI","")</f>
        <v/>
      </c>
      <c r="D244" s="61" t="str">
        <f>IF(D242&gt;0,"OUI","")</f>
        <v/>
      </c>
      <c r="E244" s="61" t="str">
        <f>IF(E242&gt;0,"OUI","")</f>
        <v/>
      </c>
      <c r="F244" s="91" t="str">
        <f>IF(F242&gt;0,"OUI","")</f>
        <v/>
      </c>
      <c r="G244" s="93"/>
      <c r="H244" s="61" t="str">
        <f>IF(H242&gt;0,"OUI","")</f>
        <v/>
      </c>
      <c r="I244" s="91" t="str">
        <f>IF(I242&gt;0,"OUI","")</f>
        <v/>
      </c>
      <c r="J244" s="93"/>
      <c r="K244" s="91" t="str">
        <f>IF(K242&gt;0,"OUI","")</f>
        <v/>
      </c>
      <c r="L244" s="93"/>
      <c r="M244" s="25"/>
      <c r="N244" s="78"/>
      <c r="O244" s="79"/>
      <c r="P244" s="87"/>
    </row>
    <row r="245" spans="1:16" ht="21.75" customHeight="1" x14ac:dyDescent="0.25">
      <c r="A245" s="27" t="s">
        <v>17</v>
      </c>
      <c r="B245" s="9" t="s">
        <v>10</v>
      </c>
      <c r="C245" s="60"/>
      <c r="D245" s="60"/>
      <c r="E245" s="60"/>
      <c r="F245" s="100"/>
      <c r="G245" s="101"/>
      <c r="H245" s="60"/>
      <c r="I245" s="100"/>
      <c r="J245" s="101"/>
      <c r="K245" s="100"/>
      <c r="L245" s="101"/>
      <c r="M245" s="19"/>
      <c r="N245" s="78"/>
      <c r="O245" s="79"/>
      <c r="P245" s="87"/>
    </row>
    <row r="246" spans="1:16" ht="21.75" customHeight="1" x14ac:dyDescent="0.25">
      <c r="A246" s="15"/>
      <c r="B246" s="3" t="s">
        <v>11</v>
      </c>
      <c r="C246" s="34">
        <f>IF(OR(C237="REPOS",C242="REPOS",C237="CP1",C242="CP2"),"00:00",C240-C237+C245-C242-(C238+C243))</f>
        <v>0</v>
      </c>
      <c r="D246" s="34">
        <f>IF(OR(D237="REPOS",D242="REPOS",D237="CP1",D242="CP2"),"00:00",D240-D237+D245-D242-(D238+D243))</f>
        <v>0</v>
      </c>
      <c r="E246" s="34">
        <f>IF(OR(E237="REPOS",E242="REPOS",E237="CP1",E242="CP2"),"00:00",E240-E237+E245-E242-(E238+E243))</f>
        <v>0</v>
      </c>
      <c r="F246" s="102">
        <f>IF(OR(F237="REPOS",F242="REPOS",F237="CP1",F242="CP2"),"00:00",F240-F237+F245-F242-(F238+F243))</f>
        <v>0</v>
      </c>
      <c r="G246" s="93"/>
      <c r="H246" s="34">
        <f>IF(OR(H237="REPOS",H242="REPOS",H237="CP1",H242="CP2"),"00:00",H240-H237+H245-H242-(H238+H243))</f>
        <v>0</v>
      </c>
      <c r="I246" s="102">
        <f>IF(OR(I237="REPOS",I242="REPOS",I237="CP1",I242="CP2"),"00:00",I240-I237+I245-I242-(I238+I243))</f>
        <v>0</v>
      </c>
      <c r="J246" s="93"/>
      <c r="K246" s="102">
        <f>IF(OR(K237="REPOS",K242="REPOS",K237="CP1",K242="CP2"),"00:00",K240-K237+K245-K242-(K238+K243))</f>
        <v>0</v>
      </c>
      <c r="L246" s="93"/>
      <c r="M246" s="33"/>
      <c r="N246" s="80"/>
      <c r="O246" s="81"/>
      <c r="P246" s="87"/>
    </row>
    <row r="247" spans="1:16" ht="21.75" customHeight="1" x14ac:dyDescent="0.25">
      <c r="A247" s="6"/>
      <c r="B247" s="3" t="s">
        <v>26</v>
      </c>
      <c r="C247" s="94">
        <f>C246+D246+E246+F246+H246+I246+K246</f>
        <v>0</v>
      </c>
      <c r="D247" s="95"/>
      <c r="E247" s="95"/>
      <c r="F247" s="95"/>
      <c r="G247" s="95"/>
      <c r="H247" s="95"/>
      <c r="I247" s="95"/>
      <c r="J247" s="95"/>
      <c r="K247" s="95"/>
      <c r="L247" s="96"/>
      <c r="M247" s="38"/>
      <c r="N247" s="75"/>
      <c r="O247" s="10"/>
    </row>
    <row r="248" spans="1:16" ht="21.75" customHeight="1" x14ac:dyDescent="0.25">
      <c r="A248" s="35"/>
      <c r="C248" s="46"/>
      <c r="D248" s="46"/>
      <c r="E248" s="46"/>
      <c r="F248" s="47"/>
      <c r="G248" s="36"/>
      <c r="H248" s="46"/>
      <c r="I248" s="46"/>
      <c r="J248" s="36"/>
      <c r="K248" s="46"/>
      <c r="L248" s="36"/>
      <c r="M248" s="48"/>
      <c r="N248" s="75" t="s">
        <v>13</v>
      </c>
      <c r="O248" s="75"/>
    </row>
    <row r="249" spans="1:16" ht="21.75" customHeight="1" x14ac:dyDescent="0.25">
      <c r="A249" s="1"/>
      <c r="L249" s="97" t="s">
        <v>18</v>
      </c>
      <c r="M249" s="98"/>
      <c r="N249" s="4"/>
      <c r="O249" s="5"/>
    </row>
    <row r="250" spans="1:16" ht="21.75" customHeight="1" x14ac:dyDescent="0.25">
      <c r="L250" s="99"/>
      <c r="M250" s="98"/>
      <c r="N250" s="4"/>
      <c r="O250" s="5"/>
    </row>
    <row r="251" spans="1:16" ht="21.75" customHeight="1" x14ac:dyDescent="0.25">
      <c r="N251" s="13"/>
      <c r="O251" s="14"/>
    </row>
    <row r="252" spans="1:16" ht="21.75" customHeight="1" x14ac:dyDescent="0.25">
      <c r="A252" s="106" t="s">
        <v>14</v>
      </c>
      <c r="B252" s="106"/>
      <c r="C252" s="106"/>
      <c r="D252" s="106"/>
      <c r="E252" s="75" t="s">
        <v>21</v>
      </c>
      <c r="F252" s="49">
        <v>27</v>
      </c>
      <c r="G252" s="75" t="s">
        <v>22</v>
      </c>
      <c r="H252" s="74">
        <f>7*F252+DATE(B1,1,3)-WEEKDAY(DATE(B1,1,3))-5</f>
        <v>44382</v>
      </c>
      <c r="I252" s="75" t="s">
        <v>23</v>
      </c>
      <c r="J252" s="107">
        <f>7*F252+DATE(B1,1,3)-WEEKDAY(DATE(B1,1,3))+1</f>
        <v>44388</v>
      </c>
      <c r="K252" s="108"/>
      <c r="L252" s="75"/>
      <c r="M252" s="75"/>
      <c r="N252" s="13"/>
      <c r="O252" s="14"/>
    </row>
    <row r="253" spans="1:16" ht="21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3"/>
      <c r="O253" s="14"/>
    </row>
    <row r="254" spans="1:16" ht="21.75" customHeight="1" x14ac:dyDescent="0.25">
      <c r="A254" s="51"/>
      <c r="B254" s="3" t="s">
        <v>0</v>
      </c>
      <c r="C254" s="53" t="s">
        <v>1</v>
      </c>
      <c r="D254" s="53" t="s">
        <v>2</v>
      </c>
      <c r="E254" s="53" t="s">
        <v>3</v>
      </c>
      <c r="F254" s="109" t="s">
        <v>4</v>
      </c>
      <c r="G254" s="110"/>
      <c r="H254" s="53" t="s">
        <v>5</v>
      </c>
      <c r="I254" s="109" t="s">
        <v>6</v>
      </c>
      <c r="J254" s="110"/>
      <c r="K254" s="109" t="s">
        <v>7</v>
      </c>
      <c r="L254" s="110"/>
      <c r="M254" s="53" t="s">
        <v>8</v>
      </c>
      <c r="N254" s="13"/>
      <c r="O254" s="14"/>
      <c r="P254" s="87"/>
    </row>
    <row r="255" spans="1:16" ht="21.75" customHeight="1" x14ac:dyDescent="0.25">
      <c r="A255" s="12"/>
      <c r="B255" s="52" t="s">
        <v>29</v>
      </c>
      <c r="C255" s="55">
        <f>7*F252+DATE(B1,1,3)-WEEKDAY(DATE(B1,1,3))-5</f>
        <v>44382</v>
      </c>
      <c r="D255" s="55">
        <f>7*F252+DATE(B1,1,3)-WEEKDAY(DATE(B1,1,3))-4</f>
        <v>44383</v>
      </c>
      <c r="E255" s="55">
        <f>7*F252+DATE(B1,1,3)-WEEKDAY(DATE(B1,1,3))-3</f>
        <v>44384</v>
      </c>
      <c r="F255" s="111">
        <f>7*F252+DATE(B1,1,3)-WEEKDAY(DATE(B1,1,3))-2</f>
        <v>44385</v>
      </c>
      <c r="G255" s="112"/>
      <c r="H255" s="55">
        <f>7*F252+DATE(B1,1,3)-WEEKDAY(DATE(B1,1,3))-1</f>
        <v>44386</v>
      </c>
      <c r="I255" s="111">
        <f>7*F252+DATE(B1,1,3)-WEEKDAY(DATE(B1,1,3))-0</f>
        <v>44387</v>
      </c>
      <c r="J255" s="112"/>
      <c r="K255" s="111">
        <f>7*F252+DATE(B1,1,3)-WEEKDAY(DATE(B1,1,3))+1</f>
        <v>44388</v>
      </c>
      <c r="L255" s="112"/>
      <c r="M255" s="54"/>
      <c r="N255" s="13"/>
      <c r="O255" s="14"/>
      <c r="P255" s="87"/>
    </row>
    <row r="256" spans="1:16" ht="21.75" customHeight="1" x14ac:dyDescent="0.25">
      <c r="A256" s="26" t="s">
        <v>15</v>
      </c>
      <c r="B256" s="8" t="s">
        <v>9</v>
      </c>
      <c r="C256" s="60"/>
      <c r="D256" s="60"/>
      <c r="E256" s="60"/>
      <c r="F256" s="100"/>
      <c r="G256" s="101"/>
      <c r="H256" s="60"/>
      <c r="I256" s="100"/>
      <c r="J256" s="101"/>
      <c r="K256" s="100"/>
      <c r="L256" s="101"/>
      <c r="M256" s="18"/>
      <c r="N256" s="13"/>
      <c r="O256" s="14"/>
      <c r="P256" s="87"/>
    </row>
    <row r="257" spans="1:16" ht="21.75" customHeight="1" x14ac:dyDescent="0.25">
      <c r="A257" s="90" t="s">
        <v>16</v>
      </c>
      <c r="B257" s="22" t="s">
        <v>20</v>
      </c>
      <c r="C257" s="45">
        <f>IF(C258="oui","00:30",0)</f>
        <v>0</v>
      </c>
      <c r="D257" s="45">
        <f>IF(D258="oui","00:30",0)</f>
        <v>0</v>
      </c>
      <c r="E257" s="45">
        <f>IF(E258="oui","00:30",0)</f>
        <v>0</v>
      </c>
      <c r="F257" s="91">
        <f>IF(F258="oui","00:30",0)</f>
        <v>0</v>
      </c>
      <c r="G257" s="92"/>
      <c r="H257" s="45">
        <f>IF(H258="oui","00:30",0)</f>
        <v>0</v>
      </c>
      <c r="I257" s="91">
        <f>IF(I258="oui","00:30",0)</f>
        <v>0</v>
      </c>
      <c r="J257" s="92"/>
      <c r="K257" s="91">
        <f>IF(K258="oui","00:30",0)</f>
        <v>0</v>
      </c>
      <c r="L257" s="92"/>
      <c r="M257" s="23"/>
      <c r="N257" s="13"/>
      <c r="O257" s="14"/>
      <c r="P257" s="87"/>
    </row>
    <row r="258" spans="1:16" ht="21.75" customHeight="1" x14ac:dyDescent="0.25">
      <c r="A258" s="90"/>
      <c r="B258" s="24" t="s">
        <v>19</v>
      </c>
      <c r="C258" s="61" t="str">
        <f>IF(C256&gt;0,"OUI","")</f>
        <v/>
      </c>
      <c r="D258" s="61" t="str">
        <f>IF(D256&gt;0,"OUI","")</f>
        <v/>
      </c>
      <c r="E258" s="61" t="str">
        <f>IF(E256&gt;0,"OUI","")</f>
        <v/>
      </c>
      <c r="F258" s="91" t="str">
        <f>IF(F256&gt;0,"OUI","")</f>
        <v/>
      </c>
      <c r="G258" s="93"/>
      <c r="H258" s="61" t="str">
        <f>IF(H256&gt;0,"OUI","")</f>
        <v/>
      </c>
      <c r="I258" s="91" t="str">
        <f>IF(I256&gt;0,"OUI","")</f>
        <v/>
      </c>
      <c r="J258" s="93"/>
      <c r="K258" s="91" t="str">
        <f>IF(K256&gt;0,"OUI","")</f>
        <v/>
      </c>
      <c r="L258" s="93"/>
      <c r="M258" s="25"/>
      <c r="N258" s="13"/>
      <c r="O258" s="14"/>
      <c r="P258" s="87"/>
    </row>
    <row r="259" spans="1:16" ht="21.75" customHeight="1" x14ac:dyDescent="0.25">
      <c r="A259" s="27" t="s">
        <v>12</v>
      </c>
      <c r="B259" s="31" t="s">
        <v>10</v>
      </c>
      <c r="C259" s="60"/>
      <c r="D259" s="60"/>
      <c r="E259" s="60"/>
      <c r="F259" s="100"/>
      <c r="G259" s="101"/>
      <c r="H259" s="60"/>
      <c r="I259" s="100"/>
      <c r="J259" s="101"/>
      <c r="K259" s="100"/>
      <c r="L259" s="101"/>
      <c r="M259" s="32"/>
      <c r="N259" s="13"/>
      <c r="O259" s="14"/>
      <c r="P259" s="87"/>
    </row>
    <row r="260" spans="1:16" ht="21.75" customHeight="1" x14ac:dyDescent="0.25">
      <c r="A260" s="39"/>
      <c r="B260" s="103"/>
      <c r="C260" s="104"/>
      <c r="D260" s="104"/>
      <c r="E260" s="104"/>
      <c r="F260" s="104"/>
      <c r="G260" s="104"/>
      <c r="H260" s="104"/>
      <c r="I260" s="104"/>
      <c r="J260" s="104"/>
      <c r="K260" s="104"/>
      <c r="L260" s="104"/>
      <c r="M260" s="105"/>
      <c r="N260" s="13"/>
      <c r="O260" s="14"/>
      <c r="P260" s="87"/>
    </row>
    <row r="261" spans="1:16" ht="21.75" customHeight="1" x14ac:dyDescent="0.25">
      <c r="A261" s="73" t="s">
        <v>15</v>
      </c>
      <c r="B261" s="8" t="s">
        <v>9</v>
      </c>
      <c r="C261" s="60"/>
      <c r="D261" s="60"/>
      <c r="E261" s="60"/>
      <c r="F261" s="100"/>
      <c r="G261" s="101"/>
      <c r="H261" s="60"/>
      <c r="I261" s="100"/>
      <c r="J261" s="101"/>
      <c r="K261" s="100"/>
      <c r="L261" s="101"/>
      <c r="M261" s="18"/>
      <c r="N261" s="7"/>
      <c r="O261" s="7"/>
      <c r="P261" s="87"/>
    </row>
    <row r="262" spans="1:16" ht="21.75" customHeight="1" x14ac:dyDescent="0.25">
      <c r="A262" s="90" t="s">
        <v>16</v>
      </c>
      <c r="B262" s="22" t="s">
        <v>20</v>
      </c>
      <c r="C262" s="45">
        <f>IF(C263="oui","00:30",0)</f>
        <v>0</v>
      </c>
      <c r="D262" s="45">
        <f>IF(D263="oui","00:30",0)</f>
        <v>0</v>
      </c>
      <c r="E262" s="45">
        <f>IF(E263="oui","00:30",0)</f>
        <v>0</v>
      </c>
      <c r="F262" s="91">
        <f>IF(F263="oui","00:30",0)</f>
        <v>0</v>
      </c>
      <c r="G262" s="92"/>
      <c r="H262" s="45">
        <f>IF(H263="oui","00:30",0)</f>
        <v>0</v>
      </c>
      <c r="I262" s="91">
        <f>IF(I263="oui","00:30",0)</f>
        <v>0</v>
      </c>
      <c r="J262" s="92"/>
      <c r="K262" s="91">
        <f>IF(K263="oui","00:30",0)</f>
        <v>0</v>
      </c>
      <c r="L262" s="92"/>
      <c r="M262" s="23"/>
      <c r="N262" s="2"/>
      <c r="O262" s="2"/>
      <c r="P262" s="87"/>
    </row>
    <row r="263" spans="1:16" ht="21.75" customHeight="1" x14ac:dyDescent="0.25">
      <c r="A263" s="90"/>
      <c r="B263" s="24" t="s">
        <v>19</v>
      </c>
      <c r="C263" s="61" t="str">
        <f>IF(C261&gt;0,"OUI","")</f>
        <v/>
      </c>
      <c r="D263" s="61" t="str">
        <f>IF(D261&gt;0,"OUI","")</f>
        <v/>
      </c>
      <c r="E263" s="61" t="str">
        <f>IF(E261&gt;0,"OUI","")</f>
        <v/>
      </c>
      <c r="F263" s="91" t="str">
        <f>IF(F261&gt;0,"OUI","")</f>
        <v/>
      </c>
      <c r="G263" s="93"/>
      <c r="H263" s="61" t="str">
        <f>IF(H261&gt;0,"OUI","")</f>
        <v/>
      </c>
      <c r="I263" s="91" t="str">
        <f>IF(I261&gt;0,"OUI","")</f>
        <v/>
      </c>
      <c r="J263" s="93"/>
      <c r="K263" s="91" t="str">
        <f>IF(K261&gt;0,"OUI","")</f>
        <v/>
      </c>
      <c r="L263" s="93"/>
      <c r="M263" s="25"/>
      <c r="N263" s="75"/>
      <c r="O263" s="10"/>
      <c r="P263" s="87"/>
    </row>
    <row r="264" spans="1:16" ht="21.75" customHeight="1" x14ac:dyDescent="0.25">
      <c r="A264" s="27" t="s">
        <v>17</v>
      </c>
      <c r="B264" s="9" t="s">
        <v>10</v>
      </c>
      <c r="C264" s="60"/>
      <c r="D264" s="60"/>
      <c r="E264" s="60"/>
      <c r="F264" s="100"/>
      <c r="G264" s="101"/>
      <c r="H264" s="60"/>
      <c r="I264" s="100"/>
      <c r="J264" s="101"/>
      <c r="K264" s="100"/>
      <c r="L264" s="101"/>
      <c r="M264" s="19"/>
      <c r="N264" s="75" t="s">
        <v>13</v>
      </c>
      <c r="O264" s="75"/>
      <c r="P264" s="87"/>
    </row>
    <row r="265" spans="1:16" ht="21.75" customHeight="1" x14ac:dyDescent="0.25">
      <c r="A265" s="15"/>
      <c r="B265" s="3" t="s">
        <v>11</v>
      </c>
      <c r="C265" s="34">
        <f>IF(OR(C256="REPOS",C261="REPOS",C256="CP1",C261="CP2"),"00:00",C259-C256+C264-C261-(C257+C262))</f>
        <v>0</v>
      </c>
      <c r="D265" s="34">
        <f>IF(OR(D256="REPOS",D261="REPOS",D256="CP1",D261="CP2"),"00:00",D259-D256+D264-D261-(D257+D262))</f>
        <v>0</v>
      </c>
      <c r="E265" s="34">
        <f>IF(OR(E256="REPOS",E261="REPOS",E256="CP1",E261="CP2"),"00:00",E259-E256+E264-E261-(E257+E262))</f>
        <v>0</v>
      </c>
      <c r="F265" s="102">
        <f>IF(OR(F256="REPOS",F261="REPOS",F256="CP1",F261="CP2"),"00:00",F259-F256+F264-F261-(F257+F262))</f>
        <v>0</v>
      </c>
      <c r="G265" s="93"/>
      <c r="H265" s="34">
        <f>IF(OR(H256="REPOS",H261="REPOS",H256="CP1",H261="CP2"),"00:00",H259-H256+H264-H261-(H257+H262))</f>
        <v>0</v>
      </c>
      <c r="I265" s="102">
        <f>IF(OR(I256="REPOS",I261="REPOS",I256="CP1",I261="CP2"),"00:00",I259-I256+I264-I261-(I257+I262))</f>
        <v>0</v>
      </c>
      <c r="J265" s="93"/>
      <c r="K265" s="102">
        <f>IF(OR(K256="REPOS",K261="REPOS",K256="CP1",K261="CP2"),"00:00",K259-K256+K264-K261-(K257+K262))</f>
        <v>0</v>
      </c>
      <c r="L265" s="93"/>
      <c r="M265" s="33"/>
      <c r="N265" s="4"/>
      <c r="O265" s="5"/>
      <c r="P265" s="87"/>
    </row>
    <row r="266" spans="1:16" ht="21.75" customHeight="1" x14ac:dyDescent="0.25">
      <c r="A266" s="6"/>
      <c r="B266" s="3" t="s">
        <v>26</v>
      </c>
      <c r="C266" s="94">
        <f>C265+D265+E265+F265+H265+I265+K265</f>
        <v>0</v>
      </c>
      <c r="D266" s="95"/>
      <c r="E266" s="95"/>
      <c r="F266" s="95"/>
      <c r="G266" s="95"/>
      <c r="H266" s="95"/>
      <c r="I266" s="95"/>
      <c r="J266" s="95"/>
      <c r="K266" s="95"/>
      <c r="L266" s="96"/>
      <c r="M266" s="6"/>
      <c r="N266" s="4"/>
      <c r="O266" s="5"/>
    </row>
    <row r="267" spans="1:16" ht="21.75" customHeight="1" x14ac:dyDescent="0.25">
      <c r="A267" s="6"/>
      <c r="B267" s="83"/>
      <c r="C267" s="84"/>
      <c r="D267" s="85"/>
      <c r="E267" s="85"/>
      <c r="F267" s="85"/>
      <c r="G267" s="85"/>
      <c r="H267" s="85"/>
      <c r="I267" s="85"/>
      <c r="J267" s="85"/>
      <c r="K267" s="85"/>
      <c r="L267" s="85"/>
      <c r="M267" s="6"/>
      <c r="N267" s="13"/>
      <c r="O267" s="14"/>
    </row>
    <row r="268" spans="1:16" ht="21.75" customHeight="1" x14ac:dyDescent="0.25">
      <c r="A268" s="6"/>
      <c r="B268" s="83"/>
      <c r="C268" s="84"/>
      <c r="D268" s="85"/>
      <c r="E268" s="85"/>
      <c r="F268" s="85"/>
      <c r="G268" s="85"/>
      <c r="H268" s="85"/>
      <c r="I268" s="85"/>
      <c r="J268" s="85"/>
      <c r="K268" s="85"/>
      <c r="L268" s="85"/>
      <c r="M268" s="6"/>
      <c r="N268" s="13"/>
      <c r="O268" s="14"/>
    </row>
    <row r="269" spans="1:16" ht="21.75" customHeight="1" x14ac:dyDescent="0.25">
      <c r="A269" s="6"/>
      <c r="B269" s="83"/>
      <c r="C269" s="84"/>
      <c r="D269" s="85"/>
      <c r="E269" s="85"/>
      <c r="F269" s="85"/>
      <c r="G269" s="85"/>
      <c r="H269" s="85"/>
      <c r="I269" s="85"/>
      <c r="J269" s="85"/>
      <c r="K269" s="85"/>
      <c r="L269" s="85"/>
      <c r="M269" s="6"/>
      <c r="N269" s="13"/>
      <c r="O269" s="14"/>
    </row>
    <row r="270" spans="1:16" ht="21.7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13"/>
      <c r="O270" s="14"/>
    </row>
    <row r="271" spans="1:16" ht="21.75" customHeight="1" x14ac:dyDescent="0.25">
      <c r="A271" s="106" t="s">
        <v>14</v>
      </c>
      <c r="B271" s="106"/>
      <c r="C271" s="106"/>
      <c r="D271" s="106"/>
      <c r="E271" s="75" t="s">
        <v>21</v>
      </c>
      <c r="F271" s="49">
        <v>28</v>
      </c>
      <c r="G271" s="75" t="s">
        <v>22</v>
      </c>
      <c r="H271" s="74">
        <f>7*F271+DATE(B1,1,3)-WEEKDAY(DATE(B1,1,3))-5</f>
        <v>44389</v>
      </c>
      <c r="I271" s="75" t="s">
        <v>23</v>
      </c>
      <c r="J271" s="107">
        <f>7*F271+DATE(B1,1,3)-WEEKDAY(DATE(B1,1,3))+1</f>
        <v>44395</v>
      </c>
      <c r="K271" s="108"/>
      <c r="L271" s="75"/>
      <c r="M271" s="75"/>
      <c r="N271" s="13"/>
      <c r="O271" s="14"/>
    </row>
    <row r="272" spans="1:16" ht="21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3"/>
      <c r="O272" s="14"/>
    </row>
    <row r="273" spans="1:16" ht="21.75" customHeight="1" x14ac:dyDescent="0.25">
      <c r="A273" s="51"/>
      <c r="B273" s="3" t="s">
        <v>0</v>
      </c>
      <c r="C273" s="53" t="s">
        <v>1</v>
      </c>
      <c r="D273" s="53" t="s">
        <v>2</v>
      </c>
      <c r="E273" s="53" t="s">
        <v>3</v>
      </c>
      <c r="F273" s="109" t="s">
        <v>4</v>
      </c>
      <c r="G273" s="110"/>
      <c r="H273" s="53" t="s">
        <v>5</v>
      </c>
      <c r="I273" s="109" t="s">
        <v>6</v>
      </c>
      <c r="J273" s="110"/>
      <c r="K273" s="109" t="s">
        <v>7</v>
      </c>
      <c r="L273" s="110"/>
      <c r="M273" s="53" t="s">
        <v>8</v>
      </c>
      <c r="N273" s="13"/>
      <c r="O273" s="14"/>
      <c r="P273" s="87"/>
    </row>
    <row r="274" spans="1:16" ht="21.75" customHeight="1" x14ac:dyDescent="0.25">
      <c r="A274" s="12"/>
      <c r="B274" s="52" t="s">
        <v>29</v>
      </c>
      <c r="C274" s="55">
        <f>7*F271+DATE(B1,1,3)-WEEKDAY(DATE(B1,1,3))-5</f>
        <v>44389</v>
      </c>
      <c r="D274" s="55">
        <f>7*F271+DATE(B1,1,3)-WEEKDAY(DATE(B1,1,3))-4</f>
        <v>44390</v>
      </c>
      <c r="E274" s="55">
        <f>7*F271+DATE(B1,1,3)-WEEKDAY(DATE(B1,1,3))-3</f>
        <v>44391</v>
      </c>
      <c r="F274" s="111">
        <f>7*F271+DATE(B1,1,3)-WEEKDAY(DATE(B1,1,3))-2</f>
        <v>44392</v>
      </c>
      <c r="G274" s="112"/>
      <c r="H274" s="55">
        <f>7*F271+DATE(B1,1,3)-WEEKDAY(DATE(B1,1,3))-1</f>
        <v>44393</v>
      </c>
      <c r="I274" s="111">
        <f>7*F271+DATE(B1,1,3)-WEEKDAY(DATE(B1,1,3))-0</f>
        <v>44394</v>
      </c>
      <c r="J274" s="112"/>
      <c r="K274" s="111">
        <f>7*F271+DATE(B1,1,3)-WEEKDAY(DATE(B1,1,3))+1</f>
        <v>44395</v>
      </c>
      <c r="L274" s="112"/>
      <c r="M274" s="54"/>
      <c r="N274" s="13"/>
      <c r="O274" s="14"/>
      <c r="P274" s="87"/>
    </row>
    <row r="275" spans="1:16" ht="21.75" customHeight="1" x14ac:dyDescent="0.25">
      <c r="A275" s="26" t="s">
        <v>15</v>
      </c>
      <c r="B275" s="8" t="s">
        <v>9</v>
      </c>
      <c r="C275" s="60"/>
      <c r="D275" s="60"/>
      <c r="E275" s="60"/>
      <c r="F275" s="100"/>
      <c r="G275" s="101"/>
      <c r="H275" s="60"/>
      <c r="I275" s="100"/>
      <c r="J275" s="101"/>
      <c r="K275" s="100"/>
      <c r="L275" s="101"/>
      <c r="M275" s="18"/>
      <c r="N275" s="13"/>
      <c r="O275" s="14"/>
      <c r="P275" s="87"/>
    </row>
    <row r="276" spans="1:16" ht="21.75" customHeight="1" x14ac:dyDescent="0.25">
      <c r="A276" s="90" t="s">
        <v>16</v>
      </c>
      <c r="B276" s="22" t="s">
        <v>20</v>
      </c>
      <c r="C276" s="45">
        <f>IF(C277="oui","00:30",0)</f>
        <v>0</v>
      </c>
      <c r="D276" s="45">
        <f>IF(D277="oui","00:30",0)</f>
        <v>0</v>
      </c>
      <c r="E276" s="45">
        <f>IF(E277="oui","00:30",0)</f>
        <v>0</v>
      </c>
      <c r="F276" s="91">
        <f>IF(F277="oui","00:30",0)</f>
        <v>0</v>
      </c>
      <c r="G276" s="92"/>
      <c r="H276" s="45">
        <f>IF(H277="oui","00:30",0)</f>
        <v>0</v>
      </c>
      <c r="I276" s="91">
        <f>IF(I277="oui","00:30",0)</f>
        <v>0</v>
      </c>
      <c r="J276" s="92"/>
      <c r="K276" s="91">
        <f>IF(K277="oui","00:30",0)</f>
        <v>0</v>
      </c>
      <c r="L276" s="92"/>
      <c r="M276" s="23"/>
      <c r="N276" s="13"/>
      <c r="O276" s="14"/>
      <c r="P276" s="87"/>
    </row>
    <row r="277" spans="1:16" ht="21.75" customHeight="1" x14ac:dyDescent="0.25">
      <c r="A277" s="90"/>
      <c r="B277" s="24" t="s">
        <v>19</v>
      </c>
      <c r="C277" s="61" t="str">
        <f>IF(C275&gt;0,"OUI","")</f>
        <v/>
      </c>
      <c r="D277" s="61" t="str">
        <f>IF(D275&gt;0,"OUI","")</f>
        <v/>
      </c>
      <c r="E277" s="61" t="str">
        <f>IF(E275&gt;0,"OUI","")</f>
        <v/>
      </c>
      <c r="F277" s="91" t="str">
        <f>IF(F275&gt;0,"OUI","")</f>
        <v/>
      </c>
      <c r="G277" s="93"/>
      <c r="H277" s="61" t="str">
        <f>IF(H275&gt;0,"OUI","")</f>
        <v/>
      </c>
      <c r="I277" s="91" t="str">
        <f>IF(I275&gt;0,"OUI","")</f>
        <v/>
      </c>
      <c r="J277" s="93"/>
      <c r="K277" s="91" t="str">
        <f>IF(K275&gt;0,"OUI","")</f>
        <v/>
      </c>
      <c r="L277" s="93"/>
      <c r="M277" s="25"/>
      <c r="N277" s="37"/>
      <c r="O277" s="37"/>
      <c r="P277" s="87"/>
    </row>
    <row r="278" spans="1:16" ht="21.75" customHeight="1" x14ac:dyDescent="0.25">
      <c r="A278" s="27" t="s">
        <v>12</v>
      </c>
      <c r="B278" s="8" t="s">
        <v>10</v>
      </c>
      <c r="C278" s="60"/>
      <c r="D278" s="60"/>
      <c r="E278" s="60"/>
      <c r="F278" s="100"/>
      <c r="G278" s="101"/>
      <c r="H278" s="60"/>
      <c r="I278" s="100"/>
      <c r="J278" s="101"/>
      <c r="K278" s="100"/>
      <c r="L278" s="101"/>
      <c r="M278" s="18"/>
      <c r="N278" s="76"/>
      <c r="O278" s="77"/>
      <c r="P278" s="87"/>
    </row>
    <row r="279" spans="1:16" ht="21.75" customHeight="1" x14ac:dyDescent="0.25">
      <c r="A279" s="39"/>
      <c r="B279" s="103"/>
      <c r="C279" s="104"/>
      <c r="D279" s="104"/>
      <c r="E279" s="104"/>
      <c r="F279" s="104"/>
      <c r="G279" s="104"/>
      <c r="H279" s="104"/>
      <c r="I279" s="104"/>
      <c r="J279" s="104"/>
      <c r="K279" s="104"/>
      <c r="L279" s="104"/>
      <c r="M279" s="105"/>
      <c r="N279" s="78"/>
      <c r="O279" s="79"/>
      <c r="P279" s="87"/>
    </row>
    <row r="280" spans="1:16" ht="21.75" customHeight="1" x14ac:dyDescent="0.25">
      <c r="A280" s="73" t="s">
        <v>15</v>
      </c>
      <c r="B280" s="8" t="s">
        <v>9</v>
      </c>
      <c r="C280" s="60"/>
      <c r="D280" s="60"/>
      <c r="E280" s="60"/>
      <c r="F280" s="100"/>
      <c r="G280" s="101"/>
      <c r="H280" s="60"/>
      <c r="I280" s="100"/>
      <c r="J280" s="101"/>
      <c r="K280" s="100"/>
      <c r="L280" s="101"/>
      <c r="M280" s="18"/>
      <c r="N280" s="78"/>
      <c r="O280" s="79"/>
      <c r="P280" s="87"/>
    </row>
    <row r="281" spans="1:16" ht="21.75" customHeight="1" x14ac:dyDescent="0.25">
      <c r="A281" s="90" t="s">
        <v>16</v>
      </c>
      <c r="B281" s="22" t="s">
        <v>20</v>
      </c>
      <c r="C281" s="45">
        <f>IF(C282="oui","00:30",0)</f>
        <v>0</v>
      </c>
      <c r="D281" s="45">
        <f>IF(D282="oui","00:30",0)</f>
        <v>0</v>
      </c>
      <c r="E281" s="45">
        <f>IF(E282="oui","00:30",0)</f>
        <v>0</v>
      </c>
      <c r="F281" s="91">
        <f>IF(F282="oui","00:30",0)</f>
        <v>0</v>
      </c>
      <c r="G281" s="92"/>
      <c r="H281" s="45">
        <f>IF(H282="oui","00:30",0)</f>
        <v>0</v>
      </c>
      <c r="I281" s="91">
        <f>IF(I282="oui","00:30",0)</f>
        <v>0</v>
      </c>
      <c r="J281" s="92"/>
      <c r="K281" s="91">
        <f>IF(K282="oui","00:30",0)</f>
        <v>0</v>
      </c>
      <c r="L281" s="92"/>
      <c r="M281" s="23"/>
      <c r="N281" s="80"/>
      <c r="O281" s="81"/>
      <c r="P281" s="87"/>
    </row>
    <row r="282" spans="1:16" ht="21.75" customHeight="1" x14ac:dyDescent="0.25">
      <c r="A282" s="90"/>
      <c r="B282" s="24" t="s">
        <v>19</v>
      </c>
      <c r="C282" s="61" t="str">
        <f>IF(C280&gt;0,"OUI","")</f>
        <v/>
      </c>
      <c r="D282" s="61" t="str">
        <f>IF(D280&gt;0,"OUI","")</f>
        <v/>
      </c>
      <c r="E282" s="61" t="str">
        <f>IF(E280&gt;0,"OUI","")</f>
        <v/>
      </c>
      <c r="F282" s="91" t="str">
        <f>IF(F280&gt;0,"OUI","")</f>
        <v/>
      </c>
      <c r="G282" s="93"/>
      <c r="H282" s="61" t="str">
        <f>IF(H280&gt;0,"OUI","")</f>
        <v/>
      </c>
      <c r="I282" s="91" t="str">
        <f>IF(I280&gt;0,"OUI","")</f>
        <v/>
      </c>
      <c r="J282" s="93"/>
      <c r="K282" s="91" t="str">
        <f>IF(K280&gt;0,"OUI","")</f>
        <v/>
      </c>
      <c r="L282" s="93"/>
      <c r="M282" s="25"/>
      <c r="N282" s="75"/>
      <c r="O282" s="10"/>
      <c r="P282" s="87"/>
    </row>
    <row r="283" spans="1:16" ht="21.75" customHeight="1" x14ac:dyDescent="0.25">
      <c r="A283" s="27" t="s">
        <v>17</v>
      </c>
      <c r="B283" s="9" t="s">
        <v>10</v>
      </c>
      <c r="C283" s="60"/>
      <c r="D283" s="60"/>
      <c r="E283" s="60"/>
      <c r="F283" s="100"/>
      <c r="G283" s="101"/>
      <c r="H283" s="60"/>
      <c r="I283" s="100"/>
      <c r="J283" s="101"/>
      <c r="K283" s="100"/>
      <c r="L283" s="101"/>
      <c r="M283" s="19"/>
      <c r="N283" s="75" t="s">
        <v>13</v>
      </c>
      <c r="O283" s="75"/>
      <c r="P283" s="87"/>
    </row>
    <row r="284" spans="1:16" ht="21.75" customHeight="1" x14ac:dyDescent="0.25">
      <c r="A284" s="15"/>
      <c r="B284" s="3" t="s">
        <v>11</v>
      </c>
      <c r="C284" s="34">
        <f>IF(OR(C275="REPOS",C280="REPOS",C275="CP1",C280="CP2"),"00:00",C278-C275+C283-C280-(C276+C281))</f>
        <v>0</v>
      </c>
      <c r="D284" s="34">
        <f>IF(OR(D275="REPOS",D280="REPOS",D275="CP1",D280="CP2"),"00:00",D278-D275+D283-D280-(D276+D281))</f>
        <v>0</v>
      </c>
      <c r="E284" s="34">
        <f>IF(OR(E275="REPOS",E280="REPOS",E275="CP1",E280="CP2"),"00:00",E278-E275+E283-E280-(E276+E281))</f>
        <v>0</v>
      </c>
      <c r="F284" s="102">
        <f>IF(OR(F275="REPOS",F280="REPOS",F275="CP1",F280="CP2"),"00:00",F278-F275+F283-F280-(F276+F281))</f>
        <v>0</v>
      </c>
      <c r="G284" s="93"/>
      <c r="H284" s="34">
        <f>IF(OR(H275="REPOS",H280="REPOS",H275="CP1",H280="CP2"),"00:00",H278-H275+H283-H280-(H276+H281))</f>
        <v>0</v>
      </c>
      <c r="I284" s="102">
        <f>IF(OR(I275="REPOS",I280="REPOS",I275="CP1",I280="CP2"),"00:00",I278-I275+I283-I280-(I276+I281))</f>
        <v>0</v>
      </c>
      <c r="J284" s="93"/>
      <c r="K284" s="102">
        <f>IF(OR(K275="REPOS",K280="REPOS",K275="CP1",K280="CP2"),"00:00",K278-K275+K283-K280-(K276+K281))</f>
        <v>0</v>
      </c>
      <c r="L284" s="93"/>
      <c r="M284" s="33"/>
      <c r="N284" s="4"/>
      <c r="O284" s="5"/>
      <c r="P284" s="87"/>
    </row>
    <row r="285" spans="1:16" ht="21.75" customHeight="1" x14ac:dyDescent="0.25">
      <c r="A285" s="6"/>
      <c r="B285" s="3" t="s">
        <v>26</v>
      </c>
      <c r="C285" s="94">
        <f>C284+D284+E284+F284+H284+I284+K284</f>
        <v>0</v>
      </c>
      <c r="D285" s="95"/>
      <c r="E285" s="95"/>
      <c r="F285" s="95"/>
      <c r="G285" s="95"/>
      <c r="H285" s="95"/>
      <c r="I285" s="95"/>
      <c r="J285" s="95"/>
      <c r="K285" s="95"/>
      <c r="L285" s="96"/>
      <c r="M285" s="38"/>
      <c r="N285" s="4"/>
      <c r="O285" s="5"/>
    </row>
    <row r="286" spans="1:16" ht="21.75" customHeight="1" x14ac:dyDescent="0.25">
      <c r="A286" s="35"/>
      <c r="C286" s="46"/>
      <c r="D286" s="46"/>
      <c r="E286" s="46"/>
      <c r="F286" s="47"/>
      <c r="G286" s="36"/>
      <c r="H286" s="46"/>
      <c r="I286" s="46"/>
      <c r="J286" s="36"/>
      <c r="K286" s="46"/>
      <c r="L286" s="36"/>
      <c r="M286" s="48"/>
      <c r="N286" s="13"/>
      <c r="O286" s="14"/>
    </row>
    <row r="287" spans="1:16" ht="21.75" customHeight="1" x14ac:dyDescent="0.25">
      <c r="A287" s="1"/>
      <c r="L287" s="97" t="s">
        <v>18</v>
      </c>
      <c r="M287" s="98"/>
      <c r="N287" s="13"/>
      <c r="O287" s="14"/>
    </row>
    <row r="288" spans="1:16" ht="21.75" customHeight="1" x14ac:dyDescent="0.25">
      <c r="L288" s="99"/>
      <c r="M288" s="98"/>
      <c r="N288" s="13"/>
      <c r="O288" s="14"/>
    </row>
    <row r="289" spans="1:16" ht="21.75" customHeight="1" x14ac:dyDescent="0.25">
      <c r="N289" s="13"/>
      <c r="O289" s="14"/>
    </row>
    <row r="290" spans="1:16" ht="21.75" customHeight="1" x14ac:dyDescent="0.25">
      <c r="A290" s="106" t="s">
        <v>14</v>
      </c>
      <c r="B290" s="106"/>
      <c r="C290" s="106"/>
      <c r="D290" s="106"/>
      <c r="E290" s="75" t="s">
        <v>21</v>
      </c>
      <c r="F290" s="49">
        <v>29</v>
      </c>
      <c r="G290" s="75" t="s">
        <v>22</v>
      </c>
      <c r="H290" s="74">
        <f>7*F290+DATE(B1,1,3)-WEEKDAY(DATE(B1,1,3))-5</f>
        <v>44396</v>
      </c>
      <c r="I290" s="75" t="s">
        <v>23</v>
      </c>
      <c r="J290" s="107">
        <f>7*F290+DATE(B1,1,3)-WEEKDAY(DATE(B1,1,3))+1</f>
        <v>44402</v>
      </c>
      <c r="K290" s="108"/>
      <c r="L290" s="75"/>
      <c r="M290" s="75"/>
      <c r="N290" s="13"/>
      <c r="O290" s="14"/>
    </row>
    <row r="291" spans="1:16" ht="21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3"/>
      <c r="O291" s="14"/>
    </row>
    <row r="292" spans="1:16" ht="21.75" customHeight="1" x14ac:dyDescent="0.25">
      <c r="A292" s="51"/>
      <c r="B292" s="3" t="s">
        <v>0</v>
      </c>
      <c r="C292" s="53" t="s">
        <v>1</v>
      </c>
      <c r="D292" s="53" t="s">
        <v>2</v>
      </c>
      <c r="E292" s="53" t="s">
        <v>3</v>
      </c>
      <c r="F292" s="109" t="s">
        <v>4</v>
      </c>
      <c r="G292" s="110"/>
      <c r="H292" s="53" t="s">
        <v>5</v>
      </c>
      <c r="I292" s="109" t="s">
        <v>6</v>
      </c>
      <c r="J292" s="110"/>
      <c r="K292" s="109" t="s">
        <v>7</v>
      </c>
      <c r="L292" s="110"/>
      <c r="M292" s="53" t="s">
        <v>8</v>
      </c>
      <c r="N292" s="13"/>
      <c r="O292" s="14"/>
      <c r="P292" s="87"/>
    </row>
    <row r="293" spans="1:16" ht="21.75" customHeight="1" x14ac:dyDescent="0.25">
      <c r="A293" s="12"/>
      <c r="B293" s="52" t="s">
        <v>29</v>
      </c>
      <c r="C293" s="55">
        <f>7*F290+DATE(B1,1,3)-WEEKDAY(DATE(B1,1,3))-5</f>
        <v>44396</v>
      </c>
      <c r="D293" s="55">
        <f>7*F290+DATE(B1,1,3)-WEEKDAY(DATE(B1,1,3))-4</f>
        <v>44397</v>
      </c>
      <c r="E293" s="55">
        <f>7*F290+DATE(B1,1,3)-WEEKDAY(DATE(B1,1,3))-3</f>
        <v>44398</v>
      </c>
      <c r="F293" s="111">
        <f>7*F290+DATE(B1,1,3)-WEEKDAY(DATE(B1,1,3))-2</f>
        <v>44399</v>
      </c>
      <c r="G293" s="112"/>
      <c r="H293" s="55">
        <f>7*F290+DATE(B1,1,3)-WEEKDAY(DATE(B1,1,3))-1</f>
        <v>44400</v>
      </c>
      <c r="I293" s="111">
        <f>7*F290+DATE(B1,1,3)-WEEKDAY(DATE(B1,1,3))-0</f>
        <v>44401</v>
      </c>
      <c r="J293" s="112"/>
      <c r="K293" s="111">
        <f>7*F290+DATE(B1,1,3)-WEEKDAY(DATE(B1,1,3))+1</f>
        <v>44402</v>
      </c>
      <c r="L293" s="112"/>
      <c r="M293" s="54"/>
      <c r="N293" s="13"/>
      <c r="O293" s="14"/>
      <c r="P293" s="87"/>
    </row>
    <row r="294" spans="1:16" ht="21.75" customHeight="1" x14ac:dyDescent="0.25">
      <c r="A294" s="26" t="s">
        <v>15</v>
      </c>
      <c r="B294" s="8" t="s">
        <v>9</v>
      </c>
      <c r="C294" s="60"/>
      <c r="D294" s="60"/>
      <c r="E294" s="60"/>
      <c r="F294" s="100"/>
      <c r="G294" s="101"/>
      <c r="H294" s="60"/>
      <c r="I294" s="100"/>
      <c r="J294" s="101"/>
      <c r="K294" s="100"/>
      <c r="L294" s="101"/>
      <c r="M294" s="18"/>
      <c r="N294" s="13"/>
      <c r="O294" s="14"/>
      <c r="P294" s="87"/>
    </row>
    <row r="295" spans="1:16" ht="21.75" customHeight="1" x14ac:dyDescent="0.25">
      <c r="A295" s="90" t="s">
        <v>16</v>
      </c>
      <c r="B295" s="22" t="s">
        <v>20</v>
      </c>
      <c r="C295" s="45">
        <f>IF(C296="oui","00:30",0)</f>
        <v>0</v>
      </c>
      <c r="D295" s="45">
        <f>IF(D296="oui","00:30",0)</f>
        <v>0</v>
      </c>
      <c r="E295" s="45">
        <f>IF(E296="oui","00:30",0)</f>
        <v>0</v>
      </c>
      <c r="F295" s="91">
        <f>IF(F296="oui","00:30",0)</f>
        <v>0</v>
      </c>
      <c r="G295" s="92"/>
      <c r="H295" s="45">
        <f>IF(H296="oui","00:30",0)</f>
        <v>0</v>
      </c>
      <c r="I295" s="91">
        <f>IF(I296="oui","00:30",0)</f>
        <v>0</v>
      </c>
      <c r="J295" s="92"/>
      <c r="K295" s="91">
        <f>IF(K296="oui","00:30",0)</f>
        <v>0</v>
      </c>
      <c r="L295" s="92"/>
      <c r="M295" s="23"/>
      <c r="N295" s="13"/>
      <c r="O295" s="14"/>
      <c r="P295" s="87"/>
    </row>
    <row r="296" spans="1:16" ht="21.75" customHeight="1" x14ac:dyDescent="0.25">
      <c r="A296" s="90"/>
      <c r="B296" s="24" t="s">
        <v>19</v>
      </c>
      <c r="C296" s="61" t="str">
        <f>IF(C294&gt;0,"OUI","")</f>
        <v/>
      </c>
      <c r="D296" s="61" t="str">
        <f>IF(D294&gt;0,"OUI","")</f>
        <v/>
      </c>
      <c r="E296" s="61" t="str">
        <f>IF(E294&gt;0,"OUI","")</f>
        <v/>
      </c>
      <c r="F296" s="91" t="str">
        <f>IF(F294&gt;0,"OUI","")</f>
        <v/>
      </c>
      <c r="G296" s="93"/>
      <c r="H296" s="61" t="str">
        <f>IF(H294&gt;0,"OUI","")</f>
        <v/>
      </c>
      <c r="I296" s="91" t="str">
        <f>IF(I294&gt;0,"OUI","")</f>
        <v/>
      </c>
      <c r="J296" s="93"/>
      <c r="K296" s="91" t="str">
        <f>IF(K294&gt;0,"OUI","")</f>
        <v/>
      </c>
      <c r="L296" s="93"/>
      <c r="M296" s="25"/>
      <c r="N296" s="7"/>
      <c r="O296" s="7"/>
      <c r="P296" s="87"/>
    </row>
    <row r="297" spans="1:16" ht="21.75" customHeight="1" x14ac:dyDescent="0.25">
      <c r="A297" s="27" t="s">
        <v>12</v>
      </c>
      <c r="B297" s="31" t="s">
        <v>10</v>
      </c>
      <c r="C297" s="60"/>
      <c r="D297" s="60"/>
      <c r="E297" s="60"/>
      <c r="F297" s="100"/>
      <c r="G297" s="101"/>
      <c r="H297" s="60"/>
      <c r="I297" s="100"/>
      <c r="J297" s="101"/>
      <c r="K297" s="100"/>
      <c r="L297" s="101"/>
      <c r="M297" s="32"/>
      <c r="N297" s="2"/>
      <c r="O297" s="2"/>
      <c r="P297" s="87"/>
    </row>
    <row r="298" spans="1:16" ht="21.75" customHeight="1" x14ac:dyDescent="0.25">
      <c r="A298" s="39"/>
      <c r="B298" s="103"/>
      <c r="C298" s="104"/>
      <c r="D298" s="104"/>
      <c r="E298" s="104"/>
      <c r="F298" s="104"/>
      <c r="G298" s="104"/>
      <c r="H298" s="104"/>
      <c r="I298" s="104"/>
      <c r="J298" s="104"/>
      <c r="K298" s="104"/>
      <c r="L298" s="104"/>
      <c r="M298" s="105"/>
      <c r="N298" s="75"/>
      <c r="O298" s="10"/>
      <c r="P298" s="87"/>
    </row>
    <row r="299" spans="1:16" ht="21.75" customHeight="1" x14ac:dyDescent="0.25">
      <c r="A299" s="73" t="s">
        <v>15</v>
      </c>
      <c r="B299" s="8" t="s">
        <v>9</v>
      </c>
      <c r="C299" s="60"/>
      <c r="D299" s="60"/>
      <c r="E299" s="60"/>
      <c r="F299" s="100"/>
      <c r="G299" s="101"/>
      <c r="H299" s="60"/>
      <c r="I299" s="100"/>
      <c r="J299" s="101"/>
      <c r="K299" s="100"/>
      <c r="L299" s="101"/>
      <c r="M299" s="18"/>
      <c r="N299" s="75" t="s">
        <v>13</v>
      </c>
      <c r="O299" s="75"/>
      <c r="P299" s="87"/>
    </row>
    <row r="300" spans="1:16" ht="21.75" customHeight="1" x14ac:dyDescent="0.25">
      <c r="A300" s="90" t="s">
        <v>16</v>
      </c>
      <c r="B300" s="22" t="s">
        <v>20</v>
      </c>
      <c r="C300" s="45">
        <f>IF(C301="oui","00:30",0)</f>
        <v>0</v>
      </c>
      <c r="D300" s="45">
        <f>IF(D301="oui","00:30",0)</f>
        <v>0</v>
      </c>
      <c r="E300" s="45">
        <f>IF(E301="oui","00:30",0)</f>
        <v>0</v>
      </c>
      <c r="F300" s="91">
        <f>IF(F301="oui","00:30",0)</f>
        <v>0</v>
      </c>
      <c r="G300" s="92"/>
      <c r="H300" s="45">
        <f>IF(H301="oui","00:30",0)</f>
        <v>0</v>
      </c>
      <c r="I300" s="91">
        <f>IF(I301="oui","00:30",0)</f>
        <v>0</v>
      </c>
      <c r="J300" s="92"/>
      <c r="K300" s="91">
        <f>IF(K301="oui","00:30",0)</f>
        <v>0</v>
      </c>
      <c r="L300" s="92"/>
      <c r="M300" s="23"/>
      <c r="N300" s="4"/>
      <c r="O300" s="5"/>
      <c r="P300" s="87"/>
    </row>
    <row r="301" spans="1:16" ht="21.75" customHeight="1" x14ac:dyDescent="0.25">
      <c r="A301" s="90"/>
      <c r="B301" s="24" t="s">
        <v>19</v>
      </c>
      <c r="C301" s="61" t="str">
        <f>IF(C299&gt;0,"OUI","")</f>
        <v/>
      </c>
      <c r="D301" s="61" t="str">
        <f>IF(D299&gt;0,"OUI","")</f>
        <v/>
      </c>
      <c r="E301" s="61" t="str">
        <f>IF(E299&gt;0,"OUI","")</f>
        <v/>
      </c>
      <c r="F301" s="91" t="str">
        <f>IF(F299&gt;0,"OUI","")</f>
        <v/>
      </c>
      <c r="G301" s="93"/>
      <c r="H301" s="61" t="str">
        <f>IF(H299&gt;0,"OUI","")</f>
        <v/>
      </c>
      <c r="I301" s="91" t="str">
        <f>IF(I299&gt;0,"OUI","")</f>
        <v/>
      </c>
      <c r="J301" s="93"/>
      <c r="K301" s="91" t="str">
        <f>IF(K299&gt;0,"OUI","")</f>
        <v/>
      </c>
      <c r="L301" s="93"/>
      <c r="M301" s="25"/>
      <c r="N301" s="4"/>
      <c r="O301" s="5"/>
      <c r="P301" s="87"/>
    </row>
    <row r="302" spans="1:16" ht="21.75" customHeight="1" x14ac:dyDescent="0.25">
      <c r="A302" s="27" t="s">
        <v>17</v>
      </c>
      <c r="B302" s="9" t="s">
        <v>10</v>
      </c>
      <c r="C302" s="60"/>
      <c r="D302" s="60"/>
      <c r="E302" s="60"/>
      <c r="F302" s="100"/>
      <c r="G302" s="101"/>
      <c r="H302" s="60"/>
      <c r="I302" s="100"/>
      <c r="J302" s="101"/>
      <c r="K302" s="100"/>
      <c r="L302" s="101"/>
      <c r="M302" s="19"/>
      <c r="N302" s="13"/>
      <c r="O302" s="14"/>
      <c r="P302" s="87"/>
    </row>
    <row r="303" spans="1:16" ht="21.75" customHeight="1" x14ac:dyDescent="0.25">
      <c r="A303" s="15"/>
      <c r="B303" s="3" t="s">
        <v>11</v>
      </c>
      <c r="C303" s="34">
        <f>IF(OR(C294="REPOS",C299="REPOS",C294="CP1",C299="CP2"),"00:00",C297-C294+C302-C299-(C295+C300))</f>
        <v>0</v>
      </c>
      <c r="D303" s="34">
        <f>IF(OR(D294="REPOS",D299="REPOS",D294="CP1",D299="CP2"),"00:00",D297-D294+D302-D299-(D295+D300))</f>
        <v>0</v>
      </c>
      <c r="E303" s="34">
        <f>IF(OR(E294="REPOS",E299="REPOS",E294="CP1",E299="CP2"),"00:00",E297-E294+E302-E299-(E295+E300))</f>
        <v>0</v>
      </c>
      <c r="F303" s="102">
        <f>IF(OR(F294="REPOS",F299="REPOS",F294="CP1",F299="CP2"),"00:00",F297-F294+F302-F299-(F295+F300))</f>
        <v>0</v>
      </c>
      <c r="G303" s="93"/>
      <c r="H303" s="34">
        <f>IF(OR(H294="REPOS",H299="REPOS",H294="CP1",H299="CP2"),"00:00",H297-H294+H302-H299-(H295+H300))</f>
        <v>0</v>
      </c>
      <c r="I303" s="102">
        <f>IF(OR(I294="REPOS",I299="REPOS",I294="CP1",I299="CP2"),"00:00",I297-I294+I302-I299-(I295+I300))</f>
        <v>0</v>
      </c>
      <c r="J303" s="93"/>
      <c r="K303" s="102">
        <f>IF(OR(K294="REPOS",K299="REPOS",K294="CP1",K299="CP2"),"00:00",K297-K294+K302-K299-(K295+K300))</f>
        <v>0</v>
      </c>
      <c r="L303" s="93"/>
      <c r="M303" s="33"/>
      <c r="N303" s="13"/>
      <c r="O303" s="14"/>
      <c r="P303" s="87"/>
    </row>
    <row r="304" spans="1:16" ht="21.75" customHeight="1" x14ac:dyDescent="0.25">
      <c r="A304" s="6"/>
      <c r="B304" s="3" t="s">
        <v>26</v>
      </c>
      <c r="C304" s="94">
        <f>C303+D303+E303+F303+H303+I303+K303</f>
        <v>0</v>
      </c>
      <c r="D304" s="95"/>
      <c r="E304" s="95"/>
      <c r="F304" s="95"/>
      <c r="G304" s="95"/>
      <c r="H304" s="95"/>
      <c r="I304" s="95"/>
      <c r="J304" s="95"/>
      <c r="K304" s="95"/>
      <c r="L304" s="96"/>
      <c r="M304" s="6"/>
      <c r="N304" s="13"/>
      <c r="O304" s="14"/>
    </row>
    <row r="305" spans="1:16" ht="21.75" customHeight="1" x14ac:dyDescent="0.25">
      <c r="A305" s="6"/>
      <c r="B305" s="83"/>
      <c r="C305" s="84"/>
      <c r="D305" s="85"/>
      <c r="E305" s="85"/>
      <c r="F305" s="85"/>
      <c r="G305" s="85"/>
      <c r="H305" s="85"/>
      <c r="I305" s="85"/>
      <c r="J305" s="85"/>
      <c r="K305" s="85"/>
      <c r="L305" s="85"/>
      <c r="M305" s="6"/>
      <c r="N305" s="13"/>
      <c r="O305" s="14"/>
    </row>
    <row r="306" spans="1:16" ht="21.75" customHeight="1" x14ac:dyDescent="0.25">
      <c r="A306" s="6"/>
      <c r="B306" s="83"/>
      <c r="C306" s="84"/>
      <c r="D306" s="85"/>
      <c r="E306" s="85"/>
      <c r="F306" s="85"/>
      <c r="G306" s="85"/>
      <c r="H306" s="85"/>
      <c r="I306" s="85"/>
      <c r="J306" s="85"/>
      <c r="K306" s="85"/>
      <c r="L306" s="85"/>
      <c r="M306" s="6"/>
      <c r="N306" s="13"/>
      <c r="O306" s="14"/>
    </row>
    <row r="307" spans="1:16" ht="21.75" customHeight="1" x14ac:dyDescent="0.25">
      <c r="A307" s="6"/>
      <c r="B307" s="83"/>
      <c r="C307" s="84"/>
      <c r="D307" s="85"/>
      <c r="E307" s="85"/>
      <c r="F307" s="85"/>
      <c r="G307" s="85"/>
      <c r="H307" s="85"/>
      <c r="I307" s="85"/>
      <c r="J307" s="85"/>
      <c r="K307" s="85"/>
      <c r="L307" s="85"/>
      <c r="M307" s="6"/>
      <c r="N307" s="13"/>
      <c r="O307" s="14"/>
    </row>
    <row r="308" spans="1:16" ht="21.7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13"/>
      <c r="O308" s="14"/>
    </row>
    <row r="309" spans="1:16" ht="21.75" customHeight="1" x14ac:dyDescent="0.25">
      <c r="A309" s="106" t="s">
        <v>14</v>
      </c>
      <c r="B309" s="106"/>
      <c r="C309" s="106"/>
      <c r="D309" s="106"/>
      <c r="E309" s="75" t="s">
        <v>21</v>
      </c>
      <c r="F309" s="49">
        <v>30</v>
      </c>
      <c r="G309" s="75" t="s">
        <v>22</v>
      </c>
      <c r="H309" s="74">
        <f>7*F309+DATE(B1,1,3)-WEEKDAY(DATE(B1,1,3))-5</f>
        <v>44403</v>
      </c>
      <c r="I309" s="75" t="s">
        <v>23</v>
      </c>
      <c r="J309" s="107">
        <f>7*F309+DATE(B1,1,3)-WEEKDAY(DATE(B1,1,3))+1</f>
        <v>44409</v>
      </c>
      <c r="K309" s="108"/>
      <c r="L309" s="75"/>
      <c r="M309" s="75"/>
      <c r="N309" s="13"/>
      <c r="O309" s="14"/>
    </row>
    <row r="310" spans="1:16" ht="21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3"/>
      <c r="O310" s="14"/>
    </row>
    <row r="311" spans="1:16" ht="21.75" customHeight="1" x14ac:dyDescent="0.25">
      <c r="A311" s="51"/>
      <c r="B311" s="3" t="s">
        <v>0</v>
      </c>
      <c r="C311" s="53" t="s">
        <v>1</v>
      </c>
      <c r="D311" s="53" t="s">
        <v>2</v>
      </c>
      <c r="E311" s="53" t="s">
        <v>3</v>
      </c>
      <c r="F311" s="109" t="s">
        <v>4</v>
      </c>
      <c r="G311" s="110"/>
      <c r="H311" s="53" t="s">
        <v>5</v>
      </c>
      <c r="I311" s="109" t="s">
        <v>6</v>
      </c>
      <c r="J311" s="110"/>
      <c r="K311" s="109" t="s">
        <v>7</v>
      </c>
      <c r="L311" s="110"/>
      <c r="M311" s="53" t="s">
        <v>8</v>
      </c>
      <c r="N311" s="13"/>
      <c r="O311" s="14"/>
      <c r="P311" s="87"/>
    </row>
    <row r="312" spans="1:16" ht="21.75" customHeight="1" x14ac:dyDescent="0.25">
      <c r="A312" s="12"/>
      <c r="B312" s="52" t="s">
        <v>29</v>
      </c>
      <c r="C312" s="55">
        <f>7*F309+DATE(B1,1,3)-WEEKDAY(DATE(B1,1,3))-5</f>
        <v>44403</v>
      </c>
      <c r="D312" s="55">
        <f>7*F309+DATE(B1,1,3)-WEEKDAY(DATE(B1,1,3))-4</f>
        <v>44404</v>
      </c>
      <c r="E312" s="55">
        <f>7*F309+DATE(B1,1,3)-WEEKDAY(DATE(B1,1,3))-3</f>
        <v>44405</v>
      </c>
      <c r="F312" s="111">
        <f>7*F309+DATE(B1,1,3)-WEEKDAY(DATE(B1,1,3))-2</f>
        <v>44406</v>
      </c>
      <c r="G312" s="112"/>
      <c r="H312" s="55">
        <f>7*F309+DATE(B1,1,3)-WEEKDAY(DATE(B1,1,3))-1</f>
        <v>44407</v>
      </c>
      <c r="I312" s="111">
        <f>7*F309+DATE(B1,1,3)-WEEKDAY(DATE(B1,1,3))-0</f>
        <v>44408</v>
      </c>
      <c r="J312" s="112"/>
      <c r="K312" s="111">
        <f>7*F309+DATE(B1,1,3)-WEEKDAY(DATE(B1,1,3))+1</f>
        <v>44409</v>
      </c>
      <c r="L312" s="112"/>
      <c r="M312" s="54"/>
      <c r="N312" s="13"/>
      <c r="O312" s="14"/>
      <c r="P312" s="87"/>
    </row>
    <row r="313" spans="1:16" ht="21.75" customHeight="1" x14ac:dyDescent="0.25">
      <c r="A313" s="26" t="s">
        <v>15</v>
      </c>
      <c r="B313" s="8" t="s">
        <v>9</v>
      </c>
      <c r="C313" s="60"/>
      <c r="D313" s="60"/>
      <c r="E313" s="60"/>
      <c r="F313" s="100"/>
      <c r="G313" s="101"/>
      <c r="H313" s="60"/>
      <c r="I313" s="100"/>
      <c r="J313" s="101"/>
      <c r="K313" s="100"/>
      <c r="L313" s="101"/>
      <c r="M313" s="18"/>
      <c r="N313" s="13"/>
      <c r="O313" s="14"/>
      <c r="P313" s="87"/>
    </row>
    <row r="314" spans="1:16" ht="21.75" customHeight="1" x14ac:dyDescent="0.25">
      <c r="A314" s="90" t="s">
        <v>16</v>
      </c>
      <c r="B314" s="22" t="s">
        <v>20</v>
      </c>
      <c r="C314" s="45">
        <f>IF(C315="oui","00:30",0)</f>
        <v>0</v>
      </c>
      <c r="D314" s="45">
        <f>IF(D315="oui","00:30",0)</f>
        <v>0</v>
      </c>
      <c r="E314" s="45">
        <f>IF(E315="oui","00:30",0)</f>
        <v>0</v>
      </c>
      <c r="F314" s="91">
        <f>IF(F315="oui","00:30",0)</f>
        <v>0</v>
      </c>
      <c r="G314" s="92"/>
      <c r="H314" s="45">
        <f>IF(H315="oui","00:30",0)</f>
        <v>0</v>
      </c>
      <c r="I314" s="91">
        <f>IF(I315="oui","00:30",0)</f>
        <v>0</v>
      </c>
      <c r="J314" s="92"/>
      <c r="K314" s="91">
        <f>IF(K315="oui","00:30",0)</f>
        <v>0</v>
      </c>
      <c r="L314" s="92"/>
      <c r="M314" s="23"/>
      <c r="N314" s="13"/>
      <c r="O314" s="14"/>
      <c r="P314" s="87"/>
    </row>
    <row r="315" spans="1:16" ht="21.75" customHeight="1" x14ac:dyDescent="0.25">
      <c r="A315" s="90"/>
      <c r="B315" s="24" t="s">
        <v>19</v>
      </c>
      <c r="C315" s="61" t="str">
        <f>IF(C313&gt;0,"OUI","")</f>
        <v/>
      </c>
      <c r="D315" s="61" t="str">
        <f>IF(D313&gt;0,"OUI","")</f>
        <v/>
      </c>
      <c r="E315" s="61" t="str">
        <f>IF(E313&gt;0,"OUI","")</f>
        <v/>
      </c>
      <c r="F315" s="91" t="str">
        <f>IF(F313&gt;0,"OUI","")</f>
        <v/>
      </c>
      <c r="G315" s="93"/>
      <c r="H315" s="61" t="str">
        <f>IF(H313&gt;0,"OUI","")</f>
        <v/>
      </c>
      <c r="I315" s="91" t="str">
        <f>IF(I313&gt;0,"OUI","")</f>
        <v/>
      </c>
      <c r="J315" s="93"/>
      <c r="K315" s="91" t="str">
        <f>IF(K313&gt;0,"OUI","")</f>
        <v/>
      </c>
      <c r="L315" s="93"/>
      <c r="M315" s="25"/>
      <c r="N315" s="37"/>
      <c r="O315" s="37"/>
      <c r="P315" s="87"/>
    </row>
    <row r="316" spans="1:16" ht="21.75" customHeight="1" x14ac:dyDescent="0.25">
      <c r="A316" s="27" t="s">
        <v>12</v>
      </c>
      <c r="B316" s="8" t="s">
        <v>10</v>
      </c>
      <c r="C316" s="60"/>
      <c r="D316" s="60"/>
      <c r="E316" s="60"/>
      <c r="F316" s="100"/>
      <c r="G316" s="101"/>
      <c r="H316" s="60"/>
      <c r="I316" s="100"/>
      <c r="J316" s="101"/>
      <c r="K316" s="100"/>
      <c r="L316" s="101"/>
      <c r="M316" s="18"/>
      <c r="N316" s="76"/>
      <c r="O316" s="77"/>
      <c r="P316" s="87"/>
    </row>
    <row r="317" spans="1:16" ht="21.75" customHeight="1" x14ac:dyDescent="0.25">
      <c r="A317" s="39"/>
      <c r="B317" s="103"/>
      <c r="C317" s="104"/>
      <c r="D317" s="104"/>
      <c r="E317" s="104"/>
      <c r="F317" s="104"/>
      <c r="G317" s="104"/>
      <c r="H317" s="104"/>
      <c r="I317" s="104"/>
      <c r="J317" s="104"/>
      <c r="K317" s="104"/>
      <c r="L317" s="104"/>
      <c r="M317" s="105"/>
      <c r="N317" s="78"/>
      <c r="O317" s="79"/>
      <c r="P317" s="87"/>
    </row>
    <row r="318" spans="1:16" ht="21.75" customHeight="1" x14ac:dyDescent="0.25">
      <c r="A318" s="73" t="s">
        <v>15</v>
      </c>
      <c r="B318" s="8" t="s">
        <v>9</v>
      </c>
      <c r="C318" s="60"/>
      <c r="D318" s="60"/>
      <c r="E318" s="60"/>
      <c r="F318" s="100"/>
      <c r="G318" s="101"/>
      <c r="H318" s="60"/>
      <c r="I318" s="100"/>
      <c r="J318" s="101"/>
      <c r="K318" s="100"/>
      <c r="L318" s="101"/>
      <c r="M318" s="18"/>
      <c r="N318" s="78"/>
      <c r="O318" s="79"/>
      <c r="P318" s="87"/>
    </row>
    <row r="319" spans="1:16" ht="21.75" customHeight="1" x14ac:dyDescent="0.25">
      <c r="A319" s="90" t="s">
        <v>16</v>
      </c>
      <c r="B319" s="22" t="s">
        <v>20</v>
      </c>
      <c r="C319" s="45">
        <f>IF(C320="oui","00:30",0)</f>
        <v>0</v>
      </c>
      <c r="D319" s="45">
        <f>IF(D320="oui","00:30",0)</f>
        <v>0</v>
      </c>
      <c r="E319" s="45">
        <f>IF(E320="oui","00:30",0)</f>
        <v>0</v>
      </c>
      <c r="F319" s="91">
        <f>IF(F320="oui","00:30",0)</f>
        <v>0</v>
      </c>
      <c r="G319" s="92"/>
      <c r="H319" s="45">
        <f>IF(H320="oui","00:30",0)</f>
        <v>0</v>
      </c>
      <c r="I319" s="91">
        <f>IF(I320="oui","00:30",0)</f>
        <v>0</v>
      </c>
      <c r="J319" s="92"/>
      <c r="K319" s="91">
        <f>IF(K320="oui","00:30",0)</f>
        <v>0</v>
      </c>
      <c r="L319" s="92"/>
      <c r="M319" s="23"/>
      <c r="N319" s="80"/>
      <c r="O319" s="81"/>
      <c r="P319" s="87"/>
    </row>
    <row r="320" spans="1:16" ht="21.75" customHeight="1" x14ac:dyDescent="0.25">
      <c r="A320" s="90"/>
      <c r="B320" s="24" t="s">
        <v>19</v>
      </c>
      <c r="C320" s="61" t="str">
        <f>IF(C318&gt;0,"OUI","")</f>
        <v/>
      </c>
      <c r="D320" s="61" t="str">
        <f>IF(D318&gt;0,"OUI","")</f>
        <v/>
      </c>
      <c r="E320" s="61" t="str">
        <f>IF(E318&gt;0,"OUI","")</f>
        <v/>
      </c>
      <c r="F320" s="91" t="str">
        <f>IF(F318&gt;0,"OUI","")</f>
        <v/>
      </c>
      <c r="G320" s="93"/>
      <c r="H320" s="61" t="str">
        <f>IF(H318&gt;0,"OUI","")</f>
        <v/>
      </c>
      <c r="I320" s="91" t="str">
        <f>IF(I318&gt;0,"OUI","")</f>
        <v/>
      </c>
      <c r="J320" s="93"/>
      <c r="K320" s="91" t="str">
        <f>IF(K318&gt;0,"OUI","")</f>
        <v/>
      </c>
      <c r="L320" s="93"/>
      <c r="M320" s="25"/>
      <c r="N320" s="75"/>
      <c r="O320" s="10"/>
      <c r="P320" s="87"/>
    </row>
    <row r="321" spans="1:16" ht="21.75" customHeight="1" x14ac:dyDescent="0.25">
      <c r="A321" s="27" t="s">
        <v>17</v>
      </c>
      <c r="B321" s="9" t="s">
        <v>10</v>
      </c>
      <c r="C321" s="60"/>
      <c r="D321" s="60"/>
      <c r="E321" s="60"/>
      <c r="F321" s="100"/>
      <c r="G321" s="101"/>
      <c r="H321" s="60"/>
      <c r="I321" s="100"/>
      <c r="J321" s="101"/>
      <c r="K321" s="100"/>
      <c r="L321" s="101"/>
      <c r="M321" s="19"/>
      <c r="N321" s="75" t="s">
        <v>13</v>
      </c>
      <c r="O321" s="75"/>
      <c r="P321" s="87"/>
    </row>
    <row r="322" spans="1:16" ht="21.75" customHeight="1" x14ac:dyDescent="0.25">
      <c r="A322" s="15"/>
      <c r="B322" s="3" t="s">
        <v>11</v>
      </c>
      <c r="C322" s="34">
        <f>IF(OR(C313="REPOS",C318="REPOS",C313="CP1",C318="CP2"),"00:00",C316-C313+C321-C318-(C314+C319))</f>
        <v>0</v>
      </c>
      <c r="D322" s="34">
        <f>IF(OR(D313="REPOS",D318="REPOS",D313="CP1",D318="CP2"),"00:00",D316-D313+D321-D318-(D314+D319))</f>
        <v>0</v>
      </c>
      <c r="E322" s="34">
        <f>IF(OR(E313="REPOS",E318="REPOS",E313="CP1",E318="CP2"),"00:00",E316-E313+E321-E318-(E314+E319))</f>
        <v>0</v>
      </c>
      <c r="F322" s="102">
        <f>IF(OR(F313="REPOS",F318="REPOS",F313="CP1",F318="CP2"),"00:00",F316-F313+F321-F318-(F314+F319))</f>
        <v>0</v>
      </c>
      <c r="G322" s="93"/>
      <c r="H322" s="34">
        <f>IF(OR(H313="REPOS",H318="REPOS",H313="CP1",H318="CP2"),"00:00",H316-H313+H321-H318-(H314+H319))</f>
        <v>0</v>
      </c>
      <c r="I322" s="102">
        <f>IF(OR(I313="REPOS",I318="REPOS",I313="CP1",I318="CP2"),"00:00",I316-I313+I321-I318-(I314+I319))</f>
        <v>0</v>
      </c>
      <c r="J322" s="93"/>
      <c r="K322" s="102">
        <f>IF(OR(K313="REPOS",K318="REPOS",K313="CP1",K318="CP2"),"00:00",K316-K313+K321-K318-(K314+K319))</f>
        <v>0</v>
      </c>
      <c r="L322" s="93"/>
      <c r="M322" s="33"/>
      <c r="N322" s="4"/>
      <c r="O322" s="5"/>
      <c r="P322" s="87"/>
    </row>
    <row r="323" spans="1:16" ht="21.75" customHeight="1" x14ac:dyDescent="0.25">
      <c r="A323" s="6"/>
      <c r="B323" s="3" t="s">
        <v>26</v>
      </c>
      <c r="C323" s="94">
        <f>C322+D322+E322+F322+H322+I322+K322</f>
        <v>0</v>
      </c>
      <c r="D323" s="95"/>
      <c r="E323" s="95"/>
      <c r="F323" s="95"/>
      <c r="G323" s="95"/>
      <c r="H323" s="95"/>
      <c r="I323" s="95"/>
      <c r="J323" s="95"/>
      <c r="K323" s="95"/>
      <c r="L323" s="96"/>
      <c r="M323" s="38"/>
      <c r="N323" s="4"/>
      <c r="O323" s="5"/>
    </row>
    <row r="324" spans="1:16" ht="21.75" customHeight="1" x14ac:dyDescent="0.25">
      <c r="A324" s="35"/>
      <c r="C324" s="46"/>
      <c r="D324" s="46"/>
      <c r="E324" s="46"/>
      <c r="F324" s="47"/>
      <c r="G324" s="36"/>
      <c r="H324" s="46"/>
      <c r="I324" s="46"/>
      <c r="J324" s="36"/>
      <c r="K324" s="46"/>
      <c r="L324" s="36"/>
      <c r="M324" s="48"/>
      <c r="N324" s="13"/>
      <c r="O324" s="14"/>
    </row>
    <row r="325" spans="1:16" ht="21.75" customHeight="1" x14ac:dyDescent="0.25">
      <c r="A325" s="1"/>
      <c r="L325" s="97" t="s">
        <v>18</v>
      </c>
      <c r="M325" s="98"/>
      <c r="N325" s="13"/>
      <c r="O325" s="14"/>
    </row>
    <row r="326" spans="1:16" ht="21.75" customHeight="1" x14ac:dyDescent="0.25">
      <c r="L326" s="99"/>
      <c r="M326" s="98"/>
      <c r="N326" s="13"/>
      <c r="O326" s="14"/>
    </row>
    <row r="327" spans="1:16" ht="21.75" customHeight="1" x14ac:dyDescent="0.25">
      <c r="N327" s="13"/>
      <c r="O327" s="14"/>
    </row>
    <row r="328" spans="1:16" ht="21.75" customHeight="1" x14ac:dyDescent="0.25">
      <c r="A328" s="106" t="s">
        <v>14</v>
      </c>
      <c r="B328" s="106"/>
      <c r="C328" s="106"/>
      <c r="D328" s="106"/>
      <c r="E328" s="75" t="s">
        <v>21</v>
      </c>
      <c r="F328" s="49">
        <v>31</v>
      </c>
      <c r="G328" s="75" t="s">
        <v>22</v>
      </c>
      <c r="H328" s="74">
        <f>7*F328+DATE(B1,1,3)-WEEKDAY(DATE(B1,1,3))-5</f>
        <v>44410</v>
      </c>
      <c r="I328" s="75" t="s">
        <v>23</v>
      </c>
      <c r="J328" s="107">
        <f>7*F328+DATE(B1,1,3)-WEEKDAY(DATE(B1,1,3))+1</f>
        <v>44416</v>
      </c>
      <c r="K328" s="108"/>
      <c r="L328" s="75"/>
      <c r="M328" s="75"/>
      <c r="N328" s="13"/>
      <c r="O328" s="14"/>
    </row>
    <row r="329" spans="1:16" ht="21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3"/>
      <c r="O329" s="14"/>
    </row>
    <row r="330" spans="1:16" ht="21.75" customHeight="1" x14ac:dyDescent="0.25">
      <c r="A330" s="51"/>
      <c r="B330" s="3" t="s">
        <v>0</v>
      </c>
      <c r="C330" s="53" t="s">
        <v>1</v>
      </c>
      <c r="D330" s="53" t="s">
        <v>2</v>
      </c>
      <c r="E330" s="53" t="s">
        <v>3</v>
      </c>
      <c r="F330" s="109" t="s">
        <v>4</v>
      </c>
      <c r="G330" s="110"/>
      <c r="H330" s="53" t="s">
        <v>5</v>
      </c>
      <c r="I330" s="109" t="s">
        <v>6</v>
      </c>
      <c r="J330" s="110"/>
      <c r="K330" s="109" t="s">
        <v>7</v>
      </c>
      <c r="L330" s="110"/>
      <c r="M330" s="53" t="s">
        <v>8</v>
      </c>
      <c r="N330" s="13"/>
      <c r="O330" s="14"/>
      <c r="P330" s="87"/>
    </row>
    <row r="331" spans="1:16" ht="21.75" customHeight="1" x14ac:dyDescent="0.25">
      <c r="A331" s="12"/>
      <c r="B331" s="52" t="s">
        <v>29</v>
      </c>
      <c r="C331" s="55">
        <f>7*F328+DATE(B1,1,3)-WEEKDAY(DATE(B1,1,3))-5</f>
        <v>44410</v>
      </c>
      <c r="D331" s="55">
        <f>7*F328+DATE(B1,1,3)-WEEKDAY(DATE(B1,1,3))-4</f>
        <v>44411</v>
      </c>
      <c r="E331" s="55">
        <f>7*F328+DATE(B1,1,3)-WEEKDAY(DATE(B1,1,3))-3</f>
        <v>44412</v>
      </c>
      <c r="F331" s="111">
        <f>7*F328+DATE(B1,1,3)-WEEKDAY(DATE(B1,1,3))-2</f>
        <v>44413</v>
      </c>
      <c r="G331" s="112"/>
      <c r="H331" s="55">
        <f>7*F328+DATE(B1,1,3)-WEEKDAY(DATE(B1,1,3))-1</f>
        <v>44414</v>
      </c>
      <c r="I331" s="111">
        <f>7*F328+DATE(B1,1,3)-WEEKDAY(DATE(B1,1,3))-0</f>
        <v>44415</v>
      </c>
      <c r="J331" s="112"/>
      <c r="K331" s="111">
        <f>7*F328+DATE(B1,1,3)-WEEKDAY(DATE(B1,1,3))+1</f>
        <v>44416</v>
      </c>
      <c r="L331" s="112"/>
      <c r="M331" s="54"/>
      <c r="N331" s="13"/>
      <c r="O331" s="14"/>
      <c r="P331" s="87"/>
    </row>
    <row r="332" spans="1:16" ht="21.75" customHeight="1" x14ac:dyDescent="0.25">
      <c r="A332" s="26" t="s">
        <v>15</v>
      </c>
      <c r="B332" s="8" t="s">
        <v>9</v>
      </c>
      <c r="C332" s="60"/>
      <c r="D332" s="60"/>
      <c r="E332" s="60"/>
      <c r="F332" s="100"/>
      <c r="G332" s="101"/>
      <c r="H332" s="60"/>
      <c r="I332" s="100"/>
      <c r="J332" s="101"/>
      <c r="K332" s="100"/>
      <c r="L332" s="101"/>
      <c r="M332" s="18"/>
      <c r="N332" s="13"/>
      <c r="O332" s="14"/>
      <c r="P332" s="87"/>
    </row>
    <row r="333" spans="1:16" ht="21.75" customHeight="1" x14ac:dyDescent="0.25">
      <c r="A333" s="90" t="s">
        <v>16</v>
      </c>
      <c r="B333" s="22" t="s">
        <v>20</v>
      </c>
      <c r="C333" s="45">
        <f>IF(C334="oui","00:30",0)</f>
        <v>0</v>
      </c>
      <c r="D333" s="45">
        <f>IF(D334="oui","00:30",0)</f>
        <v>0</v>
      </c>
      <c r="E333" s="45">
        <f>IF(E334="oui","00:30",0)</f>
        <v>0</v>
      </c>
      <c r="F333" s="91">
        <f>IF(F334="oui","00:30",0)</f>
        <v>0</v>
      </c>
      <c r="G333" s="92"/>
      <c r="H333" s="45">
        <f>IF(H334="oui","00:30",0)</f>
        <v>0</v>
      </c>
      <c r="I333" s="91">
        <f>IF(I334="oui","00:30",0)</f>
        <v>0</v>
      </c>
      <c r="J333" s="92"/>
      <c r="K333" s="91">
        <f>IF(K334="oui","00:30",0)</f>
        <v>0</v>
      </c>
      <c r="L333" s="92"/>
      <c r="M333" s="23"/>
      <c r="N333" s="13"/>
      <c r="O333" s="14"/>
      <c r="P333" s="87"/>
    </row>
    <row r="334" spans="1:16" ht="21.75" customHeight="1" x14ac:dyDescent="0.25">
      <c r="A334" s="90"/>
      <c r="B334" s="24" t="s">
        <v>19</v>
      </c>
      <c r="C334" s="61" t="str">
        <f>IF(C332&gt;0,"OUI","")</f>
        <v/>
      </c>
      <c r="D334" s="61" t="str">
        <f>IF(D332&gt;0,"OUI","")</f>
        <v/>
      </c>
      <c r="E334" s="61" t="str">
        <f>IF(E332&gt;0,"OUI","")</f>
        <v/>
      </c>
      <c r="F334" s="91" t="str">
        <f>IF(F332&gt;0,"OUI","")</f>
        <v/>
      </c>
      <c r="G334" s="93"/>
      <c r="H334" s="61" t="str">
        <f>IF(H332&gt;0,"OUI","")</f>
        <v/>
      </c>
      <c r="I334" s="91" t="str">
        <f>IF(I332&gt;0,"OUI","")</f>
        <v/>
      </c>
      <c r="J334" s="93"/>
      <c r="K334" s="91" t="str">
        <f>IF(K332&gt;0,"OUI","")</f>
        <v/>
      </c>
      <c r="L334" s="93"/>
      <c r="M334" s="25"/>
      <c r="N334" s="7"/>
      <c r="O334" s="7"/>
      <c r="P334" s="87"/>
    </row>
    <row r="335" spans="1:16" ht="21.75" customHeight="1" x14ac:dyDescent="0.25">
      <c r="A335" s="27" t="s">
        <v>12</v>
      </c>
      <c r="B335" s="31" t="s">
        <v>10</v>
      </c>
      <c r="C335" s="60"/>
      <c r="D335" s="60"/>
      <c r="E335" s="60"/>
      <c r="F335" s="100"/>
      <c r="G335" s="101"/>
      <c r="H335" s="60"/>
      <c r="I335" s="100"/>
      <c r="J335" s="101"/>
      <c r="K335" s="100"/>
      <c r="L335" s="101"/>
      <c r="M335" s="32"/>
      <c r="N335" s="2"/>
      <c r="O335" s="2"/>
      <c r="P335" s="87"/>
    </row>
    <row r="336" spans="1:16" ht="21.75" customHeight="1" x14ac:dyDescent="0.25">
      <c r="A336" s="39"/>
      <c r="B336" s="103"/>
      <c r="C336" s="104"/>
      <c r="D336" s="104"/>
      <c r="E336" s="104"/>
      <c r="F336" s="104"/>
      <c r="G336" s="104"/>
      <c r="H336" s="104"/>
      <c r="I336" s="104"/>
      <c r="J336" s="104"/>
      <c r="K336" s="104"/>
      <c r="L336" s="104"/>
      <c r="M336" s="105"/>
      <c r="N336" s="75"/>
      <c r="O336" s="10"/>
      <c r="P336" s="87"/>
    </row>
    <row r="337" spans="1:16" ht="21.75" customHeight="1" x14ac:dyDescent="0.25">
      <c r="A337" s="73" t="s">
        <v>15</v>
      </c>
      <c r="B337" s="8" t="s">
        <v>9</v>
      </c>
      <c r="C337" s="60"/>
      <c r="D337" s="60"/>
      <c r="E337" s="60"/>
      <c r="F337" s="100"/>
      <c r="G337" s="101"/>
      <c r="H337" s="60"/>
      <c r="I337" s="100"/>
      <c r="J337" s="101"/>
      <c r="K337" s="100"/>
      <c r="L337" s="101"/>
      <c r="M337" s="18"/>
      <c r="N337" s="75" t="s">
        <v>13</v>
      </c>
      <c r="O337" s="75"/>
      <c r="P337" s="87"/>
    </row>
    <row r="338" spans="1:16" ht="21.75" customHeight="1" x14ac:dyDescent="0.25">
      <c r="A338" s="90" t="s">
        <v>16</v>
      </c>
      <c r="B338" s="22" t="s">
        <v>20</v>
      </c>
      <c r="C338" s="45">
        <f>IF(C339="oui","00:30",0)</f>
        <v>0</v>
      </c>
      <c r="D338" s="45">
        <f>IF(D339="oui","00:30",0)</f>
        <v>0</v>
      </c>
      <c r="E338" s="45">
        <f>IF(E339="oui","00:30",0)</f>
        <v>0</v>
      </c>
      <c r="F338" s="91">
        <f>IF(F339="oui","00:30",0)</f>
        <v>0</v>
      </c>
      <c r="G338" s="92"/>
      <c r="H338" s="45">
        <f>IF(H339="oui","00:30",0)</f>
        <v>0</v>
      </c>
      <c r="I338" s="91">
        <f>IF(I339="oui","00:30",0)</f>
        <v>0</v>
      </c>
      <c r="J338" s="92"/>
      <c r="K338" s="91">
        <f>IF(K339="oui","00:30",0)</f>
        <v>0</v>
      </c>
      <c r="L338" s="92"/>
      <c r="M338" s="23"/>
      <c r="N338" s="4"/>
      <c r="O338" s="5"/>
      <c r="P338" s="87"/>
    </row>
    <row r="339" spans="1:16" ht="21.75" customHeight="1" x14ac:dyDescent="0.25">
      <c r="A339" s="90"/>
      <c r="B339" s="24" t="s">
        <v>19</v>
      </c>
      <c r="C339" s="61" t="str">
        <f>IF(C337&gt;0,"OUI","")</f>
        <v/>
      </c>
      <c r="D339" s="61" t="str">
        <f>IF(D337&gt;0,"OUI","")</f>
        <v/>
      </c>
      <c r="E339" s="61" t="str">
        <f>IF(E337&gt;0,"OUI","")</f>
        <v/>
      </c>
      <c r="F339" s="91" t="str">
        <f>IF(F337&gt;0,"OUI","")</f>
        <v/>
      </c>
      <c r="G339" s="93"/>
      <c r="H339" s="61" t="str">
        <f>IF(H337&gt;0,"OUI","")</f>
        <v/>
      </c>
      <c r="I339" s="91" t="str">
        <f>IF(I337&gt;0,"OUI","")</f>
        <v/>
      </c>
      <c r="J339" s="93"/>
      <c r="K339" s="91" t="str">
        <f>IF(K337&gt;0,"OUI","")</f>
        <v/>
      </c>
      <c r="L339" s="93"/>
      <c r="M339" s="25"/>
      <c r="N339" s="4"/>
      <c r="O339" s="5"/>
      <c r="P339" s="87"/>
    </row>
    <row r="340" spans="1:16" ht="21.75" customHeight="1" x14ac:dyDescent="0.25">
      <c r="A340" s="27" t="s">
        <v>17</v>
      </c>
      <c r="B340" s="9" t="s">
        <v>10</v>
      </c>
      <c r="C340" s="60"/>
      <c r="D340" s="60"/>
      <c r="E340" s="60"/>
      <c r="F340" s="100"/>
      <c r="G340" s="101"/>
      <c r="H340" s="60"/>
      <c r="I340" s="100"/>
      <c r="J340" s="101"/>
      <c r="K340" s="100"/>
      <c r="L340" s="101"/>
      <c r="M340" s="19"/>
      <c r="N340" s="13"/>
      <c r="O340" s="14"/>
      <c r="P340" s="87"/>
    </row>
    <row r="341" spans="1:16" ht="21.75" customHeight="1" x14ac:dyDescent="0.25">
      <c r="A341" s="15"/>
      <c r="B341" s="3" t="s">
        <v>11</v>
      </c>
      <c r="C341" s="34">
        <f>IF(OR(C332="REPOS",C337="REPOS",C332="CP1",C337="CP2"),"00:00",C335-C332+C340-C337-(C333+C338))</f>
        <v>0</v>
      </c>
      <c r="D341" s="34">
        <f>IF(OR(D332="REPOS",D337="REPOS",D332="CP1",D337="CP2"),"00:00",D335-D332+D340-D337-(D333+D338))</f>
        <v>0</v>
      </c>
      <c r="E341" s="34">
        <f>IF(OR(E332="REPOS",E337="REPOS",E332="CP1",E337="CP2"),"00:00",E335-E332+E340-E337-(E333+E338))</f>
        <v>0</v>
      </c>
      <c r="F341" s="102">
        <f>IF(OR(F332="REPOS",F337="REPOS",F332="CP1",F337="CP2"),"00:00",F335-F332+F340-F337-(F333+F338))</f>
        <v>0</v>
      </c>
      <c r="G341" s="93"/>
      <c r="H341" s="34">
        <f>IF(OR(H332="REPOS",H337="REPOS",H332="CP1",H337="CP2"),"00:00",H335-H332+H340-H337-(H333+H338))</f>
        <v>0</v>
      </c>
      <c r="I341" s="102">
        <f>IF(OR(I332="REPOS",I337="REPOS",I332="CP1",I337="CP2"),"00:00",I335-I332+I340-I337-(I333+I338))</f>
        <v>0</v>
      </c>
      <c r="J341" s="93"/>
      <c r="K341" s="102">
        <f>IF(OR(K332="REPOS",K337="REPOS",K332="CP1",K337="CP2"),"00:00",K335-K332+K340-K337-(K333+K338))</f>
        <v>0</v>
      </c>
      <c r="L341" s="93"/>
      <c r="M341" s="33"/>
      <c r="N341" s="13"/>
      <c r="O341" s="14"/>
      <c r="P341" s="87"/>
    </row>
    <row r="342" spans="1:16" ht="21.75" customHeight="1" x14ac:dyDescent="0.25">
      <c r="A342" s="6"/>
      <c r="B342" s="3" t="s">
        <v>26</v>
      </c>
      <c r="C342" s="94">
        <f>C341+D341+E341+F341+H341+I341+K341</f>
        <v>0</v>
      </c>
      <c r="D342" s="95"/>
      <c r="E342" s="95"/>
      <c r="F342" s="95"/>
      <c r="G342" s="95"/>
      <c r="H342" s="95"/>
      <c r="I342" s="95"/>
      <c r="J342" s="95"/>
      <c r="K342" s="95"/>
      <c r="L342" s="96"/>
      <c r="M342" s="6"/>
      <c r="N342" s="13"/>
      <c r="O342" s="14"/>
    </row>
    <row r="343" spans="1:16" ht="21.75" customHeight="1" x14ac:dyDescent="0.25">
      <c r="A343" s="6"/>
      <c r="B343" s="83"/>
      <c r="C343" s="84"/>
      <c r="D343" s="85"/>
      <c r="E343" s="85"/>
      <c r="F343" s="85"/>
      <c r="G343" s="85"/>
      <c r="H343" s="85"/>
      <c r="I343" s="85"/>
      <c r="J343" s="85"/>
      <c r="K343" s="85"/>
      <c r="L343" s="85"/>
      <c r="M343" s="6"/>
      <c r="N343" s="13"/>
      <c r="O343" s="14"/>
    </row>
    <row r="344" spans="1:16" ht="21.75" customHeight="1" x14ac:dyDescent="0.25">
      <c r="A344" s="6"/>
      <c r="B344" s="83"/>
      <c r="C344" s="84"/>
      <c r="D344" s="85"/>
      <c r="E344" s="85"/>
      <c r="F344" s="85"/>
      <c r="G344" s="85"/>
      <c r="H344" s="85"/>
      <c r="I344" s="85"/>
      <c r="J344" s="85"/>
      <c r="K344" s="85"/>
      <c r="L344" s="85"/>
      <c r="M344" s="6"/>
      <c r="N344" s="13"/>
      <c r="O344" s="14"/>
    </row>
    <row r="345" spans="1:16" ht="21.75" customHeight="1" x14ac:dyDescent="0.25">
      <c r="A345" s="6"/>
      <c r="B345" s="83"/>
      <c r="C345" s="84"/>
      <c r="D345" s="85"/>
      <c r="E345" s="85"/>
      <c r="F345" s="85"/>
      <c r="G345" s="85"/>
      <c r="H345" s="85"/>
      <c r="I345" s="85"/>
      <c r="J345" s="85"/>
      <c r="K345" s="85"/>
      <c r="L345" s="85"/>
      <c r="M345" s="6"/>
      <c r="N345" s="13"/>
      <c r="O345" s="14"/>
    </row>
    <row r="346" spans="1:16" ht="21.7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13"/>
      <c r="O346" s="14"/>
    </row>
    <row r="347" spans="1:16" ht="21.75" customHeight="1" x14ac:dyDescent="0.25">
      <c r="A347" s="106" t="s">
        <v>14</v>
      </c>
      <c r="B347" s="106"/>
      <c r="C347" s="106"/>
      <c r="D347" s="106"/>
      <c r="E347" s="75" t="s">
        <v>21</v>
      </c>
      <c r="F347" s="49">
        <v>32</v>
      </c>
      <c r="G347" s="75" t="s">
        <v>22</v>
      </c>
      <c r="H347" s="74">
        <f>7*F347+DATE(B1,1,3)-WEEKDAY(DATE(B1,1,3))-5</f>
        <v>44417</v>
      </c>
      <c r="I347" s="75" t="s">
        <v>23</v>
      </c>
      <c r="J347" s="107">
        <f>7*F347+DATE(B1,1,3)-WEEKDAY(DATE(B1,1,3))+1</f>
        <v>44423</v>
      </c>
      <c r="K347" s="108"/>
      <c r="L347" s="75"/>
      <c r="M347" s="75"/>
      <c r="N347" s="13"/>
      <c r="O347" s="14"/>
    </row>
    <row r="348" spans="1:16" ht="21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3"/>
      <c r="O348" s="14"/>
    </row>
    <row r="349" spans="1:16" ht="21.75" customHeight="1" x14ac:dyDescent="0.25">
      <c r="A349" s="51"/>
      <c r="B349" s="3" t="s">
        <v>0</v>
      </c>
      <c r="C349" s="53" t="s">
        <v>1</v>
      </c>
      <c r="D349" s="53" t="s">
        <v>2</v>
      </c>
      <c r="E349" s="53" t="s">
        <v>3</v>
      </c>
      <c r="F349" s="109" t="s">
        <v>4</v>
      </c>
      <c r="G349" s="110"/>
      <c r="H349" s="53" t="s">
        <v>5</v>
      </c>
      <c r="I349" s="109" t="s">
        <v>6</v>
      </c>
      <c r="J349" s="110"/>
      <c r="K349" s="109" t="s">
        <v>7</v>
      </c>
      <c r="L349" s="110"/>
      <c r="M349" s="53" t="s">
        <v>8</v>
      </c>
      <c r="N349" s="13"/>
      <c r="O349" s="14"/>
      <c r="P349" s="87"/>
    </row>
    <row r="350" spans="1:16" ht="21.75" customHeight="1" x14ac:dyDescent="0.25">
      <c r="A350" s="12"/>
      <c r="B350" s="52" t="s">
        <v>29</v>
      </c>
      <c r="C350" s="55">
        <f>7*F347+DATE(B1,1,3)-WEEKDAY(DATE(B1,1,3))-5</f>
        <v>44417</v>
      </c>
      <c r="D350" s="55">
        <f>7*F347+DATE(B1,1,3)-WEEKDAY(DATE(B1,1,3))-4</f>
        <v>44418</v>
      </c>
      <c r="E350" s="55">
        <f>7*F347+DATE(B1,1,3)-WEEKDAY(DATE(B1,1,3))-3</f>
        <v>44419</v>
      </c>
      <c r="F350" s="111">
        <f>7*F347+DATE(B1,1,3)-WEEKDAY(DATE(B1,1,3))-2</f>
        <v>44420</v>
      </c>
      <c r="G350" s="112"/>
      <c r="H350" s="55">
        <f>7*F347+DATE(B1,1,3)-WEEKDAY(DATE(B1,1,3))-1</f>
        <v>44421</v>
      </c>
      <c r="I350" s="111">
        <f>7*F347+DATE(B1,1,3)-WEEKDAY(DATE(B1,1,3))-0</f>
        <v>44422</v>
      </c>
      <c r="J350" s="112"/>
      <c r="K350" s="111">
        <f>7*F347+DATE(B1,1,3)-WEEKDAY(DATE(B1,1,3))+1</f>
        <v>44423</v>
      </c>
      <c r="L350" s="112"/>
      <c r="M350" s="54"/>
      <c r="N350" s="37"/>
      <c r="O350" s="37"/>
      <c r="P350" s="87"/>
    </row>
    <row r="351" spans="1:16" ht="21.75" customHeight="1" x14ac:dyDescent="0.25">
      <c r="A351" s="26" t="s">
        <v>15</v>
      </c>
      <c r="B351" s="8" t="s">
        <v>9</v>
      </c>
      <c r="C351" s="60"/>
      <c r="D351" s="60"/>
      <c r="E351" s="60"/>
      <c r="F351" s="100"/>
      <c r="G351" s="101"/>
      <c r="H351" s="60"/>
      <c r="I351" s="100"/>
      <c r="J351" s="101"/>
      <c r="K351" s="100"/>
      <c r="L351" s="101"/>
      <c r="M351" s="18"/>
      <c r="N351" s="76"/>
      <c r="O351" s="77"/>
      <c r="P351" s="87"/>
    </row>
    <row r="352" spans="1:16" ht="21.75" customHeight="1" x14ac:dyDescent="0.25">
      <c r="A352" s="90" t="s">
        <v>16</v>
      </c>
      <c r="B352" s="22" t="s">
        <v>20</v>
      </c>
      <c r="C352" s="45">
        <f>IF(C353="oui","00:30",0)</f>
        <v>0</v>
      </c>
      <c r="D352" s="45">
        <f>IF(D353="oui","00:30",0)</f>
        <v>0</v>
      </c>
      <c r="E352" s="45">
        <f>IF(E353="oui","00:30",0)</f>
        <v>0</v>
      </c>
      <c r="F352" s="91">
        <f>IF(F353="oui","00:30",0)</f>
        <v>0</v>
      </c>
      <c r="G352" s="92"/>
      <c r="H352" s="45">
        <f>IF(H353="oui","00:30",0)</f>
        <v>0</v>
      </c>
      <c r="I352" s="91">
        <f>IF(I353="oui","00:30",0)</f>
        <v>0</v>
      </c>
      <c r="J352" s="92"/>
      <c r="K352" s="91">
        <f>IF(K353="oui","00:30",0)</f>
        <v>0</v>
      </c>
      <c r="L352" s="92"/>
      <c r="M352" s="23"/>
      <c r="N352" s="78"/>
      <c r="O352" s="79"/>
      <c r="P352" s="87"/>
    </row>
    <row r="353" spans="1:16" ht="21.75" customHeight="1" x14ac:dyDescent="0.25">
      <c r="A353" s="90"/>
      <c r="B353" s="24" t="s">
        <v>19</v>
      </c>
      <c r="C353" s="61" t="str">
        <f>IF(C351&gt;0,"OUI","")</f>
        <v/>
      </c>
      <c r="D353" s="61" t="str">
        <f>IF(D351&gt;0,"OUI","")</f>
        <v/>
      </c>
      <c r="E353" s="61" t="str">
        <f>IF(E351&gt;0,"OUI","")</f>
        <v/>
      </c>
      <c r="F353" s="91" t="str">
        <f>IF(F351&gt;0,"OUI","")</f>
        <v/>
      </c>
      <c r="G353" s="93"/>
      <c r="H353" s="61" t="str">
        <f>IF(H351&gt;0,"OUI","")</f>
        <v/>
      </c>
      <c r="I353" s="91" t="str">
        <f>IF(I351&gt;0,"OUI","")</f>
        <v/>
      </c>
      <c r="J353" s="93"/>
      <c r="K353" s="91" t="str">
        <f>IF(K351&gt;0,"OUI","")</f>
        <v/>
      </c>
      <c r="L353" s="93"/>
      <c r="M353" s="25"/>
      <c r="N353" s="78"/>
      <c r="O353" s="79"/>
      <c r="P353" s="87"/>
    </row>
    <row r="354" spans="1:16" ht="21.75" customHeight="1" x14ac:dyDescent="0.25">
      <c r="A354" s="27" t="s">
        <v>12</v>
      </c>
      <c r="B354" s="8" t="s">
        <v>10</v>
      </c>
      <c r="C354" s="60"/>
      <c r="D354" s="60"/>
      <c r="E354" s="60"/>
      <c r="F354" s="100"/>
      <c r="G354" s="101"/>
      <c r="H354" s="60"/>
      <c r="I354" s="100"/>
      <c r="J354" s="101"/>
      <c r="K354" s="100"/>
      <c r="L354" s="101"/>
      <c r="M354" s="18"/>
      <c r="N354" s="80"/>
      <c r="O354" s="81"/>
      <c r="P354" s="87"/>
    </row>
    <row r="355" spans="1:16" ht="21.75" customHeight="1" x14ac:dyDescent="0.25">
      <c r="A355" s="39"/>
      <c r="B355" s="103"/>
      <c r="C355" s="104"/>
      <c r="D355" s="104"/>
      <c r="E355" s="104"/>
      <c r="F355" s="104"/>
      <c r="G355" s="104"/>
      <c r="H355" s="104"/>
      <c r="I355" s="104"/>
      <c r="J355" s="104"/>
      <c r="K355" s="104"/>
      <c r="L355" s="104"/>
      <c r="M355" s="105"/>
      <c r="N355" s="75"/>
      <c r="O355" s="10"/>
      <c r="P355" s="87"/>
    </row>
    <row r="356" spans="1:16" ht="21.75" customHeight="1" x14ac:dyDescent="0.25">
      <c r="A356" s="73" t="s">
        <v>15</v>
      </c>
      <c r="B356" s="8" t="s">
        <v>9</v>
      </c>
      <c r="C356" s="60"/>
      <c r="D356" s="60"/>
      <c r="E356" s="60"/>
      <c r="F356" s="100"/>
      <c r="G356" s="101"/>
      <c r="H356" s="60"/>
      <c r="I356" s="100"/>
      <c r="J356" s="101"/>
      <c r="K356" s="100"/>
      <c r="L356" s="101"/>
      <c r="M356" s="18"/>
      <c r="N356" s="75" t="s">
        <v>13</v>
      </c>
      <c r="O356" s="75"/>
      <c r="P356" s="87"/>
    </row>
    <row r="357" spans="1:16" ht="21.75" customHeight="1" x14ac:dyDescent="0.25">
      <c r="A357" s="90" t="s">
        <v>16</v>
      </c>
      <c r="B357" s="22" t="s">
        <v>20</v>
      </c>
      <c r="C357" s="45">
        <f>IF(C358="oui","00:30",0)</f>
        <v>0</v>
      </c>
      <c r="D357" s="45">
        <f>IF(D358="oui","00:30",0)</f>
        <v>0</v>
      </c>
      <c r="E357" s="45">
        <f>IF(E358="oui","00:30",0)</f>
        <v>0</v>
      </c>
      <c r="F357" s="91">
        <f>IF(F358="oui","00:30",0)</f>
        <v>0</v>
      </c>
      <c r="G357" s="92"/>
      <c r="H357" s="45">
        <f>IF(H358="oui","00:30",0)</f>
        <v>0</v>
      </c>
      <c r="I357" s="91">
        <f>IF(I358="oui","00:30",0)</f>
        <v>0</v>
      </c>
      <c r="J357" s="92"/>
      <c r="K357" s="91">
        <f>IF(K358="oui","00:30",0)</f>
        <v>0</v>
      </c>
      <c r="L357" s="92"/>
      <c r="M357" s="23"/>
      <c r="N357" s="4"/>
      <c r="O357" s="5"/>
      <c r="P357" s="87"/>
    </row>
    <row r="358" spans="1:16" ht="21.75" customHeight="1" x14ac:dyDescent="0.25">
      <c r="A358" s="90"/>
      <c r="B358" s="24" t="s">
        <v>19</v>
      </c>
      <c r="C358" s="61" t="str">
        <f>IF(C356&gt;0,"OUI","")</f>
        <v/>
      </c>
      <c r="D358" s="61" t="str">
        <f>IF(D356&gt;0,"OUI","")</f>
        <v/>
      </c>
      <c r="E358" s="61" t="str">
        <f>IF(E356&gt;0,"OUI","")</f>
        <v/>
      </c>
      <c r="F358" s="91" t="str">
        <f>IF(F356&gt;0,"OUI","")</f>
        <v/>
      </c>
      <c r="G358" s="93"/>
      <c r="H358" s="61" t="str">
        <f>IF(H356&gt;0,"OUI","")</f>
        <v/>
      </c>
      <c r="I358" s="91" t="str">
        <f>IF(I356&gt;0,"OUI","")</f>
        <v/>
      </c>
      <c r="J358" s="93"/>
      <c r="K358" s="91" t="str">
        <f>IF(K356&gt;0,"OUI","")</f>
        <v/>
      </c>
      <c r="L358" s="93"/>
      <c r="M358" s="25"/>
      <c r="N358" s="4"/>
      <c r="O358" s="5"/>
      <c r="P358" s="87"/>
    </row>
    <row r="359" spans="1:16" ht="21.75" customHeight="1" x14ac:dyDescent="0.25">
      <c r="A359" s="27" t="s">
        <v>17</v>
      </c>
      <c r="B359" s="9" t="s">
        <v>10</v>
      </c>
      <c r="C359" s="60"/>
      <c r="D359" s="60"/>
      <c r="E359" s="60"/>
      <c r="F359" s="100"/>
      <c r="G359" s="101"/>
      <c r="H359" s="60"/>
      <c r="I359" s="100"/>
      <c r="J359" s="101"/>
      <c r="K359" s="100"/>
      <c r="L359" s="101"/>
      <c r="M359" s="19"/>
      <c r="N359" s="13"/>
      <c r="O359" s="14"/>
      <c r="P359" s="87"/>
    </row>
    <row r="360" spans="1:16" ht="21.75" customHeight="1" x14ac:dyDescent="0.25">
      <c r="A360" s="15"/>
      <c r="B360" s="3" t="s">
        <v>11</v>
      </c>
      <c r="C360" s="34">
        <f>IF(OR(C351="REPOS",C356="REPOS",C351="CP1",C356="CP2"),"00:00",C354-C351+C359-C356-(C352+C357))</f>
        <v>0</v>
      </c>
      <c r="D360" s="34">
        <f>IF(OR(D351="REPOS",D356="REPOS",D351="CP1",D356="CP2"),"00:00",D354-D351+D359-D356-(D352+D357))</f>
        <v>0</v>
      </c>
      <c r="E360" s="34">
        <f>IF(OR(E351="REPOS",E356="REPOS",E351="CP1",E356="CP2"),"00:00",E354-E351+E359-E356-(E352+E357))</f>
        <v>0</v>
      </c>
      <c r="F360" s="102">
        <f>IF(OR(F351="REPOS",F356="REPOS",F351="CP1",F356="CP2"),"00:00",F354-F351+F359-F356-(F352+F357))</f>
        <v>0</v>
      </c>
      <c r="G360" s="93"/>
      <c r="H360" s="34">
        <f>IF(OR(H351="REPOS",H356="REPOS",H351="CP1",H356="CP2"),"00:00",H354-H351+H359-H356-(H352+H357))</f>
        <v>0</v>
      </c>
      <c r="I360" s="102">
        <f>IF(OR(I351="REPOS",I356="REPOS",I351="CP1",I356="CP2"),"00:00",I354-I351+I359-I356-(I352+I357))</f>
        <v>0</v>
      </c>
      <c r="J360" s="93"/>
      <c r="K360" s="102">
        <f>IF(OR(K351="REPOS",K356="REPOS",K351="CP1",K356="CP2"),"00:00",K354-K351+K359-K356-(K352+K357))</f>
        <v>0</v>
      </c>
      <c r="L360" s="93"/>
      <c r="M360" s="33"/>
      <c r="N360" s="13"/>
      <c r="O360" s="14"/>
      <c r="P360" s="87"/>
    </row>
    <row r="361" spans="1:16" ht="21.75" customHeight="1" x14ac:dyDescent="0.25">
      <c r="A361" s="6"/>
      <c r="B361" s="3" t="s">
        <v>26</v>
      </c>
      <c r="C361" s="94">
        <f>C360+D360+E360+F360+H360+I360+K360</f>
        <v>0</v>
      </c>
      <c r="D361" s="95"/>
      <c r="E361" s="95"/>
      <c r="F361" s="95"/>
      <c r="G361" s="95"/>
      <c r="H361" s="95"/>
      <c r="I361" s="95"/>
      <c r="J361" s="95"/>
      <c r="K361" s="95"/>
      <c r="L361" s="96"/>
      <c r="M361" s="38"/>
      <c r="N361" s="13"/>
      <c r="O361" s="14"/>
    </row>
    <row r="362" spans="1:16" ht="21.75" customHeight="1" x14ac:dyDescent="0.25">
      <c r="A362" s="35"/>
      <c r="C362" s="46"/>
      <c r="D362" s="46"/>
      <c r="E362" s="46"/>
      <c r="F362" s="47"/>
      <c r="G362" s="36"/>
      <c r="H362" s="46"/>
      <c r="I362" s="46"/>
      <c r="J362" s="36"/>
      <c r="K362" s="46"/>
      <c r="L362" s="36"/>
      <c r="M362" s="48"/>
      <c r="N362" s="13"/>
      <c r="O362" s="14"/>
    </row>
    <row r="363" spans="1:16" ht="21.75" customHeight="1" x14ac:dyDescent="0.25">
      <c r="A363" s="1"/>
      <c r="L363" s="97" t="s">
        <v>18</v>
      </c>
      <c r="M363" s="98"/>
      <c r="N363" s="13"/>
      <c r="O363" s="14"/>
    </row>
    <row r="364" spans="1:16" ht="21.75" customHeight="1" x14ac:dyDescent="0.25">
      <c r="L364" s="99"/>
      <c r="M364" s="98"/>
      <c r="N364" s="13"/>
      <c r="O364" s="14"/>
    </row>
    <row r="365" spans="1:16" ht="21.75" customHeight="1" x14ac:dyDescent="0.25">
      <c r="N365" s="13"/>
      <c r="O365" s="14"/>
    </row>
    <row r="366" spans="1:16" ht="21.75" customHeight="1" x14ac:dyDescent="0.25">
      <c r="A366" s="106" t="s">
        <v>14</v>
      </c>
      <c r="B366" s="106"/>
      <c r="C366" s="106"/>
      <c r="D366" s="106"/>
      <c r="E366" s="75" t="s">
        <v>21</v>
      </c>
      <c r="F366" s="49">
        <v>33</v>
      </c>
      <c r="G366" s="75" t="s">
        <v>22</v>
      </c>
      <c r="H366" s="74">
        <f>7*F366+DATE(B1,1,3)-WEEKDAY(DATE(B1,1,3))-5</f>
        <v>44424</v>
      </c>
      <c r="I366" s="75" t="s">
        <v>23</v>
      </c>
      <c r="J366" s="107">
        <f>7*F366+DATE(B1,1,3)-WEEKDAY(DATE(B1,1,3))+1</f>
        <v>44430</v>
      </c>
      <c r="K366" s="108"/>
      <c r="L366" s="75"/>
      <c r="M366" s="75"/>
      <c r="N366" s="13"/>
      <c r="O366" s="14"/>
    </row>
    <row r="367" spans="1:16" ht="21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3"/>
      <c r="O367" s="14"/>
    </row>
    <row r="368" spans="1:16" ht="21.75" customHeight="1" x14ac:dyDescent="0.25">
      <c r="A368" s="51"/>
      <c r="B368" s="3" t="s">
        <v>0</v>
      </c>
      <c r="C368" s="53" t="s">
        <v>1</v>
      </c>
      <c r="D368" s="53" t="s">
        <v>2</v>
      </c>
      <c r="E368" s="53" t="s">
        <v>3</v>
      </c>
      <c r="F368" s="109" t="s">
        <v>4</v>
      </c>
      <c r="G368" s="110"/>
      <c r="H368" s="53" t="s">
        <v>5</v>
      </c>
      <c r="I368" s="109" t="s">
        <v>6</v>
      </c>
      <c r="J368" s="110"/>
      <c r="K368" s="109" t="s">
        <v>7</v>
      </c>
      <c r="L368" s="110"/>
      <c r="M368" s="53" t="s">
        <v>8</v>
      </c>
      <c r="N368" s="13"/>
      <c r="O368" s="14"/>
      <c r="P368" s="87"/>
    </row>
    <row r="369" spans="1:16" ht="21.75" customHeight="1" x14ac:dyDescent="0.25">
      <c r="A369" s="12"/>
      <c r="B369" s="52" t="s">
        <v>29</v>
      </c>
      <c r="C369" s="55">
        <f>7*F366+DATE(B1,1,3)-WEEKDAY(DATE(B1,1,3))-5</f>
        <v>44424</v>
      </c>
      <c r="D369" s="55">
        <f>7*F366+DATE(B1,1,3)-WEEKDAY(DATE(B1,1,3))-4</f>
        <v>44425</v>
      </c>
      <c r="E369" s="55">
        <f>7*F366+DATE(B1,1,3)-WEEKDAY(DATE(B1,1,3))-3</f>
        <v>44426</v>
      </c>
      <c r="F369" s="111">
        <f>7*F366+DATE(B1,1,3)-WEEKDAY(DATE(B1,1,3))-2</f>
        <v>44427</v>
      </c>
      <c r="G369" s="112"/>
      <c r="H369" s="55">
        <f>7*F366+DATE(B1,1,3)-WEEKDAY(DATE(B1,1,3))-1</f>
        <v>44428</v>
      </c>
      <c r="I369" s="111">
        <f>7*F366+DATE(B1,1,3)-WEEKDAY(DATE(B1,1,3))-0</f>
        <v>44429</v>
      </c>
      <c r="J369" s="112"/>
      <c r="K369" s="111">
        <f>7*F366+DATE(B1,1,3)-WEEKDAY(DATE(B1,1,3))+1</f>
        <v>44430</v>
      </c>
      <c r="L369" s="112"/>
      <c r="M369" s="54"/>
      <c r="N369" s="7"/>
      <c r="O369" s="7"/>
      <c r="P369" s="87"/>
    </row>
    <row r="370" spans="1:16" ht="21.75" customHeight="1" x14ac:dyDescent="0.25">
      <c r="A370" s="26" t="s">
        <v>15</v>
      </c>
      <c r="B370" s="8" t="s">
        <v>9</v>
      </c>
      <c r="C370" s="60"/>
      <c r="D370" s="60"/>
      <c r="E370" s="60"/>
      <c r="F370" s="100"/>
      <c r="G370" s="101"/>
      <c r="H370" s="60"/>
      <c r="I370" s="100"/>
      <c r="J370" s="101"/>
      <c r="K370" s="100"/>
      <c r="L370" s="101"/>
      <c r="M370" s="18"/>
      <c r="N370" s="2"/>
      <c r="O370" s="2"/>
      <c r="P370" s="87"/>
    </row>
    <row r="371" spans="1:16" ht="21.75" customHeight="1" x14ac:dyDescent="0.25">
      <c r="A371" s="90" t="s">
        <v>16</v>
      </c>
      <c r="B371" s="22" t="s">
        <v>20</v>
      </c>
      <c r="C371" s="45">
        <f>IF(C372="oui","00:30",0)</f>
        <v>0</v>
      </c>
      <c r="D371" s="45">
        <f>IF(D372="oui","00:30",0)</f>
        <v>0</v>
      </c>
      <c r="E371" s="45">
        <f>IF(E372="oui","00:30",0)</f>
        <v>0</v>
      </c>
      <c r="F371" s="91">
        <f>IF(F372="oui","00:30",0)</f>
        <v>0</v>
      </c>
      <c r="G371" s="92"/>
      <c r="H371" s="45">
        <f>IF(H372="oui","00:30",0)</f>
        <v>0</v>
      </c>
      <c r="I371" s="91">
        <f>IF(I372="oui","00:30",0)</f>
        <v>0</v>
      </c>
      <c r="J371" s="92"/>
      <c r="K371" s="91">
        <f>IF(K372="oui","00:30",0)</f>
        <v>0</v>
      </c>
      <c r="L371" s="92"/>
      <c r="M371" s="23"/>
      <c r="N371" s="75"/>
      <c r="O371" s="10"/>
      <c r="P371" s="87"/>
    </row>
    <row r="372" spans="1:16" ht="21.75" customHeight="1" x14ac:dyDescent="0.25">
      <c r="A372" s="90"/>
      <c r="B372" s="24" t="s">
        <v>19</v>
      </c>
      <c r="C372" s="61" t="str">
        <f>IF(C370&gt;0,"OUI","")</f>
        <v/>
      </c>
      <c r="D372" s="61" t="str">
        <f>IF(D370&gt;0,"OUI","")</f>
        <v/>
      </c>
      <c r="E372" s="61" t="str">
        <f>IF(E370&gt;0,"OUI","")</f>
        <v/>
      </c>
      <c r="F372" s="91" t="str">
        <f>IF(F370&gt;0,"OUI","")</f>
        <v/>
      </c>
      <c r="G372" s="93"/>
      <c r="H372" s="61" t="str">
        <f>IF(H370&gt;0,"OUI","")</f>
        <v/>
      </c>
      <c r="I372" s="91" t="str">
        <f>IF(I370&gt;0,"OUI","")</f>
        <v/>
      </c>
      <c r="J372" s="93"/>
      <c r="K372" s="91" t="str">
        <f>IF(K370&gt;0,"OUI","")</f>
        <v/>
      </c>
      <c r="L372" s="93"/>
      <c r="M372" s="25"/>
      <c r="N372" s="75" t="s">
        <v>13</v>
      </c>
      <c r="O372" s="75"/>
      <c r="P372" s="87"/>
    </row>
    <row r="373" spans="1:16" ht="21.75" customHeight="1" x14ac:dyDescent="0.25">
      <c r="A373" s="27" t="s">
        <v>12</v>
      </c>
      <c r="B373" s="31" t="s">
        <v>10</v>
      </c>
      <c r="C373" s="60"/>
      <c r="D373" s="60"/>
      <c r="E373" s="60"/>
      <c r="F373" s="100"/>
      <c r="G373" s="101"/>
      <c r="H373" s="60"/>
      <c r="I373" s="100"/>
      <c r="J373" s="101"/>
      <c r="K373" s="100"/>
      <c r="L373" s="101"/>
      <c r="M373" s="32"/>
      <c r="N373" s="4"/>
      <c r="O373" s="5"/>
      <c r="P373" s="87"/>
    </row>
    <row r="374" spans="1:16" ht="21.75" customHeight="1" x14ac:dyDescent="0.25">
      <c r="A374" s="39"/>
      <c r="B374" s="103"/>
      <c r="C374" s="104"/>
      <c r="D374" s="104"/>
      <c r="E374" s="104"/>
      <c r="F374" s="104"/>
      <c r="G374" s="104"/>
      <c r="H374" s="104"/>
      <c r="I374" s="104"/>
      <c r="J374" s="104"/>
      <c r="K374" s="104"/>
      <c r="L374" s="104"/>
      <c r="M374" s="105"/>
      <c r="N374" s="4"/>
      <c r="O374" s="5"/>
      <c r="P374" s="87"/>
    </row>
    <row r="375" spans="1:16" ht="21.75" customHeight="1" x14ac:dyDescent="0.25">
      <c r="A375" s="73" t="s">
        <v>15</v>
      </c>
      <c r="B375" s="8" t="s">
        <v>9</v>
      </c>
      <c r="C375" s="60"/>
      <c r="D375" s="60"/>
      <c r="E375" s="60"/>
      <c r="F375" s="100"/>
      <c r="G375" s="101"/>
      <c r="H375" s="60"/>
      <c r="I375" s="100"/>
      <c r="J375" s="101"/>
      <c r="K375" s="100"/>
      <c r="L375" s="101"/>
      <c r="M375" s="18"/>
      <c r="N375" s="13"/>
      <c r="O375" s="14"/>
      <c r="P375" s="87"/>
    </row>
    <row r="376" spans="1:16" ht="21.75" customHeight="1" x14ac:dyDescent="0.25">
      <c r="A376" s="90" t="s">
        <v>16</v>
      </c>
      <c r="B376" s="22" t="s">
        <v>20</v>
      </c>
      <c r="C376" s="45">
        <f>IF(C377="oui","00:30",0)</f>
        <v>0</v>
      </c>
      <c r="D376" s="45">
        <f>IF(D377="oui","00:30",0)</f>
        <v>0</v>
      </c>
      <c r="E376" s="45">
        <f>IF(E377="oui","00:30",0)</f>
        <v>0</v>
      </c>
      <c r="F376" s="91">
        <f>IF(F377="oui","00:30",0)</f>
        <v>0</v>
      </c>
      <c r="G376" s="92"/>
      <c r="H376" s="45">
        <f>IF(H377="oui","00:30",0)</f>
        <v>0</v>
      </c>
      <c r="I376" s="91">
        <f>IF(I377="oui","00:30",0)</f>
        <v>0</v>
      </c>
      <c r="J376" s="92"/>
      <c r="K376" s="91">
        <f>IF(K377="oui","00:30",0)</f>
        <v>0</v>
      </c>
      <c r="L376" s="92"/>
      <c r="M376" s="23"/>
      <c r="N376" s="13"/>
      <c r="O376" s="14"/>
      <c r="P376" s="87"/>
    </row>
    <row r="377" spans="1:16" ht="21.75" customHeight="1" x14ac:dyDescent="0.25">
      <c r="A377" s="90"/>
      <c r="B377" s="24" t="s">
        <v>19</v>
      </c>
      <c r="C377" s="61" t="str">
        <f>IF(C375&gt;0,"OUI","")</f>
        <v/>
      </c>
      <c r="D377" s="61" t="str">
        <f>IF(D375&gt;0,"OUI","")</f>
        <v/>
      </c>
      <c r="E377" s="61" t="str">
        <f>IF(E375&gt;0,"OUI","")</f>
        <v/>
      </c>
      <c r="F377" s="91" t="str">
        <f>IF(F375&gt;0,"OUI","")</f>
        <v/>
      </c>
      <c r="G377" s="93"/>
      <c r="H377" s="61" t="str">
        <f>IF(H375&gt;0,"OUI","")</f>
        <v/>
      </c>
      <c r="I377" s="91" t="str">
        <f>IF(I375&gt;0,"OUI","")</f>
        <v/>
      </c>
      <c r="J377" s="93"/>
      <c r="K377" s="91" t="str">
        <f>IF(K375&gt;0,"OUI","")</f>
        <v/>
      </c>
      <c r="L377" s="93"/>
      <c r="M377" s="25"/>
      <c r="N377" s="13"/>
      <c r="O377" s="14"/>
      <c r="P377" s="87"/>
    </row>
    <row r="378" spans="1:16" ht="21.75" customHeight="1" x14ac:dyDescent="0.25">
      <c r="A378" s="27" t="s">
        <v>17</v>
      </c>
      <c r="B378" s="9" t="s">
        <v>10</v>
      </c>
      <c r="C378" s="60"/>
      <c r="D378" s="60"/>
      <c r="E378" s="60"/>
      <c r="F378" s="100"/>
      <c r="G378" s="101"/>
      <c r="H378" s="60"/>
      <c r="I378" s="100"/>
      <c r="J378" s="101"/>
      <c r="K378" s="100"/>
      <c r="L378" s="101"/>
      <c r="M378" s="19"/>
      <c r="N378" s="13"/>
      <c r="O378" s="14"/>
      <c r="P378" s="87"/>
    </row>
    <row r="379" spans="1:16" ht="21.75" customHeight="1" x14ac:dyDescent="0.25">
      <c r="A379" s="15"/>
      <c r="B379" s="3" t="s">
        <v>11</v>
      </c>
      <c r="C379" s="34">
        <f>IF(OR(C370="REPOS",C375="REPOS",C370="CP1",C375="CP2"),"00:00",C373-C370+C378-C375-(C371+C376))</f>
        <v>0</v>
      </c>
      <c r="D379" s="34">
        <f>IF(OR(D370="REPOS",D375="REPOS",D370="CP1",D375="CP2"),"00:00",D373-D370+D378-D375-(D371+D376))</f>
        <v>0</v>
      </c>
      <c r="E379" s="34">
        <f>IF(OR(E370="REPOS",E375="REPOS",E370="CP1",E375="CP2"),"00:00",E373-E370+E378-E375-(E371+E376))</f>
        <v>0</v>
      </c>
      <c r="F379" s="102">
        <f>IF(OR(F370="REPOS",F375="REPOS",F370="CP1",F375="CP2"),"00:00",F373-F370+F378-F375-(F371+F376))</f>
        <v>0</v>
      </c>
      <c r="G379" s="93"/>
      <c r="H379" s="34">
        <f>IF(OR(H370="REPOS",H375="REPOS",H370="CP1",H375="CP2"),"00:00",H373-H370+H378-H375-(H371+H376))</f>
        <v>0</v>
      </c>
      <c r="I379" s="102">
        <f>IF(OR(I370="REPOS",I375="REPOS",I370="CP1",I375="CP2"),"00:00",I373-I370+I378-I375-(I371+I376))</f>
        <v>0</v>
      </c>
      <c r="J379" s="93"/>
      <c r="K379" s="102">
        <f>IF(OR(K370="REPOS",K375="REPOS",K370="CP1",K375="CP2"),"00:00",K373-K370+K378-K375-(K371+K376))</f>
        <v>0</v>
      </c>
      <c r="L379" s="93"/>
      <c r="M379" s="33"/>
      <c r="N379" s="13"/>
      <c r="O379" s="14"/>
      <c r="P379" s="87"/>
    </row>
    <row r="380" spans="1:16" ht="21.75" customHeight="1" x14ac:dyDescent="0.25">
      <c r="A380" s="6"/>
      <c r="B380" s="3" t="s">
        <v>26</v>
      </c>
      <c r="C380" s="94">
        <f>C379+D379+E379+F379+H379+I379+K379</f>
        <v>0</v>
      </c>
      <c r="D380" s="95"/>
      <c r="E380" s="95"/>
      <c r="F380" s="95"/>
      <c r="G380" s="95"/>
      <c r="H380" s="95"/>
      <c r="I380" s="95"/>
      <c r="J380" s="95"/>
      <c r="K380" s="95"/>
      <c r="L380" s="96"/>
      <c r="M380" s="6"/>
      <c r="N380" s="13"/>
      <c r="O380" s="14"/>
    </row>
    <row r="381" spans="1:16" ht="21.75" customHeight="1" x14ac:dyDescent="0.25">
      <c r="A381" s="6"/>
      <c r="B381" s="83"/>
      <c r="C381" s="84"/>
      <c r="D381" s="85"/>
      <c r="E381" s="85"/>
      <c r="F381" s="85"/>
      <c r="G381" s="85"/>
      <c r="H381" s="85"/>
      <c r="I381" s="85"/>
      <c r="J381" s="85"/>
      <c r="K381" s="85"/>
      <c r="L381" s="85"/>
      <c r="M381" s="6"/>
      <c r="N381" s="13"/>
      <c r="O381" s="14"/>
    </row>
    <row r="382" spans="1:16" ht="21.75" customHeight="1" x14ac:dyDescent="0.25">
      <c r="A382" s="6"/>
      <c r="B382" s="83"/>
      <c r="C382" s="84"/>
      <c r="D382" s="85"/>
      <c r="E382" s="85"/>
      <c r="F382" s="85"/>
      <c r="G382" s="85"/>
      <c r="H382" s="85"/>
      <c r="I382" s="85"/>
      <c r="J382" s="85"/>
      <c r="K382" s="85"/>
      <c r="L382" s="85"/>
      <c r="M382" s="6"/>
      <c r="N382" s="13"/>
      <c r="O382" s="14"/>
    </row>
    <row r="383" spans="1:16" ht="21.75" customHeight="1" x14ac:dyDescent="0.25">
      <c r="A383" s="6"/>
      <c r="B383" s="83"/>
      <c r="C383" s="84"/>
      <c r="D383" s="85"/>
      <c r="E383" s="85"/>
      <c r="F383" s="85"/>
      <c r="G383" s="85"/>
      <c r="H383" s="85"/>
      <c r="I383" s="85"/>
      <c r="J383" s="85"/>
      <c r="K383" s="85"/>
      <c r="L383" s="85"/>
      <c r="M383" s="6"/>
      <c r="N383" s="13"/>
      <c r="O383" s="14"/>
    </row>
    <row r="384" spans="1:16" ht="21.7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13"/>
      <c r="O384" s="14"/>
    </row>
    <row r="385" spans="1:16" ht="21.75" customHeight="1" x14ac:dyDescent="0.25">
      <c r="A385" s="106" t="s">
        <v>14</v>
      </c>
      <c r="B385" s="106"/>
      <c r="C385" s="106"/>
      <c r="D385" s="106"/>
      <c r="E385" s="75" t="s">
        <v>21</v>
      </c>
      <c r="F385" s="49">
        <v>34</v>
      </c>
      <c r="G385" s="75" t="s">
        <v>22</v>
      </c>
      <c r="H385" s="74">
        <f>7*F385+DATE(B1,1,3)-WEEKDAY(DATE(B1,1,3))-5</f>
        <v>44431</v>
      </c>
      <c r="I385" s="75" t="s">
        <v>23</v>
      </c>
      <c r="J385" s="107">
        <f>7*F385+DATE(B1,1,3)-WEEKDAY(DATE(B1,1,3))+1</f>
        <v>44437</v>
      </c>
      <c r="K385" s="108"/>
      <c r="L385" s="75"/>
      <c r="M385" s="75"/>
      <c r="N385" s="37"/>
      <c r="O385" s="37"/>
    </row>
    <row r="386" spans="1:16" ht="21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76"/>
      <c r="O386" s="77"/>
    </row>
    <row r="387" spans="1:16" ht="21.75" customHeight="1" x14ac:dyDescent="0.25">
      <c r="A387" s="51"/>
      <c r="B387" s="3" t="s">
        <v>0</v>
      </c>
      <c r="C387" s="53" t="s">
        <v>1</v>
      </c>
      <c r="D387" s="53" t="s">
        <v>2</v>
      </c>
      <c r="E387" s="53" t="s">
        <v>3</v>
      </c>
      <c r="F387" s="109" t="s">
        <v>4</v>
      </c>
      <c r="G387" s="110"/>
      <c r="H387" s="53" t="s">
        <v>5</v>
      </c>
      <c r="I387" s="109" t="s">
        <v>6</v>
      </c>
      <c r="J387" s="110"/>
      <c r="K387" s="109" t="s">
        <v>7</v>
      </c>
      <c r="L387" s="110"/>
      <c r="M387" s="53" t="s">
        <v>8</v>
      </c>
      <c r="N387" s="78"/>
      <c r="O387" s="79"/>
      <c r="P387" s="87"/>
    </row>
    <row r="388" spans="1:16" ht="21.75" customHeight="1" x14ac:dyDescent="0.25">
      <c r="A388" s="12"/>
      <c r="B388" s="52" t="s">
        <v>29</v>
      </c>
      <c r="C388" s="55">
        <f>7*F385+DATE(B1,1,3)-WEEKDAY(DATE(B1,1,3))-5</f>
        <v>44431</v>
      </c>
      <c r="D388" s="55">
        <f>7*F385+DATE(B1,1,3)-WEEKDAY(DATE(B1,1,3))-4</f>
        <v>44432</v>
      </c>
      <c r="E388" s="55">
        <f>7*F385+DATE(B1,1,3)-WEEKDAY(DATE(B1,1,3))-3</f>
        <v>44433</v>
      </c>
      <c r="F388" s="111">
        <f>7*F385+DATE(B1,1,3)-WEEKDAY(DATE(B1,1,3))-2</f>
        <v>44434</v>
      </c>
      <c r="G388" s="112"/>
      <c r="H388" s="55">
        <f>7*F385+DATE(B1,1,3)-WEEKDAY(DATE(B1,1,3))-1</f>
        <v>44435</v>
      </c>
      <c r="I388" s="111">
        <f>7*F385+DATE(B1,1,3)-WEEKDAY(DATE(B1,1,3))-0</f>
        <v>44436</v>
      </c>
      <c r="J388" s="112"/>
      <c r="K388" s="111">
        <f>7*F385+DATE(B1,1,3)-WEEKDAY(DATE(B1,1,3))+1</f>
        <v>44437</v>
      </c>
      <c r="L388" s="112"/>
      <c r="M388" s="54"/>
      <c r="N388" s="78"/>
      <c r="O388" s="79"/>
      <c r="P388" s="87"/>
    </row>
    <row r="389" spans="1:16" ht="21.75" customHeight="1" x14ac:dyDescent="0.25">
      <c r="A389" s="26" t="s">
        <v>15</v>
      </c>
      <c r="B389" s="8" t="s">
        <v>9</v>
      </c>
      <c r="C389" s="60"/>
      <c r="D389" s="60"/>
      <c r="E389" s="60"/>
      <c r="F389" s="100"/>
      <c r="G389" s="101"/>
      <c r="H389" s="60"/>
      <c r="I389" s="100"/>
      <c r="J389" s="101"/>
      <c r="K389" s="100"/>
      <c r="L389" s="101"/>
      <c r="M389" s="18"/>
      <c r="N389" s="80"/>
      <c r="O389" s="81"/>
      <c r="P389" s="87"/>
    </row>
    <row r="390" spans="1:16" ht="21.75" customHeight="1" x14ac:dyDescent="0.25">
      <c r="A390" s="90" t="s">
        <v>16</v>
      </c>
      <c r="B390" s="22" t="s">
        <v>20</v>
      </c>
      <c r="C390" s="45">
        <f>IF(C391="oui","00:30",0)</f>
        <v>0</v>
      </c>
      <c r="D390" s="45">
        <f>IF(D391="oui","00:30",0)</f>
        <v>0</v>
      </c>
      <c r="E390" s="45">
        <f>IF(E391="oui","00:30",0)</f>
        <v>0</v>
      </c>
      <c r="F390" s="91">
        <f>IF(F391="oui","00:30",0)</f>
        <v>0</v>
      </c>
      <c r="G390" s="92"/>
      <c r="H390" s="45">
        <f>IF(H391="oui","00:30",0)</f>
        <v>0</v>
      </c>
      <c r="I390" s="91">
        <f>IF(I391="oui","00:30",0)</f>
        <v>0</v>
      </c>
      <c r="J390" s="92"/>
      <c r="K390" s="91">
        <f>IF(K391="oui","00:30",0)</f>
        <v>0</v>
      </c>
      <c r="L390" s="92"/>
      <c r="M390" s="23"/>
      <c r="N390" s="75"/>
      <c r="O390" s="10"/>
      <c r="P390" s="87"/>
    </row>
    <row r="391" spans="1:16" ht="21.75" customHeight="1" x14ac:dyDescent="0.25">
      <c r="A391" s="90"/>
      <c r="B391" s="24" t="s">
        <v>19</v>
      </c>
      <c r="C391" s="61" t="str">
        <f>IF(C389&gt;0,"OUI","")</f>
        <v/>
      </c>
      <c r="D391" s="61" t="str">
        <f>IF(D389&gt;0,"OUI","")</f>
        <v/>
      </c>
      <c r="E391" s="61" t="str">
        <f>IF(E389&gt;0,"OUI","")</f>
        <v/>
      </c>
      <c r="F391" s="91" t="str">
        <f>IF(F389&gt;0,"OUI","")</f>
        <v/>
      </c>
      <c r="G391" s="93"/>
      <c r="H391" s="61" t="str">
        <f>IF(H389&gt;0,"OUI","")</f>
        <v/>
      </c>
      <c r="I391" s="91" t="str">
        <f>IF(I389&gt;0,"OUI","")</f>
        <v/>
      </c>
      <c r="J391" s="93"/>
      <c r="K391" s="91" t="str">
        <f>IF(K389&gt;0,"OUI","")</f>
        <v/>
      </c>
      <c r="L391" s="93"/>
      <c r="M391" s="25"/>
      <c r="N391" s="75" t="s">
        <v>13</v>
      </c>
      <c r="O391" s="75"/>
      <c r="P391" s="87"/>
    </row>
    <row r="392" spans="1:16" ht="21.75" customHeight="1" x14ac:dyDescent="0.25">
      <c r="A392" s="27" t="s">
        <v>12</v>
      </c>
      <c r="B392" s="8" t="s">
        <v>10</v>
      </c>
      <c r="C392" s="60"/>
      <c r="D392" s="60"/>
      <c r="E392" s="60"/>
      <c r="F392" s="100"/>
      <c r="G392" s="101"/>
      <c r="H392" s="60"/>
      <c r="I392" s="100"/>
      <c r="J392" s="101"/>
      <c r="K392" s="100"/>
      <c r="L392" s="101"/>
      <c r="M392" s="18"/>
      <c r="N392" s="4"/>
      <c r="O392" s="5"/>
      <c r="P392" s="87"/>
    </row>
    <row r="393" spans="1:16" ht="21.75" customHeight="1" x14ac:dyDescent="0.25">
      <c r="A393" s="39"/>
      <c r="B393" s="103"/>
      <c r="C393" s="104"/>
      <c r="D393" s="104"/>
      <c r="E393" s="104"/>
      <c r="F393" s="104"/>
      <c r="G393" s="104"/>
      <c r="H393" s="104"/>
      <c r="I393" s="104"/>
      <c r="J393" s="104"/>
      <c r="K393" s="104"/>
      <c r="L393" s="104"/>
      <c r="M393" s="105"/>
      <c r="N393" s="4"/>
      <c r="O393" s="5"/>
      <c r="P393" s="87"/>
    </row>
    <row r="394" spans="1:16" ht="21.75" customHeight="1" x14ac:dyDescent="0.25">
      <c r="A394" s="73" t="s">
        <v>15</v>
      </c>
      <c r="B394" s="8" t="s">
        <v>9</v>
      </c>
      <c r="C394" s="60"/>
      <c r="D394" s="60"/>
      <c r="E394" s="60"/>
      <c r="F394" s="100"/>
      <c r="G394" s="101"/>
      <c r="H394" s="60"/>
      <c r="I394" s="100"/>
      <c r="J394" s="101"/>
      <c r="K394" s="100"/>
      <c r="L394" s="101"/>
      <c r="M394" s="18"/>
      <c r="N394" s="13"/>
      <c r="O394" s="14"/>
      <c r="P394" s="87"/>
    </row>
    <row r="395" spans="1:16" ht="21.75" customHeight="1" x14ac:dyDescent="0.25">
      <c r="A395" s="90" t="s">
        <v>16</v>
      </c>
      <c r="B395" s="22" t="s">
        <v>20</v>
      </c>
      <c r="C395" s="45">
        <f>IF(C396="oui","00:30",0)</f>
        <v>0</v>
      </c>
      <c r="D395" s="45">
        <f>IF(D396="oui","00:30",0)</f>
        <v>0</v>
      </c>
      <c r="E395" s="45">
        <f>IF(E396="oui","00:30",0)</f>
        <v>0</v>
      </c>
      <c r="F395" s="91">
        <f>IF(F396="oui","00:30",0)</f>
        <v>0</v>
      </c>
      <c r="G395" s="92"/>
      <c r="H395" s="45">
        <f>IF(H396="oui","00:30",0)</f>
        <v>0</v>
      </c>
      <c r="I395" s="91">
        <f>IF(I396="oui","00:30",0)</f>
        <v>0</v>
      </c>
      <c r="J395" s="92"/>
      <c r="K395" s="91">
        <f>IF(K396="oui","00:30",0)</f>
        <v>0</v>
      </c>
      <c r="L395" s="92"/>
      <c r="M395" s="23"/>
      <c r="N395" s="13"/>
      <c r="O395" s="14"/>
      <c r="P395" s="87"/>
    </row>
    <row r="396" spans="1:16" ht="21.75" customHeight="1" x14ac:dyDescent="0.25">
      <c r="A396" s="90"/>
      <c r="B396" s="24" t="s">
        <v>19</v>
      </c>
      <c r="C396" s="61" t="str">
        <f>IF(C394&gt;0,"OUI","")</f>
        <v/>
      </c>
      <c r="D396" s="61" t="str">
        <f>IF(D394&gt;0,"OUI","")</f>
        <v/>
      </c>
      <c r="E396" s="61" t="str">
        <f>IF(E394&gt;0,"OUI","")</f>
        <v/>
      </c>
      <c r="F396" s="91" t="str">
        <f>IF(F394&gt;0,"OUI","")</f>
        <v/>
      </c>
      <c r="G396" s="93"/>
      <c r="H396" s="61" t="str">
        <f>IF(H394&gt;0,"OUI","")</f>
        <v/>
      </c>
      <c r="I396" s="91" t="str">
        <f>IF(I394&gt;0,"OUI","")</f>
        <v/>
      </c>
      <c r="J396" s="93"/>
      <c r="K396" s="91" t="str">
        <f>IF(K394&gt;0,"OUI","")</f>
        <v/>
      </c>
      <c r="L396" s="93"/>
      <c r="M396" s="25"/>
      <c r="N396" s="13"/>
      <c r="O396" s="14"/>
      <c r="P396" s="87"/>
    </row>
    <row r="397" spans="1:16" ht="21.75" customHeight="1" x14ac:dyDescent="0.25">
      <c r="A397" s="27" t="s">
        <v>17</v>
      </c>
      <c r="B397" s="9" t="s">
        <v>10</v>
      </c>
      <c r="C397" s="60"/>
      <c r="D397" s="60"/>
      <c r="E397" s="60"/>
      <c r="F397" s="100"/>
      <c r="G397" s="101"/>
      <c r="H397" s="60"/>
      <c r="I397" s="100"/>
      <c r="J397" s="101"/>
      <c r="K397" s="100"/>
      <c r="L397" s="101"/>
      <c r="M397" s="19"/>
      <c r="N397" s="13"/>
      <c r="O397" s="14"/>
      <c r="P397" s="87"/>
    </row>
    <row r="398" spans="1:16" ht="21.75" customHeight="1" x14ac:dyDescent="0.25">
      <c r="A398" s="15"/>
      <c r="B398" s="3" t="s">
        <v>11</v>
      </c>
      <c r="C398" s="34">
        <f>IF(OR(C389="REPOS",C394="REPOS",C389="CP1",C394="CP2"),"00:00",C392-C389+C397-C394-(C390+C395))</f>
        <v>0</v>
      </c>
      <c r="D398" s="34">
        <f>IF(OR(D389="REPOS",D394="REPOS",D389="CP1",D394="CP2"),"00:00",D392-D389+D397-D394-(D390+D395))</f>
        <v>0</v>
      </c>
      <c r="E398" s="34">
        <f>IF(OR(E389="REPOS",E394="REPOS",E389="CP1",E394="CP2"),"00:00",E392-E389+E397-E394-(E390+E395))</f>
        <v>0</v>
      </c>
      <c r="F398" s="102">
        <f>IF(OR(F389="REPOS",F394="REPOS",F389="CP1",F394="CP2"),"00:00",F392-F389+F397-F394-(F390+F395))</f>
        <v>0</v>
      </c>
      <c r="G398" s="93"/>
      <c r="H398" s="34">
        <f>IF(OR(H389="REPOS",H394="REPOS",H389="CP1",H394="CP2"),"00:00",H392-H389+H397-H394-(H390+H395))</f>
        <v>0</v>
      </c>
      <c r="I398" s="102">
        <f>IF(OR(I389="REPOS",I394="REPOS",I389="CP1",I394="CP2"),"00:00",I392-I389+I397-I394-(I390+I395))</f>
        <v>0</v>
      </c>
      <c r="J398" s="93"/>
      <c r="K398" s="102">
        <f>IF(OR(K389="REPOS",K394="REPOS",K389="CP1",K394="CP2"),"00:00",K392-K389+K397-K394-(K390+K395))</f>
        <v>0</v>
      </c>
      <c r="L398" s="93"/>
      <c r="M398" s="33"/>
      <c r="N398" s="13"/>
      <c r="O398" s="14"/>
      <c r="P398" s="87"/>
    </row>
    <row r="399" spans="1:16" ht="21.75" customHeight="1" x14ac:dyDescent="0.25">
      <c r="A399" s="6"/>
      <c r="B399" s="3" t="s">
        <v>26</v>
      </c>
      <c r="C399" s="94">
        <f>C398+D398+E398+F398+H398+I398+K398</f>
        <v>0</v>
      </c>
      <c r="D399" s="95"/>
      <c r="E399" s="95"/>
      <c r="F399" s="95"/>
      <c r="G399" s="95"/>
      <c r="H399" s="95"/>
      <c r="I399" s="95"/>
      <c r="J399" s="95"/>
      <c r="K399" s="95"/>
      <c r="L399" s="96"/>
      <c r="M399" s="38"/>
      <c r="N399" s="13"/>
      <c r="O399" s="14"/>
    </row>
    <row r="400" spans="1:16" ht="21.75" customHeight="1" x14ac:dyDescent="0.25">
      <c r="A400" s="35"/>
      <c r="C400" s="46"/>
      <c r="D400" s="46"/>
      <c r="E400" s="46"/>
      <c r="F400" s="47"/>
      <c r="G400" s="36"/>
      <c r="H400" s="46"/>
      <c r="I400" s="46"/>
      <c r="J400" s="36"/>
      <c r="K400" s="46"/>
      <c r="L400" s="36"/>
      <c r="M400" s="48"/>
      <c r="N400" s="13"/>
      <c r="O400" s="14"/>
    </row>
    <row r="401" spans="1:16" ht="21.75" customHeight="1" x14ac:dyDescent="0.25">
      <c r="A401" s="1"/>
      <c r="L401" s="97" t="s">
        <v>18</v>
      </c>
      <c r="M401" s="98"/>
      <c r="N401" s="13"/>
      <c r="O401" s="14"/>
    </row>
    <row r="402" spans="1:16" ht="21.75" customHeight="1" x14ac:dyDescent="0.25">
      <c r="L402" s="99"/>
      <c r="M402" s="98"/>
      <c r="N402" s="13"/>
      <c r="O402" s="14"/>
    </row>
    <row r="403" spans="1:16" ht="21.75" customHeight="1" x14ac:dyDescent="0.25">
      <c r="N403" s="13"/>
      <c r="O403" s="14"/>
    </row>
    <row r="404" spans="1:16" ht="21.75" customHeight="1" x14ac:dyDescent="0.25">
      <c r="A404" s="106" t="s">
        <v>14</v>
      </c>
      <c r="B404" s="106"/>
      <c r="C404" s="106"/>
      <c r="D404" s="106"/>
      <c r="E404" s="75" t="s">
        <v>21</v>
      </c>
      <c r="F404" s="49">
        <v>35</v>
      </c>
      <c r="G404" s="75" t="s">
        <v>22</v>
      </c>
      <c r="H404" s="74">
        <f>7*F404+DATE(B1,1,3)-WEEKDAY(DATE(B1,1,3))-5</f>
        <v>44438</v>
      </c>
      <c r="I404" s="75" t="s">
        <v>23</v>
      </c>
      <c r="J404" s="107">
        <f>7*F404+DATE(B1,1,3)-WEEKDAY(DATE(B1,1,3))+1</f>
        <v>44444</v>
      </c>
      <c r="K404" s="108"/>
      <c r="L404" s="75"/>
      <c r="M404" s="75"/>
      <c r="N404" s="7"/>
      <c r="O404" s="7"/>
    </row>
    <row r="405" spans="1:16" ht="21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2"/>
      <c r="O405" s="2"/>
    </row>
    <row r="406" spans="1:16" ht="21.75" customHeight="1" x14ac:dyDescent="0.25">
      <c r="A406" s="51"/>
      <c r="B406" s="3" t="s">
        <v>0</v>
      </c>
      <c r="C406" s="53" t="s">
        <v>1</v>
      </c>
      <c r="D406" s="53" t="s">
        <v>2</v>
      </c>
      <c r="E406" s="53" t="s">
        <v>3</v>
      </c>
      <c r="F406" s="109" t="s">
        <v>4</v>
      </c>
      <c r="G406" s="110"/>
      <c r="H406" s="53" t="s">
        <v>5</v>
      </c>
      <c r="I406" s="109" t="s">
        <v>6</v>
      </c>
      <c r="J406" s="110"/>
      <c r="K406" s="109" t="s">
        <v>7</v>
      </c>
      <c r="L406" s="110"/>
      <c r="M406" s="53" t="s">
        <v>8</v>
      </c>
      <c r="N406" s="75"/>
      <c r="O406" s="10"/>
      <c r="P406" s="87"/>
    </row>
    <row r="407" spans="1:16" ht="21.75" customHeight="1" x14ac:dyDescent="0.25">
      <c r="A407" s="12"/>
      <c r="B407" s="52" t="s">
        <v>29</v>
      </c>
      <c r="C407" s="55">
        <f>7*F404+DATE(B1,1,3)-WEEKDAY(DATE(B1,1,3))-5</f>
        <v>44438</v>
      </c>
      <c r="D407" s="55">
        <f>7*F404+DATE(B1,1,3)-WEEKDAY(DATE(B1,1,3))-4</f>
        <v>44439</v>
      </c>
      <c r="E407" s="55">
        <f>7*F404+DATE(B1,1,3)-WEEKDAY(DATE(B1,1,3))-3</f>
        <v>44440</v>
      </c>
      <c r="F407" s="111">
        <f>7*F404+DATE(B1,1,3)-WEEKDAY(DATE(B1,1,3))-2</f>
        <v>44441</v>
      </c>
      <c r="G407" s="112"/>
      <c r="H407" s="55">
        <f>7*F404+DATE(B1,1,3)-WEEKDAY(DATE(B1,1,3))-1</f>
        <v>44442</v>
      </c>
      <c r="I407" s="111">
        <f>7*F404+DATE(B1,1,3)-WEEKDAY(DATE(B1,1,3))-0</f>
        <v>44443</v>
      </c>
      <c r="J407" s="112"/>
      <c r="K407" s="111">
        <f>7*F404+DATE(B1,1,3)-WEEKDAY(DATE(B1,1,3))+1</f>
        <v>44444</v>
      </c>
      <c r="L407" s="112"/>
      <c r="M407" s="54"/>
      <c r="N407" s="75" t="s">
        <v>13</v>
      </c>
      <c r="O407" s="75"/>
      <c r="P407" s="87"/>
    </row>
    <row r="408" spans="1:16" ht="21.75" customHeight="1" x14ac:dyDescent="0.25">
      <c r="A408" s="26" t="s">
        <v>15</v>
      </c>
      <c r="B408" s="8" t="s">
        <v>9</v>
      </c>
      <c r="C408" s="60"/>
      <c r="D408" s="60"/>
      <c r="E408" s="60"/>
      <c r="F408" s="100"/>
      <c r="G408" s="101"/>
      <c r="H408" s="60"/>
      <c r="I408" s="100"/>
      <c r="J408" s="101"/>
      <c r="K408" s="100"/>
      <c r="L408" s="101"/>
      <c r="M408" s="18"/>
      <c r="N408" s="4"/>
      <c r="O408" s="5"/>
      <c r="P408" s="87"/>
    </row>
    <row r="409" spans="1:16" ht="21.75" customHeight="1" x14ac:dyDescent="0.25">
      <c r="A409" s="90" t="s">
        <v>16</v>
      </c>
      <c r="B409" s="22" t="s">
        <v>20</v>
      </c>
      <c r="C409" s="45">
        <f>IF(C410="oui","00:30",0)</f>
        <v>0</v>
      </c>
      <c r="D409" s="45">
        <f>IF(D410="oui","00:30",0)</f>
        <v>0</v>
      </c>
      <c r="E409" s="45">
        <f>IF(E410="oui","00:30",0)</f>
        <v>0</v>
      </c>
      <c r="F409" s="91">
        <f>IF(F410="oui","00:30",0)</f>
        <v>0</v>
      </c>
      <c r="G409" s="92"/>
      <c r="H409" s="45">
        <f>IF(H410="oui","00:30",0)</f>
        <v>0</v>
      </c>
      <c r="I409" s="91">
        <f>IF(I410="oui","00:30",0)</f>
        <v>0</v>
      </c>
      <c r="J409" s="92"/>
      <c r="K409" s="91">
        <f>IF(K410="oui","00:30",0)</f>
        <v>0</v>
      </c>
      <c r="L409" s="92"/>
      <c r="M409" s="23"/>
      <c r="N409" s="4"/>
      <c r="O409" s="5"/>
      <c r="P409" s="87"/>
    </row>
    <row r="410" spans="1:16" ht="21.75" customHeight="1" x14ac:dyDescent="0.25">
      <c r="A410" s="90"/>
      <c r="B410" s="24" t="s">
        <v>19</v>
      </c>
      <c r="C410" s="61" t="str">
        <f>IF(C408&gt;0,"OUI","")</f>
        <v/>
      </c>
      <c r="D410" s="61" t="str">
        <f>IF(D408&gt;0,"OUI","")</f>
        <v/>
      </c>
      <c r="E410" s="61" t="str">
        <f>IF(E408&gt;0,"OUI","")</f>
        <v/>
      </c>
      <c r="F410" s="91" t="str">
        <f>IF(F408&gt;0,"OUI","")</f>
        <v/>
      </c>
      <c r="G410" s="93"/>
      <c r="H410" s="61" t="str">
        <f>IF(H408&gt;0,"OUI","")</f>
        <v/>
      </c>
      <c r="I410" s="91" t="str">
        <f>IF(I408&gt;0,"OUI","")</f>
        <v/>
      </c>
      <c r="J410" s="93"/>
      <c r="K410" s="91" t="str">
        <f>IF(K408&gt;0,"OUI","")</f>
        <v/>
      </c>
      <c r="L410" s="93"/>
      <c r="M410" s="25"/>
      <c r="N410" s="13"/>
      <c r="O410" s="14"/>
      <c r="P410" s="87"/>
    </row>
    <row r="411" spans="1:16" ht="21.75" customHeight="1" x14ac:dyDescent="0.25">
      <c r="A411" s="27" t="s">
        <v>12</v>
      </c>
      <c r="B411" s="31" t="s">
        <v>10</v>
      </c>
      <c r="C411" s="60"/>
      <c r="D411" s="60"/>
      <c r="E411" s="60"/>
      <c r="F411" s="100"/>
      <c r="G411" s="101"/>
      <c r="H411" s="60"/>
      <c r="I411" s="100"/>
      <c r="J411" s="101"/>
      <c r="K411" s="100"/>
      <c r="L411" s="101"/>
      <c r="M411" s="32"/>
      <c r="N411" s="13"/>
      <c r="O411" s="14"/>
      <c r="P411" s="87"/>
    </row>
    <row r="412" spans="1:16" ht="21.75" customHeight="1" x14ac:dyDescent="0.25">
      <c r="A412" s="39"/>
      <c r="B412" s="103"/>
      <c r="C412" s="104"/>
      <c r="D412" s="104"/>
      <c r="E412" s="104"/>
      <c r="F412" s="104"/>
      <c r="G412" s="104"/>
      <c r="H412" s="104"/>
      <c r="I412" s="104"/>
      <c r="J412" s="104"/>
      <c r="K412" s="104"/>
      <c r="L412" s="104"/>
      <c r="M412" s="105"/>
      <c r="N412" s="13"/>
      <c r="O412" s="14"/>
      <c r="P412" s="87"/>
    </row>
    <row r="413" spans="1:16" ht="21.75" customHeight="1" x14ac:dyDescent="0.25">
      <c r="A413" s="73" t="s">
        <v>15</v>
      </c>
      <c r="B413" s="8" t="s">
        <v>9</v>
      </c>
      <c r="C413" s="60"/>
      <c r="D413" s="60"/>
      <c r="E413" s="60"/>
      <c r="F413" s="100"/>
      <c r="G413" s="101"/>
      <c r="H413" s="60"/>
      <c r="I413" s="100"/>
      <c r="J413" s="101"/>
      <c r="K413" s="100"/>
      <c r="L413" s="101"/>
      <c r="M413" s="18"/>
      <c r="N413" s="13"/>
      <c r="O413" s="14"/>
      <c r="P413" s="87"/>
    </row>
    <row r="414" spans="1:16" ht="21.75" customHeight="1" x14ac:dyDescent="0.25">
      <c r="A414" s="90" t="s">
        <v>16</v>
      </c>
      <c r="B414" s="22" t="s">
        <v>20</v>
      </c>
      <c r="C414" s="45">
        <f>IF(C415="oui","00:30",0)</f>
        <v>0</v>
      </c>
      <c r="D414" s="45">
        <f>IF(D415="oui","00:30",0)</f>
        <v>0</v>
      </c>
      <c r="E414" s="45">
        <f>IF(E415="oui","00:30",0)</f>
        <v>0</v>
      </c>
      <c r="F414" s="91">
        <f>IF(F415="oui","00:30",0)</f>
        <v>0</v>
      </c>
      <c r="G414" s="92"/>
      <c r="H414" s="45">
        <f>IF(H415="oui","00:30",0)</f>
        <v>0</v>
      </c>
      <c r="I414" s="91">
        <f>IF(I415="oui","00:30",0)</f>
        <v>0</v>
      </c>
      <c r="J414" s="92"/>
      <c r="K414" s="91">
        <f>IF(K415="oui","00:30",0)</f>
        <v>0</v>
      </c>
      <c r="L414" s="92"/>
      <c r="M414" s="23"/>
      <c r="N414" s="13"/>
      <c r="O414" s="14"/>
      <c r="P414" s="87"/>
    </row>
    <row r="415" spans="1:16" ht="21.75" customHeight="1" x14ac:dyDescent="0.25">
      <c r="A415" s="90"/>
      <c r="B415" s="24" t="s">
        <v>19</v>
      </c>
      <c r="C415" s="61" t="str">
        <f>IF(C413&gt;0,"OUI","")</f>
        <v/>
      </c>
      <c r="D415" s="61" t="str">
        <f>IF(D413&gt;0,"OUI","")</f>
        <v/>
      </c>
      <c r="E415" s="61" t="str">
        <f>IF(E413&gt;0,"OUI","")</f>
        <v/>
      </c>
      <c r="F415" s="91" t="str">
        <f>IF(F413&gt;0,"OUI","")</f>
        <v/>
      </c>
      <c r="G415" s="93"/>
      <c r="H415" s="61" t="str">
        <f>IF(H413&gt;0,"OUI","")</f>
        <v/>
      </c>
      <c r="I415" s="91" t="str">
        <f>IF(I413&gt;0,"OUI","")</f>
        <v/>
      </c>
      <c r="J415" s="93"/>
      <c r="K415" s="91" t="str">
        <f>IF(K413&gt;0,"OUI","")</f>
        <v/>
      </c>
      <c r="L415" s="93"/>
      <c r="M415" s="25"/>
      <c r="N415" s="13"/>
      <c r="O415" s="14"/>
      <c r="P415" s="87"/>
    </row>
    <row r="416" spans="1:16" ht="21.75" customHeight="1" x14ac:dyDescent="0.25">
      <c r="A416" s="27" t="s">
        <v>17</v>
      </c>
      <c r="B416" s="9" t="s">
        <v>10</v>
      </c>
      <c r="C416" s="60"/>
      <c r="D416" s="60"/>
      <c r="E416" s="60"/>
      <c r="F416" s="100"/>
      <c r="G416" s="101"/>
      <c r="H416" s="60"/>
      <c r="I416" s="100"/>
      <c r="J416" s="101"/>
      <c r="K416" s="100"/>
      <c r="L416" s="101"/>
      <c r="M416" s="19"/>
      <c r="N416" s="13"/>
      <c r="O416" s="14"/>
      <c r="P416" s="87"/>
    </row>
    <row r="417" spans="1:16" ht="21.75" customHeight="1" x14ac:dyDescent="0.25">
      <c r="A417" s="15"/>
      <c r="B417" s="3" t="s">
        <v>11</v>
      </c>
      <c r="C417" s="34">
        <f>IF(OR(C408="REPOS",C413="REPOS",C408="CP1",C413="CP2"),"00:00",C411-C408+C416-C413-(C409+C414))</f>
        <v>0</v>
      </c>
      <c r="D417" s="34">
        <f>IF(OR(D408="REPOS",D413="REPOS",D408="CP1",D413="CP2"),"00:00",D411-D408+D416-D413-(D409+D414))</f>
        <v>0</v>
      </c>
      <c r="E417" s="34">
        <f>IF(OR(E408="REPOS",E413="REPOS",E408="CP1",E413="CP2"),"00:00",E411-E408+E416-E413-(E409+E414))</f>
        <v>0</v>
      </c>
      <c r="F417" s="102">
        <f>IF(OR(F408="REPOS",F413="REPOS",F408="CP1",F413="CP2"),"00:00",F411-F408+F416-F413-(F409+F414))</f>
        <v>0</v>
      </c>
      <c r="G417" s="93"/>
      <c r="H417" s="34">
        <f>IF(OR(H408="REPOS",H413="REPOS",H408="CP1",H413="CP2"),"00:00",H411-H408+H416-H413-(H409+H414))</f>
        <v>0</v>
      </c>
      <c r="I417" s="102">
        <f>IF(OR(I408="REPOS",I413="REPOS",I408="CP1",I413="CP2"),"00:00",I411-I408+I416-I413-(I409+I414))</f>
        <v>0</v>
      </c>
      <c r="J417" s="93"/>
      <c r="K417" s="102">
        <f>IF(OR(K408="REPOS",K413="REPOS",K408="CP1",K413="CP2"),"00:00",K411-K408+K416-K413-(K409+K414))</f>
        <v>0</v>
      </c>
      <c r="L417" s="93"/>
      <c r="M417" s="33"/>
      <c r="N417" s="13"/>
      <c r="O417" s="14"/>
      <c r="P417" s="87"/>
    </row>
    <row r="418" spans="1:16" ht="21.75" customHeight="1" x14ac:dyDescent="0.25">
      <c r="A418" s="6"/>
      <c r="B418" s="3" t="s">
        <v>26</v>
      </c>
      <c r="C418" s="94">
        <f>C417+D417+E417+F417+H417+I417+K417</f>
        <v>0</v>
      </c>
      <c r="D418" s="95"/>
      <c r="E418" s="95"/>
      <c r="F418" s="95"/>
      <c r="G418" s="95"/>
      <c r="H418" s="95"/>
      <c r="I418" s="95"/>
      <c r="J418" s="95"/>
      <c r="K418" s="95"/>
      <c r="L418" s="96"/>
      <c r="M418" s="6"/>
      <c r="N418" s="13"/>
      <c r="O418" s="14"/>
    </row>
    <row r="419" spans="1:16" ht="21.75" customHeight="1" x14ac:dyDescent="0.25">
      <c r="A419" s="6"/>
      <c r="B419" s="83"/>
      <c r="C419" s="84"/>
      <c r="D419" s="85"/>
      <c r="E419" s="85"/>
      <c r="F419" s="85"/>
      <c r="G419" s="85"/>
      <c r="H419" s="85"/>
      <c r="I419" s="85"/>
      <c r="J419" s="85"/>
      <c r="K419" s="85"/>
      <c r="L419" s="85"/>
      <c r="M419" s="6"/>
      <c r="N419" s="13"/>
      <c r="O419" s="14"/>
    </row>
    <row r="420" spans="1:16" ht="21.75" customHeight="1" x14ac:dyDescent="0.25">
      <c r="A420" s="6"/>
      <c r="B420" s="83"/>
      <c r="C420" s="84"/>
      <c r="D420" s="85"/>
      <c r="E420" s="85"/>
      <c r="F420" s="85"/>
      <c r="G420" s="85"/>
      <c r="H420" s="85"/>
      <c r="I420" s="85"/>
      <c r="J420" s="85"/>
      <c r="K420" s="85"/>
      <c r="L420" s="85"/>
      <c r="M420" s="6"/>
      <c r="N420" s="13"/>
      <c r="O420" s="14"/>
    </row>
    <row r="421" spans="1:16" ht="21.75" customHeight="1" x14ac:dyDescent="0.25">
      <c r="A421" s="6"/>
      <c r="B421" s="83"/>
      <c r="C421" s="84"/>
      <c r="D421" s="85"/>
      <c r="E421" s="85"/>
      <c r="F421" s="85"/>
      <c r="G421" s="85"/>
      <c r="H421" s="85"/>
      <c r="I421" s="85"/>
      <c r="J421" s="85"/>
      <c r="K421" s="85"/>
      <c r="L421" s="85"/>
      <c r="M421" s="6"/>
      <c r="N421" s="13"/>
      <c r="O421" s="14"/>
    </row>
    <row r="422" spans="1:16" ht="21.7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13"/>
      <c r="O422" s="14"/>
    </row>
    <row r="423" spans="1:16" ht="21.75" customHeight="1" x14ac:dyDescent="0.25">
      <c r="A423" s="106" t="s">
        <v>14</v>
      </c>
      <c r="B423" s="106"/>
      <c r="C423" s="106"/>
      <c r="D423" s="106"/>
      <c r="E423" s="75" t="s">
        <v>21</v>
      </c>
      <c r="F423" s="49">
        <v>36</v>
      </c>
      <c r="G423" s="75" t="s">
        <v>22</v>
      </c>
      <c r="H423" s="74">
        <f>7*F423+DATE(B1,1,3)-WEEKDAY(DATE(B1,1,3))-5</f>
        <v>44445</v>
      </c>
      <c r="I423" s="75" t="s">
        <v>23</v>
      </c>
      <c r="J423" s="107">
        <f>7*F423+DATE(B1,1,3)-WEEKDAY(DATE(B1,1,3))+1</f>
        <v>44451</v>
      </c>
      <c r="K423" s="108"/>
      <c r="L423" s="75"/>
      <c r="M423" s="75"/>
      <c r="N423" s="37"/>
      <c r="O423" s="14"/>
    </row>
    <row r="424" spans="1:16" ht="21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76"/>
      <c r="O424" s="77"/>
    </row>
    <row r="425" spans="1:16" ht="21.75" customHeight="1" x14ac:dyDescent="0.25">
      <c r="A425" s="51"/>
      <c r="B425" s="3" t="s">
        <v>0</v>
      </c>
      <c r="C425" s="53" t="s">
        <v>1</v>
      </c>
      <c r="D425" s="53" t="s">
        <v>2</v>
      </c>
      <c r="E425" s="53" t="s">
        <v>3</v>
      </c>
      <c r="F425" s="109" t="s">
        <v>4</v>
      </c>
      <c r="G425" s="110"/>
      <c r="H425" s="53" t="s">
        <v>5</v>
      </c>
      <c r="I425" s="109" t="s">
        <v>6</v>
      </c>
      <c r="J425" s="110"/>
      <c r="K425" s="109" t="s">
        <v>7</v>
      </c>
      <c r="L425" s="110"/>
      <c r="M425" s="53" t="s">
        <v>8</v>
      </c>
      <c r="N425" s="78"/>
      <c r="O425" s="79"/>
      <c r="P425" s="87"/>
    </row>
    <row r="426" spans="1:16" ht="21.75" customHeight="1" x14ac:dyDescent="0.25">
      <c r="A426" s="12"/>
      <c r="B426" s="52" t="s">
        <v>29</v>
      </c>
      <c r="C426" s="55">
        <f>7*F423+DATE(B1,1,3)-WEEKDAY(DATE(B1,1,3))-5</f>
        <v>44445</v>
      </c>
      <c r="D426" s="55">
        <f>7*F423+DATE(B1,1,3)-WEEKDAY(DATE(B1,1,3))-4</f>
        <v>44446</v>
      </c>
      <c r="E426" s="55">
        <f>7*F423+DATE(B1,1,3)-WEEKDAY(DATE(B1,1,3))-3</f>
        <v>44447</v>
      </c>
      <c r="F426" s="111">
        <f>7*F423+DATE(B1,1,3)-WEEKDAY(DATE(B1,1,3))-2</f>
        <v>44448</v>
      </c>
      <c r="G426" s="112"/>
      <c r="H426" s="55">
        <f>7*F423+DATE(B1,1,3)-WEEKDAY(DATE(B1,1,3))-1</f>
        <v>44449</v>
      </c>
      <c r="I426" s="111">
        <f>7*F423+DATE(B1,1,3)-WEEKDAY(DATE(B1,1,3))-0</f>
        <v>44450</v>
      </c>
      <c r="J426" s="112"/>
      <c r="K426" s="111">
        <f>7*F423+DATE(B1,1,3)-WEEKDAY(DATE(B1,1,3))+1</f>
        <v>44451</v>
      </c>
      <c r="L426" s="112"/>
      <c r="M426" s="54"/>
      <c r="N426" s="78"/>
      <c r="O426" s="79"/>
      <c r="P426" s="87"/>
    </row>
    <row r="427" spans="1:16" ht="21.75" customHeight="1" x14ac:dyDescent="0.25">
      <c r="A427" s="26" t="s">
        <v>15</v>
      </c>
      <c r="B427" s="8" t="s">
        <v>9</v>
      </c>
      <c r="C427" s="60"/>
      <c r="D427" s="60"/>
      <c r="E427" s="60"/>
      <c r="F427" s="100"/>
      <c r="G427" s="101"/>
      <c r="H427" s="60"/>
      <c r="I427" s="100"/>
      <c r="J427" s="101"/>
      <c r="K427" s="100"/>
      <c r="L427" s="101"/>
      <c r="M427" s="18"/>
      <c r="N427" s="80"/>
      <c r="O427" s="81"/>
      <c r="P427" s="87"/>
    </row>
    <row r="428" spans="1:16" ht="21.75" customHeight="1" x14ac:dyDescent="0.25">
      <c r="A428" s="90" t="s">
        <v>16</v>
      </c>
      <c r="B428" s="22" t="s">
        <v>20</v>
      </c>
      <c r="C428" s="45">
        <f>IF(C429="oui","00:30",0)</f>
        <v>0</v>
      </c>
      <c r="D428" s="45">
        <f>IF(D429="oui","00:30",0)</f>
        <v>0</v>
      </c>
      <c r="E428" s="45">
        <f>IF(E429="oui","00:30",0)</f>
        <v>0</v>
      </c>
      <c r="F428" s="91">
        <f>IF(F429="oui","00:30",0)</f>
        <v>0</v>
      </c>
      <c r="G428" s="92"/>
      <c r="H428" s="45">
        <f>IF(H429="oui","00:30",0)</f>
        <v>0</v>
      </c>
      <c r="I428" s="91">
        <f>IF(I429="oui","00:30",0)</f>
        <v>0</v>
      </c>
      <c r="J428" s="92"/>
      <c r="K428" s="91">
        <f>IF(K429="oui","00:30",0)</f>
        <v>0</v>
      </c>
      <c r="L428" s="92"/>
      <c r="M428" s="23"/>
      <c r="N428" s="75"/>
      <c r="O428" s="10"/>
      <c r="P428" s="87"/>
    </row>
    <row r="429" spans="1:16" ht="21.75" customHeight="1" x14ac:dyDescent="0.25">
      <c r="A429" s="90"/>
      <c r="B429" s="24" t="s">
        <v>19</v>
      </c>
      <c r="C429" s="61" t="str">
        <f>IF(C427&gt;0,"OUI","")</f>
        <v/>
      </c>
      <c r="D429" s="61" t="str">
        <f>IF(D427&gt;0,"OUI","")</f>
        <v/>
      </c>
      <c r="E429" s="61" t="str">
        <f>IF(E427&gt;0,"OUI","")</f>
        <v/>
      </c>
      <c r="F429" s="91" t="str">
        <f>IF(F427&gt;0,"OUI","")</f>
        <v/>
      </c>
      <c r="G429" s="93"/>
      <c r="H429" s="61" t="str">
        <f>IF(H427&gt;0,"OUI","")</f>
        <v/>
      </c>
      <c r="I429" s="91" t="str">
        <f>IF(I427&gt;0,"OUI","")</f>
        <v/>
      </c>
      <c r="J429" s="93"/>
      <c r="K429" s="91" t="str">
        <f>IF(K427&gt;0,"OUI","")</f>
        <v/>
      </c>
      <c r="L429" s="93"/>
      <c r="M429" s="25"/>
      <c r="N429" s="75" t="s">
        <v>13</v>
      </c>
      <c r="O429" s="75"/>
      <c r="P429" s="87"/>
    </row>
    <row r="430" spans="1:16" ht="21.75" customHeight="1" x14ac:dyDescent="0.25">
      <c r="A430" s="27" t="s">
        <v>12</v>
      </c>
      <c r="B430" s="8" t="s">
        <v>10</v>
      </c>
      <c r="C430" s="60"/>
      <c r="D430" s="60"/>
      <c r="E430" s="60"/>
      <c r="F430" s="100"/>
      <c r="G430" s="101"/>
      <c r="H430" s="60"/>
      <c r="I430" s="100"/>
      <c r="J430" s="101"/>
      <c r="K430" s="100"/>
      <c r="L430" s="101"/>
      <c r="M430" s="18"/>
      <c r="N430" s="4"/>
      <c r="O430" s="5"/>
      <c r="P430" s="87"/>
    </row>
    <row r="431" spans="1:16" ht="21.75" customHeight="1" x14ac:dyDescent="0.25">
      <c r="A431" s="39"/>
      <c r="B431" s="103"/>
      <c r="C431" s="104"/>
      <c r="D431" s="104"/>
      <c r="E431" s="104"/>
      <c r="F431" s="104"/>
      <c r="G431" s="104"/>
      <c r="H431" s="104"/>
      <c r="I431" s="104"/>
      <c r="J431" s="104"/>
      <c r="K431" s="104"/>
      <c r="L431" s="104"/>
      <c r="M431" s="105"/>
      <c r="N431" s="4"/>
      <c r="O431" s="5"/>
      <c r="P431" s="87"/>
    </row>
    <row r="432" spans="1:16" ht="21.75" customHeight="1" x14ac:dyDescent="0.25">
      <c r="A432" s="73" t="s">
        <v>15</v>
      </c>
      <c r="B432" s="8" t="s">
        <v>9</v>
      </c>
      <c r="C432" s="60"/>
      <c r="D432" s="60"/>
      <c r="E432" s="60"/>
      <c r="F432" s="100"/>
      <c r="G432" s="101"/>
      <c r="H432" s="60"/>
      <c r="I432" s="100"/>
      <c r="J432" s="101"/>
      <c r="K432" s="100"/>
      <c r="L432" s="101"/>
      <c r="M432" s="18"/>
      <c r="N432" s="13"/>
      <c r="O432" s="14"/>
      <c r="P432" s="87"/>
    </row>
    <row r="433" spans="1:16" ht="21.75" customHeight="1" x14ac:dyDescent="0.25">
      <c r="A433" s="90" t="s">
        <v>16</v>
      </c>
      <c r="B433" s="22" t="s">
        <v>20</v>
      </c>
      <c r="C433" s="45">
        <f>IF(C434="oui","00:30",0)</f>
        <v>0</v>
      </c>
      <c r="D433" s="45">
        <f>IF(D434="oui","00:30",0)</f>
        <v>0</v>
      </c>
      <c r="E433" s="45">
        <f>IF(E434="oui","00:30",0)</f>
        <v>0</v>
      </c>
      <c r="F433" s="91">
        <f>IF(F434="oui","00:30",0)</f>
        <v>0</v>
      </c>
      <c r="G433" s="92"/>
      <c r="H433" s="45">
        <f>IF(H434="oui","00:30",0)</f>
        <v>0</v>
      </c>
      <c r="I433" s="91">
        <f>IF(I434="oui","00:30",0)</f>
        <v>0</v>
      </c>
      <c r="J433" s="92"/>
      <c r="K433" s="91">
        <f>IF(K434="oui","00:30",0)</f>
        <v>0</v>
      </c>
      <c r="L433" s="92"/>
      <c r="M433" s="23"/>
      <c r="N433" s="13"/>
      <c r="O433" s="14"/>
      <c r="P433" s="87"/>
    </row>
    <row r="434" spans="1:16" ht="21.75" customHeight="1" x14ac:dyDescent="0.25">
      <c r="A434" s="90"/>
      <c r="B434" s="24" t="s">
        <v>19</v>
      </c>
      <c r="C434" s="61" t="str">
        <f>IF(C432&gt;0,"OUI","")</f>
        <v/>
      </c>
      <c r="D434" s="61" t="str">
        <f>IF(D432&gt;0,"OUI","")</f>
        <v/>
      </c>
      <c r="E434" s="61" t="str">
        <f>IF(E432&gt;0,"OUI","")</f>
        <v/>
      </c>
      <c r="F434" s="91" t="str">
        <f>IF(F432&gt;0,"OUI","")</f>
        <v/>
      </c>
      <c r="G434" s="93"/>
      <c r="H434" s="61" t="str">
        <f>IF(H432&gt;0,"OUI","")</f>
        <v/>
      </c>
      <c r="I434" s="91" t="str">
        <f>IF(I432&gt;0,"OUI","")</f>
        <v/>
      </c>
      <c r="J434" s="93"/>
      <c r="K434" s="91" t="str">
        <f>IF(K432&gt;0,"OUI","")</f>
        <v/>
      </c>
      <c r="L434" s="93"/>
      <c r="M434" s="25"/>
      <c r="N434" s="13"/>
      <c r="O434" s="14"/>
      <c r="P434" s="87"/>
    </row>
    <row r="435" spans="1:16" ht="21.75" customHeight="1" x14ac:dyDescent="0.25">
      <c r="A435" s="27" t="s">
        <v>17</v>
      </c>
      <c r="B435" s="9" t="s">
        <v>10</v>
      </c>
      <c r="C435" s="60"/>
      <c r="D435" s="60"/>
      <c r="E435" s="60"/>
      <c r="F435" s="100"/>
      <c r="G435" s="101"/>
      <c r="H435" s="60"/>
      <c r="I435" s="100"/>
      <c r="J435" s="101"/>
      <c r="K435" s="100"/>
      <c r="L435" s="101"/>
      <c r="M435" s="19"/>
      <c r="N435" s="13"/>
      <c r="O435" s="14"/>
      <c r="P435" s="87"/>
    </row>
    <row r="436" spans="1:16" ht="21.75" customHeight="1" x14ac:dyDescent="0.25">
      <c r="A436" s="15"/>
      <c r="B436" s="3" t="s">
        <v>11</v>
      </c>
      <c r="C436" s="34">
        <f>IF(OR(C427="REPOS",C432="REPOS",C427="CP1",C432="CP2"),"00:00",C430-C427+C435-C432-(C428+C433))</f>
        <v>0</v>
      </c>
      <c r="D436" s="34">
        <f>IF(OR(D427="REPOS",D432="REPOS",D427="CP1",D432="CP2"),"00:00",D430-D427+D435-D432-(D428+D433))</f>
        <v>0</v>
      </c>
      <c r="E436" s="34">
        <f>IF(OR(E427="REPOS",E432="REPOS",E427="CP1",E432="CP2"),"00:00",E430-E427+E435-E432-(E428+E433))</f>
        <v>0</v>
      </c>
      <c r="F436" s="102">
        <f>IF(OR(F427="REPOS",F432="REPOS",F427="CP1",F432="CP2"),"00:00",F430-F427+F435-F432-(F428+F433))</f>
        <v>0</v>
      </c>
      <c r="G436" s="93"/>
      <c r="H436" s="34">
        <f>IF(OR(H427="REPOS",H432="REPOS",H427="CP1",H432="CP2"),"00:00",H430-H427+H435-H432-(H428+H433))</f>
        <v>0</v>
      </c>
      <c r="I436" s="102">
        <f>IF(OR(I427="REPOS",I432="REPOS",I427="CP1",I432="CP2"),"00:00",I430-I427+I435-I432-(I428+I433))</f>
        <v>0</v>
      </c>
      <c r="J436" s="93"/>
      <c r="K436" s="102">
        <f>IF(OR(K427="REPOS",K432="REPOS",K427="CP1",K432="CP2"),"00:00",K430-K427+K435-K432-(K428+K433))</f>
        <v>0</v>
      </c>
      <c r="L436" s="93"/>
      <c r="M436" s="33"/>
      <c r="N436" s="13"/>
      <c r="O436" s="14"/>
      <c r="P436" s="87"/>
    </row>
    <row r="437" spans="1:16" ht="21.75" customHeight="1" x14ac:dyDescent="0.25">
      <c r="A437" s="6"/>
      <c r="B437" s="3" t="s">
        <v>26</v>
      </c>
      <c r="C437" s="94">
        <f>C436+D436+E436+F436+H436+I436+K436</f>
        <v>0</v>
      </c>
      <c r="D437" s="95"/>
      <c r="E437" s="95"/>
      <c r="F437" s="95"/>
      <c r="G437" s="95"/>
      <c r="H437" s="95"/>
      <c r="I437" s="95"/>
      <c r="J437" s="95"/>
      <c r="K437" s="95"/>
      <c r="L437" s="96"/>
      <c r="M437" s="38"/>
      <c r="N437" s="13"/>
      <c r="O437" s="14"/>
    </row>
    <row r="438" spans="1:16" ht="21.75" customHeight="1" x14ac:dyDescent="0.25">
      <c r="A438" s="35"/>
      <c r="C438" s="46"/>
      <c r="D438" s="46"/>
      <c r="E438" s="46"/>
      <c r="F438" s="47"/>
      <c r="G438" s="36"/>
      <c r="H438" s="46"/>
      <c r="I438" s="46"/>
      <c r="J438" s="36"/>
      <c r="K438" s="46"/>
      <c r="L438" s="36"/>
      <c r="M438" s="48"/>
      <c r="N438" s="13"/>
      <c r="O438" s="14"/>
    </row>
    <row r="439" spans="1:16" ht="21.75" customHeight="1" x14ac:dyDescent="0.25">
      <c r="A439" s="1"/>
      <c r="L439" s="97" t="s">
        <v>18</v>
      </c>
      <c r="M439" s="98"/>
      <c r="N439" s="13"/>
      <c r="O439" s="14"/>
    </row>
    <row r="440" spans="1:16" ht="21.75" customHeight="1" x14ac:dyDescent="0.25">
      <c r="L440" s="99"/>
      <c r="M440" s="98"/>
      <c r="N440" s="13"/>
      <c r="O440" s="14"/>
    </row>
    <row r="441" spans="1:16" ht="21.75" customHeight="1" x14ac:dyDescent="0.25">
      <c r="N441" s="13"/>
      <c r="O441" s="14"/>
    </row>
    <row r="442" spans="1:16" ht="21.75" customHeight="1" x14ac:dyDescent="0.25">
      <c r="A442" s="106" t="s">
        <v>14</v>
      </c>
      <c r="B442" s="106"/>
      <c r="C442" s="106"/>
      <c r="D442" s="106"/>
      <c r="E442" s="75" t="s">
        <v>21</v>
      </c>
      <c r="F442" s="49">
        <v>37</v>
      </c>
      <c r="G442" s="75" t="s">
        <v>22</v>
      </c>
      <c r="H442" s="74">
        <f>7*F442+DATE(B1,1,3)-WEEKDAY(DATE(B1,1,3))-5</f>
        <v>44452</v>
      </c>
      <c r="I442" s="75" t="s">
        <v>23</v>
      </c>
      <c r="J442" s="107">
        <f>7*F442+DATE(B1,1,3)-WEEKDAY(DATE(B1,1,3))+1</f>
        <v>44458</v>
      </c>
      <c r="K442" s="108"/>
      <c r="L442" s="75"/>
      <c r="M442" s="75"/>
      <c r="N442" s="7"/>
      <c r="O442" s="7"/>
    </row>
    <row r="443" spans="1:16" ht="21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2"/>
      <c r="O443" s="2"/>
    </row>
    <row r="444" spans="1:16" ht="21.75" customHeight="1" x14ac:dyDescent="0.25">
      <c r="A444" s="51"/>
      <c r="B444" s="3" t="s">
        <v>0</v>
      </c>
      <c r="C444" s="53" t="s">
        <v>1</v>
      </c>
      <c r="D444" s="53" t="s">
        <v>2</v>
      </c>
      <c r="E444" s="53" t="s">
        <v>3</v>
      </c>
      <c r="F444" s="109" t="s">
        <v>4</v>
      </c>
      <c r="G444" s="110"/>
      <c r="H444" s="53" t="s">
        <v>5</v>
      </c>
      <c r="I444" s="109" t="s">
        <v>6</v>
      </c>
      <c r="J444" s="110"/>
      <c r="K444" s="109" t="s">
        <v>7</v>
      </c>
      <c r="L444" s="110"/>
      <c r="M444" s="53" t="s">
        <v>8</v>
      </c>
      <c r="N444" s="75"/>
      <c r="O444" s="10"/>
      <c r="P444" s="87"/>
    </row>
    <row r="445" spans="1:16" ht="21.75" customHeight="1" x14ac:dyDescent="0.25">
      <c r="A445" s="12"/>
      <c r="B445" s="52" t="s">
        <v>29</v>
      </c>
      <c r="C445" s="55">
        <f>7*F442+DATE(B1,1,3)-WEEKDAY(DATE(B1,1,3))-5</f>
        <v>44452</v>
      </c>
      <c r="D445" s="55">
        <f>7*F442+DATE(B1,1,3)-WEEKDAY(DATE(B1,1,3))-4</f>
        <v>44453</v>
      </c>
      <c r="E445" s="55">
        <f>7*F442+DATE(B1,1,3)-WEEKDAY(DATE(B1,1,3))-3</f>
        <v>44454</v>
      </c>
      <c r="F445" s="111">
        <f>7*F442+DATE(B1,1,3)-WEEKDAY(DATE(B1,1,3))-2</f>
        <v>44455</v>
      </c>
      <c r="G445" s="112"/>
      <c r="H445" s="55">
        <f>7*F442+DATE(B1,1,3)-WEEKDAY(DATE(B1,1,3))-1</f>
        <v>44456</v>
      </c>
      <c r="I445" s="111">
        <f>7*F442+DATE(B1,1,3)-WEEKDAY(DATE(B1,1,3))-0</f>
        <v>44457</v>
      </c>
      <c r="J445" s="112"/>
      <c r="K445" s="111">
        <f>7*F442+DATE(B1,1,3)-WEEKDAY(DATE(B1,1,3))+1</f>
        <v>44458</v>
      </c>
      <c r="L445" s="112"/>
      <c r="M445" s="54"/>
      <c r="N445" s="75" t="s">
        <v>13</v>
      </c>
      <c r="O445" s="75"/>
      <c r="P445" s="87"/>
    </row>
    <row r="446" spans="1:16" ht="21.75" customHeight="1" x14ac:dyDescent="0.25">
      <c r="A446" s="26" t="s">
        <v>15</v>
      </c>
      <c r="B446" s="8" t="s">
        <v>9</v>
      </c>
      <c r="C446" s="60"/>
      <c r="D446" s="60"/>
      <c r="E446" s="60"/>
      <c r="F446" s="100"/>
      <c r="G446" s="101"/>
      <c r="H446" s="60"/>
      <c r="I446" s="100"/>
      <c r="J446" s="101"/>
      <c r="K446" s="100"/>
      <c r="L446" s="101"/>
      <c r="M446" s="18"/>
      <c r="N446" s="4"/>
      <c r="O446" s="5"/>
      <c r="P446" s="87"/>
    </row>
    <row r="447" spans="1:16" ht="21.75" customHeight="1" x14ac:dyDescent="0.25">
      <c r="A447" s="90" t="s">
        <v>16</v>
      </c>
      <c r="B447" s="22" t="s">
        <v>20</v>
      </c>
      <c r="C447" s="45">
        <f>IF(C448="oui","00:30",0)</f>
        <v>0</v>
      </c>
      <c r="D447" s="45">
        <f>IF(D448="oui","00:30",0)</f>
        <v>0</v>
      </c>
      <c r="E447" s="45">
        <f>IF(E448="oui","00:30",0)</f>
        <v>0</v>
      </c>
      <c r="F447" s="91">
        <f>IF(F448="oui","00:30",0)</f>
        <v>0</v>
      </c>
      <c r="G447" s="92"/>
      <c r="H447" s="45">
        <f>IF(H448="oui","00:30",0)</f>
        <v>0</v>
      </c>
      <c r="I447" s="91">
        <f>IF(I448="oui","00:30",0)</f>
        <v>0</v>
      </c>
      <c r="J447" s="92"/>
      <c r="K447" s="91">
        <f>IF(K448="oui","00:30",0)</f>
        <v>0</v>
      </c>
      <c r="L447" s="92"/>
      <c r="M447" s="23"/>
      <c r="N447" s="4"/>
      <c r="O447" s="5"/>
      <c r="P447" s="87"/>
    </row>
    <row r="448" spans="1:16" ht="21.75" customHeight="1" x14ac:dyDescent="0.25">
      <c r="A448" s="90"/>
      <c r="B448" s="24" t="s">
        <v>19</v>
      </c>
      <c r="C448" s="61" t="str">
        <f>IF(C446&gt;0,"OUI","")</f>
        <v/>
      </c>
      <c r="D448" s="61" t="str">
        <f>IF(D446&gt;0,"OUI","")</f>
        <v/>
      </c>
      <c r="E448" s="61" t="str">
        <f>IF(E446&gt;0,"OUI","")</f>
        <v/>
      </c>
      <c r="F448" s="91" t="str">
        <f>IF(F446&gt;0,"OUI","")</f>
        <v/>
      </c>
      <c r="G448" s="93"/>
      <c r="H448" s="61" t="str">
        <f>IF(H446&gt;0,"OUI","")</f>
        <v/>
      </c>
      <c r="I448" s="91" t="str">
        <f>IF(I446&gt;0,"OUI","")</f>
        <v/>
      </c>
      <c r="J448" s="93"/>
      <c r="K448" s="91" t="str">
        <f>IF(K446&gt;0,"OUI","")</f>
        <v/>
      </c>
      <c r="L448" s="93"/>
      <c r="M448" s="25"/>
      <c r="N448" s="13"/>
      <c r="O448" s="14"/>
      <c r="P448" s="87"/>
    </row>
    <row r="449" spans="1:16" ht="21.75" customHeight="1" x14ac:dyDescent="0.25">
      <c r="A449" s="27" t="s">
        <v>12</v>
      </c>
      <c r="B449" s="31" t="s">
        <v>10</v>
      </c>
      <c r="C449" s="60"/>
      <c r="D449" s="60"/>
      <c r="E449" s="60"/>
      <c r="F449" s="100"/>
      <c r="G449" s="101"/>
      <c r="H449" s="60"/>
      <c r="I449" s="100"/>
      <c r="J449" s="101"/>
      <c r="K449" s="100"/>
      <c r="L449" s="101"/>
      <c r="M449" s="32"/>
      <c r="N449" s="13"/>
      <c r="O449" s="14"/>
      <c r="P449" s="87"/>
    </row>
    <row r="450" spans="1:16" ht="21.75" customHeight="1" x14ac:dyDescent="0.25">
      <c r="A450" s="39"/>
      <c r="B450" s="103"/>
      <c r="C450" s="104"/>
      <c r="D450" s="104"/>
      <c r="E450" s="104"/>
      <c r="F450" s="104"/>
      <c r="G450" s="104"/>
      <c r="H450" s="104"/>
      <c r="I450" s="104"/>
      <c r="J450" s="104"/>
      <c r="K450" s="104"/>
      <c r="L450" s="104"/>
      <c r="M450" s="105"/>
      <c r="N450" s="13"/>
      <c r="O450" s="14"/>
      <c r="P450" s="87"/>
    </row>
    <row r="451" spans="1:16" ht="21.75" customHeight="1" x14ac:dyDescent="0.25">
      <c r="A451" s="73" t="s">
        <v>15</v>
      </c>
      <c r="B451" s="8" t="s">
        <v>9</v>
      </c>
      <c r="C451" s="60"/>
      <c r="D451" s="60"/>
      <c r="E451" s="60"/>
      <c r="F451" s="100"/>
      <c r="G451" s="101"/>
      <c r="H451" s="60"/>
      <c r="I451" s="100"/>
      <c r="J451" s="101"/>
      <c r="K451" s="100"/>
      <c r="L451" s="101"/>
      <c r="M451" s="18"/>
      <c r="N451" s="13"/>
      <c r="O451" s="14"/>
      <c r="P451" s="87"/>
    </row>
    <row r="452" spans="1:16" ht="21.75" customHeight="1" x14ac:dyDescent="0.25">
      <c r="A452" s="90" t="s">
        <v>16</v>
      </c>
      <c r="B452" s="22" t="s">
        <v>20</v>
      </c>
      <c r="C452" s="45">
        <f>IF(C453="oui","00:30",0)</f>
        <v>0</v>
      </c>
      <c r="D452" s="45">
        <f>IF(D453="oui","00:30",0)</f>
        <v>0</v>
      </c>
      <c r="E452" s="45">
        <f>IF(E453="oui","00:30",0)</f>
        <v>0</v>
      </c>
      <c r="F452" s="91">
        <f>IF(F453="oui","00:30",0)</f>
        <v>0</v>
      </c>
      <c r="G452" s="92"/>
      <c r="H452" s="45">
        <f>IF(H453="oui","00:30",0)</f>
        <v>0</v>
      </c>
      <c r="I452" s="91">
        <f>IF(I453="oui","00:30",0)</f>
        <v>0</v>
      </c>
      <c r="J452" s="92"/>
      <c r="K452" s="91">
        <f>IF(K453="oui","00:30",0)</f>
        <v>0</v>
      </c>
      <c r="L452" s="92"/>
      <c r="M452" s="23"/>
      <c r="N452" s="13"/>
      <c r="O452" s="14"/>
      <c r="P452" s="87"/>
    </row>
    <row r="453" spans="1:16" ht="21.75" customHeight="1" x14ac:dyDescent="0.25">
      <c r="A453" s="90"/>
      <c r="B453" s="24" t="s">
        <v>19</v>
      </c>
      <c r="C453" s="61" t="str">
        <f>IF(C451&gt;0,"OUI","")</f>
        <v/>
      </c>
      <c r="D453" s="61" t="str">
        <f>IF(D451&gt;0,"OUI","")</f>
        <v/>
      </c>
      <c r="E453" s="61" t="str">
        <f>IF(E451&gt;0,"OUI","")</f>
        <v/>
      </c>
      <c r="F453" s="91" t="str">
        <f>IF(F451&gt;0,"OUI","")</f>
        <v/>
      </c>
      <c r="G453" s="93"/>
      <c r="H453" s="61" t="str">
        <f>IF(H451&gt;0,"OUI","")</f>
        <v/>
      </c>
      <c r="I453" s="91" t="str">
        <f>IF(I451&gt;0,"OUI","")</f>
        <v/>
      </c>
      <c r="J453" s="93"/>
      <c r="K453" s="91" t="str">
        <f>IF(K451&gt;0,"OUI","")</f>
        <v/>
      </c>
      <c r="L453" s="93"/>
      <c r="M453" s="25"/>
      <c r="N453" s="13"/>
      <c r="O453" s="14"/>
      <c r="P453" s="87"/>
    </row>
    <row r="454" spans="1:16" ht="21.75" customHeight="1" x14ac:dyDescent="0.25">
      <c r="A454" s="27" t="s">
        <v>17</v>
      </c>
      <c r="B454" s="9" t="s">
        <v>10</v>
      </c>
      <c r="C454" s="60"/>
      <c r="D454" s="60"/>
      <c r="E454" s="60"/>
      <c r="F454" s="100"/>
      <c r="G454" s="101"/>
      <c r="H454" s="60"/>
      <c r="I454" s="100"/>
      <c r="J454" s="101"/>
      <c r="K454" s="100"/>
      <c r="L454" s="101"/>
      <c r="M454" s="19"/>
      <c r="N454" s="13"/>
      <c r="O454" s="14"/>
      <c r="P454" s="87"/>
    </row>
    <row r="455" spans="1:16" ht="21.75" customHeight="1" x14ac:dyDescent="0.25">
      <c r="A455" s="15"/>
      <c r="B455" s="3" t="s">
        <v>11</v>
      </c>
      <c r="C455" s="34">
        <f>IF(OR(C446="REPOS",C451="REPOS",C446="CP1",C451="CP2"),"00:00",C449-C446+C454-C451-(C447+C452))</f>
        <v>0</v>
      </c>
      <c r="D455" s="34">
        <f>IF(OR(D446="REPOS",D451="REPOS",D446="CP1",D451="CP2"),"00:00",D449-D446+D454-D451-(D447+D452))</f>
        <v>0</v>
      </c>
      <c r="E455" s="34">
        <f>IF(OR(E446="REPOS",E451="REPOS",E446="CP1",E451="CP2"),"00:00",E449-E446+E454-E451-(E447+E452))</f>
        <v>0</v>
      </c>
      <c r="F455" s="102">
        <f>IF(OR(F446="REPOS",F451="REPOS",F446="CP1",F451="CP2"),"00:00",F449-F446+F454-F451-(F447+F452))</f>
        <v>0</v>
      </c>
      <c r="G455" s="93"/>
      <c r="H455" s="34">
        <f>IF(OR(H446="REPOS",H451="REPOS",H446="CP1",H451="CP2"),"00:00",H449-H446+H454-H451-(H447+H452))</f>
        <v>0</v>
      </c>
      <c r="I455" s="102">
        <f>IF(OR(I446="REPOS",I451="REPOS",I446="CP1",I451="CP2"),"00:00",I449-I446+I454-I451-(I447+I452))</f>
        <v>0</v>
      </c>
      <c r="J455" s="93"/>
      <c r="K455" s="102">
        <f>IF(OR(K446="REPOS",K451="REPOS",K446="CP1",K451="CP2"),"00:00",K449-K446+K454-K451-(K447+K452))</f>
        <v>0</v>
      </c>
      <c r="L455" s="93"/>
      <c r="M455" s="33"/>
      <c r="N455" s="13"/>
      <c r="O455" s="14"/>
      <c r="P455" s="87"/>
    </row>
    <row r="456" spans="1:16" ht="21.75" customHeight="1" x14ac:dyDescent="0.25">
      <c r="A456" s="6"/>
      <c r="B456" s="3" t="s">
        <v>26</v>
      </c>
      <c r="C456" s="94">
        <f>C455+D455+E455+F455+H455+I455+K455</f>
        <v>0</v>
      </c>
      <c r="D456" s="95"/>
      <c r="E456" s="95"/>
      <c r="F456" s="95"/>
      <c r="G456" s="95"/>
      <c r="H456" s="95"/>
      <c r="I456" s="95"/>
      <c r="J456" s="95"/>
      <c r="K456" s="95"/>
      <c r="L456" s="96"/>
      <c r="M456" s="6"/>
      <c r="N456" s="13"/>
      <c r="O456" s="14"/>
    </row>
    <row r="457" spans="1:16" ht="21.75" customHeight="1" x14ac:dyDescent="0.25">
      <c r="A457" s="6"/>
      <c r="B457" s="83"/>
      <c r="C457" s="84"/>
      <c r="D457" s="85"/>
      <c r="E457" s="85"/>
      <c r="F457" s="85"/>
      <c r="G457" s="85"/>
      <c r="H457" s="85"/>
      <c r="I457" s="85"/>
      <c r="J457" s="85"/>
      <c r="K457" s="85"/>
      <c r="L457" s="85"/>
      <c r="M457" s="6"/>
      <c r="N457" s="13"/>
      <c r="O457" s="14"/>
    </row>
    <row r="458" spans="1:16" ht="21.75" customHeight="1" x14ac:dyDescent="0.25">
      <c r="A458" s="6"/>
      <c r="B458" s="83"/>
      <c r="C458" s="84"/>
      <c r="D458" s="85"/>
      <c r="E458" s="85"/>
      <c r="F458" s="85"/>
      <c r="G458" s="85"/>
      <c r="H458" s="85"/>
      <c r="I458" s="85"/>
      <c r="J458" s="85"/>
      <c r="K458" s="85"/>
      <c r="L458" s="85"/>
      <c r="M458" s="6"/>
      <c r="N458" s="37"/>
      <c r="O458" s="37"/>
    </row>
    <row r="459" spans="1:16" ht="21.75" customHeight="1" x14ac:dyDescent="0.25">
      <c r="A459" s="6"/>
      <c r="B459" s="83"/>
      <c r="C459" s="84"/>
      <c r="D459" s="85"/>
      <c r="E459" s="85"/>
      <c r="F459" s="85"/>
      <c r="G459" s="85"/>
      <c r="H459" s="85"/>
      <c r="I459" s="85"/>
      <c r="J459" s="85"/>
      <c r="K459" s="85"/>
      <c r="L459" s="85"/>
      <c r="M459" s="6"/>
      <c r="N459" s="76"/>
      <c r="O459" s="77"/>
    </row>
    <row r="460" spans="1:16" ht="21.7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78"/>
      <c r="O460" s="79"/>
    </row>
    <row r="461" spans="1:16" ht="21.75" customHeight="1" x14ac:dyDescent="0.25">
      <c r="A461" s="106" t="s">
        <v>14</v>
      </c>
      <c r="B461" s="106"/>
      <c r="C461" s="106"/>
      <c r="D461" s="106"/>
      <c r="E461" s="75" t="s">
        <v>21</v>
      </c>
      <c r="F461" s="49">
        <v>38</v>
      </c>
      <c r="G461" s="75" t="s">
        <v>22</v>
      </c>
      <c r="H461" s="74">
        <f>7*F461+DATE(B1,1,3)-WEEKDAY(DATE(B1,1,3))-5</f>
        <v>44459</v>
      </c>
      <c r="I461" s="75" t="s">
        <v>23</v>
      </c>
      <c r="J461" s="107">
        <f>7*F461+DATE(B1,1,3)-WEEKDAY(DATE(B1,1,3))+1</f>
        <v>44465</v>
      </c>
      <c r="K461" s="108"/>
      <c r="L461" s="75"/>
      <c r="M461" s="75"/>
      <c r="N461" s="78"/>
      <c r="O461" s="79"/>
    </row>
    <row r="462" spans="1:16" ht="21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80"/>
      <c r="O462" s="81"/>
    </row>
    <row r="463" spans="1:16" ht="21.75" customHeight="1" x14ac:dyDescent="0.25">
      <c r="A463" s="51"/>
      <c r="B463" s="3" t="s">
        <v>0</v>
      </c>
      <c r="C463" s="53" t="s">
        <v>1</v>
      </c>
      <c r="D463" s="53" t="s">
        <v>2</v>
      </c>
      <c r="E463" s="53" t="s">
        <v>3</v>
      </c>
      <c r="F463" s="109" t="s">
        <v>4</v>
      </c>
      <c r="G463" s="110"/>
      <c r="H463" s="53" t="s">
        <v>5</v>
      </c>
      <c r="I463" s="109" t="s">
        <v>6</v>
      </c>
      <c r="J463" s="110"/>
      <c r="K463" s="109" t="s">
        <v>7</v>
      </c>
      <c r="L463" s="110"/>
      <c r="M463" s="53" t="s">
        <v>8</v>
      </c>
      <c r="N463" s="75"/>
      <c r="O463" s="10"/>
      <c r="P463" s="87"/>
    </row>
    <row r="464" spans="1:16" ht="21.75" customHeight="1" x14ac:dyDescent="0.25">
      <c r="A464" s="12"/>
      <c r="B464" s="52" t="s">
        <v>29</v>
      </c>
      <c r="C464" s="55">
        <f>7*F461+DATE(B1,1,3)-WEEKDAY(DATE(B1,1,3))-5</f>
        <v>44459</v>
      </c>
      <c r="D464" s="55">
        <f>7*F461+DATE(B1,1,3)-WEEKDAY(DATE(B1,1,3))-4</f>
        <v>44460</v>
      </c>
      <c r="E464" s="55">
        <f>7*F461+DATE(B1,1,3)-WEEKDAY(DATE(B1,1,3))-3</f>
        <v>44461</v>
      </c>
      <c r="F464" s="111">
        <f>7*F461+DATE(B1,1,3)-WEEKDAY(DATE(B1,1,3))-2</f>
        <v>44462</v>
      </c>
      <c r="G464" s="112"/>
      <c r="H464" s="55">
        <f>7*F461+DATE(B1,1,3)-WEEKDAY(DATE(B1,1,3))-1</f>
        <v>44463</v>
      </c>
      <c r="I464" s="111">
        <f>7*F461+DATE(B1,1,3)-WEEKDAY(DATE(B1,1,3))-0</f>
        <v>44464</v>
      </c>
      <c r="J464" s="112"/>
      <c r="K464" s="111">
        <f>7*F461+DATE(B1,1,3)-WEEKDAY(DATE(B1,1,3))+1</f>
        <v>44465</v>
      </c>
      <c r="L464" s="112"/>
      <c r="M464" s="54"/>
      <c r="N464" s="75" t="s">
        <v>13</v>
      </c>
      <c r="O464" s="75"/>
      <c r="P464" s="87"/>
    </row>
    <row r="465" spans="1:16" ht="21.75" customHeight="1" x14ac:dyDescent="0.25">
      <c r="A465" s="26" t="s">
        <v>15</v>
      </c>
      <c r="B465" s="8" t="s">
        <v>9</v>
      </c>
      <c r="C465" s="60"/>
      <c r="D465" s="60"/>
      <c r="E465" s="60"/>
      <c r="F465" s="100"/>
      <c r="G465" s="101"/>
      <c r="H465" s="60"/>
      <c r="I465" s="100"/>
      <c r="J465" s="101"/>
      <c r="K465" s="100"/>
      <c r="L465" s="101"/>
      <c r="M465" s="18"/>
      <c r="N465" s="4"/>
      <c r="O465" s="5"/>
      <c r="P465" s="87"/>
    </row>
    <row r="466" spans="1:16" ht="21.75" customHeight="1" x14ac:dyDescent="0.25">
      <c r="A466" s="90" t="s">
        <v>16</v>
      </c>
      <c r="B466" s="22" t="s">
        <v>20</v>
      </c>
      <c r="C466" s="45">
        <f>IF(C467="oui","00:30",0)</f>
        <v>0</v>
      </c>
      <c r="D466" s="45">
        <f>IF(D467="oui","00:30",0)</f>
        <v>0</v>
      </c>
      <c r="E466" s="45">
        <f>IF(E467="oui","00:30",0)</f>
        <v>0</v>
      </c>
      <c r="F466" s="91">
        <f>IF(F467="oui","00:30",0)</f>
        <v>0</v>
      </c>
      <c r="G466" s="92"/>
      <c r="H466" s="45">
        <f>IF(H467="oui","00:30",0)</f>
        <v>0</v>
      </c>
      <c r="I466" s="91">
        <f>IF(I467="oui","00:30",0)</f>
        <v>0</v>
      </c>
      <c r="J466" s="92"/>
      <c r="K466" s="91">
        <f>IF(K467="oui","00:30",0)</f>
        <v>0</v>
      </c>
      <c r="L466" s="92"/>
      <c r="M466" s="23"/>
      <c r="N466" s="4"/>
      <c r="O466" s="5"/>
      <c r="P466" s="87"/>
    </row>
    <row r="467" spans="1:16" ht="21.75" customHeight="1" x14ac:dyDescent="0.25">
      <c r="A467" s="90"/>
      <c r="B467" s="24" t="s">
        <v>19</v>
      </c>
      <c r="C467" s="61" t="str">
        <f>IF(C465&gt;0,"OUI","")</f>
        <v/>
      </c>
      <c r="D467" s="61" t="str">
        <f>IF(D465&gt;0,"OUI","")</f>
        <v/>
      </c>
      <c r="E467" s="61" t="str">
        <f>IF(E465&gt;0,"OUI","")</f>
        <v/>
      </c>
      <c r="F467" s="91" t="str">
        <f>IF(F465&gt;0,"OUI","")</f>
        <v/>
      </c>
      <c r="G467" s="93"/>
      <c r="H467" s="61" t="str">
        <f>IF(H465&gt;0,"OUI","")</f>
        <v/>
      </c>
      <c r="I467" s="91" t="str">
        <f>IF(I465&gt;0,"OUI","")</f>
        <v/>
      </c>
      <c r="J467" s="93"/>
      <c r="K467" s="91" t="str">
        <f>IF(K465&gt;0,"OUI","")</f>
        <v/>
      </c>
      <c r="L467" s="93"/>
      <c r="M467" s="25"/>
      <c r="N467" s="13"/>
      <c r="O467" s="14"/>
      <c r="P467" s="87"/>
    </row>
    <row r="468" spans="1:16" ht="21.75" customHeight="1" x14ac:dyDescent="0.25">
      <c r="A468" s="27" t="s">
        <v>12</v>
      </c>
      <c r="B468" s="8" t="s">
        <v>10</v>
      </c>
      <c r="C468" s="60"/>
      <c r="D468" s="60"/>
      <c r="E468" s="60"/>
      <c r="F468" s="100"/>
      <c r="G468" s="101"/>
      <c r="H468" s="60"/>
      <c r="I468" s="100"/>
      <c r="J468" s="101"/>
      <c r="K468" s="100"/>
      <c r="L468" s="101"/>
      <c r="M468" s="18"/>
      <c r="N468" s="13"/>
      <c r="O468" s="14"/>
      <c r="P468" s="87"/>
    </row>
    <row r="469" spans="1:16" ht="21.75" customHeight="1" x14ac:dyDescent="0.25">
      <c r="A469" s="39"/>
      <c r="B469" s="103"/>
      <c r="C469" s="104"/>
      <c r="D469" s="104"/>
      <c r="E469" s="104"/>
      <c r="F469" s="104"/>
      <c r="G469" s="104"/>
      <c r="H469" s="104"/>
      <c r="I469" s="104"/>
      <c r="J469" s="104"/>
      <c r="K469" s="104"/>
      <c r="L469" s="104"/>
      <c r="M469" s="105"/>
      <c r="N469" s="13"/>
      <c r="O469" s="14"/>
      <c r="P469" s="87"/>
    </row>
    <row r="470" spans="1:16" ht="21.75" customHeight="1" x14ac:dyDescent="0.25">
      <c r="A470" s="73" t="s">
        <v>15</v>
      </c>
      <c r="B470" s="8" t="s">
        <v>9</v>
      </c>
      <c r="C470" s="60"/>
      <c r="D470" s="60"/>
      <c r="E470" s="60"/>
      <c r="F470" s="100"/>
      <c r="G470" s="101"/>
      <c r="H470" s="60"/>
      <c r="I470" s="100"/>
      <c r="J470" s="101"/>
      <c r="K470" s="100"/>
      <c r="L470" s="101"/>
      <c r="M470" s="18"/>
      <c r="N470" s="13"/>
      <c r="O470" s="14"/>
      <c r="P470" s="87"/>
    </row>
    <row r="471" spans="1:16" ht="21.75" customHeight="1" x14ac:dyDescent="0.25">
      <c r="A471" s="90" t="s">
        <v>16</v>
      </c>
      <c r="B471" s="22" t="s">
        <v>20</v>
      </c>
      <c r="C471" s="45">
        <f>IF(C472="oui","00:30",0)</f>
        <v>0</v>
      </c>
      <c r="D471" s="45">
        <f>IF(D472="oui","00:30",0)</f>
        <v>0</v>
      </c>
      <c r="E471" s="45">
        <f>IF(E472="oui","00:30",0)</f>
        <v>0</v>
      </c>
      <c r="F471" s="91">
        <f>IF(F472="oui","00:30",0)</f>
        <v>0</v>
      </c>
      <c r="G471" s="92"/>
      <c r="H471" s="45">
        <f>IF(H472="oui","00:30",0)</f>
        <v>0</v>
      </c>
      <c r="I471" s="91">
        <f>IF(I472="oui","00:30",0)</f>
        <v>0</v>
      </c>
      <c r="J471" s="92"/>
      <c r="K471" s="91">
        <f>IF(K472="oui","00:30",0)</f>
        <v>0</v>
      </c>
      <c r="L471" s="92"/>
      <c r="M471" s="23"/>
      <c r="N471" s="13"/>
      <c r="O471" s="14"/>
      <c r="P471" s="87"/>
    </row>
    <row r="472" spans="1:16" ht="21.75" customHeight="1" x14ac:dyDescent="0.25">
      <c r="A472" s="90"/>
      <c r="B472" s="24" t="s">
        <v>19</v>
      </c>
      <c r="C472" s="61" t="str">
        <f>IF(C470&gt;0,"OUI","")</f>
        <v/>
      </c>
      <c r="D472" s="61" t="str">
        <f>IF(D470&gt;0,"OUI","")</f>
        <v/>
      </c>
      <c r="E472" s="61" t="str">
        <f>IF(E470&gt;0,"OUI","")</f>
        <v/>
      </c>
      <c r="F472" s="91" t="str">
        <f>IF(F470&gt;0,"OUI","")</f>
        <v/>
      </c>
      <c r="G472" s="93"/>
      <c r="H472" s="61" t="str">
        <f>IF(H470&gt;0,"OUI","")</f>
        <v/>
      </c>
      <c r="I472" s="91" t="str">
        <f>IF(I470&gt;0,"OUI","")</f>
        <v/>
      </c>
      <c r="J472" s="93"/>
      <c r="K472" s="91" t="str">
        <f>IF(K470&gt;0,"OUI","")</f>
        <v/>
      </c>
      <c r="L472" s="93"/>
      <c r="M472" s="25"/>
      <c r="N472" s="13"/>
      <c r="O472" s="14"/>
      <c r="P472" s="87"/>
    </row>
    <row r="473" spans="1:16" ht="21.75" customHeight="1" x14ac:dyDescent="0.25">
      <c r="A473" s="27" t="s">
        <v>17</v>
      </c>
      <c r="B473" s="9" t="s">
        <v>10</v>
      </c>
      <c r="C473" s="60"/>
      <c r="D473" s="60"/>
      <c r="E473" s="60"/>
      <c r="F473" s="100"/>
      <c r="G473" s="101"/>
      <c r="H473" s="60"/>
      <c r="I473" s="100"/>
      <c r="J473" s="101"/>
      <c r="K473" s="100"/>
      <c r="L473" s="101"/>
      <c r="M473" s="19"/>
      <c r="N473" s="13"/>
      <c r="O473" s="14"/>
      <c r="P473" s="87"/>
    </row>
    <row r="474" spans="1:16" ht="21.75" customHeight="1" x14ac:dyDescent="0.25">
      <c r="A474" s="15"/>
      <c r="B474" s="3" t="s">
        <v>11</v>
      </c>
      <c r="C474" s="34">
        <f>IF(OR(C465="REPOS",C470="REPOS",C465="CP1",C470="CP2"),"00:00",C468-C465+C473-C470-(C466+C471))</f>
        <v>0</v>
      </c>
      <c r="D474" s="34">
        <f>IF(OR(D465="REPOS",D470="REPOS",D465="CP1",D470="CP2"),"00:00",D468-D465+D473-D470-(D466+D471))</f>
        <v>0</v>
      </c>
      <c r="E474" s="34">
        <f>IF(OR(E465="REPOS",E470="REPOS",E465="CP1",E470="CP2"),"00:00",E468-E465+E473-E470-(E466+E471))</f>
        <v>0</v>
      </c>
      <c r="F474" s="102">
        <f>IF(OR(F465="REPOS",F470="REPOS",F465="CP1",F470="CP2"),"00:00",F468-F465+F473-F470-(F466+F471))</f>
        <v>0</v>
      </c>
      <c r="G474" s="93"/>
      <c r="H474" s="34">
        <f>IF(OR(H465="REPOS",H470="REPOS",H465="CP1",H470="CP2"),"00:00",H468-H465+H473-H470-(H466+H471))</f>
        <v>0</v>
      </c>
      <c r="I474" s="102">
        <f>IF(OR(I465="REPOS",I470="REPOS",I465="CP1",I470="CP2"),"00:00",I468-I465+I473-I470-(I466+I471))</f>
        <v>0</v>
      </c>
      <c r="J474" s="93"/>
      <c r="K474" s="102">
        <f>IF(OR(K465="REPOS",K470="REPOS",K465="CP1",K470="CP2"),"00:00",K468-K465+K473-K470-(K466+K471))</f>
        <v>0</v>
      </c>
      <c r="L474" s="93"/>
      <c r="M474" s="33"/>
      <c r="N474" s="13"/>
      <c r="O474" s="14"/>
      <c r="P474" s="87"/>
    </row>
    <row r="475" spans="1:16" ht="21.75" customHeight="1" x14ac:dyDescent="0.25">
      <c r="A475" s="6"/>
      <c r="B475" s="3" t="s">
        <v>26</v>
      </c>
      <c r="C475" s="94">
        <f>C474+D474+E474+F474+H474+I474+K474</f>
        <v>0</v>
      </c>
      <c r="D475" s="95"/>
      <c r="E475" s="95"/>
      <c r="F475" s="95"/>
      <c r="G475" s="95"/>
      <c r="H475" s="95"/>
      <c r="I475" s="95"/>
      <c r="J475" s="95"/>
      <c r="K475" s="95"/>
      <c r="L475" s="96"/>
      <c r="M475" s="38"/>
      <c r="N475" s="13"/>
      <c r="O475" s="14"/>
    </row>
    <row r="476" spans="1:16" ht="21.75" customHeight="1" x14ac:dyDescent="0.25">
      <c r="A476" s="35"/>
      <c r="C476" s="46"/>
      <c r="D476" s="46"/>
      <c r="E476" s="46"/>
      <c r="F476" s="47"/>
      <c r="G476" s="36"/>
      <c r="H476" s="46"/>
      <c r="I476" s="46"/>
      <c r="J476" s="36"/>
      <c r="K476" s="46"/>
      <c r="L476" s="36"/>
      <c r="M476" s="48"/>
      <c r="N476" s="13"/>
      <c r="O476" s="14"/>
    </row>
    <row r="477" spans="1:16" ht="21.75" customHeight="1" x14ac:dyDescent="0.25">
      <c r="A477" s="1"/>
      <c r="L477" s="97" t="s">
        <v>18</v>
      </c>
      <c r="M477" s="98"/>
      <c r="N477" s="7"/>
      <c r="O477" s="7"/>
    </row>
    <row r="478" spans="1:16" ht="21.75" customHeight="1" x14ac:dyDescent="0.25">
      <c r="L478" s="99"/>
      <c r="M478" s="98"/>
      <c r="N478" s="76"/>
      <c r="O478" s="77"/>
    </row>
    <row r="479" spans="1:16" ht="21.75" customHeight="1" x14ac:dyDescent="0.25">
      <c r="N479" s="78"/>
      <c r="O479" s="79"/>
    </row>
    <row r="480" spans="1:16" ht="21.75" customHeight="1" x14ac:dyDescent="0.25">
      <c r="A480" s="106" t="s">
        <v>14</v>
      </c>
      <c r="B480" s="106"/>
      <c r="C480" s="106"/>
      <c r="D480" s="106"/>
      <c r="E480" s="75" t="s">
        <v>21</v>
      </c>
      <c r="F480" s="49">
        <v>39</v>
      </c>
      <c r="G480" s="75" t="s">
        <v>22</v>
      </c>
      <c r="H480" s="74">
        <f>7*F480+DATE(B1,1,3)-WEEKDAY(DATE(B1,1,3))-5</f>
        <v>44466</v>
      </c>
      <c r="I480" s="75" t="s">
        <v>23</v>
      </c>
      <c r="J480" s="107">
        <f>7*F480+DATE(B1,1,3)-WEEKDAY(DATE(B1,1,3))+1</f>
        <v>44472</v>
      </c>
      <c r="K480" s="108"/>
      <c r="L480" s="75"/>
      <c r="M480" s="75"/>
      <c r="N480" s="78"/>
      <c r="O480" s="79"/>
    </row>
    <row r="481" spans="1:16" ht="21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80"/>
      <c r="O481" s="81"/>
    </row>
    <row r="482" spans="1:16" ht="21.75" customHeight="1" x14ac:dyDescent="0.25">
      <c r="A482" s="51"/>
      <c r="B482" s="3" t="s">
        <v>0</v>
      </c>
      <c r="C482" s="53" t="s">
        <v>1</v>
      </c>
      <c r="D482" s="53" t="s">
        <v>2</v>
      </c>
      <c r="E482" s="53" t="s">
        <v>3</v>
      </c>
      <c r="F482" s="109" t="s">
        <v>4</v>
      </c>
      <c r="G482" s="110"/>
      <c r="H482" s="53" t="s">
        <v>5</v>
      </c>
      <c r="I482" s="109" t="s">
        <v>6</v>
      </c>
      <c r="J482" s="110"/>
      <c r="K482" s="109" t="s">
        <v>7</v>
      </c>
      <c r="L482" s="110"/>
      <c r="M482" s="53" t="s">
        <v>8</v>
      </c>
      <c r="N482" s="75"/>
      <c r="O482" s="10"/>
      <c r="P482" s="87"/>
    </row>
    <row r="483" spans="1:16" ht="21.75" customHeight="1" x14ac:dyDescent="0.25">
      <c r="A483" s="12"/>
      <c r="B483" s="52" t="s">
        <v>29</v>
      </c>
      <c r="C483" s="55">
        <f>7*F480+DATE(B1,1,3)-WEEKDAY(DATE(B1,1,3))-5</f>
        <v>44466</v>
      </c>
      <c r="D483" s="55">
        <f>7*F480+DATE(B1,1,3)-WEEKDAY(DATE(B1,1,3))-4</f>
        <v>44467</v>
      </c>
      <c r="E483" s="55">
        <f>7*F480+DATE(B1,1,3)-WEEKDAY(DATE(B1,1,3))-3</f>
        <v>44468</v>
      </c>
      <c r="F483" s="111">
        <f>7*F480+DATE(B1,1,3)-WEEKDAY(DATE(B1,1,3))-2</f>
        <v>44469</v>
      </c>
      <c r="G483" s="112"/>
      <c r="H483" s="55">
        <f>7*F480+DATE(B1,1,3)-WEEKDAY(DATE(B1,1,3))-1</f>
        <v>44470</v>
      </c>
      <c r="I483" s="111">
        <f>7*F480+DATE(B1,1,3)-WEEKDAY(DATE(B1,1,3))-0</f>
        <v>44471</v>
      </c>
      <c r="J483" s="112"/>
      <c r="K483" s="111">
        <f>7*F480+DATE(B1,1,3)-WEEKDAY(DATE(B1,1,3))+1</f>
        <v>44472</v>
      </c>
      <c r="L483" s="112"/>
      <c r="M483" s="54"/>
      <c r="N483" s="75" t="s">
        <v>13</v>
      </c>
      <c r="O483" s="75"/>
      <c r="P483" s="87"/>
    </row>
    <row r="484" spans="1:16" ht="21.75" customHeight="1" x14ac:dyDescent="0.25">
      <c r="A484" s="26" t="s">
        <v>15</v>
      </c>
      <c r="B484" s="8" t="s">
        <v>9</v>
      </c>
      <c r="C484" s="60"/>
      <c r="D484" s="60"/>
      <c r="E484" s="60"/>
      <c r="F484" s="100"/>
      <c r="G484" s="101"/>
      <c r="H484" s="60"/>
      <c r="I484" s="100"/>
      <c r="J484" s="101"/>
      <c r="K484" s="100"/>
      <c r="L484" s="101"/>
      <c r="M484" s="18"/>
      <c r="N484" s="4"/>
      <c r="O484" s="5"/>
      <c r="P484" s="87"/>
    </row>
    <row r="485" spans="1:16" ht="21.75" customHeight="1" x14ac:dyDescent="0.25">
      <c r="A485" s="90" t="s">
        <v>16</v>
      </c>
      <c r="B485" s="22" t="s">
        <v>20</v>
      </c>
      <c r="C485" s="45">
        <f>IF(C486="oui","00:30",0)</f>
        <v>0</v>
      </c>
      <c r="D485" s="45">
        <f>IF(D486="oui","00:30",0)</f>
        <v>0</v>
      </c>
      <c r="E485" s="45">
        <f>IF(E486="oui","00:30",0)</f>
        <v>0</v>
      </c>
      <c r="F485" s="91">
        <f>IF(F486="oui","00:30",0)</f>
        <v>0</v>
      </c>
      <c r="G485" s="92"/>
      <c r="H485" s="45">
        <f>IF(H486="oui","00:30",0)</f>
        <v>0</v>
      </c>
      <c r="I485" s="91">
        <f>IF(I486="oui","00:30",0)</f>
        <v>0</v>
      </c>
      <c r="J485" s="92"/>
      <c r="K485" s="91">
        <f>IF(K486="oui","00:30",0)</f>
        <v>0</v>
      </c>
      <c r="L485" s="92"/>
      <c r="M485" s="23"/>
      <c r="N485" s="4"/>
      <c r="O485" s="5"/>
      <c r="P485" s="87"/>
    </row>
    <row r="486" spans="1:16" ht="21.75" customHeight="1" x14ac:dyDescent="0.25">
      <c r="A486" s="90"/>
      <c r="B486" s="24" t="s">
        <v>19</v>
      </c>
      <c r="C486" s="61" t="str">
        <f>IF(C484&gt;0,"OUI","")</f>
        <v/>
      </c>
      <c r="D486" s="61" t="str">
        <f>IF(D484&gt;0,"OUI","")</f>
        <v/>
      </c>
      <c r="E486" s="61" t="str">
        <f>IF(E484&gt;0,"OUI","")</f>
        <v/>
      </c>
      <c r="F486" s="91" t="str">
        <f>IF(F484&gt;0,"OUI","")</f>
        <v/>
      </c>
      <c r="G486" s="93"/>
      <c r="H486" s="61" t="str">
        <f>IF(H484&gt;0,"OUI","")</f>
        <v/>
      </c>
      <c r="I486" s="91" t="str">
        <f>IF(I484&gt;0,"OUI","")</f>
        <v/>
      </c>
      <c r="J486" s="93"/>
      <c r="K486" s="91" t="str">
        <f>IF(K484&gt;0,"OUI","")</f>
        <v/>
      </c>
      <c r="L486" s="93"/>
      <c r="M486" s="25"/>
      <c r="N486" s="13"/>
      <c r="O486" s="14"/>
      <c r="P486" s="87"/>
    </row>
    <row r="487" spans="1:16" ht="21.75" customHeight="1" x14ac:dyDescent="0.25">
      <c r="A487" s="27" t="s">
        <v>12</v>
      </c>
      <c r="B487" s="31" t="s">
        <v>10</v>
      </c>
      <c r="C487" s="60"/>
      <c r="D487" s="60"/>
      <c r="E487" s="60"/>
      <c r="F487" s="100"/>
      <c r="G487" s="101"/>
      <c r="H487" s="60"/>
      <c r="I487" s="100"/>
      <c r="J487" s="101"/>
      <c r="K487" s="100"/>
      <c r="L487" s="101"/>
      <c r="M487" s="32"/>
      <c r="N487" s="13"/>
      <c r="O487" s="14"/>
      <c r="P487" s="87"/>
    </row>
    <row r="488" spans="1:16" ht="21.75" customHeight="1" x14ac:dyDescent="0.25">
      <c r="A488" s="39"/>
      <c r="B488" s="103"/>
      <c r="C488" s="104"/>
      <c r="D488" s="104"/>
      <c r="E488" s="104"/>
      <c r="F488" s="104"/>
      <c r="G488" s="104"/>
      <c r="H488" s="104"/>
      <c r="I488" s="104"/>
      <c r="J488" s="104"/>
      <c r="K488" s="104"/>
      <c r="L488" s="104"/>
      <c r="M488" s="105"/>
      <c r="N488" s="13"/>
      <c r="O488" s="14"/>
      <c r="P488" s="87"/>
    </row>
    <row r="489" spans="1:16" ht="21.75" customHeight="1" x14ac:dyDescent="0.25">
      <c r="A489" s="73" t="s">
        <v>15</v>
      </c>
      <c r="B489" s="8" t="s">
        <v>9</v>
      </c>
      <c r="C489" s="60"/>
      <c r="D489" s="60"/>
      <c r="E489" s="60"/>
      <c r="F489" s="100"/>
      <c r="G489" s="101"/>
      <c r="H489" s="60"/>
      <c r="I489" s="100"/>
      <c r="J489" s="101"/>
      <c r="K489" s="100"/>
      <c r="L489" s="101"/>
      <c r="M489" s="18"/>
      <c r="N489" s="13"/>
      <c r="O489" s="14"/>
      <c r="P489" s="87"/>
    </row>
    <row r="490" spans="1:16" ht="21.75" customHeight="1" x14ac:dyDescent="0.25">
      <c r="A490" s="90" t="s">
        <v>16</v>
      </c>
      <c r="B490" s="22" t="s">
        <v>20</v>
      </c>
      <c r="C490" s="45">
        <f>IF(C491="oui","00:30",0)</f>
        <v>0</v>
      </c>
      <c r="D490" s="45">
        <f>IF(D491="oui","00:30",0)</f>
        <v>0</v>
      </c>
      <c r="E490" s="45">
        <f>IF(E491="oui","00:30",0)</f>
        <v>0</v>
      </c>
      <c r="F490" s="91">
        <f>IF(F491="oui","00:30",0)</f>
        <v>0</v>
      </c>
      <c r="G490" s="92"/>
      <c r="H490" s="45">
        <f>IF(H491="oui","00:30",0)</f>
        <v>0</v>
      </c>
      <c r="I490" s="91">
        <f>IF(I491="oui","00:30",0)</f>
        <v>0</v>
      </c>
      <c r="J490" s="92"/>
      <c r="K490" s="91">
        <f>IF(K491="oui","00:30",0)</f>
        <v>0</v>
      </c>
      <c r="L490" s="92"/>
      <c r="M490" s="23"/>
      <c r="N490" s="13"/>
      <c r="O490" s="14"/>
      <c r="P490" s="87"/>
    </row>
    <row r="491" spans="1:16" ht="21.75" customHeight="1" x14ac:dyDescent="0.25">
      <c r="A491" s="90"/>
      <c r="B491" s="24" t="s">
        <v>19</v>
      </c>
      <c r="C491" s="61" t="str">
        <f>IF(C489&gt;0,"OUI","")</f>
        <v/>
      </c>
      <c r="D491" s="61" t="str">
        <f>IF(D489&gt;0,"OUI","")</f>
        <v/>
      </c>
      <c r="E491" s="61" t="str">
        <f>IF(E489&gt;0,"OUI","")</f>
        <v/>
      </c>
      <c r="F491" s="91" t="str">
        <f>IF(F489&gt;0,"OUI","")</f>
        <v/>
      </c>
      <c r="G491" s="93"/>
      <c r="H491" s="61" t="str">
        <f>IF(H489&gt;0,"OUI","")</f>
        <v/>
      </c>
      <c r="I491" s="91" t="str">
        <f>IF(I489&gt;0,"OUI","")</f>
        <v/>
      </c>
      <c r="J491" s="93"/>
      <c r="K491" s="91" t="str">
        <f>IF(K489&gt;0,"OUI","")</f>
        <v/>
      </c>
      <c r="L491" s="93"/>
      <c r="M491" s="25"/>
      <c r="N491" s="13"/>
      <c r="O491" s="14"/>
      <c r="P491" s="87"/>
    </row>
    <row r="492" spans="1:16" ht="21.75" customHeight="1" x14ac:dyDescent="0.25">
      <c r="A492" s="27" t="s">
        <v>17</v>
      </c>
      <c r="B492" s="9" t="s">
        <v>10</v>
      </c>
      <c r="C492" s="60"/>
      <c r="D492" s="60"/>
      <c r="E492" s="60"/>
      <c r="F492" s="100"/>
      <c r="G492" s="101"/>
      <c r="H492" s="60"/>
      <c r="I492" s="100"/>
      <c r="J492" s="101"/>
      <c r="K492" s="100"/>
      <c r="L492" s="101"/>
      <c r="M492" s="19"/>
      <c r="N492" s="13"/>
      <c r="O492" s="14"/>
      <c r="P492" s="87"/>
    </row>
    <row r="493" spans="1:16" ht="21.75" customHeight="1" x14ac:dyDescent="0.25">
      <c r="A493" s="15"/>
      <c r="B493" s="3" t="s">
        <v>11</v>
      </c>
      <c r="C493" s="34">
        <f>IF(OR(C484="REPOS",C489="REPOS",C484="CP1",C489="CP2"),"00:00",C487-C484+C492-C489-(C485+C490))</f>
        <v>0</v>
      </c>
      <c r="D493" s="34">
        <f>IF(OR(D484="REPOS",D489="REPOS",D484="CP1",D489="CP2"),"00:00",D487-D484+D492-D489-(D485+D490))</f>
        <v>0</v>
      </c>
      <c r="E493" s="34">
        <f>IF(OR(E484="REPOS",E489="REPOS",E484="CP1",E489="CP2"),"00:00",E487-E484+E492-E489-(E485+E490))</f>
        <v>0</v>
      </c>
      <c r="F493" s="102">
        <f>IF(OR(F484="REPOS",F489="REPOS",F484="CP1",F489="CP2"),"00:00",F487-F484+F492-F489-(F485+F490))</f>
        <v>0</v>
      </c>
      <c r="G493" s="93"/>
      <c r="H493" s="34">
        <f>IF(OR(H484="REPOS",H489="REPOS",H484="CP1",H489="CP2"),"00:00",H487-H484+H492-H489-(H485+H490))</f>
        <v>0</v>
      </c>
      <c r="I493" s="102">
        <f>IF(OR(I484="REPOS",I489="REPOS",I484="CP1",I489="CP2"),"00:00",I487-I484+I492-I489-(I485+I490))</f>
        <v>0</v>
      </c>
      <c r="J493" s="93"/>
      <c r="K493" s="102">
        <f>IF(OR(K484="REPOS",K489="REPOS",K484="CP1",K489="CP2"),"00:00",K487-K484+K492-K489-(K485+K490))</f>
        <v>0</v>
      </c>
      <c r="L493" s="93"/>
      <c r="M493" s="33"/>
      <c r="N493" s="13"/>
      <c r="O493" s="14"/>
      <c r="P493" s="87"/>
    </row>
    <row r="494" spans="1:16" ht="21.75" customHeight="1" x14ac:dyDescent="0.25">
      <c r="A494" s="6"/>
      <c r="B494" s="3" t="s">
        <v>26</v>
      </c>
      <c r="C494" s="94">
        <f>C493+D493+E493+F493+H493+I493+K493</f>
        <v>0</v>
      </c>
      <c r="D494" s="95"/>
      <c r="E494" s="95"/>
      <c r="F494" s="95"/>
      <c r="G494" s="95"/>
      <c r="H494" s="95"/>
      <c r="I494" s="95"/>
      <c r="J494" s="95"/>
      <c r="K494" s="95"/>
      <c r="L494" s="96"/>
      <c r="M494" s="6"/>
      <c r="N494" s="13"/>
      <c r="O494" s="14"/>
    </row>
    <row r="495" spans="1:16" ht="21.75" customHeight="1" x14ac:dyDescent="0.25">
      <c r="A495" s="35"/>
      <c r="C495" s="46"/>
      <c r="D495" s="46"/>
      <c r="E495" s="46"/>
      <c r="F495" s="47"/>
      <c r="G495" s="36"/>
      <c r="H495" s="46"/>
      <c r="I495" s="46"/>
      <c r="J495" s="36"/>
      <c r="K495" s="46"/>
      <c r="L495" s="36"/>
      <c r="M495" s="48"/>
      <c r="N495" s="13"/>
      <c r="O495" s="14"/>
    </row>
    <row r="496" spans="1:16" ht="21.75" customHeight="1" x14ac:dyDescent="0.25">
      <c r="A496" s="1"/>
      <c r="L496" s="97" t="s">
        <v>18</v>
      </c>
      <c r="M496" s="98"/>
      <c r="N496" s="7"/>
      <c r="O496" s="7"/>
    </row>
    <row r="497" spans="1:16" ht="21.75" customHeight="1" x14ac:dyDescent="0.25">
      <c r="L497" s="99"/>
      <c r="M497" s="98"/>
      <c r="N497" s="76"/>
      <c r="O497" s="77"/>
    </row>
    <row r="498" spans="1:16" ht="21.75" customHeight="1" x14ac:dyDescent="0.25">
      <c r="N498" s="78"/>
      <c r="O498" s="79"/>
    </row>
    <row r="499" spans="1:16" ht="21.75" customHeight="1" x14ac:dyDescent="0.25">
      <c r="A499" s="106" t="s">
        <v>14</v>
      </c>
      <c r="B499" s="106"/>
      <c r="C499" s="106"/>
      <c r="D499" s="106"/>
      <c r="E499" s="75" t="s">
        <v>21</v>
      </c>
      <c r="F499" s="49">
        <v>40</v>
      </c>
      <c r="G499" s="75" t="s">
        <v>22</v>
      </c>
      <c r="H499" s="74">
        <f>7*F499+DATE(B1,1,3)-WEEKDAY(DATE(B1,1,3))-5</f>
        <v>44473</v>
      </c>
      <c r="I499" s="75" t="s">
        <v>23</v>
      </c>
      <c r="J499" s="107">
        <f>7*F499+DATE(B1,1,3)-WEEKDAY(DATE(B1,1,3))+1</f>
        <v>44479</v>
      </c>
      <c r="K499" s="108"/>
      <c r="L499" s="75"/>
      <c r="M499" s="75"/>
      <c r="N499" s="78"/>
      <c r="O499" s="79"/>
    </row>
    <row r="500" spans="1:16" ht="21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80"/>
      <c r="O500" s="81"/>
    </row>
    <row r="501" spans="1:16" ht="21.75" customHeight="1" x14ac:dyDescent="0.25">
      <c r="A501" s="51"/>
      <c r="B501" s="3" t="s">
        <v>0</v>
      </c>
      <c r="C501" s="53" t="s">
        <v>1</v>
      </c>
      <c r="D501" s="53" t="s">
        <v>2</v>
      </c>
      <c r="E501" s="53" t="s">
        <v>3</v>
      </c>
      <c r="F501" s="109" t="s">
        <v>4</v>
      </c>
      <c r="G501" s="110"/>
      <c r="H501" s="53" t="s">
        <v>5</v>
      </c>
      <c r="I501" s="109" t="s">
        <v>6</v>
      </c>
      <c r="J501" s="110"/>
      <c r="K501" s="109" t="s">
        <v>7</v>
      </c>
      <c r="L501" s="110"/>
      <c r="M501" s="53" t="s">
        <v>8</v>
      </c>
      <c r="P501" s="87"/>
    </row>
    <row r="502" spans="1:16" ht="21.75" customHeight="1" x14ac:dyDescent="0.25">
      <c r="A502" s="12"/>
      <c r="B502" s="52" t="s">
        <v>29</v>
      </c>
      <c r="C502" s="55">
        <f>7*F499+DATE(B1,1,3)-WEEKDAY(DATE(B1,1,3))-5</f>
        <v>44473</v>
      </c>
      <c r="D502" s="55">
        <f>7*F499+DATE(B1,1,3)-WEEKDAY(DATE(B1,1,3))-4</f>
        <v>44474</v>
      </c>
      <c r="E502" s="55">
        <f>7*F499+DATE(B1,1,3)-WEEKDAY(DATE(B1,1,3))-3</f>
        <v>44475</v>
      </c>
      <c r="F502" s="111">
        <f>7*F499+DATE(B1,1,3)-WEEKDAY(DATE(B1,1,3))-2</f>
        <v>44476</v>
      </c>
      <c r="G502" s="112"/>
      <c r="H502" s="55">
        <f>7*F499+DATE(B1,1,3)-WEEKDAY(DATE(B1,1,3))-1</f>
        <v>44477</v>
      </c>
      <c r="I502" s="111">
        <f>7*F499+DATE(B1,1,3)-WEEKDAY(DATE(B1,1,3))-0</f>
        <v>44478</v>
      </c>
      <c r="J502" s="112"/>
      <c r="K502" s="111">
        <f>7*F499+DATE(B1,1,3)-WEEKDAY(DATE(B1,1,3))+1</f>
        <v>44479</v>
      </c>
      <c r="L502" s="112"/>
      <c r="M502" s="54"/>
      <c r="P502" s="87"/>
    </row>
    <row r="503" spans="1:16" ht="21.75" customHeight="1" x14ac:dyDescent="0.25">
      <c r="A503" s="26" t="s">
        <v>15</v>
      </c>
      <c r="B503" s="8" t="s">
        <v>9</v>
      </c>
      <c r="C503" s="60"/>
      <c r="D503" s="60"/>
      <c r="E503" s="60"/>
      <c r="F503" s="100"/>
      <c r="G503" s="101"/>
      <c r="H503" s="60"/>
      <c r="I503" s="100"/>
      <c r="J503" s="101"/>
      <c r="K503" s="100"/>
      <c r="L503" s="101"/>
      <c r="M503" s="18"/>
      <c r="P503" s="87"/>
    </row>
    <row r="504" spans="1:16" ht="21.75" customHeight="1" x14ac:dyDescent="0.25">
      <c r="A504" s="90" t="s">
        <v>16</v>
      </c>
      <c r="B504" s="22" t="s">
        <v>20</v>
      </c>
      <c r="C504" s="45">
        <f>IF(C505="oui","00:30",0)</f>
        <v>0</v>
      </c>
      <c r="D504" s="45">
        <f>IF(D505="oui","00:30",0)</f>
        <v>0</v>
      </c>
      <c r="E504" s="45">
        <f>IF(E505="oui","00:30",0)</f>
        <v>0</v>
      </c>
      <c r="F504" s="91">
        <f>IF(F505="oui","00:30",0)</f>
        <v>0</v>
      </c>
      <c r="G504" s="92"/>
      <c r="H504" s="45">
        <f>IF(H505="oui","00:30",0)</f>
        <v>0</v>
      </c>
      <c r="I504" s="91">
        <f>IF(I505="oui","00:30",0)</f>
        <v>0</v>
      </c>
      <c r="J504" s="92"/>
      <c r="K504" s="91">
        <f>IF(K505="oui","00:30",0)</f>
        <v>0</v>
      </c>
      <c r="L504" s="92"/>
      <c r="M504" s="23"/>
      <c r="P504" s="87"/>
    </row>
    <row r="505" spans="1:16" ht="21.75" customHeight="1" x14ac:dyDescent="0.25">
      <c r="A505" s="90"/>
      <c r="B505" s="24" t="s">
        <v>19</v>
      </c>
      <c r="C505" s="61" t="str">
        <f>IF(C503&gt;0,"OUI","")</f>
        <v/>
      </c>
      <c r="D505" s="61" t="str">
        <f>IF(D503&gt;0,"OUI","")</f>
        <v/>
      </c>
      <c r="E505" s="61" t="str">
        <f>IF(E503&gt;0,"OUI","")</f>
        <v/>
      </c>
      <c r="F505" s="91" t="str">
        <f>IF(F503&gt;0,"OUI","")</f>
        <v/>
      </c>
      <c r="G505" s="93"/>
      <c r="H505" s="61" t="str">
        <f>IF(H503&gt;0,"OUI","")</f>
        <v/>
      </c>
      <c r="I505" s="91" t="str">
        <f>IF(I503&gt;0,"OUI","")</f>
        <v/>
      </c>
      <c r="J505" s="93"/>
      <c r="K505" s="91" t="str">
        <f>IF(K503&gt;0,"OUI","")</f>
        <v/>
      </c>
      <c r="L505" s="93"/>
      <c r="M505" s="25"/>
      <c r="P505" s="87"/>
    </row>
    <row r="506" spans="1:16" ht="21.75" customHeight="1" x14ac:dyDescent="0.25">
      <c r="A506" s="27" t="s">
        <v>12</v>
      </c>
      <c r="B506" s="31" t="s">
        <v>10</v>
      </c>
      <c r="C506" s="60"/>
      <c r="D506" s="60"/>
      <c r="E506" s="60"/>
      <c r="F506" s="100"/>
      <c r="G506" s="101"/>
      <c r="H506" s="60"/>
      <c r="I506" s="100"/>
      <c r="J506" s="101"/>
      <c r="K506" s="100"/>
      <c r="L506" s="101"/>
      <c r="M506" s="32"/>
      <c r="P506" s="87"/>
    </row>
    <row r="507" spans="1:16" ht="21.75" customHeight="1" x14ac:dyDescent="0.25">
      <c r="A507" s="39"/>
      <c r="B507" s="103"/>
      <c r="C507" s="104"/>
      <c r="D507" s="104"/>
      <c r="E507" s="104"/>
      <c r="F507" s="104"/>
      <c r="G507" s="104"/>
      <c r="H507" s="104"/>
      <c r="I507" s="104"/>
      <c r="J507" s="104"/>
      <c r="K507" s="104"/>
      <c r="L507" s="104"/>
      <c r="M507" s="105"/>
      <c r="P507" s="87"/>
    </row>
    <row r="508" spans="1:16" ht="21.75" customHeight="1" x14ac:dyDescent="0.25">
      <c r="A508" s="73" t="s">
        <v>15</v>
      </c>
      <c r="B508" s="8" t="s">
        <v>9</v>
      </c>
      <c r="C508" s="60"/>
      <c r="D508" s="60"/>
      <c r="E508" s="60"/>
      <c r="F508" s="100"/>
      <c r="G508" s="101"/>
      <c r="H508" s="60"/>
      <c r="I508" s="100"/>
      <c r="J508" s="101"/>
      <c r="K508" s="100"/>
      <c r="L508" s="101"/>
      <c r="M508" s="18"/>
      <c r="P508" s="87"/>
    </row>
    <row r="509" spans="1:16" ht="21.75" customHeight="1" x14ac:dyDescent="0.25">
      <c r="A509" s="90" t="s">
        <v>16</v>
      </c>
      <c r="B509" s="22" t="s">
        <v>20</v>
      </c>
      <c r="C509" s="45">
        <f>IF(C510="oui","00:30",0)</f>
        <v>0</v>
      </c>
      <c r="D509" s="45">
        <f>IF(D510="oui","00:30",0)</f>
        <v>0</v>
      </c>
      <c r="E509" s="45">
        <f>IF(E510="oui","00:30",0)</f>
        <v>0</v>
      </c>
      <c r="F509" s="91">
        <f>IF(F510="oui","00:30",0)</f>
        <v>0</v>
      </c>
      <c r="G509" s="92"/>
      <c r="H509" s="45">
        <f>IF(H510="oui","00:30",0)</f>
        <v>0</v>
      </c>
      <c r="I509" s="91">
        <f>IF(I510="oui","00:30",0)</f>
        <v>0</v>
      </c>
      <c r="J509" s="92"/>
      <c r="K509" s="91">
        <f>IF(K510="oui","00:30",0)</f>
        <v>0</v>
      </c>
      <c r="L509" s="92"/>
      <c r="M509" s="23"/>
      <c r="P509" s="87"/>
    </row>
    <row r="510" spans="1:16" ht="21.75" customHeight="1" x14ac:dyDescent="0.25">
      <c r="A510" s="90"/>
      <c r="B510" s="24" t="s">
        <v>19</v>
      </c>
      <c r="C510" s="61" t="str">
        <f>IF(C508&gt;0,"OUI","")</f>
        <v/>
      </c>
      <c r="D510" s="61" t="str">
        <f>IF(D508&gt;0,"OUI","")</f>
        <v/>
      </c>
      <c r="E510" s="61" t="str">
        <f>IF(E508&gt;0,"OUI","")</f>
        <v/>
      </c>
      <c r="F510" s="91" t="str">
        <f>IF(F508&gt;0,"OUI","")</f>
        <v/>
      </c>
      <c r="G510" s="93"/>
      <c r="H510" s="61" t="str">
        <f>IF(H508&gt;0,"OUI","")</f>
        <v/>
      </c>
      <c r="I510" s="91" t="str">
        <f>IF(I508&gt;0,"OUI","")</f>
        <v/>
      </c>
      <c r="J510" s="93"/>
      <c r="K510" s="91" t="str">
        <f>IF(K508&gt;0,"OUI","")</f>
        <v/>
      </c>
      <c r="L510" s="93"/>
      <c r="M510" s="25"/>
      <c r="P510" s="87"/>
    </row>
    <row r="511" spans="1:16" ht="21.75" customHeight="1" x14ac:dyDescent="0.25">
      <c r="A511" s="27" t="s">
        <v>17</v>
      </c>
      <c r="B511" s="9" t="s">
        <v>10</v>
      </c>
      <c r="C511" s="60"/>
      <c r="D511" s="60"/>
      <c r="E511" s="60"/>
      <c r="F511" s="100"/>
      <c r="G511" s="101"/>
      <c r="H511" s="60"/>
      <c r="I511" s="100"/>
      <c r="J511" s="101"/>
      <c r="K511" s="100"/>
      <c r="L511" s="101"/>
      <c r="M511" s="19"/>
      <c r="P511" s="87"/>
    </row>
    <row r="512" spans="1:16" ht="21.75" customHeight="1" x14ac:dyDescent="0.25">
      <c r="A512" s="15"/>
      <c r="B512" s="3" t="s">
        <v>11</v>
      </c>
      <c r="C512" s="34">
        <f>IF(OR(C503="REPOS",C508="REPOS",C503="CP1",C508="CP2"),"00:00",C506-C503+C511-C508-(C504+C509))</f>
        <v>0</v>
      </c>
      <c r="D512" s="34">
        <f>IF(OR(D503="REPOS",D508="REPOS",D503="CP1",D508="CP2"),"00:00",D506-D503+D511-D508-(D504+D509))</f>
        <v>0</v>
      </c>
      <c r="E512" s="34">
        <f>IF(OR(E503="REPOS",E508="REPOS",E503="CP1",E508="CP2"),"00:00",E506-E503+E511-E508-(E504+E509))</f>
        <v>0</v>
      </c>
      <c r="F512" s="102">
        <f>IF(OR(F503="REPOS",F508="REPOS",F503="CP1",F508="CP2"),"00:00",F506-F503+F511-F508-(F504+F509))</f>
        <v>0</v>
      </c>
      <c r="G512" s="93"/>
      <c r="H512" s="34">
        <f>IF(OR(H503="REPOS",H508="REPOS",H503="CP1",H508="CP2"),"00:00",H506-H503+H511-H508-(H504+H509))</f>
        <v>0</v>
      </c>
      <c r="I512" s="102">
        <f>IF(OR(I503="REPOS",I508="REPOS",I503="CP1",I508="CP2"),"00:00",I506-I503+I511-I508-(I504+I509))</f>
        <v>0</v>
      </c>
      <c r="J512" s="93"/>
      <c r="K512" s="102">
        <f>IF(OR(K503="REPOS",K508="REPOS",K503="CP1",K508="CP2"),"00:00",K506-K503+K511-K508-(K504+K509))</f>
        <v>0</v>
      </c>
      <c r="L512" s="93"/>
      <c r="M512" s="33"/>
      <c r="P512" s="87"/>
    </row>
    <row r="513" spans="1:13" ht="21.75" customHeight="1" x14ac:dyDescent="0.25">
      <c r="A513" s="6"/>
      <c r="B513" s="3" t="s">
        <v>26</v>
      </c>
      <c r="C513" s="94">
        <f>C512+D512+E512+F512+H512+I512+K512</f>
        <v>0</v>
      </c>
      <c r="D513" s="95"/>
      <c r="E513" s="95"/>
      <c r="F513" s="95"/>
      <c r="G513" s="95"/>
      <c r="H513" s="95"/>
      <c r="I513" s="95"/>
      <c r="J513" s="95"/>
      <c r="K513" s="95"/>
      <c r="L513" s="96"/>
      <c r="M513" s="6"/>
    </row>
    <row r="514" spans="1:13" ht="21.75" customHeight="1" x14ac:dyDescent="0.25">
      <c r="A514" s="35"/>
      <c r="C514" s="46"/>
      <c r="D514" s="46"/>
      <c r="E514" s="46"/>
      <c r="F514" s="47"/>
      <c r="G514" s="36"/>
      <c r="H514" s="46"/>
      <c r="I514" s="46"/>
      <c r="J514" s="36"/>
      <c r="K514" s="46"/>
      <c r="L514" s="36"/>
      <c r="M514" s="48"/>
    </row>
    <row r="515" spans="1:13" ht="21.75" customHeight="1" x14ac:dyDescent="0.25">
      <c r="A515" s="1"/>
      <c r="L515" s="97" t="s">
        <v>18</v>
      </c>
      <c r="M515" s="98"/>
    </row>
    <row r="516" spans="1:13" ht="21.75" customHeight="1" x14ac:dyDescent="0.25">
      <c r="L516" s="99"/>
      <c r="M516" s="98"/>
    </row>
  </sheetData>
  <sheetProtection selectLockedCells="1"/>
  <mergeCells count="1070">
    <mergeCell ref="C513:L513"/>
    <mergeCell ref="L515:M516"/>
    <mergeCell ref="F511:G511"/>
    <mergeCell ref="I511:J511"/>
    <mergeCell ref="K511:L511"/>
    <mergeCell ref="F512:G512"/>
    <mergeCell ref="I512:J512"/>
    <mergeCell ref="K512:L512"/>
    <mergeCell ref="A509:A510"/>
    <mergeCell ref="F509:G509"/>
    <mergeCell ref="I509:J509"/>
    <mergeCell ref="K509:L509"/>
    <mergeCell ref="F510:G510"/>
    <mergeCell ref="I510:J510"/>
    <mergeCell ref="K510:L510"/>
    <mergeCell ref="F506:G506"/>
    <mergeCell ref="I506:J506"/>
    <mergeCell ref="K506:L506"/>
    <mergeCell ref="B507:M507"/>
    <mergeCell ref="F508:G508"/>
    <mergeCell ref="I508:J508"/>
    <mergeCell ref="K508:L508"/>
    <mergeCell ref="A504:A505"/>
    <mergeCell ref="F504:G504"/>
    <mergeCell ref="I504:J504"/>
    <mergeCell ref="K504:L504"/>
    <mergeCell ref="F505:G505"/>
    <mergeCell ref="I505:J505"/>
    <mergeCell ref="K505:L505"/>
    <mergeCell ref="F502:G502"/>
    <mergeCell ref="I502:J502"/>
    <mergeCell ref="K502:L502"/>
    <mergeCell ref="F503:G503"/>
    <mergeCell ref="I503:J503"/>
    <mergeCell ref="K503:L503"/>
    <mergeCell ref="C494:L494"/>
    <mergeCell ref="L496:M497"/>
    <mergeCell ref="A499:D499"/>
    <mergeCell ref="J499:K499"/>
    <mergeCell ref="F501:G501"/>
    <mergeCell ref="I501:J501"/>
    <mergeCell ref="K501:L501"/>
    <mergeCell ref="F492:G492"/>
    <mergeCell ref="I492:J492"/>
    <mergeCell ref="K492:L492"/>
    <mergeCell ref="F493:G493"/>
    <mergeCell ref="I493:J493"/>
    <mergeCell ref="K493:L493"/>
    <mergeCell ref="A490:A491"/>
    <mergeCell ref="F490:G490"/>
    <mergeCell ref="I490:J490"/>
    <mergeCell ref="K490:L490"/>
    <mergeCell ref="F491:G491"/>
    <mergeCell ref="I491:J491"/>
    <mergeCell ref="K491:L491"/>
    <mergeCell ref="F487:G487"/>
    <mergeCell ref="I487:J487"/>
    <mergeCell ref="K487:L487"/>
    <mergeCell ref="B488:M488"/>
    <mergeCell ref="F489:G489"/>
    <mergeCell ref="I489:J489"/>
    <mergeCell ref="K489:L489"/>
    <mergeCell ref="A485:A486"/>
    <mergeCell ref="F485:G485"/>
    <mergeCell ref="I485:J485"/>
    <mergeCell ref="K485:L485"/>
    <mergeCell ref="F486:G486"/>
    <mergeCell ref="I486:J486"/>
    <mergeCell ref="K486:L486"/>
    <mergeCell ref="F483:G483"/>
    <mergeCell ref="I483:J483"/>
    <mergeCell ref="K483:L483"/>
    <mergeCell ref="F484:G484"/>
    <mergeCell ref="I484:J484"/>
    <mergeCell ref="K484:L484"/>
    <mergeCell ref="C475:L475"/>
    <mergeCell ref="L477:M478"/>
    <mergeCell ref="A480:D480"/>
    <mergeCell ref="J480:K480"/>
    <mergeCell ref="F482:G482"/>
    <mergeCell ref="I482:J482"/>
    <mergeCell ref="K482:L482"/>
    <mergeCell ref="F473:G473"/>
    <mergeCell ref="I473:J473"/>
    <mergeCell ref="K473:L473"/>
    <mergeCell ref="F474:G474"/>
    <mergeCell ref="I474:J474"/>
    <mergeCell ref="K474:L474"/>
    <mergeCell ref="A471:A472"/>
    <mergeCell ref="F471:G471"/>
    <mergeCell ref="I471:J471"/>
    <mergeCell ref="K471:L471"/>
    <mergeCell ref="F472:G472"/>
    <mergeCell ref="I472:J472"/>
    <mergeCell ref="K472:L472"/>
    <mergeCell ref="F468:G468"/>
    <mergeCell ref="I468:J468"/>
    <mergeCell ref="K468:L468"/>
    <mergeCell ref="B469:M469"/>
    <mergeCell ref="F470:G470"/>
    <mergeCell ref="I470:J470"/>
    <mergeCell ref="K470:L470"/>
    <mergeCell ref="A466:A467"/>
    <mergeCell ref="F466:G466"/>
    <mergeCell ref="I466:J466"/>
    <mergeCell ref="K466:L466"/>
    <mergeCell ref="F467:G467"/>
    <mergeCell ref="I467:J467"/>
    <mergeCell ref="K467:L467"/>
    <mergeCell ref="F464:G464"/>
    <mergeCell ref="I464:J464"/>
    <mergeCell ref="K464:L464"/>
    <mergeCell ref="F465:G465"/>
    <mergeCell ref="I465:J465"/>
    <mergeCell ref="K465:L465"/>
    <mergeCell ref="C456:L456"/>
    <mergeCell ref="A461:D461"/>
    <mergeCell ref="J461:K461"/>
    <mergeCell ref="F463:G463"/>
    <mergeCell ref="I463:J463"/>
    <mergeCell ref="K463:L463"/>
    <mergeCell ref="F454:G454"/>
    <mergeCell ref="I454:J454"/>
    <mergeCell ref="K454:L454"/>
    <mergeCell ref="F455:G455"/>
    <mergeCell ref="I455:J455"/>
    <mergeCell ref="K455:L455"/>
    <mergeCell ref="A452:A453"/>
    <mergeCell ref="F452:G452"/>
    <mergeCell ref="I452:J452"/>
    <mergeCell ref="K452:L452"/>
    <mergeCell ref="F453:G453"/>
    <mergeCell ref="I453:J453"/>
    <mergeCell ref="K453:L453"/>
    <mergeCell ref="F449:G449"/>
    <mergeCell ref="I449:J449"/>
    <mergeCell ref="K449:L449"/>
    <mergeCell ref="B450:M450"/>
    <mergeCell ref="F451:G451"/>
    <mergeCell ref="I451:J451"/>
    <mergeCell ref="K451:L451"/>
    <mergeCell ref="A447:A448"/>
    <mergeCell ref="F447:G447"/>
    <mergeCell ref="I447:J447"/>
    <mergeCell ref="K447:L447"/>
    <mergeCell ref="F448:G448"/>
    <mergeCell ref="I448:J448"/>
    <mergeCell ref="K448:L448"/>
    <mergeCell ref="F445:G445"/>
    <mergeCell ref="I445:J445"/>
    <mergeCell ref="K445:L445"/>
    <mergeCell ref="F446:G446"/>
    <mergeCell ref="I446:J446"/>
    <mergeCell ref="K446:L446"/>
    <mergeCell ref="C437:L437"/>
    <mergeCell ref="L439:M440"/>
    <mergeCell ref="A442:D442"/>
    <mergeCell ref="J442:K442"/>
    <mergeCell ref="F444:G444"/>
    <mergeCell ref="I444:J444"/>
    <mergeCell ref="K444:L444"/>
    <mergeCell ref="F435:G435"/>
    <mergeCell ref="I435:J435"/>
    <mergeCell ref="K435:L435"/>
    <mergeCell ref="F436:G436"/>
    <mergeCell ref="I436:J436"/>
    <mergeCell ref="K436:L436"/>
    <mergeCell ref="A433:A434"/>
    <mergeCell ref="F433:G433"/>
    <mergeCell ref="I433:J433"/>
    <mergeCell ref="K433:L433"/>
    <mergeCell ref="F434:G434"/>
    <mergeCell ref="I434:J434"/>
    <mergeCell ref="K434:L434"/>
    <mergeCell ref="F430:G430"/>
    <mergeCell ref="I430:J430"/>
    <mergeCell ref="K430:L430"/>
    <mergeCell ref="B431:M431"/>
    <mergeCell ref="F432:G432"/>
    <mergeCell ref="I432:J432"/>
    <mergeCell ref="K432:L432"/>
    <mergeCell ref="A428:A429"/>
    <mergeCell ref="F428:G428"/>
    <mergeCell ref="I428:J428"/>
    <mergeCell ref="K428:L428"/>
    <mergeCell ref="F429:G429"/>
    <mergeCell ref="I429:J429"/>
    <mergeCell ref="K429:L429"/>
    <mergeCell ref="F426:G426"/>
    <mergeCell ref="I426:J426"/>
    <mergeCell ref="K426:L426"/>
    <mergeCell ref="F427:G427"/>
    <mergeCell ref="I427:J427"/>
    <mergeCell ref="K427:L427"/>
    <mergeCell ref="C418:L418"/>
    <mergeCell ref="A423:D423"/>
    <mergeCell ref="J423:K423"/>
    <mergeCell ref="F425:G425"/>
    <mergeCell ref="I425:J425"/>
    <mergeCell ref="K425:L425"/>
    <mergeCell ref="F416:G416"/>
    <mergeCell ref="I416:J416"/>
    <mergeCell ref="K416:L416"/>
    <mergeCell ref="F417:G417"/>
    <mergeCell ref="I417:J417"/>
    <mergeCell ref="K417:L417"/>
    <mergeCell ref="A414:A415"/>
    <mergeCell ref="F414:G414"/>
    <mergeCell ref="I414:J414"/>
    <mergeCell ref="K414:L414"/>
    <mergeCell ref="F415:G415"/>
    <mergeCell ref="I415:J415"/>
    <mergeCell ref="K415:L415"/>
    <mergeCell ref="F411:G411"/>
    <mergeCell ref="I411:J411"/>
    <mergeCell ref="K411:L411"/>
    <mergeCell ref="B412:M412"/>
    <mergeCell ref="F413:G413"/>
    <mergeCell ref="I413:J413"/>
    <mergeCell ref="K413:L413"/>
    <mergeCell ref="A409:A410"/>
    <mergeCell ref="F409:G409"/>
    <mergeCell ref="I409:J409"/>
    <mergeCell ref="K409:L409"/>
    <mergeCell ref="F410:G410"/>
    <mergeCell ref="I410:J410"/>
    <mergeCell ref="K410:L410"/>
    <mergeCell ref="F407:G407"/>
    <mergeCell ref="I407:J407"/>
    <mergeCell ref="K407:L407"/>
    <mergeCell ref="F408:G408"/>
    <mergeCell ref="I408:J408"/>
    <mergeCell ref="K408:L408"/>
    <mergeCell ref="C399:L399"/>
    <mergeCell ref="L401:M402"/>
    <mergeCell ref="A404:D404"/>
    <mergeCell ref="J404:K404"/>
    <mergeCell ref="F406:G406"/>
    <mergeCell ref="I406:J406"/>
    <mergeCell ref="K406:L406"/>
    <mergeCell ref="F397:G397"/>
    <mergeCell ref="I397:J397"/>
    <mergeCell ref="K397:L397"/>
    <mergeCell ref="F398:G398"/>
    <mergeCell ref="I398:J398"/>
    <mergeCell ref="K398:L398"/>
    <mergeCell ref="A395:A396"/>
    <mergeCell ref="F395:G395"/>
    <mergeCell ref="I395:J395"/>
    <mergeCell ref="K395:L395"/>
    <mergeCell ref="F396:G396"/>
    <mergeCell ref="I396:J396"/>
    <mergeCell ref="K396:L396"/>
    <mergeCell ref="F392:G392"/>
    <mergeCell ref="I392:J392"/>
    <mergeCell ref="K392:L392"/>
    <mergeCell ref="B393:M393"/>
    <mergeCell ref="F394:G394"/>
    <mergeCell ref="I394:J394"/>
    <mergeCell ref="K394:L394"/>
    <mergeCell ref="A390:A391"/>
    <mergeCell ref="F390:G390"/>
    <mergeCell ref="I390:J390"/>
    <mergeCell ref="K390:L390"/>
    <mergeCell ref="F391:G391"/>
    <mergeCell ref="I391:J391"/>
    <mergeCell ref="K391:L391"/>
    <mergeCell ref="F388:G388"/>
    <mergeCell ref="I388:J388"/>
    <mergeCell ref="K388:L388"/>
    <mergeCell ref="F389:G389"/>
    <mergeCell ref="I389:J389"/>
    <mergeCell ref="K389:L389"/>
    <mergeCell ref="C380:L380"/>
    <mergeCell ref="A385:D385"/>
    <mergeCell ref="J385:K385"/>
    <mergeCell ref="F387:G387"/>
    <mergeCell ref="I387:J387"/>
    <mergeCell ref="K387:L387"/>
    <mergeCell ref="F378:G378"/>
    <mergeCell ref="I378:J378"/>
    <mergeCell ref="K378:L378"/>
    <mergeCell ref="F379:G379"/>
    <mergeCell ref="I379:J379"/>
    <mergeCell ref="K379:L379"/>
    <mergeCell ref="A376:A377"/>
    <mergeCell ref="F376:G376"/>
    <mergeCell ref="I376:J376"/>
    <mergeCell ref="K376:L376"/>
    <mergeCell ref="F377:G377"/>
    <mergeCell ref="I377:J377"/>
    <mergeCell ref="K377:L377"/>
    <mergeCell ref="F373:G373"/>
    <mergeCell ref="I373:J373"/>
    <mergeCell ref="K373:L373"/>
    <mergeCell ref="B374:M374"/>
    <mergeCell ref="F375:G375"/>
    <mergeCell ref="I375:J375"/>
    <mergeCell ref="K375:L375"/>
    <mergeCell ref="A371:A372"/>
    <mergeCell ref="F371:G371"/>
    <mergeCell ref="I371:J371"/>
    <mergeCell ref="K371:L371"/>
    <mergeCell ref="F372:G372"/>
    <mergeCell ref="I372:J372"/>
    <mergeCell ref="K372:L372"/>
    <mergeCell ref="F369:G369"/>
    <mergeCell ref="I369:J369"/>
    <mergeCell ref="K369:L369"/>
    <mergeCell ref="F370:G370"/>
    <mergeCell ref="I370:J370"/>
    <mergeCell ref="K370:L370"/>
    <mergeCell ref="C361:L361"/>
    <mergeCell ref="L363:M364"/>
    <mergeCell ref="A366:D366"/>
    <mergeCell ref="J366:K366"/>
    <mergeCell ref="F368:G368"/>
    <mergeCell ref="I368:J368"/>
    <mergeCell ref="K368:L368"/>
    <mergeCell ref="F359:G359"/>
    <mergeCell ref="I359:J359"/>
    <mergeCell ref="K359:L359"/>
    <mergeCell ref="F360:G360"/>
    <mergeCell ref="I360:J360"/>
    <mergeCell ref="K360:L360"/>
    <mergeCell ref="A357:A358"/>
    <mergeCell ref="F357:G357"/>
    <mergeCell ref="I357:J357"/>
    <mergeCell ref="K357:L357"/>
    <mergeCell ref="F358:G358"/>
    <mergeCell ref="I358:J358"/>
    <mergeCell ref="K358:L358"/>
    <mergeCell ref="F354:G354"/>
    <mergeCell ref="I354:J354"/>
    <mergeCell ref="K354:L354"/>
    <mergeCell ref="B355:M355"/>
    <mergeCell ref="F356:G356"/>
    <mergeCell ref="I356:J356"/>
    <mergeCell ref="K356:L356"/>
    <mergeCell ref="A352:A353"/>
    <mergeCell ref="F352:G352"/>
    <mergeCell ref="I352:J352"/>
    <mergeCell ref="K352:L352"/>
    <mergeCell ref="F353:G353"/>
    <mergeCell ref="I353:J353"/>
    <mergeCell ref="K353:L353"/>
    <mergeCell ref="F350:G350"/>
    <mergeCell ref="I350:J350"/>
    <mergeCell ref="K350:L350"/>
    <mergeCell ref="F351:G351"/>
    <mergeCell ref="I351:J351"/>
    <mergeCell ref="K351:L351"/>
    <mergeCell ref="C342:L342"/>
    <mergeCell ref="A347:D347"/>
    <mergeCell ref="J347:K347"/>
    <mergeCell ref="F349:G349"/>
    <mergeCell ref="I349:J349"/>
    <mergeCell ref="K349:L349"/>
    <mergeCell ref="F340:G340"/>
    <mergeCell ref="I340:J340"/>
    <mergeCell ref="K340:L340"/>
    <mergeCell ref="F341:G341"/>
    <mergeCell ref="I341:J341"/>
    <mergeCell ref="K341:L341"/>
    <mergeCell ref="A338:A339"/>
    <mergeCell ref="F338:G338"/>
    <mergeCell ref="I338:J338"/>
    <mergeCell ref="K338:L338"/>
    <mergeCell ref="F339:G339"/>
    <mergeCell ref="I339:J339"/>
    <mergeCell ref="K339:L339"/>
    <mergeCell ref="F335:G335"/>
    <mergeCell ref="I335:J335"/>
    <mergeCell ref="K335:L335"/>
    <mergeCell ref="B336:M336"/>
    <mergeCell ref="F337:G337"/>
    <mergeCell ref="I337:J337"/>
    <mergeCell ref="K337:L337"/>
    <mergeCell ref="A333:A334"/>
    <mergeCell ref="F333:G333"/>
    <mergeCell ref="I333:J333"/>
    <mergeCell ref="K333:L333"/>
    <mergeCell ref="F334:G334"/>
    <mergeCell ref="I334:J334"/>
    <mergeCell ref="K334:L334"/>
    <mergeCell ref="F331:G331"/>
    <mergeCell ref="I331:J331"/>
    <mergeCell ref="K331:L331"/>
    <mergeCell ref="F332:G332"/>
    <mergeCell ref="I332:J332"/>
    <mergeCell ref="K332:L332"/>
    <mergeCell ref="C323:L323"/>
    <mergeCell ref="L325:M326"/>
    <mergeCell ref="A328:D328"/>
    <mergeCell ref="J328:K328"/>
    <mergeCell ref="F330:G330"/>
    <mergeCell ref="I330:J330"/>
    <mergeCell ref="K330:L330"/>
    <mergeCell ref="F321:G321"/>
    <mergeCell ref="I321:J321"/>
    <mergeCell ref="K321:L321"/>
    <mergeCell ref="F322:G322"/>
    <mergeCell ref="I322:J322"/>
    <mergeCell ref="K322:L322"/>
    <mergeCell ref="A319:A320"/>
    <mergeCell ref="F319:G319"/>
    <mergeCell ref="I319:J319"/>
    <mergeCell ref="K319:L319"/>
    <mergeCell ref="F320:G320"/>
    <mergeCell ref="I320:J320"/>
    <mergeCell ref="K320:L320"/>
    <mergeCell ref="F316:G316"/>
    <mergeCell ref="I316:J316"/>
    <mergeCell ref="K316:L316"/>
    <mergeCell ref="B317:M317"/>
    <mergeCell ref="F318:G318"/>
    <mergeCell ref="I318:J318"/>
    <mergeCell ref="K318:L318"/>
    <mergeCell ref="A314:A315"/>
    <mergeCell ref="F314:G314"/>
    <mergeCell ref="I314:J314"/>
    <mergeCell ref="K314:L314"/>
    <mergeCell ref="F315:G315"/>
    <mergeCell ref="I315:J315"/>
    <mergeCell ref="K315:L315"/>
    <mergeCell ref="F312:G312"/>
    <mergeCell ref="I312:J312"/>
    <mergeCell ref="K312:L312"/>
    <mergeCell ref="F313:G313"/>
    <mergeCell ref="I313:J313"/>
    <mergeCell ref="K313:L313"/>
    <mergeCell ref="C304:L304"/>
    <mergeCell ref="A309:D309"/>
    <mergeCell ref="J309:K309"/>
    <mergeCell ref="F311:G311"/>
    <mergeCell ref="I311:J311"/>
    <mergeCell ref="K311:L311"/>
    <mergeCell ref="F302:G302"/>
    <mergeCell ref="I302:J302"/>
    <mergeCell ref="K302:L302"/>
    <mergeCell ref="F303:G303"/>
    <mergeCell ref="I303:J303"/>
    <mergeCell ref="K303:L303"/>
    <mergeCell ref="A300:A301"/>
    <mergeCell ref="F300:G300"/>
    <mergeCell ref="I300:J300"/>
    <mergeCell ref="K300:L300"/>
    <mergeCell ref="F301:G301"/>
    <mergeCell ref="I301:J301"/>
    <mergeCell ref="K301:L301"/>
    <mergeCell ref="F297:G297"/>
    <mergeCell ref="I297:J297"/>
    <mergeCell ref="K297:L297"/>
    <mergeCell ref="B298:M298"/>
    <mergeCell ref="F299:G299"/>
    <mergeCell ref="I299:J299"/>
    <mergeCell ref="K299:L299"/>
    <mergeCell ref="A295:A296"/>
    <mergeCell ref="F295:G295"/>
    <mergeCell ref="I295:J295"/>
    <mergeCell ref="K295:L295"/>
    <mergeCell ref="F296:G296"/>
    <mergeCell ref="I296:J296"/>
    <mergeCell ref="K296:L296"/>
    <mergeCell ref="F293:G293"/>
    <mergeCell ref="I293:J293"/>
    <mergeCell ref="K293:L293"/>
    <mergeCell ref="F294:G294"/>
    <mergeCell ref="I294:J294"/>
    <mergeCell ref="K294:L294"/>
    <mergeCell ref="C285:L285"/>
    <mergeCell ref="L287:M288"/>
    <mergeCell ref="A290:D290"/>
    <mergeCell ref="J290:K290"/>
    <mergeCell ref="F292:G292"/>
    <mergeCell ref="I292:J292"/>
    <mergeCell ref="K292:L292"/>
    <mergeCell ref="F283:G283"/>
    <mergeCell ref="I283:J283"/>
    <mergeCell ref="K283:L283"/>
    <mergeCell ref="F284:G284"/>
    <mergeCell ref="I284:J284"/>
    <mergeCell ref="K284:L284"/>
    <mergeCell ref="A281:A282"/>
    <mergeCell ref="F281:G281"/>
    <mergeCell ref="I281:J281"/>
    <mergeCell ref="K281:L281"/>
    <mergeCell ref="F282:G282"/>
    <mergeCell ref="I282:J282"/>
    <mergeCell ref="K282:L282"/>
    <mergeCell ref="F278:G278"/>
    <mergeCell ref="I278:J278"/>
    <mergeCell ref="K278:L278"/>
    <mergeCell ref="B279:M279"/>
    <mergeCell ref="F280:G280"/>
    <mergeCell ref="I280:J280"/>
    <mergeCell ref="K280:L280"/>
    <mergeCell ref="A276:A277"/>
    <mergeCell ref="F276:G276"/>
    <mergeCell ref="I276:J276"/>
    <mergeCell ref="K276:L276"/>
    <mergeCell ref="F277:G277"/>
    <mergeCell ref="I277:J277"/>
    <mergeCell ref="K277:L277"/>
    <mergeCell ref="F274:G274"/>
    <mergeCell ref="I274:J274"/>
    <mergeCell ref="K274:L274"/>
    <mergeCell ref="F275:G275"/>
    <mergeCell ref="I275:J275"/>
    <mergeCell ref="K275:L275"/>
    <mergeCell ref="C266:L266"/>
    <mergeCell ref="A271:D271"/>
    <mergeCell ref="J271:K271"/>
    <mergeCell ref="F273:G273"/>
    <mergeCell ref="I273:J273"/>
    <mergeCell ref="K273:L273"/>
    <mergeCell ref="F264:G264"/>
    <mergeCell ref="I264:J264"/>
    <mergeCell ref="K264:L264"/>
    <mergeCell ref="F265:G265"/>
    <mergeCell ref="I265:J265"/>
    <mergeCell ref="K265:L265"/>
    <mergeCell ref="A262:A263"/>
    <mergeCell ref="F262:G262"/>
    <mergeCell ref="I262:J262"/>
    <mergeCell ref="K262:L262"/>
    <mergeCell ref="F263:G263"/>
    <mergeCell ref="I263:J263"/>
    <mergeCell ref="K263:L263"/>
    <mergeCell ref="F259:G259"/>
    <mergeCell ref="I259:J259"/>
    <mergeCell ref="K259:L259"/>
    <mergeCell ref="B260:M260"/>
    <mergeCell ref="F261:G261"/>
    <mergeCell ref="I261:J261"/>
    <mergeCell ref="K261:L261"/>
    <mergeCell ref="A257:A258"/>
    <mergeCell ref="F257:G257"/>
    <mergeCell ref="I257:J257"/>
    <mergeCell ref="K257:L257"/>
    <mergeCell ref="F258:G258"/>
    <mergeCell ref="I258:J258"/>
    <mergeCell ref="K258:L258"/>
    <mergeCell ref="F255:G255"/>
    <mergeCell ref="I255:J255"/>
    <mergeCell ref="K255:L255"/>
    <mergeCell ref="F256:G256"/>
    <mergeCell ref="I256:J256"/>
    <mergeCell ref="K256:L256"/>
    <mergeCell ref="C247:L247"/>
    <mergeCell ref="L249:M250"/>
    <mergeCell ref="A252:D252"/>
    <mergeCell ref="J252:K252"/>
    <mergeCell ref="F254:G254"/>
    <mergeCell ref="I254:J254"/>
    <mergeCell ref="K254:L254"/>
    <mergeCell ref="F245:G245"/>
    <mergeCell ref="I245:J245"/>
    <mergeCell ref="K245:L245"/>
    <mergeCell ref="F246:G246"/>
    <mergeCell ref="I246:J246"/>
    <mergeCell ref="K246:L246"/>
    <mergeCell ref="A243:A244"/>
    <mergeCell ref="F243:G243"/>
    <mergeCell ref="I243:J243"/>
    <mergeCell ref="K243:L243"/>
    <mergeCell ref="F244:G244"/>
    <mergeCell ref="I244:J244"/>
    <mergeCell ref="K244:L244"/>
    <mergeCell ref="F240:G240"/>
    <mergeCell ref="I240:J240"/>
    <mergeCell ref="K240:L240"/>
    <mergeCell ref="B241:M241"/>
    <mergeCell ref="F242:G242"/>
    <mergeCell ref="I242:J242"/>
    <mergeCell ref="K242:L242"/>
    <mergeCell ref="A238:A239"/>
    <mergeCell ref="F238:G238"/>
    <mergeCell ref="I238:J238"/>
    <mergeCell ref="K238:L238"/>
    <mergeCell ref="F239:G239"/>
    <mergeCell ref="I239:J239"/>
    <mergeCell ref="K239:L239"/>
    <mergeCell ref="F236:G236"/>
    <mergeCell ref="I236:J236"/>
    <mergeCell ref="K236:L236"/>
    <mergeCell ref="F237:G237"/>
    <mergeCell ref="I237:J237"/>
    <mergeCell ref="K237:L237"/>
    <mergeCell ref="C228:L228"/>
    <mergeCell ref="A233:D233"/>
    <mergeCell ref="J233:K233"/>
    <mergeCell ref="F235:G235"/>
    <mergeCell ref="I235:J235"/>
    <mergeCell ref="K235:L235"/>
    <mergeCell ref="F226:G226"/>
    <mergeCell ref="I226:J226"/>
    <mergeCell ref="K226:L226"/>
    <mergeCell ref="F227:G227"/>
    <mergeCell ref="I227:J227"/>
    <mergeCell ref="K227:L227"/>
    <mergeCell ref="A224:A225"/>
    <mergeCell ref="F224:G224"/>
    <mergeCell ref="I224:J224"/>
    <mergeCell ref="K224:L224"/>
    <mergeCell ref="F225:G225"/>
    <mergeCell ref="I225:J225"/>
    <mergeCell ref="K225:L225"/>
    <mergeCell ref="F221:G221"/>
    <mergeCell ref="I221:J221"/>
    <mergeCell ref="K221:L221"/>
    <mergeCell ref="B222:M222"/>
    <mergeCell ref="F223:G223"/>
    <mergeCell ref="I223:J223"/>
    <mergeCell ref="K223:L223"/>
    <mergeCell ref="A219:A220"/>
    <mergeCell ref="F219:G219"/>
    <mergeCell ref="I219:J219"/>
    <mergeCell ref="K219:L219"/>
    <mergeCell ref="F220:G220"/>
    <mergeCell ref="I220:J220"/>
    <mergeCell ref="K220:L220"/>
    <mergeCell ref="F217:G217"/>
    <mergeCell ref="I217:J217"/>
    <mergeCell ref="K217:L217"/>
    <mergeCell ref="F218:G218"/>
    <mergeCell ref="I218:J218"/>
    <mergeCell ref="K218:L218"/>
    <mergeCell ref="C209:L209"/>
    <mergeCell ref="L211:M212"/>
    <mergeCell ref="A214:D214"/>
    <mergeCell ref="J214:K214"/>
    <mergeCell ref="F216:G216"/>
    <mergeCell ref="I216:J216"/>
    <mergeCell ref="K216:L216"/>
    <mergeCell ref="F207:G207"/>
    <mergeCell ref="I207:J207"/>
    <mergeCell ref="K207:L207"/>
    <mergeCell ref="F208:G208"/>
    <mergeCell ref="I208:J208"/>
    <mergeCell ref="K208:L208"/>
    <mergeCell ref="A205:A206"/>
    <mergeCell ref="F205:G205"/>
    <mergeCell ref="I205:J205"/>
    <mergeCell ref="K205:L205"/>
    <mergeCell ref="F206:G206"/>
    <mergeCell ref="I206:J206"/>
    <mergeCell ref="K206:L206"/>
    <mergeCell ref="F202:G202"/>
    <mergeCell ref="I202:J202"/>
    <mergeCell ref="K202:L202"/>
    <mergeCell ref="B203:M203"/>
    <mergeCell ref="F204:G204"/>
    <mergeCell ref="I204:J204"/>
    <mergeCell ref="K204:L204"/>
    <mergeCell ref="A200:A201"/>
    <mergeCell ref="F200:G200"/>
    <mergeCell ref="I200:J200"/>
    <mergeCell ref="K200:L200"/>
    <mergeCell ref="F201:G201"/>
    <mergeCell ref="I201:J201"/>
    <mergeCell ref="K201:L201"/>
    <mergeCell ref="F198:G198"/>
    <mergeCell ref="I198:J198"/>
    <mergeCell ref="K198:L198"/>
    <mergeCell ref="F199:G199"/>
    <mergeCell ref="I199:J199"/>
    <mergeCell ref="K199:L199"/>
    <mergeCell ref="C190:L190"/>
    <mergeCell ref="A195:D195"/>
    <mergeCell ref="J195:K195"/>
    <mergeCell ref="F197:G197"/>
    <mergeCell ref="I197:J197"/>
    <mergeCell ref="K197:L197"/>
    <mergeCell ref="F188:G188"/>
    <mergeCell ref="I188:J188"/>
    <mergeCell ref="K188:L188"/>
    <mergeCell ref="F189:G189"/>
    <mergeCell ref="I189:J189"/>
    <mergeCell ref="K189:L189"/>
    <mergeCell ref="A186:A187"/>
    <mergeCell ref="F186:G186"/>
    <mergeCell ref="I186:J186"/>
    <mergeCell ref="K186:L186"/>
    <mergeCell ref="F187:G187"/>
    <mergeCell ref="I187:J187"/>
    <mergeCell ref="K187:L187"/>
    <mergeCell ref="F183:G183"/>
    <mergeCell ref="I183:J183"/>
    <mergeCell ref="K183:L183"/>
    <mergeCell ref="B184:M184"/>
    <mergeCell ref="F185:G185"/>
    <mergeCell ref="I185:J185"/>
    <mergeCell ref="K185:L185"/>
    <mergeCell ref="A181:A182"/>
    <mergeCell ref="F181:G181"/>
    <mergeCell ref="I181:J181"/>
    <mergeCell ref="K181:L181"/>
    <mergeCell ref="F182:G182"/>
    <mergeCell ref="I182:J182"/>
    <mergeCell ref="K182:L182"/>
    <mergeCell ref="F179:G179"/>
    <mergeCell ref="I179:J179"/>
    <mergeCell ref="K179:L179"/>
    <mergeCell ref="F180:G180"/>
    <mergeCell ref="I180:J180"/>
    <mergeCell ref="K180:L180"/>
    <mergeCell ref="C171:L171"/>
    <mergeCell ref="L173:M174"/>
    <mergeCell ref="A176:D176"/>
    <mergeCell ref="J176:K176"/>
    <mergeCell ref="F178:G178"/>
    <mergeCell ref="I178:J178"/>
    <mergeCell ref="K178:L178"/>
    <mergeCell ref="F169:G169"/>
    <mergeCell ref="I169:J169"/>
    <mergeCell ref="K169:L169"/>
    <mergeCell ref="F170:G170"/>
    <mergeCell ref="I170:J170"/>
    <mergeCell ref="K170:L170"/>
    <mergeCell ref="A167:A168"/>
    <mergeCell ref="F167:G167"/>
    <mergeCell ref="I167:J167"/>
    <mergeCell ref="K167:L167"/>
    <mergeCell ref="F168:G168"/>
    <mergeCell ref="I168:J168"/>
    <mergeCell ref="K168:L168"/>
    <mergeCell ref="F164:G164"/>
    <mergeCell ref="I164:J164"/>
    <mergeCell ref="K164:L164"/>
    <mergeCell ref="B165:M165"/>
    <mergeCell ref="F166:G166"/>
    <mergeCell ref="I166:J166"/>
    <mergeCell ref="K166:L166"/>
    <mergeCell ref="A162:A163"/>
    <mergeCell ref="F162:G162"/>
    <mergeCell ref="I162:J162"/>
    <mergeCell ref="K162:L162"/>
    <mergeCell ref="F163:G163"/>
    <mergeCell ref="I163:J163"/>
    <mergeCell ref="K163:L163"/>
    <mergeCell ref="F160:G160"/>
    <mergeCell ref="I160:J160"/>
    <mergeCell ref="K160:L160"/>
    <mergeCell ref="F161:G161"/>
    <mergeCell ref="I161:J161"/>
    <mergeCell ref="K161:L161"/>
    <mergeCell ref="C152:L152"/>
    <mergeCell ref="A157:D157"/>
    <mergeCell ref="J157:K157"/>
    <mergeCell ref="F159:G159"/>
    <mergeCell ref="I159:J159"/>
    <mergeCell ref="K159:L159"/>
    <mergeCell ref="F150:G150"/>
    <mergeCell ref="I150:J150"/>
    <mergeCell ref="K150:L150"/>
    <mergeCell ref="F151:G151"/>
    <mergeCell ref="I151:J151"/>
    <mergeCell ref="K151:L151"/>
    <mergeCell ref="A148:A149"/>
    <mergeCell ref="F148:G148"/>
    <mergeCell ref="I148:J148"/>
    <mergeCell ref="K148:L148"/>
    <mergeCell ref="F149:G149"/>
    <mergeCell ref="I149:J149"/>
    <mergeCell ref="K149:L149"/>
    <mergeCell ref="F145:G145"/>
    <mergeCell ref="I145:J145"/>
    <mergeCell ref="K145:L145"/>
    <mergeCell ref="B146:M146"/>
    <mergeCell ref="F147:G147"/>
    <mergeCell ref="I147:J147"/>
    <mergeCell ref="K147:L147"/>
    <mergeCell ref="A143:A144"/>
    <mergeCell ref="F143:G143"/>
    <mergeCell ref="I143:J143"/>
    <mergeCell ref="K143:L143"/>
    <mergeCell ref="F144:G144"/>
    <mergeCell ref="I144:J144"/>
    <mergeCell ref="K144:L144"/>
    <mergeCell ref="F141:G141"/>
    <mergeCell ref="I141:J141"/>
    <mergeCell ref="K141:L141"/>
    <mergeCell ref="F142:G142"/>
    <mergeCell ref="I142:J142"/>
    <mergeCell ref="K142:L142"/>
    <mergeCell ref="C133:L133"/>
    <mergeCell ref="L135:M136"/>
    <mergeCell ref="A138:D138"/>
    <mergeCell ref="J138:K138"/>
    <mergeCell ref="F140:G140"/>
    <mergeCell ref="I140:J140"/>
    <mergeCell ref="K140:L140"/>
    <mergeCell ref="F131:G131"/>
    <mergeCell ref="I131:J131"/>
    <mergeCell ref="K131:L131"/>
    <mergeCell ref="F132:G132"/>
    <mergeCell ref="I132:J132"/>
    <mergeCell ref="K132:L132"/>
    <mergeCell ref="A129:A130"/>
    <mergeCell ref="F129:G129"/>
    <mergeCell ref="I129:J129"/>
    <mergeCell ref="K129:L129"/>
    <mergeCell ref="F130:G130"/>
    <mergeCell ref="I130:J130"/>
    <mergeCell ref="K130:L130"/>
    <mergeCell ref="F126:G126"/>
    <mergeCell ref="I126:J126"/>
    <mergeCell ref="K126:L126"/>
    <mergeCell ref="B127:M127"/>
    <mergeCell ref="F128:G128"/>
    <mergeCell ref="I128:J128"/>
    <mergeCell ref="K128:L128"/>
    <mergeCell ref="A124:A125"/>
    <mergeCell ref="F124:G124"/>
    <mergeCell ref="I124:J124"/>
    <mergeCell ref="K124:L124"/>
    <mergeCell ref="F125:G125"/>
    <mergeCell ref="I125:J125"/>
    <mergeCell ref="K125:L125"/>
    <mergeCell ref="F122:G122"/>
    <mergeCell ref="I122:J122"/>
    <mergeCell ref="K122:L122"/>
    <mergeCell ref="F123:G123"/>
    <mergeCell ref="I123:J123"/>
    <mergeCell ref="K123:L123"/>
    <mergeCell ref="C114:L114"/>
    <mergeCell ref="A119:D119"/>
    <mergeCell ref="J119:K119"/>
    <mergeCell ref="F121:G121"/>
    <mergeCell ref="I121:J121"/>
    <mergeCell ref="K121:L121"/>
    <mergeCell ref="F112:G112"/>
    <mergeCell ref="I112:J112"/>
    <mergeCell ref="K112:L112"/>
    <mergeCell ref="F113:G113"/>
    <mergeCell ref="I113:J113"/>
    <mergeCell ref="K113:L113"/>
    <mergeCell ref="A110:A111"/>
    <mergeCell ref="F110:G110"/>
    <mergeCell ref="I110:J110"/>
    <mergeCell ref="K110:L110"/>
    <mergeCell ref="F111:G111"/>
    <mergeCell ref="I111:J111"/>
    <mergeCell ref="K111:L111"/>
    <mergeCell ref="F107:G107"/>
    <mergeCell ref="I107:J107"/>
    <mergeCell ref="K107:L107"/>
    <mergeCell ref="B108:M108"/>
    <mergeCell ref="F109:G109"/>
    <mergeCell ref="I109:J109"/>
    <mergeCell ref="K109:L109"/>
    <mergeCell ref="A105:A106"/>
    <mergeCell ref="F105:G105"/>
    <mergeCell ref="I105:J105"/>
    <mergeCell ref="K105:L105"/>
    <mergeCell ref="F106:G106"/>
    <mergeCell ref="I106:J106"/>
    <mergeCell ref="K106:L106"/>
    <mergeCell ref="F103:G103"/>
    <mergeCell ref="I103:J103"/>
    <mergeCell ref="K103:L103"/>
    <mergeCell ref="F104:G104"/>
    <mergeCell ref="I104:J104"/>
    <mergeCell ref="K104:L104"/>
    <mergeCell ref="C95:L95"/>
    <mergeCell ref="L97:M98"/>
    <mergeCell ref="A100:D100"/>
    <mergeCell ref="J100:K100"/>
    <mergeCell ref="F102:G102"/>
    <mergeCell ref="I102:J102"/>
    <mergeCell ref="K102:L102"/>
    <mergeCell ref="F93:G93"/>
    <mergeCell ref="I93:J93"/>
    <mergeCell ref="K93:L93"/>
    <mergeCell ref="F94:G94"/>
    <mergeCell ref="I94:J94"/>
    <mergeCell ref="K94:L94"/>
    <mergeCell ref="A91:A92"/>
    <mergeCell ref="F91:G91"/>
    <mergeCell ref="I91:J91"/>
    <mergeCell ref="K91:L91"/>
    <mergeCell ref="F92:G92"/>
    <mergeCell ref="I92:J92"/>
    <mergeCell ref="K92:L92"/>
    <mergeCell ref="F88:G88"/>
    <mergeCell ref="I88:J88"/>
    <mergeCell ref="K88:L88"/>
    <mergeCell ref="B89:M89"/>
    <mergeCell ref="F90:G90"/>
    <mergeCell ref="I90:J90"/>
    <mergeCell ref="K90:L90"/>
    <mergeCell ref="A86:A87"/>
    <mergeCell ref="F86:G86"/>
    <mergeCell ref="I86:J86"/>
    <mergeCell ref="K86:L86"/>
    <mergeCell ref="F87:G87"/>
    <mergeCell ref="I87:J87"/>
    <mergeCell ref="K87:L87"/>
    <mergeCell ref="F84:G84"/>
    <mergeCell ref="I84:J84"/>
    <mergeCell ref="K84:L84"/>
    <mergeCell ref="F85:G85"/>
    <mergeCell ref="I85:J85"/>
    <mergeCell ref="K85:L85"/>
    <mergeCell ref="C76:L76"/>
    <mergeCell ref="A81:D81"/>
    <mergeCell ref="J81:K81"/>
    <mergeCell ref="F83:G83"/>
    <mergeCell ref="I83:J83"/>
    <mergeCell ref="K83:L83"/>
    <mergeCell ref="F74:G74"/>
    <mergeCell ref="I74:J74"/>
    <mergeCell ref="K74:L74"/>
    <mergeCell ref="F75:G75"/>
    <mergeCell ref="I75:J75"/>
    <mergeCell ref="K75:L75"/>
    <mergeCell ref="A72:A73"/>
    <mergeCell ref="F72:G72"/>
    <mergeCell ref="I72:J72"/>
    <mergeCell ref="K72:L72"/>
    <mergeCell ref="F73:G73"/>
    <mergeCell ref="I73:J73"/>
    <mergeCell ref="K73:L73"/>
    <mergeCell ref="F69:G69"/>
    <mergeCell ref="I69:J69"/>
    <mergeCell ref="K69:L69"/>
    <mergeCell ref="B70:M70"/>
    <mergeCell ref="F71:G71"/>
    <mergeCell ref="I71:J71"/>
    <mergeCell ref="K71:L71"/>
    <mergeCell ref="A67:A68"/>
    <mergeCell ref="F67:G67"/>
    <mergeCell ref="I67:J67"/>
    <mergeCell ref="K67:L67"/>
    <mergeCell ref="F68:G68"/>
    <mergeCell ref="I68:J68"/>
    <mergeCell ref="K68:L68"/>
    <mergeCell ref="F65:G65"/>
    <mergeCell ref="I65:J65"/>
    <mergeCell ref="K65:L65"/>
    <mergeCell ref="F66:G66"/>
    <mergeCell ref="I66:J66"/>
    <mergeCell ref="K66:L66"/>
    <mergeCell ref="C57:L57"/>
    <mergeCell ref="A62:D62"/>
    <mergeCell ref="J62:K62"/>
    <mergeCell ref="F64:G64"/>
    <mergeCell ref="I64:J64"/>
    <mergeCell ref="K64:L64"/>
    <mergeCell ref="F55:G55"/>
    <mergeCell ref="I55:J55"/>
    <mergeCell ref="K55:L55"/>
    <mergeCell ref="F56:G56"/>
    <mergeCell ref="I56:J56"/>
    <mergeCell ref="K56:L56"/>
    <mergeCell ref="A53:A54"/>
    <mergeCell ref="F53:G53"/>
    <mergeCell ref="I53:J53"/>
    <mergeCell ref="K53:L53"/>
    <mergeCell ref="F54:G54"/>
    <mergeCell ref="I54:J54"/>
    <mergeCell ref="K54:L54"/>
    <mergeCell ref="F50:G50"/>
    <mergeCell ref="I50:J50"/>
    <mergeCell ref="K50:L50"/>
    <mergeCell ref="B51:M51"/>
    <mergeCell ref="F52:G52"/>
    <mergeCell ref="I52:J52"/>
    <mergeCell ref="K52:L52"/>
    <mergeCell ref="A48:A49"/>
    <mergeCell ref="F48:G48"/>
    <mergeCell ref="I48:J48"/>
    <mergeCell ref="K48:L48"/>
    <mergeCell ref="F49:G49"/>
    <mergeCell ref="I49:J49"/>
    <mergeCell ref="K49:L49"/>
    <mergeCell ref="F46:G46"/>
    <mergeCell ref="I46:J46"/>
    <mergeCell ref="K46:L46"/>
    <mergeCell ref="F47:G47"/>
    <mergeCell ref="I47:J47"/>
    <mergeCell ref="K47:L47"/>
    <mergeCell ref="C38:L38"/>
    <mergeCell ref="A43:D43"/>
    <mergeCell ref="J43:K43"/>
    <mergeCell ref="F45:G45"/>
    <mergeCell ref="I45:J45"/>
    <mergeCell ref="K45:L45"/>
    <mergeCell ref="F36:G36"/>
    <mergeCell ref="I36:J36"/>
    <mergeCell ref="K36:L36"/>
    <mergeCell ref="F37:G37"/>
    <mergeCell ref="I37:J37"/>
    <mergeCell ref="K37:L37"/>
    <mergeCell ref="A34:A35"/>
    <mergeCell ref="F34:G34"/>
    <mergeCell ref="I34:J34"/>
    <mergeCell ref="K34:L34"/>
    <mergeCell ref="F35:G35"/>
    <mergeCell ref="I35:J35"/>
    <mergeCell ref="K35:L35"/>
    <mergeCell ref="F31:G31"/>
    <mergeCell ref="I31:J31"/>
    <mergeCell ref="K31:L31"/>
    <mergeCell ref="B32:M32"/>
    <mergeCell ref="F33:G33"/>
    <mergeCell ref="I33:J33"/>
    <mergeCell ref="K33:L33"/>
    <mergeCell ref="A29:A30"/>
    <mergeCell ref="F29:G29"/>
    <mergeCell ref="I29:J29"/>
    <mergeCell ref="K29:L29"/>
    <mergeCell ref="F30:G30"/>
    <mergeCell ref="I30:J30"/>
    <mergeCell ref="K30:L30"/>
    <mergeCell ref="N26:O26"/>
    <mergeCell ref="F27:G27"/>
    <mergeCell ref="I27:J27"/>
    <mergeCell ref="K27:L27"/>
    <mergeCell ref="F28:G28"/>
    <mergeCell ref="I28:J28"/>
    <mergeCell ref="K28:L28"/>
    <mergeCell ref="C19:L19"/>
    <mergeCell ref="A24:D24"/>
    <mergeCell ref="J24:K24"/>
    <mergeCell ref="F26:G26"/>
    <mergeCell ref="I26:J26"/>
    <mergeCell ref="K26:L26"/>
    <mergeCell ref="F17:G17"/>
    <mergeCell ref="I17:J17"/>
    <mergeCell ref="K17:L17"/>
    <mergeCell ref="F18:G18"/>
    <mergeCell ref="I18:J18"/>
    <mergeCell ref="K18:L18"/>
    <mergeCell ref="A15:A16"/>
    <mergeCell ref="F15:G15"/>
    <mergeCell ref="I15:J15"/>
    <mergeCell ref="K15:L15"/>
    <mergeCell ref="F16:G16"/>
    <mergeCell ref="I16:J16"/>
    <mergeCell ref="K16:L16"/>
    <mergeCell ref="F12:G12"/>
    <mergeCell ref="I12:J12"/>
    <mergeCell ref="K12:L12"/>
    <mergeCell ref="B13:M13"/>
    <mergeCell ref="F14:G14"/>
    <mergeCell ref="I14:J14"/>
    <mergeCell ref="K14:L14"/>
    <mergeCell ref="A10:A11"/>
    <mergeCell ref="F10:G10"/>
    <mergeCell ref="I10:J10"/>
    <mergeCell ref="K10:L10"/>
    <mergeCell ref="F11:G11"/>
    <mergeCell ref="I11:J11"/>
    <mergeCell ref="K11:L11"/>
    <mergeCell ref="F8:G8"/>
    <mergeCell ref="I8:J8"/>
    <mergeCell ref="K8:L8"/>
    <mergeCell ref="F9:G9"/>
    <mergeCell ref="I9:J9"/>
    <mergeCell ref="K9:L9"/>
    <mergeCell ref="H3:J3"/>
    <mergeCell ref="A5:D5"/>
    <mergeCell ref="J5:K5"/>
    <mergeCell ref="M5:N5"/>
    <mergeCell ref="N6:O6"/>
    <mergeCell ref="F7:G7"/>
    <mergeCell ref="I7:J7"/>
    <mergeCell ref="K7:L7"/>
  </mergeCells>
  <printOptions horizontalCentered="1"/>
  <pageMargins left="0.11811023622047245" right="0.11811023622047245" top="0.55118110236220474" bottom="0.55118110236220474" header="0" footer="0.31496062992125984"/>
  <pageSetup paperSize="9" scale="81" orientation="landscape" r:id="rId1"/>
  <rowBreaks count="11" manualBreakCount="11">
    <brk id="98" max="14" man="1"/>
    <brk id="136" max="14" man="1"/>
    <brk id="171" max="14" man="1"/>
    <brk id="206" max="14" man="1"/>
    <brk id="241" max="14" man="1"/>
    <brk id="276" max="14" man="1"/>
    <brk id="314" max="14" man="1"/>
    <brk id="349" max="14" man="1"/>
    <brk id="384" max="14" man="1"/>
    <brk id="422" max="14" man="1"/>
    <brk id="457" max="14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Nom 1 Prenom 1</vt:lpstr>
      <vt:lpstr>Nom 2 Prenom 2</vt:lpstr>
      <vt:lpstr>Nom 3 Prenom 3</vt:lpstr>
      <vt:lpstr>Nom 4 Prenom 4</vt:lpstr>
      <vt:lpstr>'Nom 1 Prenom 1'!Impression_des_titres</vt:lpstr>
      <vt:lpstr>'Nom 2 Prenom 2'!Impression_des_titres</vt:lpstr>
      <vt:lpstr>'Nom 3 Prenom 3'!Impression_des_titres</vt:lpstr>
      <vt:lpstr>'Nom 4 Prenom 4'!Impression_des_titres</vt:lpstr>
      <vt:lpstr>'Nom 1 Prenom 1'!Zone_d_impression</vt:lpstr>
      <vt:lpstr>'Nom 2 Prenom 2'!Zone_d_impression</vt:lpstr>
      <vt:lpstr>'Nom 3 Prenom 3'!Zone_d_impression</vt:lpstr>
      <vt:lpstr>'Nom 4 Prenom 4'!Zone_d_impression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Guy Blancher</cp:lastModifiedBy>
  <cp:lastPrinted>2020-01-19T15:28:59Z</cp:lastPrinted>
  <dcterms:created xsi:type="dcterms:W3CDTF">2013-11-21T07:51:22Z</dcterms:created>
  <dcterms:modified xsi:type="dcterms:W3CDTF">2021-04-23T19:06:00Z</dcterms:modified>
</cp:coreProperties>
</file>