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865" windowHeight="10725" tabRatio="737"/>
  </bookViews>
  <sheets>
    <sheet name="Calendrier 2019" sheetId="58" r:id="rId1"/>
    <sheet name="Modele" sheetId="1" state="hidden" r:id="rId2"/>
    <sheet name="Source" sheetId="51" r:id="rId3"/>
    <sheet name="Feuil22" sheetId="50" r:id="rId4"/>
  </sheets>
  <externalReferences>
    <externalReference r:id="rId5"/>
  </externalReferences>
  <definedNames>
    <definedName name="Années">OFFSET([1]Sources!$G$2,,,COUNTA([1]Sources!$G:$G)-1)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58" l="1"/>
  <c r="A6" i="58" s="1"/>
  <c r="A8" i="58" s="1"/>
  <c r="A10" i="58" s="1"/>
  <c r="A12" i="58" s="1"/>
  <c r="A14" i="58" s="1"/>
  <c r="A16" i="58" s="1"/>
  <c r="A18" i="58" s="1"/>
  <c r="A20" i="58" s="1"/>
  <c r="A22" i="58" s="1"/>
  <c r="A24" i="58" s="1"/>
  <c r="A26" i="58" s="1"/>
  <c r="A28" i="58" s="1"/>
  <c r="A30" i="58" s="1"/>
  <c r="A32" i="58" s="1"/>
  <c r="A34" i="58" s="1"/>
  <c r="A36" i="58" s="1"/>
  <c r="A38" i="58" s="1"/>
  <c r="A40" i="58" s="1"/>
  <c r="A42" i="58" s="1"/>
  <c r="A44" i="58" s="1"/>
  <c r="A46" i="58" s="1"/>
  <c r="A48" i="58" s="1"/>
  <c r="A50" i="58" s="1"/>
  <c r="A52" i="58" s="1"/>
  <c r="A54" i="58" s="1"/>
  <c r="A56" i="58" s="1"/>
  <c r="A58" i="58" s="1"/>
  <c r="A60" i="58" s="1"/>
  <c r="A62" i="58" s="1"/>
  <c r="I2" i="51" l="1"/>
  <c r="H6" i="51"/>
  <c r="I10" i="51" l="1"/>
  <c r="I14" i="51" s="1"/>
  <c r="I8" i="51"/>
  <c r="I6" i="51"/>
  <c r="I4" i="51"/>
  <c r="I9" i="51"/>
  <c r="I7" i="51"/>
  <c r="I5" i="51"/>
  <c r="I3" i="51"/>
  <c r="D2" i="51"/>
  <c r="D7" i="51"/>
  <c r="D8" i="51"/>
  <c r="D9" i="51"/>
  <c r="D10" i="51"/>
  <c r="D11" i="51"/>
  <c r="D13" i="51"/>
  <c r="D3" i="51"/>
  <c r="D4" i="51"/>
  <c r="D5" i="51"/>
  <c r="D6" i="51"/>
  <c r="D12" i="51"/>
  <c r="F9" i="51" l="1"/>
  <c r="I13" i="51"/>
  <c r="I11" i="51"/>
  <c r="I12" i="51"/>
  <c r="A4" i="1" l="1"/>
  <c r="A6" i="1" s="1"/>
  <c r="A8" i="1" s="1"/>
  <c r="A10" i="1" l="1"/>
  <c r="A12" i="1" l="1"/>
  <c r="A14" i="1" l="1"/>
  <c r="A16" i="1" l="1"/>
  <c r="A18" i="1" l="1"/>
  <c r="A20" i="1" l="1"/>
  <c r="A22" i="1" l="1"/>
  <c r="A24" i="1" l="1"/>
  <c r="A26" i="1" l="1"/>
  <c r="A28" i="1" l="1"/>
  <c r="A30" i="1" l="1"/>
  <c r="A32" i="1" l="1"/>
  <c r="A34" i="1" l="1"/>
  <c r="A36" i="1" l="1"/>
  <c r="A38" i="1" l="1"/>
  <c r="A40" i="1" l="1"/>
  <c r="A42" i="1" l="1"/>
  <c r="A44" i="1" l="1"/>
  <c r="A46" i="1" l="1"/>
  <c r="A48" i="1" l="1"/>
  <c r="A50" i="1" l="1"/>
  <c r="A52" i="1" l="1"/>
  <c r="A54" i="1" l="1"/>
  <c r="A56" i="1" l="1"/>
  <c r="A58" i="1" l="1"/>
  <c r="A60" i="1" l="1"/>
  <c r="A62" i="1" l="1"/>
</calcChain>
</file>

<file path=xl/sharedStrings.xml><?xml version="1.0" encoding="utf-8"?>
<sst xmlns="http://schemas.openxmlformats.org/spreadsheetml/2006/main" count="88" uniqueCount="49">
  <si>
    <t>Jours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</si>
  <si>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</si>
  <si>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</si>
  <si>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</si>
  <si>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</si>
  <si>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</si>
  <si>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</si>
  <si>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</si>
  <si>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</si>
  <si>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</si>
  <si>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</si>
  <si>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</si>
  <si>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</si>
  <si>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</si>
  <si>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Samedi</t>
  </si>
  <si>
    <t>Dimanche</t>
  </si>
  <si>
    <t>Week-end</t>
  </si>
  <si>
    <t>Fériés</t>
  </si>
  <si>
    <t>Couleur</t>
  </si>
  <si>
    <t>Vacances/ c</t>
  </si>
  <si>
    <t>Mois</t>
  </si>
  <si>
    <t>N°</t>
  </si>
  <si>
    <t>Nb Jour</t>
  </si>
  <si>
    <t>Jour Féries</t>
  </si>
  <si>
    <t>Date</t>
  </si>
  <si>
    <t>1er Janvier</t>
  </si>
  <si>
    <t>Lundi</t>
  </si>
  <si>
    <t>Fête du Travail</t>
  </si>
  <si>
    <t>Mardi</t>
  </si>
  <si>
    <t>Libération 1945</t>
  </si>
  <si>
    <t>Mercredi</t>
  </si>
  <si>
    <t>Fête National</t>
  </si>
  <si>
    <t>Jeudi</t>
  </si>
  <si>
    <t>Vendredi</t>
  </si>
  <si>
    <t>Toussaint</t>
  </si>
  <si>
    <t>Armistice 1918</t>
  </si>
  <si>
    <t>Noël</t>
  </si>
  <si>
    <t>Pâques</t>
  </si>
  <si>
    <t>Lundi de Pâques</t>
  </si>
  <si>
    <t>Ascension</t>
  </si>
  <si>
    <t>Pantecôte</t>
  </si>
  <si>
    <t>Lundi de Pantecôte</t>
  </si>
  <si>
    <t>https://forum.excel-pratique.com/excel/calendrier-automatiser-avancer-152768#p943852</t>
  </si>
  <si>
    <t>Vacances</t>
  </si>
  <si>
    <t>Début</t>
  </si>
  <si>
    <t>Fin</t>
  </si>
  <si>
    <t>Hiver</t>
  </si>
  <si>
    <t>Printemps</t>
  </si>
  <si>
    <t>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</si>
</sst>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"/>
    <numFmt numFmtId="165" formatCode="dddd"/>
    <numFmt numFmtId="166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darkDown">
        <fgColor rgb="FFFF0000"/>
        <bgColor theme="0"/>
      </patternFill>
    </fill>
    <fill>
      <patternFill patternType="darkDown">
        <fgColor rgb="FF66FF33"/>
        <bgColor auto="1"/>
      </patternFill>
    </fill>
    <fill>
      <patternFill patternType="darkDown">
        <fgColor rgb="FF0000FF"/>
        <bgColor auto="1"/>
      </patternFill>
    </fill>
    <fill>
      <patternFill patternType="solid">
        <fgColor theme="1"/>
        <bgColor indexed="64"/>
      </patternFill>
    </fill>
    <fill>
      <patternFill patternType="darkDown">
        <fgColor rgb="FF66FF33"/>
        <bgColor theme="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4" xfId="0" applyBorder="1" applyAlignment="1">
      <alignment horizontal="center" vertical="center"/>
    </xf>
    <xf numFmtId="14" fontId="0" fillId="0" borderId="0" xfId="0" applyNumberFormat="1"/>
    <xf numFmtId="0" fontId="1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6" borderId="11" xfId="0" applyFont="1" applyFill="1" applyBorder="1"/>
    <xf numFmtId="0" fontId="0" fillId="5" borderId="12" xfId="0" applyFont="1" applyFill="1" applyBorder="1"/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" fontId="0" fillId="0" borderId="7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" fontId="0" fillId="0" borderId="6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66" fontId="0" fillId="0" borderId="0" xfId="0" applyNumberFormat="1"/>
    <xf numFmtId="0" fontId="0" fillId="5" borderId="0" xfId="0" applyFill="1"/>
    <xf numFmtId="0" fontId="4" fillId="0" borderId="0" xfId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9" borderId="12" xfId="0" applyFont="1" applyFill="1" applyBorder="1"/>
    <xf numFmtId="0" fontId="0" fillId="7" borderId="11" xfId="0" applyFont="1" applyFill="1" applyBorder="1"/>
    <xf numFmtId="0" fontId="0" fillId="0" borderId="10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0" fillId="7" borderId="16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1" fillId="2" borderId="9" xfId="0" applyFont="1" applyFill="1" applyBorder="1" applyAlignment="1">
      <alignment horizontal="center" vertical="center"/>
    </xf>
    <xf numFmtId="165" fontId="0" fillId="4" borderId="9" xfId="0" applyNumberFormat="1" applyFont="1" applyFill="1" applyBorder="1" applyAlignment="1">
      <alignment horizontal="center"/>
    </xf>
    <xf numFmtId="165" fontId="0" fillId="4" borderId="2" xfId="0" applyNumberFormat="1" applyFont="1" applyFill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4" borderId="9" xfId="0" applyFont="1" applyFill="1" applyBorder="1" applyAlignment="1">
      <alignment horizontal="center"/>
    </xf>
    <xf numFmtId="0" fontId="0" fillId="0" borderId="8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21">
    <dxf>
      <fill>
        <patternFill patternType="darkDown">
          <fgColor rgb="FFFF0000"/>
          <bgColor theme="0"/>
        </patternFill>
      </fill>
    </dxf>
    <dxf>
      <numFmt numFmtId="166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66FF33"/>
      <color rgb="FF009900"/>
      <color rgb="FF0000FF"/>
      <color rgb="FFFFA1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353247</xdr:colOff>
      <xdr:row>7</xdr:row>
      <xdr:rowOff>70281</xdr:rowOff>
    </xdr:from>
    <xdr:to>
      <xdr:col>15</xdr:col>
      <xdr:colOff>735724</xdr:colOff>
      <xdr:row>9</xdr:row>
      <xdr:rowOff>157654</xdr:rowOff>
    </xdr:to>
    <xdr:sp macro="[0]!Feuil1.Correction_Ortho" textlink="">
      <xdr:nvSpPr>
        <xdr:cNvPr id="2" name="Rectangle 1">
          <a:extLst>
            <a:ext uri="{FF2B5EF4-FFF2-40B4-BE49-F238E27FC236}">
              <a16:creationId xmlns:a16="http://schemas.microsoft.com/office/drawing/2014/main" id="{ECA1F52C-8FF6-4BA5-967C-40EC9F4A30A0}"/>
            </a:ext>
          </a:extLst>
        </xdr:cNvPr>
        <xdr:cNvSpPr/>
      </xdr:nvSpPr>
      <xdr:spPr>
        <a:xfrm>
          <a:off x="9020997" y="1403781"/>
          <a:ext cx="1077802" cy="46837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Vérification de l’orthographe</a:t>
          </a:r>
          <a:endParaRPr lang="fr-FR" sz="1100"/>
        </a:p>
      </xdr:txBody>
    </xdr:sp>
    <xdr:clientData fPrintsWithSheet="0"/>
  </xdr:twoCellAnchor>
  <xdr:twoCellAnchor>
    <xdr:from>
      <xdr:col>17</xdr:col>
      <xdr:colOff>26277</xdr:colOff>
      <xdr:row>11</xdr:row>
      <xdr:rowOff>52552</xdr:rowOff>
    </xdr:from>
    <xdr:to>
      <xdr:col>19</xdr:col>
      <xdr:colOff>617485</xdr:colOff>
      <xdr:row>19</xdr:row>
      <xdr:rowOff>19707</xdr:rowOff>
    </xdr:to>
    <xdr:sp macro="" textlink="">
      <xdr:nvSpPr>
        <xdr:cNvPr id="3" name="ZoneTexte 2"/>
        <xdr:cNvSpPr txBox="1"/>
      </xdr:nvSpPr>
      <xdr:spPr>
        <a:xfrm>
          <a:off x="10513302" y="2148052"/>
          <a:ext cx="2115208" cy="1491155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couleurs</a:t>
          </a:r>
          <a:r>
            <a:rPr lang="fr-FR" sz="1100" baseline="0"/>
            <a:t> peuvent se changer manuellement dans les cellules de la colonne S.</a:t>
          </a:r>
        </a:p>
        <a:p>
          <a:r>
            <a:rPr lang="fr-FR" sz="1100" baseline="0"/>
            <a:t>Elles sont prises en compte sur la présente feuille après un double clic sur l'une des cellules considérées.</a:t>
          </a:r>
        </a:p>
      </xdr:txBody>
    </xdr:sp>
    <xdr:clientData/>
  </xdr:twoCellAnchor>
  <xdr:twoCellAnchor>
    <xdr:from>
      <xdr:col>13</xdr:col>
      <xdr:colOff>361295</xdr:colOff>
      <xdr:row>11</xdr:row>
      <xdr:rowOff>52553</xdr:rowOff>
    </xdr:from>
    <xdr:to>
      <xdr:col>16</xdr:col>
      <xdr:colOff>223345</xdr:colOff>
      <xdr:row>22</xdr:row>
      <xdr:rowOff>98535</xdr:rowOff>
    </xdr:to>
    <xdr:sp macro="" textlink="">
      <xdr:nvSpPr>
        <xdr:cNvPr id="4" name="ZoneTexte 3"/>
        <xdr:cNvSpPr txBox="1"/>
      </xdr:nvSpPr>
      <xdr:spPr>
        <a:xfrm>
          <a:off x="9029045" y="2148053"/>
          <a:ext cx="1319375" cy="2141482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La validation de l'année entraîne le masquage de la feuille en cours et l'affichage (ou création à partir de la trame de la feuille masquée ''Modele'') de la feuille de l'année saisie.</a:t>
          </a:r>
        </a:p>
      </xdr:txBody>
    </xdr:sp>
    <xdr:clientData/>
  </xdr:twoCellAnchor>
  <xdr:twoCellAnchor>
    <xdr:from>
      <xdr:col>15</xdr:col>
      <xdr:colOff>321879</xdr:colOff>
      <xdr:row>6</xdr:row>
      <xdr:rowOff>78828</xdr:rowOff>
    </xdr:from>
    <xdr:to>
      <xdr:col>15</xdr:col>
      <xdr:colOff>325165</xdr:colOff>
      <xdr:row>11</xdr:row>
      <xdr:rowOff>52553</xdr:rowOff>
    </xdr:to>
    <xdr:cxnSp macro="">
      <xdr:nvCxnSpPr>
        <xdr:cNvPr id="5" name="Connecteur droit avec flèche 4"/>
        <xdr:cNvCxnSpPr>
          <a:stCxn id="4" idx="0"/>
        </xdr:cNvCxnSpPr>
      </xdr:nvCxnSpPr>
      <xdr:spPr>
        <a:xfrm flipH="1" flipV="1">
          <a:off x="9684954" y="1221828"/>
          <a:ext cx="3286" cy="92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321879</xdr:colOff>
      <xdr:row>9</xdr:row>
      <xdr:rowOff>52552</xdr:rowOff>
    </xdr:from>
    <xdr:to>
      <xdr:col>18</xdr:col>
      <xdr:colOff>321881</xdr:colOff>
      <xdr:row>11</xdr:row>
      <xdr:rowOff>52552</xdr:rowOff>
    </xdr:to>
    <xdr:cxnSp macro="">
      <xdr:nvCxnSpPr>
        <xdr:cNvPr id="6" name="Connecteur droit avec flèche 5"/>
        <xdr:cNvCxnSpPr>
          <a:stCxn id="3" idx="0"/>
        </xdr:cNvCxnSpPr>
      </xdr:nvCxnSpPr>
      <xdr:spPr>
        <a:xfrm flipH="1" flipV="1">
          <a:off x="11570904" y="1767052"/>
          <a:ext cx="2" cy="381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353247</xdr:colOff>
      <xdr:row>7</xdr:row>
      <xdr:rowOff>70281</xdr:rowOff>
    </xdr:from>
    <xdr:to>
      <xdr:col>15</xdr:col>
      <xdr:colOff>735724</xdr:colOff>
      <xdr:row>9</xdr:row>
      <xdr:rowOff>157654</xdr:rowOff>
    </xdr:to>
    <xdr:sp macro="[0]!Feuil1.Correction_Ortho" textlink="">
      <xdr:nvSpPr>
        <xdr:cNvPr id="2" name="Rectangle 1">
          <a:extLst>
            <a:ext uri="{FF2B5EF4-FFF2-40B4-BE49-F238E27FC236}">
              <a16:creationId xmlns:a16="http://schemas.microsoft.com/office/drawing/2014/main" id="{ECA1F52C-8FF6-4BA5-967C-40EC9F4A30A0}"/>
            </a:ext>
          </a:extLst>
        </xdr:cNvPr>
        <xdr:cNvSpPr/>
      </xdr:nvSpPr>
      <xdr:spPr>
        <a:xfrm>
          <a:off x="9043988" y="1403781"/>
          <a:ext cx="1078788" cy="46837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Vérification de l’orthographe</a:t>
          </a:r>
          <a:endParaRPr lang="fr-FR" sz="1100"/>
        </a:p>
      </xdr:txBody>
    </xdr:sp>
    <xdr:clientData fPrintsWithSheet="0"/>
  </xdr:twoCellAnchor>
  <xdr:twoCellAnchor>
    <xdr:from>
      <xdr:col>17</xdr:col>
      <xdr:colOff>26277</xdr:colOff>
      <xdr:row>11</xdr:row>
      <xdr:rowOff>52552</xdr:rowOff>
    </xdr:from>
    <xdr:to>
      <xdr:col>19</xdr:col>
      <xdr:colOff>617485</xdr:colOff>
      <xdr:row>19</xdr:row>
      <xdr:rowOff>19707</xdr:rowOff>
    </xdr:to>
    <xdr:sp macro="" textlink="">
      <xdr:nvSpPr>
        <xdr:cNvPr id="3" name="ZoneTexte 2"/>
        <xdr:cNvSpPr txBox="1"/>
      </xdr:nvSpPr>
      <xdr:spPr>
        <a:xfrm>
          <a:off x="10536622" y="2148052"/>
          <a:ext cx="2115208" cy="1491155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/>
            <a:t>Les couleurs</a:t>
          </a:r>
          <a:r>
            <a:rPr lang="fr-FR" sz="1100" baseline="0"/>
            <a:t> peuvent se changer manuellement dans les cellules de la colonne S.</a:t>
          </a:r>
        </a:p>
        <a:p>
          <a:r>
            <a:rPr lang="fr-FR" sz="1100" baseline="0"/>
            <a:t>Elles sont prises en compte sur la présente feuille après un double clic sur l'une des cellules considérées.</a:t>
          </a:r>
        </a:p>
      </xdr:txBody>
    </xdr:sp>
    <xdr:clientData/>
  </xdr:twoCellAnchor>
  <xdr:twoCellAnchor>
    <xdr:from>
      <xdr:col>13</xdr:col>
      <xdr:colOff>361295</xdr:colOff>
      <xdr:row>11</xdr:row>
      <xdr:rowOff>52553</xdr:rowOff>
    </xdr:from>
    <xdr:to>
      <xdr:col>16</xdr:col>
      <xdr:colOff>223345</xdr:colOff>
      <xdr:row>22</xdr:row>
      <xdr:rowOff>98535</xdr:rowOff>
    </xdr:to>
    <xdr:sp macro="" textlink="">
      <xdr:nvSpPr>
        <xdr:cNvPr id="4" name="ZoneTexte 3"/>
        <xdr:cNvSpPr txBox="1"/>
      </xdr:nvSpPr>
      <xdr:spPr>
        <a:xfrm>
          <a:off x="9052036" y="2148053"/>
          <a:ext cx="1320361" cy="2141482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 baseline="0"/>
            <a:t>La validation de l'année entraîne le masquage de la feuille en cours et l'affichage (ou création à partir de la trame de la feuille masquée ''Modele'') de la feuille de l'année saisie.</a:t>
          </a:r>
        </a:p>
      </xdr:txBody>
    </xdr:sp>
    <xdr:clientData/>
  </xdr:twoCellAnchor>
  <xdr:twoCellAnchor>
    <xdr:from>
      <xdr:col>15</xdr:col>
      <xdr:colOff>321879</xdr:colOff>
      <xdr:row>6</xdr:row>
      <xdr:rowOff>78828</xdr:rowOff>
    </xdr:from>
    <xdr:to>
      <xdr:col>15</xdr:col>
      <xdr:colOff>325165</xdr:colOff>
      <xdr:row>11</xdr:row>
      <xdr:rowOff>52553</xdr:rowOff>
    </xdr:to>
    <xdr:cxnSp macro="">
      <xdr:nvCxnSpPr>
        <xdr:cNvPr id="6" name="Connecteur droit avec flèche 5"/>
        <xdr:cNvCxnSpPr>
          <a:stCxn id="4" idx="0"/>
        </xdr:cNvCxnSpPr>
      </xdr:nvCxnSpPr>
      <xdr:spPr>
        <a:xfrm flipH="1" flipV="1">
          <a:off x="9708931" y="1221828"/>
          <a:ext cx="3286" cy="92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321879</xdr:colOff>
      <xdr:row>9</xdr:row>
      <xdr:rowOff>52552</xdr:rowOff>
    </xdr:from>
    <xdr:to>
      <xdr:col>18</xdr:col>
      <xdr:colOff>321881</xdr:colOff>
      <xdr:row>11</xdr:row>
      <xdr:rowOff>52552</xdr:rowOff>
    </xdr:to>
    <xdr:cxnSp macro="">
      <xdr:nvCxnSpPr>
        <xdr:cNvPr id="7" name="Connecteur droit avec flèche 6"/>
        <xdr:cNvCxnSpPr>
          <a:stCxn id="3" idx="0"/>
        </xdr:cNvCxnSpPr>
      </xdr:nvCxnSpPr>
      <xdr:spPr>
        <a:xfrm flipH="1" flipV="1">
          <a:off x="11594224" y="1767052"/>
          <a:ext cx="2" cy="381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814551</xdr:colOff>
      <xdr:row>5</xdr:row>
      <xdr:rowOff>157655</xdr:rowOff>
    </xdr:from>
    <xdr:to>
      <xdr:col>16</xdr:col>
      <xdr:colOff>19706</xdr:colOff>
      <xdr:row>8</xdr:row>
      <xdr:rowOff>151086</xdr:rowOff>
    </xdr:to>
    <xdr:sp macro="" textlink="">
      <xdr:nvSpPr>
        <xdr:cNvPr id="2" name="ZoneTexte 1"/>
        <xdr:cNvSpPr txBox="1"/>
      </xdr:nvSpPr>
      <xdr:spPr>
        <a:xfrm>
          <a:off x="10083361" y="1110155"/>
          <a:ext cx="2003535" cy="564931"/>
        </a:xfrm>
        <a:prstGeom prst="round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r>
            <a:rPr lang="fr-FR" sz="1100"/>
            <a:t>Ce tableau ne peut</a:t>
          </a:r>
          <a:r>
            <a:rPr lang="fr-FR" sz="1100" baseline="0"/>
            <a:t> se mettre à jour que manuellement,</a:t>
          </a:r>
          <a:endParaRPr lang="fr-FR" sz="1100"/>
        </a:p>
      </xdr:txBody>
    </xdr:sp>
    <xdr:clientData/>
  </xdr:twoCellAnchor>
  <xdr:twoCellAnchor>
    <xdr:from>
      <xdr:col>0</xdr:col>
      <xdr:colOff>761999</xdr:colOff>
      <xdr:row>16</xdr:row>
      <xdr:rowOff>144516</xdr:rowOff>
    </xdr:from>
    <xdr:to>
      <xdr:col>3</xdr:col>
      <xdr:colOff>689741</xdr:colOff>
      <xdr:row>24</xdr:row>
      <xdr:rowOff>98534</xdr:rowOff>
    </xdr:to>
    <xdr:sp macro="" textlink="">
      <xdr:nvSpPr>
        <xdr:cNvPr id="3" name="ZoneTexte 2"/>
        <xdr:cNvSpPr txBox="1"/>
      </xdr:nvSpPr>
      <xdr:spPr>
        <a:xfrm>
          <a:off x="761999" y="3192516"/>
          <a:ext cx="2213742" cy="1478018"/>
        </a:xfrm>
        <a:prstGeom prst="round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r>
            <a:rPr lang="fr-FR" sz="1100"/>
            <a:t>La date notée</a:t>
          </a:r>
          <a:r>
            <a:rPr lang="fr-FR" sz="1100" baseline="0"/>
            <a:t> dans la cellule C15 est inscrite automatiquement par la macro qui se déclenche quand on valide la date de la cellule P6 sur  la feuille du calendrier en cours,</a:t>
          </a:r>
          <a:endParaRPr lang="fr-FR" sz="1100"/>
        </a:p>
      </xdr:txBody>
    </xdr:sp>
    <xdr:clientData/>
  </xdr:twoCellAnchor>
  <xdr:twoCellAnchor>
    <xdr:from>
      <xdr:col>2</xdr:col>
      <xdr:colOff>315310</xdr:colOff>
      <xdr:row>15</xdr:row>
      <xdr:rowOff>26276</xdr:rowOff>
    </xdr:from>
    <xdr:to>
      <xdr:col>2</xdr:col>
      <xdr:colOff>344870</xdr:colOff>
      <xdr:row>16</xdr:row>
      <xdr:rowOff>144516</xdr:rowOff>
    </xdr:to>
    <xdr:cxnSp macro="">
      <xdr:nvCxnSpPr>
        <xdr:cNvPr id="5" name="Connecteur droit avec flèche 4"/>
        <xdr:cNvCxnSpPr>
          <a:stCxn id="3" idx="0"/>
        </xdr:cNvCxnSpPr>
      </xdr:nvCxnSpPr>
      <xdr:spPr>
        <a:xfrm flipH="1" flipV="1">
          <a:off x="1839310" y="2883776"/>
          <a:ext cx="29560" cy="3087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Utilitaires\Nles%20fonctions\Listes\Liste%20des%20f&#233;ri&#233;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rces"/>
    </sheetNames>
    <sheetDataSet>
      <sheetData sheetId="0">
        <row r="1">
          <cell r="G1" t="str">
            <v>Années</v>
          </cell>
        </row>
        <row r="2">
          <cell r="G2">
            <v>2019</v>
          </cell>
        </row>
        <row r="3">
          <cell r="G3">
            <v>2020</v>
          </cell>
        </row>
        <row r="4">
          <cell r="G4">
            <v>2021</v>
          </cell>
        </row>
        <row r="5">
          <cell r="G5">
            <v>2022</v>
          </cell>
        </row>
        <row r="6">
          <cell r="G6">
            <v>2023</v>
          </cell>
        </row>
        <row r="7">
          <cell r="G7">
            <v>2024</v>
          </cell>
        </row>
        <row r="8">
          <cell r="G8">
            <v>2025</v>
          </cell>
        </row>
        <row r="9">
          <cell r="G9">
            <v>2026</v>
          </cell>
        </row>
        <row r="10">
          <cell r="G10">
            <v>2027</v>
          </cell>
        </row>
        <row r="11">
          <cell r="G11">
            <v>2028</v>
          </cell>
        </row>
        <row r="12">
          <cell r="G12">
            <v>2029</v>
          </cell>
        </row>
        <row r="13">
          <cell r="G13">
            <v>2030</v>
          </cell>
        </row>
      </sheetData>
    </sheetDataSet>
  </externalBook>
</externalLink>
</file>

<file path=xl/tables/table1.xml><?xml version="1.0" encoding="utf-8"?>
<table xmlns="http://schemas.openxmlformats.org/spreadsheetml/2006/main" id="3" name="Tableau5" displayName="Tableau5" ref="B1:D13" totalsRowShown="0" headerRowDxfId="20" dataDxfId="18" headerRowBorderDxfId="19" tableBorderDxfId="17" totalsRowBorderDxfId="16">
  <tableColumns count="3">
    <tableColumn id="1" name="Mois" dataDxfId="15"/>
    <tableColumn id="2" name="N°" dataDxfId="14"/>
    <tableColumn id="3" name="Nb Jour" dataDxfId="13">
      <calculatedColumnFormula>DAY(DATE($C$15,Tableau5[[#This Row],[N°]]+1,1)-1)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ableau6" displayName="Tableau6" ref="F8:F9" totalsRowShown="0" headerRowDxfId="12" dataDxfId="10" headerRowBorderDxfId="11" tableBorderDxfId="9" totalsRowBorderDxfId="8">
  <tableColumns count="1">
    <tableColumn id="1" name="Nb Jour" dataDxfId="7">
      <calculatedColumnFormula>SUM(Tableau5[Nb Jour])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5" name="Tableau7" displayName="Tableau7" ref="H1:J14" totalsRowShown="0" headerRowDxfId="6" headerRowBorderDxfId="5" tableBorderDxfId="4" totalsRowBorderDxfId="3">
  <tableColumns count="3">
    <tableColumn id="1" name="Jour Féries" dataDxfId="2"/>
    <tableColumn id="2" name="Date" dataDxfId="1"/>
    <tableColumn id="5" name="Couleur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forum.excel-pratique.com/excel/calendrier-automatiser-avancer-152768" TargetMode="Externa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S63"/>
  <sheetViews>
    <sheetView tabSelected="1" zoomScale="145" zoomScaleNormal="145" workbookViewId="0">
      <pane xSplit="1" topLeftCell="C1" activePane="topRight" state="frozen"/>
      <selection pane="topRight" activeCell="S9" sqref="S9"/>
    </sheetView>
  </sheetViews>
  <sheetFormatPr baseColWidth="10" defaultRowHeight="15" x14ac:dyDescent="0.25"/>
  <cols>
    <col min="1" max="1" width="11.140625" bestFit="1" customWidth="1"/>
    <col min="2" max="9" width="9.7109375" bestFit="1" customWidth="1"/>
    <col min="10" max="10" width="10.85546875" bestFit="1" customWidth="1"/>
    <col min="11" max="11" width="9.7109375" bestFit="1" customWidth="1"/>
    <col min="12" max="12" width="10.42578125" bestFit="1" customWidth="1"/>
    <col min="13" max="13" width="10.140625" bestFit="1" customWidth="1"/>
    <col min="14" max="14" width="5.5703125" customWidth="1"/>
    <col min="15" max="15" width="4.85546875" customWidth="1"/>
    <col min="17" max="17" width="5.42578125" customWidth="1"/>
  </cols>
  <sheetData>
    <row r="1" spans="1:19" x14ac:dyDescent="0.25">
      <c r="A1" s="3" t="s">
        <v>0</v>
      </c>
      <c r="B1" s="41" t="s">
        <v>2</v>
      </c>
      <c r="C1" s="41" t="s">
        <v>3</v>
      </c>
      <c r="D1" s="41" t="s">
        <v>4</v>
      </c>
      <c r="E1" s="41" t="s">
        <v>5</v>
      </c>
      <c r="F1" s="41" t="s">
        <v>6</v>
      </c>
      <c r="G1" s="41" t="s">
        <v>7</v>
      </c>
      <c r="H1" s="41" t="s">
        <v>8</v>
      </c>
      <c r="I1" s="41" t="s">
        <v>9</v>
      </c>
      <c r="J1" s="41" t="s">
        <v>10</v>
      </c>
      <c r="K1" s="41" t="s">
        <v>11</v>
      </c>
      <c r="L1" s="41" t="s">
        <v>12</v>
      </c>
      <c r="M1" s="34" t="s">
        <v>13</v>
      </c>
    </row>
    <row r="2" spans="1:19" x14ac:dyDescent="0.25">
      <c r="A2" s="38">
        <v>1</v>
      </c>
      <c r="B2" s="42">
        <v>43466</v>
      </c>
      <c r="C2" s="42">
        <v>43497</v>
      </c>
      <c r="D2" s="42">
        <v>43525</v>
      </c>
      <c r="E2" s="42">
        <v>43556</v>
      </c>
      <c r="F2" s="42">
        <v>43586</v>
      </c>
      <c r="G2" s="42">
        <v>43617</v>
      </c>
      <c r="H2" s="42">
        <v>43647</v>
      </c>
      <c r="I2" s="42">
        <v>43678</v>
      </c>
      <c r="J2" s="42">
        <v>43709</v>
      </c>
      <c r="K2" s="42">
        <v>43739</v>
      </c>
      <c r="L2" s="42">
        <v>43770</v>
      </c>
      <c r="M2" s="43">
        <v>43800</v>
      </c>
    </row>
    <row r="3" spans="1:19" x14ac:dyDescent="0.25">
      <c r="A3" s="39"/>
      <c r="B3" s="7"/>
      <c r="C3" s="44"/>
      <c r="D3" s="44"/>
      <c r="E3" s="44"/>
      <c r="F3" s="7"/>
      <c r="G3" s="33"/>
      <c r="H3" s="44"/>
      <c r="I3" s="44"/>
      <c r="J3" s="33"/>
      <c r="K3" s="44"/>
      <c r="L3" s="7"/>
      <c r="M3" s="33"/>
      <c r="R3" s="30" t="s">
        <v>16</v>
      </c>
      <c r="S3" s="31" t="s">
        <v>18</v>
      </c>
    </row>
    <row r="4" spans="1:19" x14ac:dyDescent="0.25">
      <c r="A4" s="36">
        <f>A2+1</f>
        <v>2</v>
      </c>
      <c r="B4" s="42">
        <v>43467</v>
      </c>
      <c r="C4" s="42">
        <v>43498</v>
      </c>
      <c r="D4" s="42">
        <v>43526</v>
      </c>
      <c r="E4" s="42">
        <v>43557</v>
      </c>
      <c r="F4" s="42">
        <v>43587</v>
      </c>
      <c r="G4" s="42">
        <v>43618</v>
      </c>
      <c r="H4" s="42">
        <v>43648</v>
      </c>
      <c r="I4" s="42">
        <v>43679</v>
      </c>
      <c r="J4" s="42">
        <v>43710</v>
      </c>
      <c r="K4" s="42">
        <v>43740</v>
      </c>
      <c r="L4" s="42">
        <v>43771</v>
      </c>
      <c r="M4" s="43">
        <v>43801</v>
      </c>
      <c r="R4" s="32" t="s">
        <v>14</v>
      </c>
      <c r="S4" s="33"/>
    </row>
    <row r="5" spans="1:19" x14ac:dyDescent="0.25">
      <c r="A5" s="37"/>
      <c r="B5" s="44"/>
      <c r="C5" s="33"/>
      <c r="D5" s="33"/>
      <c r="E5" s="44"/>
      <c r="F5" s="44"/>
      <c r="G5" s="33"/>
      <c r="H5" s="44"/>
      <c r="I5" s="44"/>
      <c r="J5" s="44"/>
      <c r="K5" s="44"/>
      <c r="L5" s="33"/>
      <c r="M5" s="45"/>
      <c r="P5" s="34" t="s">
        <v>1</v>
      </c>
      <c r="R5" s="29" t="s">
        <v>15</v>
      </c>
      <c r="S5" s="28"/>
    </row>
    <row r="6" spans="1:19" x14ac:dyDescent="0.25">
      <c r="A6" s="38">
        <f>A4+1</f>
        <v>3</v>
      </c>
      <c r="B6" s="42">
        <v>43468</v>
      </c>
      <c r="C6" s="42">
        <v>43499</v>
      </c>
      <c r="D6" s="42">
        <v>43527</v>
      </c>
      <c r="E6" s="42">
        <v>43558</v>
      </c>
      <c r="F6" s="42">
        <v>43588</v>
      </c>
      <c r="G6" s="42">
        <v>43619</v>
      </c>
      <c r="H6" s="42">
        <v>43649</v>
      </c>
      <c r="I6" s="42">
        <v>43680</v>
      </c>
      <c r="J6" s="42">
        <v>43711</v>
      </c>
      <c r="K6" s="42">
        <v>43741</v>
      </c>
      <c r="L6" s="42">
        <v>43772</v>
      </c>
      <c r="M6" s="43">
        <v>43802</v>
      </c>
      <c r="P6" s="35">
        <v>2019</v>
      </c>
    </row>
    <row r="7" spans="1:19" x14ac:dyDescent="0.25">
      <c r="A7" s="39"/>
      <c r="B7" s="44"/>
      <c r="C7" s="33"/>
      <c r="D7" s="33"/>
      <c r="E7" s="44"/>
      <c r="F7" s="44"/>
      <c r="G7" s="44"/>
      <c r="H7" s="44"/>
      <c r="I7" s="33"/>
      <c r="J7" s="44"/>
      <c r="K7" s="44"/>
      <c r="L7" s="33"/>
      <c r="M7" s="45"/>
      <c r="R7" s="5" t="s">
        <v>17</v>
      </c>
      <c r="S7" s="7"/>
    </row>
    <row r="8" spans="1:19" x14ac:dyDescent="0.25">
      <c r="A8" s="36">
        <f>A6+1</f>
        <v>4</v>
      </c>
      <c r="B8" s="42">
        <v>43469</v>
      </c>
      <c r="C8" s="42">
        <v>43500</v>
      </c>
      <c r="D8" s="42">
        <v>43528</v>
      </c>
      <c r="E8" s="42">
        <v>43559</v>
      </c>
      <c r="F8" s="42">
        <v>43589</v>
      </c>
      <c r="G8" s="42">
        <v>43620</v>
      </c>
      <c r="H8" s="42">
        <v>43650</v>
      </c>
      <c r="I8" s="42">
        <v>43681</v>
      </c>
      <c r="J8" s="42">
        <v>43712</v>
      </c>
      <c r="K8" s="42">
        <v>43742</v>
      </c>
      <c r="L8" s="42">
        <v>43773</v>
      </c>
      <c r="M8" s="43">
        <v>43803</v>
      </c>
    </row>
    <row r="9" spans="1:19" x14ac:dyDescent="0.25">
      <c r="A9" s="37"/>
      <c r="B9" s="44"/>
      <c r="C9" s="44"/>
      <c r="D9" s="44"/>
      <c r="E9" s="44"/>
      <c r="F9" s="33"/>
      <c r="G9" s="44"/>
      <c r="H9" s="44"/>
      <c r="I9" s="33"/>
      <c r="J9" s="44"/>
      <c r="K9" s="44"/>
      <c r="L9" s="44"/>
      <c r="M9" s="45"/>
      <c r="R9" s="5" t="s">
        <v>19</v>
      </c>
      <c r="S9" s="6"/>
    </row>
    <row r="10" spans="1:19" x14ac:dyDescent="0.25">
      <c r="A10" s="38">
        <f>A8+1</f>
        <v>5</v>
      </c>
      <c r="B10" s="42">
        <v>43470</v>
      </c>
      <c r="C10" s="42">
        <v>43501</v>
      </c>
      <c r="D10" s="42">
        <v>43529</v>
      </c>
      <c r="E10" s="42">
        <v>43560</v>
      </c>
      <c r="F10" s="42">
        <v>43590</v>
      </c>
      <c r="G10" s="42">
        <v>43621</v>
      </c>
      <c r="H10" s="42">
        <v>43651</v>
      </c>
      <c r="I10" s="42">
        <v>43682</v>
      </c>
      <c r="J10" s="42">
        <v>43713</v>
      </c>
      <c r="K10" s="42">
        <v>43743</v>
      </c>
      <c r="L10" s="42">
        <v>43774</v>
      </c>
      <c r="M10" s="43">
        <v>43804</v>
      </c>
    </row>
    <row r="11" spans="1:19" x14ac:dyDescent="0.25">
      <c r="A11" s="39"/>
      <c r="B11" s="33"/>
      <c r="C11" s="44"/>
      <c r="D11" s="44"/>
      <c r="E11" s="44"/>
      <c r="F11" s="33"/>
      <c r="G11" s="44"/>
      <c r="H11" s="44"/>
      <c r="I11" s="44"/>
      <c r="J11" s="44"/>
      <c r="K11" s="33"/>
      <c r="L11" s="44"/>
      <c r="M11" s="45"/>
    </row>
    <row r="12" spans="1:19" x14ac:dyDescent="0.25">
      <c r="A12" s="36">
        <f>A10+1</f>
        <v>6</v>
      </c>
      <c r="B12" s="42">
        <v>43471</v>
      </c>
      <c r="C12" s="42">
        <v>43502</v>
      </c>
      <c r="D12" s="42">
        <v>43530</v>
      </c>
      <c r="E12" s="42">
        <v>43561</v>
      </c>
      <c r="F12" s="42">
        <v>43591</v>
      </c>
      <c r="G12" s="42">
        <v>43622</v>
      </c>
      <c r="H12" s="42">
        <v>43652</v>
      </c>
      <c r="I12" s="42">
        <v>43683</v>
      </c>
      <c r="J12" s="42">
        <v>43714</v>
      </c>
      <c r="K12" s="42">
        <v>43744</v>
      </c>
      <c r="L12" s="42">
        <v>43775</v>
      </c>
      <c r="M12" s="43">
        <v>43805</v>
      </c>
    </row>
    <row r="13" spans="1:19" x14ac:dyDescent="0.25">
      <c r="A13" s="37"/>
      <c r="B13" s="33"/>
      <c r="C13" s="44"/>
      <c r="D13" s="44"/>
      <c r="E13" s="33"/>
      <c r="F13" s="44"/>
      <c r="G13" s="44"/>
      <c r="H13" s="33"/>
      <c r="I13" s="44"/>
      <c r="J13" s="44"/>
      <c r="K13" s="33"/>
      <c r="L13" s="44"/>
      <c r="M13" s="45"/>
      <c r="P13" s="2"/>
    </row>
    <row r="14" spans="1:19" x14ac:dyDescent="0.25">
      <c r="A14" s="38">
        <f>A12+1</f>
        <v>7</v>
      </c>
      <c r="B14" s="42">
        <v>43472</v>
      </c>
      <c r="C14" s="42">
        <v>43503</v>
      </c>
      <c r="D14" s="42">
        <v>43531</v>
      </c>
      <c r="E14" s="42">
        <v>43562</v>
      </c>
      <c r="F14" s="42">
        <v>43592</v>
      </c>
      <c r="G14" s="42">
        <v>43623</v>
      </c>
      <c r="H14" s="42">
        <v>43653</v>
      </c>
      <c r="I14" s="42">
        <v>43684</v>
      </c>
      <c r="J14" s="42">
        <v>43715</v>
      </c>
      <c r="K14" s="42">
        <v>43745</v>
      </c>
      <c r="L14" s="42">
        <v>43776</v>
      </c>
      <c r="M14" s="43">
        <v>43806</v>
      </c>
    </row>
    <row r="15" spans="1:19" x14ac:dyDescent="0.25">
      <c r="A15" s="39"/>
      <c r="B15" s="44"/>
      <c r="C15" s="44"/>
      <c r="D15" s="44"/>
      <c r="E15" s="33"/>
      <c r="F15" s="44"/>
      <c r="G15" s="44"/>
      <c r="H15" s="33"/>
      <c r="I15" s="44"/>
      <c r="J15" s="33"/>
      <c r="K15" s="44"/>
      <c r="L15" s="44"/>
      <c r="M15" s="33"/>
    </row>
    <row r="16" spans="1:19" x14ac:dyDescent="0.25">
      <c r="A16" s="36">
        <f>A14+1</f>
        <v>8</v>
      </c>
      <c r="B16" s="42">
        <v>43473</v>
      </c>
      <c r="C16" s="42">
        <v>43504</v>
      </c>
      <c r="D16" s="42">
        <v>43532</v>
      </c>
      <c r="E16" s="42">
        <v>43563</v>
      </c>
      <c r="F16" s="42">
        <v>43593</v>
      </c>
      <c r="G16" s="42">
        <v>43624</v>
      </c>
      <c r="H16" s="42">
        <v>43654</v>
      </c>
      <c r="I16" s="42">
        <v>43685</v>
      </c>
      <c r="J16" s="42">
        <v>43716</v>
      </c>
      <c r="K16" s="42">
        <v>43746</v>
      </c>
      <c r="L16" s="42">
        <v>43777</v>
      </c>
      <c r="M16" s="43">
        <v>43807</v>
      </c>
    </row>
    <row r="17" spans="1:13" x14ac:dyDescent="0.25">
      <c r="A17" s="37"/>
      <c r="B17" s="44"/>
      <c r="C17" s="44"/>
      <c r="D17" s="44"/>
      <c r="E17" s="44"/>
      <c r="F17" s="7"/>
      <c r="G17" s="33"/>
      <c r="H17" s="44"/>
      <c r="I17" s="44"/>
      <c r="J17" s="33"/>
      <c r="K17" s="44"/>
      <c r="L17" s="44"/>
      <c r="M17" s="33"/>
    </row>
    <row r="18" spans="1:13" x14ac:dyDescent="0.25">
      <c r="A18" s="38">
        <f>A16+1</f>
        <v>9</v>
      </c>
      <c r="B18" s="42">
        <v>43474</v>
      </c>
      <c r="C18" s="42">
        <v>43505</v>
      </c>
      <c r="D18" s="42">
        <v>43533</v>
      </c>
      <c r="E18" s="42">
        <v>43564</v>
      </c>
      <c r="F18" s="42">
        <v>43594</v>
      </c>
      <c r="G18" s="42">
        <v>43625</v>
      </c>
      <c r="H18" s="42">
        <v>43655</v>
      </c>
      <c r="I18" s="42">
        <v>43686</v>
      </c>
      <c r="J18" s="42">
        <v>43717</v>
      </c>
      <c r="K18" s="42">
        <v>43747</v>
      </c>
      <c r="L18" s="42">
        <v>43778</v>
      </c>
      <c r="M18" s="43">
        <v>43808</v>
      </c>
    </row>
    <row r="19" spans="1:13" x14ac:dyDescent="0.25">
      <c r="A19" s="39"/>
      <c r="B19" s="44"/>
      <c r="C19" s="33"/>
      <c r="D19" s="33"/>
      <c r="E19" s="44"/>
      <c r="F19" s="44"/>
      <c r="G19" s="7"/>
      <c r="H19" s="44"/>
      <c r="I19" s="44"/>
      <c r="J19" s="44"/>
      <c r="K19" s="44"/>
      <c r="L19" s="33"/>
      <c r="M19" s="45"/>
    </row>
    <row r="20" spans="1:13" x14ac:dyDescent="0.25">
      <c r="A20" s="36">
        <f>A18+1</f>
        <v>10</v>
      </c>
      <c r="B20" s="42">
        <v>43475</v>
      </c>
      <c r="C20" s="42">
        <v>43506</v>
      </c>
      <c r="D20" s="42">
        <v>43534</v>
      </c>
      <c r="E20" s="42">
        <v>43565</v>
      </c>
      <c r="F20" s="42">
        <v>43595</v>
      </c>
      <c r="G20" s="42">
        <v>43626</v>
      </c>
      <c r="H20" s="42">
        <v>43656</v>
      </c>
      <c r="I20" s="42">
        <v>43687</v>
      </c>
      <c r="J20" s="42">
        <v>43718</v>
      </c>
      <c r="K20" s="42">
        <v>43748</v>
      </c>
      <c r="L20" s="42">
        <v>43779</v>
      </c>
      <c r="M20" s="43">
        <v>43809</v>
      </c>
    </row>
    <row r="21" spans="1:13" x14ac:dyDescent="0.25">
      <c r="A21" s="37"/>
      <c r="B21" s="44"/>
      <c r="C21" s="33"/>
      <c r="D21" s="33"/>
      <c r="E21" s="44"/>
      <c r="F21" s="44"/>
      <c r="G21" s="7"/>
      <c r="H21" s="44"/>
      <c r="I21" s="33"/>
      <c r="J21" s="44"/>
      <c r="K21" s="44"/>
      <c r="L21" s="33"/>
      <c r="M21" s="45"/>
    </row>
    <row r="22" spans="1:13" x14ac:dyDescent="0.25">
      <c r="A22" s="38">
        <f>A20+1</f>
        <v>11</v>
      </c>
      <c r="B22" s="42">
        <v>43476</v>
      </c>
      <c r="C22" s="42">
        <v>43507</v>
      </c>
      <c r="D22" s="42">
        <v>43535</v>
      </c>
      <c r="E22" s="42">
        <v>43566</v>
      </c>
      <c r="F22" s="42">
        <v>43596</v>
      </c>
      <c r="G22" s="42">
        <v>43627</v>
      </c>
      <c r="H22" s="42">
        <v>43657</v>
      </c>
      <c r="I22" s="42">
        <v>43688</v>
      </c>
      <c r="J22" s="42">
        <v>43719</v>
      </c>
      <c r="K22" s="42">
        <v>43749</v>
      </c>
      <c r="L22" s="42">
        <v>43780</v>
      </c>
      <c r="M22" s="43">
        <v>43810</v>
      </c>
    </row>
    <row r="23" spans="1:13" x14ac:dyDescent="0.25">
      <c r="A23" s="39"/>
      <c r="B23" s="44"/>
      <c r="C23" s="44"/>
      <c r="D23" s="44"/>
      <c r="E23" s="44"/>
      <c r="F23" s="33"/>
      <c r="G23" s="44"/>
      <c r="H23" s="44"/>
      <c r="I23" s="33"/>
      <c r="J23" s="44"/>
      <c r="K23" s="44"/>
      <c r="L23" s="7"/>
      <c r="M23" s="45"/>
    </row>
    <row r="24" spans="1:13" x14ac:dyDescent="0.25">
      <c r="A24" s="36">
        <f>A22+1</f>
        <v>12</v>
      </c>
      <c r="B24" s="42">
        <v>43477</v>
      </c>
      <c r="C24" s="42">
        <v>43508</v>
      </c>
      <c r="D24" s="42">
        <v>43536</v>
      </c>
      <c r="E24" s="42">
        <v>43567</v>
      </c>
      <c r="F24" s="42">
        <v>43597</v>
      </c>
      <c r="G24" s="42">
        <v>43628</v>
      </c>
      <c r="H24" s="42">
        <v>43658</v>
      </c>
      <c r="I24" s="42">
        <v>43689</v>
      </c>
      <c r="J24" s="42">
        <v>43720</v>
      </c>
      <c r="K24" s="42">
        <v>43750</v>
      </c>
      <c r="L24" s="42">
        <v>43781</v>
      </c>
      <c r="M24" s="43">
        <v>43811</v>
      </c>
    </row>
    <row r="25" spans="1:13" x14ac:dyDescent="0.25">
      <c r="A25" s="37"/>
      <c r="B25" s="33"/>
      <c r="C25" s="44"/>
      <c r="D25" s="44"/>
      <c r="E25" s="44"/>
      <c r="F25" s="33"/>
      <c r="G25" s="44"/>
      <c r="H25" s="44"/>
      <c r="I25" s="44"/>
      <c r="J25" s="44"/>
      <c r="K25" s="33"/>
      <c r="L25" s="44"/>
      <c r="M25" s="45"/>
    </row>
    <row r="26" spans="1:13" x14ac:dyDescent="0.25">
      <c r="A26" s="38">
        <f>A24+1</f>
        <v>13</v>
      </c>
      <c r="B26" s="42">
        <v>43478</v>
      </c>
      <c r="C26" s="42">
        <v>43509</v>
      </c>
      <c r="D26" s="42">
        <v>43537</v>
      </c>
      <c r="E26" s="42">
        <v>43568</v>
      </c>
      <c r="F26" s="42">
        <v>43598</v>
      </c>
      <c r="G26" s="42">
        <v>43629</v>
      </c>
      <c r="H26" s="42">
        <v>43659</v>
      </c>
      <c r="I26" s="42">
        <v>43690</v>
      </c>
      <c r="J26" s="42">
        <v>43721</v>
      </c>
      <c r="K26" s="42">
        <v>43751</v>
      </c>
      <c r="L26" s="42">
        <v>43782</v>
      </c>
      <c r="M26" s="43">
        <v>43812</v>
      </c>
    </row>
    <row r="27" spans="1:13" x14ac:dyDescent="0.25">
      <c r="A27" s="39"/>
      <c r="B27" s="33"/>
      <c r="C27" s="44"/>
      <c r="D27" s="44"/>
      <c r="E27" s="33"/>
      <c r="F27" s="44"/>
      <c r="G27" s="44"/>
      <c r="H27" s="33"/>
      <c r="I27" s="44"/>
      <c r="J27" s="44"/>
      <c r="K27" s="33"/>
      <c r="L27" s="44"/>
      <c r="M27" s="45"/>
    </row>
    <row r="28" spans="1:13" x14ac:dyDescent="0.25">
      <c r="A28" s="36">
        <f>A26+1</f>
        <v>14</v>
      </c>
      <c r="B28" s="42">
        <v>43479</v>
      </c>
      <c r="C28" s="42">
        <v>43510</v>
      </c>
      <c r="D28" s="42">
        <v>43538</v>
      </c>
      <c r="E28" s="42">
        <v>43569</v>
      </c>
      <c r="F28" s="42">
        <v>43599</v>
      </c>
      <c r="G28" s="42">
        <v>43630</v>
      </c>
      <c r="H28" s="42">
        <v>43660</v>
      </c>
      <c r="I28" s="42">
        <v>43691</v>
      </c>
      <c r="J28" s="42">
        <v>43722</v>
      </c>
      <c r="K28" s="42">
        <v>43752</v>
      </c>
      <c r="L28" s="42">
        <v>43783</v>
      </c>
      <c r="M28" s="43">
        <v>43813</v>
      </c>
    </row>
    <row r="29" spans="1:13" x14ac:dyDescent="0.25">
      <c r="A29" s="37"/>
      <c r="B29" s="44"/>
      <c r="C29" s="44"/>
      <c r="D29" s="44"/>
      <c r="E29" s="33"/>
      <c r="F29" s="44"/>
      <c r="G29" s="44"/>
      <c r="H29" s="7"/>
      <c r="I29" s="44"/>
      <c r="J29" s="33"/>
      <c r="K29" s="44"/>
      <c r="L29" s="44"/>
      <c r="M29" s="33"/>
    </row>
    <row r="30" spans="1:13" x14ac:dyDescent="0.25">
      <c r="A30" s="38">
        <f>A28+1</f>
        <v>15</v>
      </c>
      <c r="B30" s="42">
        <v>43480</v>
      </c>
      <c r="C30" s="42">
        <v>43511</v>
      </c>
      <c r="D30" s="42">
        <v>43539</v>
      </c>
      <c r="E30" s="42">
        <v>43570</v>
      </c>
      <c r="F30" s="42">
        <v>43600</v>
      </c>
      <c r="G30" s="42">
        <v>43631</v>
      </c>
      <c r="H30" s="42">
        <v>43661</v>
      </c>
      <c r="I30" s="42">
        <v>43692</v>
      </c>
      <c r="J30" s="42">
        <v>43723</v>
      </c>
      <c r="K30" s="42">
        <v>43753</v>
      </c>
      <c r="L30" s="42">
        <v>43784</v>
      </c>
      <c r="M30" s="43">
        <v>43814</v>
      </c>
    </row>
    <row r="31" spans="1:13" x14ac:dyDescent="0.25">
      <c r="A31" s="39"/>
      <c r="B31" s="44"/>
      <c r="C31" s="44"/>
      <c r="D31" s="44"/>
      <c r="E31" s="44"/>
      <c r="F31" s="44"/>
      <c r="G31" s="33"/>
      <c r="H31" s="44"/>
      <c r="I31" s="7"/>
      <c r="J31" s="33"/>
      <c r="K31" s="44"/>
      <c r="L31" s="44"/>
      <c r="M31" s="33"/>
    </row>
    <row r="32" spans="1:13" x14ac:dyDescent="0.25">
      <c r="A32" s="36">
        <f>A30+1</f>
        <v>16</v>
      </c>
      <c r="B32" s="42">
        <v>43481</v>
      </c>
      <c r="C32" s="42">
        <v>43512</v>
      </c>
      <c r="D32" s="42">
        <v>43540</v>
      </c>
      <c r="E32" s="42">
        <v>43571</v>
      </c>
      <c r="F32" s="42">
        <v>43601</v>
      </c>
      <c r="G32" s="42">
        <v>43632</v>
      </c>
      <c r="H32" s="42">
        <v>43662</v>
      </c>
      <c r="I32" s="42">
        <v>43693</v>
      </c>
      <c r="J32" s="42">
        <v>43724</v>
      </c>
      <c r="K32" s="42">
        <v>43754</v>
      </c>
      <c r="L32" s="42">
        <v>43785</v>
      </c>
      <c r="M32" s="43">
        <v>43815</v>
      </c>
    </row>
    <row r="33" spans="1:13" x14ac:dyDescent="0.25">
      <c r="A33" s="37"/>
      <c r="B33" s="44"/>
      <c r="C33" s="33"/>
      <c r="D33" s="33"/>
      <c r="E33" s="44"/>
      <c r="F33" s="44"/>
      <c r="G33" s="33"/>
      <c r="H33" s="44"/>
      <c r="I33" s="44"/>
      <c r="J33" s="44"/>
      <c r="K33" s="44"/>
      <c r="L33" s="33"/>
      <c r="M33" s="45"/>
    </row>
    <row r="34" spans="1:13" x14ac:dyDescent="0.25">
      <c r="A34" s="38">
        <f>A32+1</f>
        <v>17</v>
      </c>
      <c r="B34" s="42">
        <v>43482</v>
      </c>
      <c r="C34" s="42">
        <v>43513</v>
      </c>
      <c r="D34" s="42">
        <v>43541</v>
      </c>
      <c r="E34" s="42">
        <v>43572</v>
      </c>
      <c r="F34" s="42">
        <v>43602</v>
      </c>
      <c r="G34" s="42">
        <v>43633</v>
      </c>
      <c r="H34" s="42">
        <v>43663</v>
      </c>
      <c r="I34" s="42">
        <v>43694</v>
      </c>
      <c r="J34" s="42">
        <v>43725</v>
      </c>
      <c r="K34" s="42">
        <v>43755</v>
      </c>
      <c r="L34" s="42">
        <v>43786</v>
      </c>
      <c r="M34" s="43">
        <v>43816</v>
      </c>
    </row>
    <row r="35" spans="1:13" x14ac:dyDescent="0.25">
      <c r="A35" s="39"/>
      <c r="B35" s="44"/>
      <c r="C35" s="33"/>
      <c r="D35" s="33"/>
      <c r="E35" s="44"/>
      <c r="F35" s="44"/>
      <c r="G35" s="44"/>
      <c r="H35" s="44"/>
      <c r="I35" s="33"/>
      <c r="J35" s="44"/>
      <c r="K35" s="44"/>
      <c r="L35" s="33"/>
      <c r="M35" s="45"/>
    </row>
    <row r="36" spans="1:13" x14ac:dyDescent="0.25">
      <c r="A36" s="36">
        <f>A34+1</f>
        <v>18</v>
      </c>
      <c r="B36" s="42">
        <v>43483</v>
      </c>
      <c r="C36" s="42">
        <v>43514</v>
      </c>
      <c r="D36" s="42">
        <v>43542</v>
      </c>
      <c r="E36" s="42">
        <v>43573</v>
      </c>
      <c r="F36" s="42">
        <v>43603</v>
      </c>
      <c r="G36" s="42">
        <v>43634</v>
      </c>
      <c r="H36" s="42">
        <v>43664</v>
      </c>
      <c r="I36" s="42">
        <v>43695</v>
      </c>
      <c r="J36" s="42">
        <v>43726</v>
      </c>
      <c r="K36" s="42">
        <v>43756</v>
      </c>
      <c r="L36" s="42">
        <v>43787</v>
      </c>
      <c r="M36" s="43">
        <v>43817</v>
      </c>
    </row>
    <row r="37" spans="1:13" x14ac:dyDescent="0.25">
      <c r="A37" s="37"/>
      <c r="B37" s="44"/>
      <c r="C37" s="44"/>
      <c r="D37" s="44"/>
      <c r="E37" s="44"/>
      <c r="F37" s="33"/>
      <c r="G37" s="44"/>
      <c r="H37" s="44"/>
      <c r="I37" s="33"/>
      <c r="J37" s="44"/>
      <c r="K37" s="44"/>
      <c r="L37" s="44"/>
      <c r="M37" s="45"/>
    </row>
    <row r="38" spans="1:13" x14ac:dyDescent="0.25">
      <c r="A38" s="38">
        <f>A36+1</f>
        <v>19</v>
      </c>
      <c r="B38" s="42">
        <v>43484</v>
      </c>
      <c r="C38" s="42">
        <v>43515</v>
      </c>
      <c r="D38" s="42">
        <v>43543</v>
      </c>
      <c r="E38" s="42">
        <v>43574</v>
      </c>
      <c r="F38" s="42">
        <v>43604</v>
      </c>
      <c r="G38" s="42">
        <v>43635</v>
      </c>
      <c r="H38" s="42">
        <v>43665</v>
      </c>
      <c r="I38" s="42">
        <v>43696</v>
      </c>
      <c r="J38" s="42">
        <v>43727</v>
      </c>
      <c r="K38" s="42">
        <v>43757</v>
      </c>
      <c r="L38" s="42">
        <v>43788</v>
      </c>
      <c r="M38" s="43">
        <v>43818</v>
      </c>
    </row>
    <row r="39" spans="1:13" x14ac:dyDescent="0.25">
      <c r="A39" s="39"/>
      <c r="B39" s="33"/>
      <c r="C39" s="44"/>
      <c r="D39" s="44"/>
      <c r="E39" s="44"/>
      <c r="F39" s="33"/>
      <c r="G39" s="44"/>
      <c r="H39" s="44"/>
      <c r="I39" s="44"/>
      <c r="J39" s="44"/>
      <c r="K39" s="33"/>
      <c r="L39" s="44"/>
      <c r="M39" s="45"/>
    </row>
    <row r="40" spans="1:13" x14ac:dyDescent="0.25">
      <c r="A40" s="36">
        <f>A38+1</f>
        <v>20</v>
      </c>
      <c r="B40" s="42">
        <v>43485</v>
      </c>
      <c r="C40" s="42">
        <v>43516</v>
      </c>
      <c r="D40" s="42">
        <v>43544</v>
      </c>
      <c r="E40" s="42">
        <v>43575</v>
      </c>
      <c r="F40" s="42">
        <v>43605</v>
      </c>
      <c r="G40" s="42">
        <v>43636</v>
      </c>
      <c r="H40" s="42">
        <v>43666</v>
      </c>
      <c r="I40" s="42">
        <v>43697</v>
      </c>
      <c r="J40" s="42">
        <v>43728</v>
      </c>
      <c r="K40" s="42">
        <v>43758</v>
      </c>
      <c r="L40" s="42">
        <v>43789</v>
      </c>
      <c r="M40" s="43">
        <v>43819</v>
      </c>
    </row>
    <row r="41" spans="1:13" x14ac:dyDescent="0.25">
      <c r="A41" s="37"/>
      <c r="B41" s="33"/>
      <c r="C41" s="44"/>
      <c r="D41" s="44"/>
      <c r="E41" s="33"/>
      <c r="F41" s="44"/>
      <c r="G41" s="44"/>
      <c r="H41" s="33"/>
      <c r="I41" s="44"/>
      <c r="J41" s="44"/>
      <c r="K41" s="33"/>
      <c r="L41" s="44"/>
      <c r="M41" s="45"/>
    </row>
    <row r="42" spans="1:13" x14ac:dyDescent="0.25">
      <c r="A42" s="38">
        <f>A40+1</f>
        <v>21</v>
      </c>
      <c r="B42" s="42">
        <v>43486</v>
      </c>
      <c r="C42" s="42">
        <v>43517</v>
      </c>
      <c r="D42" s="42">
        <v>43545</v>
      </c>
      <c r="E42" s="42">
        <v>43576</v>
      </c>
      <c r="F42" s="42">
        <v>43606</v>
      </c>
      <c r="G42" s="42">
        <v>43637</v>
      </c>
      <c r="H42" s="42">
        <v>43667</v>
      </c>
      <c r="I42" s="42">
        <v>43698</v>
      </c>
      <c r="J42" s="42">
        <v>43729</v>
      </c>
      <c r="K42" s="42">
        <v>43759</v>
      </c>
      <c r="L42" s="42">
        <v>43790</v>
      </c>
      <c r="M42" s="43">
        <v>43820</v>
      </c>
    </row>
    <row r="43" spans="1:13" x14ac:dyDescent="0.25">
      <c r="A43" s="39"/>
      <c r="B43" s="44"/>
      <c r="C43" s="44"/>
      <c r="D43" s="44"/>
      <c r="E43" s="7"/>
      <c r="F43" s="44"/>
      <c r="G43" s="44"/>
      <c r="H43" s="33"/>
      <c r="I43" s="44"/>
      <c r="J43" s="33"/>
      <c r="K43" s="44"/>
      <c r="L43" s="44"/>
      <c r="M43" s="33"/>
    </row>
    <row r="44" spans="1:13" x14ac:dyDescent="0.25">
      <c r="A44" s="36">
        <f>A42+1</f>
        <v>22</v>
      </c>
      <c r="B44" s="42">
        <v>43487</v>
      </c>
      <c r="C44" s="42">
        <v>43518</v>
      </c>
      <c r="D44" s="42">
        <v>43546</v>
      </c>
      <c r="E44" s="42">
        <v>43577</v>
      </c>
      <c r="F44" s="42">
        <v>43607</v>
      </c>
      <c r="G44" s="42">
        <v>43638</v>
      </c>
      <c r="H44" s="42">
        <v>43668</v>
      </c>
      <c r="I44" s="42">
        <v>43699</v>
      </c>
      <c r="J44" s="42">
        <v>43730</v>
      </c>
      <c r="K44" s="42">
        <v>43760</v>
      </c>
      <c r="L44" s="42">
        <v>43791</v>
      </c>
      <c r="M44" s="43">
        <v>43821</v>
      </c>
    </row>
    <row r="45" spans="1:13" x14ac:dyDescent="0.25">
      <c r="A45" s="37"/>
      <c r="B45" s="44"/>
      <c r="C45" s="44"/>
      <c r="D45" s="44"/>
      <c r="E45" s="7"/>
      <c r="F45" s="44"/>
      <c r="G45" s="33"/>
      <c r="H45" s="44"/>
      <c r="I45" s="44"/>
      <c r="J45" s="33"/>
      <c r="K45" s="44"/>
      <c r="L45" s="44"/>
      <c r="M45" s="33"/>
    </row>
    <row r="46" spans="1:13" x14ac:dyDescent="0.25">
      <c r="A46" s="38">
        <f>A44+1</f>
        <v>23</v>
      </c>
      <c r="B46" s="42">
        <v>43488</v>
      </c>
      <c r="C46" s="42">
        <v>43519</v>
      </c>
      <c r="D46" s="42">
        <v>43547</v>
      </c>
      <c r="E46" s="42">
        <v>43578</v>
      </c>
      <c r="F46" s="42">
        <v>43608</v>
      </c>
      <c r="G46" s="42">
        <v>43639</v>
      </c>
      <c r="H46" s="42">
        <v>43669</v>
      </c>
      <c r="I46" s="42">
        <v>43700</v>
      </c>
      <c r="J46" s="42">
        <v>43731</v>
      </c>
      <c r="K46" s="42">
        <v>43761</v>
      </c>
      <c r="L46" s="42">
        <v>43792</v>
      </c>
      <c r="M46" s="43">
        <v>43822</v>
      </c>
    </row>
    <row r="47" spans="1:13" x14ac:dyDescent="0.25">
      <c r="A47" s="39"/>
      <c r="B47" s="44"/>
      <c r="C47" s="33"/>
      <c r="D47" s="33"/>
      <c r="E47" s="44"/>
      <c r="F47" s="44"/>
      <c r="G47" s="33"/>
      <c r="H47" s="44"/>
      <c r="I47" s="44"/>
      <c r="J47" s="44"/>
      <c r="K47" s="44"/>
      <c r="L47" s="33"/>
      <c r="M47" s="45"/>
    </row>
    <row r="48" spans="1:13" x14ac:dyDescent="0.25">
      <c r="A48" s="36">
        <f>A46+1</f>
        <v>24</v>
      </c>
      <c r="B48" s="42">
        <v>43489</v>
      </c>
      <c r="C48" s="42">
        <v>43520</v>
      </c>
      <c r="D48" s="42">
        <v>43548</v>
      </c>
      <c r="E48" s="42">
        <v>43579</v>
      </c>
      <c r="F48" s="42">
        <v>43609</v>
      </c>
      <c r="G48" s="42">
        <v>43640</v>
      </c>
      <c r="H48" s="42">
        <v>43670</v>
      </c>
      <c r="I48" s="42">
        <v>43701</v>
      </c>
      <c r="J48" s="42">
        <v>43732</v>
      </c>
      <c r="K48" s="42">
        <v>43762</v>
      </c>
      <c r="L48" s="42">
        <v>43793</v>
      </c>
      <c r="M48" s="43">
        <v>43823</v>
      </c>
    </row>
    <row r="49" spans="1:13" x14ac:dyDescent="0.25">
      <c r="A49" s="37"/>
      <c r="B49" s="44"/>
      <c r="C49" s="33"/>
      <c r="D49" s="33"/>
      <c r="E49" s="44"/>
      <c r="F49" s="44"/>
      <c r="G49" s="44"/>
      <c r="H49" s="44"/>
      <c r="I49" s="33"/>
      <c r="J49" s="44"/>
      <c r="K49" s="44"/>
      <c r="L49" s="33"/>
      <c r="M49" s="45"/>
    </row>
    <row r="50" spans="1:13" x14ac:dyDescent="0.25">
      <c r="A50" s="38">
        <f>A48+1</f>
        <v>25</v>
      </c>
      <c r="B50" s="42">
        <v>43490</v>
      </c>
      <c r="C50" s="42">
        <v>43521</v>
      </c>
      <c r="D50" s="42">
        <v>43549</v>
      </c>
      <c r="E50" s="42">
        <v>43580</v>
      </c>
      <c r="F50" s="42">
        <v>43610</v>
      </c>
      <c r="G50" s="42">
        <v>43641</v>
      </c>
      <c r="H50" s="42">
        <v>43671</v>
      </c>
      <c r="I50" s="42">
        <v>43702</v>
      </c>
      <c r="J50" s="42">
        <v>43733</v>
      </c>
      <c r="K50" s="42">
        <v>43763</v>
      </c>
      <c r="L50" s="42">
        <v>43794</v>
      </c>
      <c r="M50" s="43">
        <v>43824</v>
      </c>
    </row>
    <row r="51" spans="1:13" x14ac:dyDescent="0.25">
      <c r="A51" s="39"/>
      <c r="B51" s="44"/>
      <c r="C51" s="44"/>
      <c r="D51" s="44"/>
      <c r="E51" s="44"/>
      <c r="F51" s="33"/>
      <c r="G51" s="44"/>
      <c r="H51" s="44"/>
      <c r="I51" s="33"/>
      <c r="J51" s="44"/>
      <c r="K51" s="44"/>
      <c r="L51" s="44"/>
      <c r="M51" s="7"/>
    </row>
    <row r="52" spans="1:13" x14ac:dyDescent="0.25">
      <c r="A52" s="36">
        <f>A50+1</f>
        <v>26</v>
      </c>
      <c r="B52" s="42">
        <v>43491</v>
      </c>
      <c r="C52" s="42">
        <v>43522</v>
      </c>
      <c r="D52" s="42">
        <v>43550</v>
      </c>
      <c r="E52" s="42">
        <v>43581</v>
      </c>
      <c r="F52" s="42">
        <v>43611</v>
      </c>
      <c r="G52" s="42">
        <v>43642</v>
      </c>
      <c r="H52" s="42">
        <v>43672</v>
      </c>
      <c r="I52" s="42">
        <v>43703</v>
      </c>
      <c r="J52" s="42">
        <v>43734</v>
      </c>
      <c r="K52" s="42">
        <v>43764</v>
      </c>
      <c r="L52" s="42">
        <v>43795</v>
      </c>
      <c r="M52" s="43">
        <v>43825</v>
      </c>
    </row>
    <row r="53" spans="1:13" x14ac:dyDescent="0.25">
      <c r="A53" s="37"/>
      <c r="B53" s="33"/>
      <c r="C53" s="44"/>
      <c r="D53" s="44"/>
      <c r="E53" s="44"/>
      <c r="F53" s="33"/>
      <c r="G53" s="44"/>
      <c r="H53" s="44"/>
      <c r="I53" s="44"/>
      <c r="J53" s="44"/>
      <c r="K53" s="33"/>
      <c r="L53" s="44"/>
      <c r="M53" s="45"/>
    </row>
    <row r="54" spans="1:13" x14ac:dyDescent="0.25">
      <c r="A54" s="38">
        <f>A52+1</f>
        <v>27</v>
      </c>
      <c r="B54" s="42">
        <v>43492</v>
      </c>
      <c r="C54" s="42">
        <v>43523</v>
      </c>
      <c r="D54" s="42">
        <v>43551</v>
      </c>
      <c r="E54" s="42">
        <v>43582</v>
      </c>
      <c r="F54" s="42">
        <v>43612</v>
      </c>
      <c r="G54" s="42">
        <v>43643</v>
      </c>
      <c r="H54" s="42">
        <v>43673</v>
      </c>
      <c r="I54" s="42">
        <v>43704</v>
      </c>
      <c r="J54" s="42">
        <v>43735</v>
      </c>
      <c r="K54" s="42">
        <v>43765</v>
      </c>
      <c r="L54" s="42">
        <v>43796</v>
      </c>
      <c r="M54" s="43">
        <v>43826</v>
      </c>
    </row>
    <row r="55" spans="1:13" x14ac:dyDescent="0.25">
      <c r="A55" s="39"/>
      <c r="B55" s="33"/>
      <c r="C55" s="44"/>
      <c r="D55" s="44"/>
      <c r="E55" s="33"/>
      <c r="F55" s="44"/>
      <c r="G55" s="44"/>
      <c r="H55" s="33"/>
      <c r="I55" s="44"/>
      <c r="J55" s="44"/>
      <c r="K55" s="33"/>
      <c r="L55" s="44"/>
      <c r="M55" s="45"/>
    </row>
    <row r="56" spans="1:13" x14ac:dyDescent="0.25">
      <c r="A56" s="36">
        <f>A54+1</f>
        <v>28</v>
      </c>
      <c r="B56" s="42">
        <v>43493</v>
      </c>
      <c r="C56" s="42">
        <v>43524</v>
      </c>
      <c r="D56" s="42">
        <v>43552</v>
      </c>
      <c r="E56" s="42">
        <v>43583</v>
      </c>
      <c r="F56" s="42">
        <v>43613</v>
      </c>
      <c r="G56" s="42">
        <v>43644</v>
      </c>
      <c r="H56" s="42">
        <v>43674</v>
      </c>
      <c r="I56" s="42">
        <v>43705</v>
      </c>
      <c r="J56" s="42">
        <v>43736</v>
      </c>
      <c r="K56" s="42">
        <v>43766</v>
      </c>
      <c r="L56" s="42">
        <v>43797</v>
      </c>
      <c r="M56" s="43">
        <v>43827</v>
      </c>
    </row>
    <row r="57" spans="1:13" x14ac:dyDescent="0.25">
      <c r="A57" s="37"/>
      <c r="B57" s="44"/>
      <c r="C57" s="44"/>
      <c r="D57" s="44"/>
      <c r="E57" s="33"/>
      <c r="F57" s="44"/>
      <c r="G57" s="44"/>
      <c r="H57" s="33"/>
      <c r="I57" s="44"/>
      <c r="J57" s="33"/>
      <c r="K57" s="44"/>
      <c r="L57" s="44"/>
      <c r="M57" s="33"/>
    </row>
    <row r="58" spans="1:13" x14ac:dyDescent="0.25">
      <c r="A58" s="38">
        <f>A56+1</f>
        <v>29</v>
      </c>
      <c r="B58" s="42">
        <v>43494</v>
      </c>
      <c r="C58" s="42"/>
      <c r="D58" s="42">
        <v>43553</v>
      </c>
      <c r="E58" s="42">
        <v>43584</v>
      </c>
      <c r="F58" s="42">
        <v>43614</v>
      </c>
      <c r="G58" s="42">
        <v>43645</v>
      </c>
      <c r="H58" s="42">
        <v>43675</v>
      </c>
      <c r="I58" s="42">
        <v>43706</v>
      </c>
      <c r="J58" s="42">
        <v>43737</v>
      </c>
      <c r="K58" s="42">
        <v>43767</v>
      </c>
      <c r="L58" s="42">
        <v>43798</v>
      </c>
      <c r="M58" s="43">
        <v>43828</v>
      </c>
    </row>
    <row r="59" spans="1:13" x14ac:dyDescent="0.25">
      <c r="A59" s="39"/>
      <c r="B59" s="44"/>
      <c r="C59" s="44"/>
      <c r="D59" s="44"/>
      <c r="E59" s="44"/>
      <c r="F59" s="44"/>
      <c r="G59" s="33"/>
      <c r="H59" s="44"/>
      <c r="I59" s="44"/>
      <c r="J59" s="33"/>
      <c r="K59" s="44"/>
      <c r="L59" s="44"/>
      <c r="M59" s="33"/>
    </row>
    <row r="60" spans="1:13" x14ac:dyDescent="0.25">
      <c r="A60" s="36">
        <f>A58+1</f>
        <v>30</v>
      </c>
      <c r="B60" s="42">
        <v>43495</v>
      </c>
      <c r="C60" s="46"/>
      <c r="D60" s="42">
        <v>43554</v>
      </c>
      <c r="E60" s="42">
        <v>43585</v>
      </c>
      <c r="F60" s="42">
        <v>43615</v>
      </c>
      <c r="G60" s="42">
        <v>43646</v>
      </c>
      <c r="H60" s="42">
        <v>43676</v>
      </c>
      <c r="I60" s="42">
        <v>43707</v>
      </c>
      <c r="J60" s="42">
        <v>43738</v>
      </c>
      <c r="K60" s="42">
        <v>43768</v>
      </c>
      <c r="L60" s="42">
        <v>43799</v>
      </c>
      <c r="M60" s="43">
        <v>43829</v>
      </c>
    </row>
    <row r="61" spans="1:13" x14ac:dyDescent="0.25">
      <c r="A61" s="37"/>
      <c r="B61" s="44"/>
      <c r="C61" s="44"/>
      <c r="D61" s="33"/>
      <c r="E61" s="44"/>
      <c r="F61" s="7"/>
      <c r="G61" s="33"/>
      <c r="H61" s="44"/>
      <c r="I61" s="44"/>
      <c r="J61" s="44"/>
      <c r="K61" s="44"/>
      <c r="L61" s="33"/>
      <c r="M61" s="45"/>
    </row>
    <row r="62" spans="1:13" x14ac:dyDescent="0.25">
      <c r="A62" s="38">
        <f>A60+1</f>
        <v>31</v>
      </c>
      <c r="B62" s="42">
        <v>43496</v>
      </c>
      <c r="C62" s="46"/>
      <c r="D62" s="42">
        <v>43555</v>
      </c>
      <c r="E62" s="46"/>
      <c r="F62" s="42">
        <v>43616</v>
      </c>
      <c r="G62" s="46"/>
      <c r="H62" s="42">
        <v>43677</v>
      </c>
      <c r="I62" s="42">
        <v>43708</v>
      </c>
      <c r="J62" s="46"/>
      <c r="K62" s="42">
        <v>43769</v>
      </c>
      <c r="L62" s="46"/>
      <c r="M62" s="43">
        <v>43830</v>
      </c>
    </row>
    <row r="63" spans="1:13" x14ac:dyDescent="0.25">
      <c r="A63" s="39"/>
      <c r="B63" s="47"/>
      <c r="C63" s="47"/>
      <c r="D63" s="33"/>
      <c r="E63" s="47"/>
      <c r="F63" s="47"/>
      <c r="G63" s="47"/>
      <c r="H63" s="47"/>
      <c r="I63" s="33"/>
      <c r="J63" s="47"/>
      <c r="K63" s="47"/>
      <c r="L63" s="47"/>
      <c r="M63" s="40"/>
    </row>
  </sheetData>
  <mergeCells count="31">
    <mergeCell ref="A62:A63"/>
    <mergeCell ref="A50:A51"/>
    <mergeCell ref="A52:A53"/>
    <mergeCell ref="A54:A55"/>
    <mergeCell ref="A56:A57"/>
    <mergeCell ref="A58:A59"/>
    <mergeCell ref="A60:A61"/>
    <mergeCell ref="A38:A39"/>
    <mergeCell ref="A40:A41"/>
    <mergeCell ref="A42:A43"/>
    <mergeCell ref="A44:A45"/>
    <mergeCell ref="A46:A47"/>
    <mergeCell ref="A48:A49"/>
    <mergeCell ref="A26:A27"/>
    <mergeCell ref="A28:A29"/>
    <mergeCell ref="A30:A31"/>
    <mergeCell ref="A32:A33"/>
    <mergeCell ref="A34:A35"/>
    <mergeCell ref="A36:A37"/>
    <mergeCell ref="A14:A15"/>
    <mergeCell ref="A16:A17"/>
    <mergeCell ref="A18:A19"/>
    <mergeCell ref="A20:A21"/>
    <mergeCell ref="A22:A23"/>
    <mergeCell ref="A24:A25"/>
    <mergeCell ref="A2:A3"/>
    <mergeCell ref="A4:A5"/>
    <mergeCell ref="A6:A7"/>
    <mergeCell ref="A8:A9"/>
    <mergeCell ref="A10:A11"/>
    <mergeCell ref="A12:A13"/>
  </mergeCells>
  <dataValidations count="2">
    <dataValidation type="list" allowBlank="1" showInputMessage="1" showErrorMessage="1" sqref="R4:R5">
      <formula1>#REF!</formula1>
    </dataValidation>
    <dataValidation allowBlank="1" showInputMessage="1" showErrorMessage="1" promptTitle="Année" prompt="Veuillez saisir l’année" sqref="P6"/>
  </dataValidations>
  <pageMargins left="0.7" right="0.7" top="0.75" bottom="0.75" header="0.3" footer="0.3"/>
  <pageSetup paperSize="9" scale="4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S63"/>
  <sheetViews>
    <sheetView zoomScale="145" zoomScaleNormal="145" workbookViewId="0">
      <pane xSplit="1" topLeftCell="K1" activePane="topRight" state="frozen"/>
      <selection pane="topRight" activeCell="X3" sqref="X3"/>
    </sheetView>
  </sheetViews>
  <sheetFormatPr baseColWidth="10" defaultRowHeight="15" x14ac:dyDescent="0.25"/>
  <cols>
    <col min="1" max="1" width="11.140625" bestFit="1" customWidth="1"/>
    <col min="2" max="9" width="9.7109375" bestFit="1" customWidth="1"/>
    <col min="10" max="10" width="10.85546875" bestFit="1" customWidth="1"/>
    <col min="11" max="11" width="9.7109375" bestFit="1" customWidth="1"/>
    <col min="12" max="12" width="10.42578125" bestFit="1" customWidth="1"/>
    <col min="13" max="13" width="10.140625" bestFit="1" customWidth="1"/>
    <col min="14" max="14" width="5.5703125" customWidth="1"/>
    <col min="15" max="15" width="4.85546875" customWidth="1"/>
    <col min="17" max="17" width="5.42578125" customWidth="1"/>
  </cols>
  <sheetData>
    <row r="1" spans="1:19" x14ac:dyDescent="0.25">
      <c r="A1" s="3" t="s">
        <v>0</v>
      </c>
      <c r="B1" s="41" t="s">
        <v>2</v>
      </c>
      <c r="C1" s="41" t="s">
        <v>3</v>
      </c>
      <c r="D1" s="41" t="s">
        <v>4</v>
      </c>
      <c r="E1" s="41" t="s">
        <v>5</v>
      </c>
      <c r="F1" s="41" t="s">
        <v>6</v>
      </c>
      <c r="G1" s="41" t="s">
        <v>7</v>
      </c>
      <c r="H1" s="41" t="s">
        <v>8</v>
      </c>
      <c r="I1" s="41" t="s">
        <v>9</v>
      </c>
      <c r="J1" s="41" t="s">
        <v>10</v>
      </c>
      <c r="K1" s="41" t="s">
        <v>11</v>
      </c>
      <c r="L1" s="41" t="s">
        <v>12</v>
      </c>
      <c r="M1" s="34" t="s">
        <v>13</v>
      </c>
    </row>
    <row r="2" spans="1:19" x14ac:dyDescent="0.25">
      <c r="A2" s="38">
        <v>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3"/>
    </row>
    <row r="3" spans="1:19" x14ac:dyDescent="0.25">
      <c r="A3" s="39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5"/>
      <c r="R3" s="30" t="s">
        <v>16</v>
      </c>
      <c r="S3" s="31" t="s">
        <v>18</v>
      </c>
    </row>
    <row r="4" spans="1:19" x14ac:dyDescent="0.25">
      <c r="A4" s="36">
        <f>A2+1</f>
        <v>2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3"/>
      <c r="R4" s="32" t="s">
        <v>14</v>
      </c>
      <c r="S4" s="33"/>
    </row>
    <row r="5" spans="1:19" x14ac:dyDescent="0.25">
      <c r="A5" s="37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5"/>
      <c r="P5" s="34" t="s">
        <v>1</v>
      </c>
      <c r="R5" s="29" t="s">
        <v>15</v>
      </c>
      <c r="S5" s="28"/>
    </row>
    <row r="6" spans="1:19" x14ac:dyDescent="0.25">
      <c r="A6" s="38">
        <f>A4+1</f>
        <v>3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3"/>
      <c r="P6" s="35"/>
    </row>
    <row r="7" spans="1:19" x14ac:dyDescent="0.25">
      <c r="A7" s="39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5"/>
      <c r="R7" s="5" t="s">
        <v>17</v>
      </c>
      <c r="S7" s="7"/>
    </row>
    <row r="8" spans="1:19" x14ac:dyDescent="0.25">
      <c r="A8" s="36">
        <f>A6+1</f>
        <v>4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3"/>
    </row>
    <row r="9" spans="1:19" x14ac:dyDescent="0.25">
      <c r="A9" s="37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5"/>
      <c r="R9" s="5" t="s">
        <v>19</v>
      </c>
      <c r="S9" s="6"/>
    </row>
    <row r="10" spans="1:19" x14ac:dyDescent="0.25">
      <c r="A10" s="38">
        <f>A8+1</f>
        <v>5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3"/>
    </row>
    <row r="11" spans="1:19" x14ac:dyDescent="0.25">
      <c r="A11" s="39"/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5"/>
    </row>
    <row r="12" spans="1:19" x14ac:dyDescent="0.25">
      <c r="A12" s="36">
        <f>A10+1</f>
        <v>6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3"/>
    </row>
    <row r="13" spans="1:19" x14ac:dyDescent="0.25">
      <c r="A13" s="37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5"/>
      <c r="P13" s="2"/>
    </row>
    <row r="14" spans="1:19" x14ac:dyDescent="0.25">
      <c r="A14" s="38">
        <f>A12+1</f>
        <v>7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3"/>
    </row>
    <row r="15" spans="1:19" x14ac:dyDescent="0.25">
      <c r="A15" s="39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5"/>
    </row>
    <row r="16" spans="1:19" x14ac:dyDescent="0.25">
      <c r="A16" s="36">
        <f>A14+1</f>
        <v>8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3"/>
    </row>
    <row r="17" spans="1:13" x14ac:dyDescent="0.25">
      <c r="A17" s="37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5"/>
    </row>
    <row r="18" spans="1:13" x14ac:dyDescent="0.25">
      <c r="A18" s="38">
        <f>A16+1</f>
        <v>9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</row>
    <row r="19" spans="1:13" x14ac:dyDescent="0.25">
      <c r="A19" s="39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5"/>
    </row>
    <row r="20" spans="1:13" x14ac:dyDescent="0.25">
      <c r="A20" s="36">
        <f>A18+1</f>
        <v>10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3"/>
    </row>
    <row r="21" spans="1:13" x14ac:dyDescent="0.25">
      <c r="A21" s="37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5"/>
    </row>
    <row r="22" spans="1:13" x14ac:dyDescent="0.25">
      <c r="A22" s="38">
        <f>A20+1</f>
        <v>11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3"/>
    </row>
    <row r="23" spans="1:13" x14ac:dyDescent="0.25">
      <c r="A23" s="39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5"/>
    </row>
    <row r="24" spans="1:13" x14ac:dyDescent="0.25">
      <c r="A24" s="36">
        <f>A22+1</f>
        <v>12</v>
      </c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3"/>
    </row>
    <row r="25" spans="1:13" x14ac:dyDescent="0.25">
      <c r="A25" s="37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5"/>
    </row>
    <row r="26" spans="1:13" x14ac:dyDescent="0.25">
      <c r="A26" s="38">
        <f>A24+1</f>
        <v>13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3"/>
    </row>
    <row r="27" spans="1:13" x14ac:dyDescent="0.25">
      <c r="A27" s="39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5"/>
    </row>
    <row r="28" spans="1:13" x14ac:dyDescent="0.25">
      <c r="A28" s="36">
        <f>A26+1</f>
        <v>14</v>
      </c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3"/>
    </row>
    <row r="29" spans="1:13" x14ac:dyDescent="0.25">
      <c r="A29" s="37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5"/>
    </row>
    <row r="30" spans="1:13" x14ac:dyDescent="0.25">
      <c r="A30" s="38">
        <f>A28+1</f>
        <v>15</v>
      </c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3"/>
    </row>
    <row r="31" spans="1:13" x14ac:dyDescent="0.25">
      <c r="A31" s="39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5"/>
    </row>
    <row r="32" spans="1:13" x14ac:dyDescent="0.25">
      <c r="A32" s="36">
        <f>A30+1</f>
        <v>16</v>
      </c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3"/>
    </row>
    <row r="33" spans="1:13" x14ac:dyDescent="0.25">
      <c r="A33" s="37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5"/>
    </row>
    <row r="34" spans="1:13" x14ac:dyDescent="0.25">
      <c r="A34" s="38">
        <f>A32+1</f>
        <v>17</v>
      </c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3"/>
    </row>
    <row r="35" spans="1:13" x14ac:dyDescent="0.25">
      <c r="A35" s="39"/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5"/>
    </row>
    <row r="36" spans="1:13" x14ac:dyDescent="0.25">
      <c r="A36" s="36">
        <f>A34+1</f>
        <v>18</v>
      </c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3"/>
    </row>
    <row r="37" spans="1:13" x14ac:dyDescent="0.25">
      <c r="A37" s="37"/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5"/>
    </row>
    <row r="38" spans="1:13" x14ac:dyDescent="0.25">
      <c r="A38" s="38">
        <f>A36+1</f>
        <v>19</v>
      </c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3"/>
    </row>
    <row r="39" spans="1:13" x14ac:dyDescent="0.25">
      <c r="A39" s="39"/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5"/>
    </row>
    <row r="40" spans="1:13" x14ac:dyDescent="0.25">
      <c r="A40" s="36">
        <f>A38+1</f>
        <v>20</v>
      </c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3"/>
    </row>
    <row r="41" spans="1:13" x14ac:dyDescent="0.25">
      <c r="A41" s="37"/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5"/>
    </row>
    <row r="42" spans="1:13" x14ac:dyDescent="0.25">
      <c r="A42" s="38">
        <f>A40+1</f>
        <v>21</v>
      </c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3"/>
    </row>
    <row r="43" spans="1:13" x14ac:dyDescent="0.25">
      <c r="A43" s="39"/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5"/>
    </row>
    <row r="44" spans="1:13" x14ac:dyDescent="0.25">
      <c r="A44" s="36">
        <f>A42+1</f>
        <v>22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3"/>
    </row>
    <row r="45" spans="1:13" x14ac:dyDescent="0.25">
      <c r="A45" s="37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5"/>
    </row>
    <row r="46" spans="1:13" x14ac:dyDescent="0.25">
      <c r="A46" s="38">
        <f>A44+1</f>
        <v>23</v>
      </c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3"/>
    </row>
    <row r="47" spans="1:13" x14ac:dyDescent="0.25">
      <c r="A47" s="39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5"/>
    </row>
    <row r="48" spans="1:13" x14ac:dyDescent="0.25">
      <c r="A48" s="36">
        <f>A46+1</f>
        <v>24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3"/>
    </row>
    <row r="49" spans="1:13" x14ac:dyDescent="0.25">
      <c r="A49" s="37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5"/>
    </row>
    <row r="50" spans="1:13" x14ac:dyDescent="0.25">
      <c r="A50" s="38">
        <f>A48+1</f>
        <v>25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3"/>
    </row>
    <row r="51" spans="1:13" x14ac:dyDescent="0.25">
      <c r="A51" s="39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5"/>
    </row>
    <row r="52" spans="1:13" x14ac:dyDescent="0.25">
      <c r="A52" s="36">
        <f>A50+1</f>
        <v>26</v>
      </c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3"/>
    </row>
    <row r="53" spans="1:13" x14ac:dyDescent="0.25">
      <c r="A53" s="37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5"/>
    </row>
    <row r="54" spans="1:13" x14ac:dyDescent="0.25">
      <c r="A54" s="38">
        <f>A52+1</f>
        <v>27</v>
      </c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3"/>
    </row>
    <row r="55" spans="1:13" x14ac:dyDescent="0.25">
      <c r="A55" s="39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5"/>
    </row>
    <row r="56" spans="1:13" x14ac:dyDescent="0.25">
      <c r="A56" s="36">
        <f>A54+1</f>
        <v>28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3"/>
    </row>
    <row r="57" spans="1:13" x14ac:dyDescent="0.25">
      <c r="A57" s="37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5"/>
    </row>
    <row r="58" spans="1:13" x14ac:dyDescent="0.25">
      <c r="A58" s="38">
        <f>A56+1</f>
        <v>29</v>
      </c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3"/>
    </row>
    <row r="59" spans="1:13" x14ac:dyDescent="0.25">
      <c r="A59" s="39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5"/>
    </row>
    <row r="60" spans="1:13" x14ac:dyDescent="0.25">
      <c r="A60" s="36">
        <f>A58+1</f>
        <v>30</v>
      </c>
      <c r="B60" s="42"/>
      <c r="C60" s="46"/>
      <c r="D60" s="42"/>
      <c r="E60" s="42"/>
      <c r="F60" s="42"/>
      <c r="G60" s="42"/>
      <c r="H60" s="42"/>
      <c r="I60" s="42"/>
      <c r="J60" s="42"/>
      <c r="K60" s="42"/>
      <c r="L60" s="42"/>
      <c r="M60" s="43"/>
    </row>
    <row r="61" spans="1:13" x14ac:dyDescent="0.25">
      <c r="A61" s="37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5"/>
    </row>
    <row r="62" spans="1:13" x14ac:dyDescent="0.25">
      <c r="A62" s="38">
        <f>A60+1</f>
        <v>31</v>
      </c>
      <c r="B62" s="42"/>
      <c r="C62" s="46"/>
      <c r="D62" s="42"/>
      <c r="E62" s="46"/>
      <c r="F62" s="42"/>
      <c r="G62" s="46"/>
      <c r="H62" s="42"/>
      <c r="I62" s="42"/>
      <c r="J62" s="46"/>
      <c r="K62" s="42"/>
      <c r="L62" s="46"/>
      <c r="M62" s="43"/>
    </row>
    <row r="63" spans="1:13" x14ac:dyDescent="0.25">
      <c r="A63" s="39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0"/>
    </row>
  </sheetData>
  <mergeCells count="31">
    <mergeCell ref="A62:A63"/>
    <mergeCell ref="A50:A51"/>
    <mergeCell ref="A52:A53"/>
    <mergeCell ref="A54:A55"/>
    <mergeCell ref="A56:A57"/>
    <mergeCell ref="A58:A59"/>
    <mergeCell ref="A60:A61"/>
    <mergeCell ref="A48:A49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A46:A47"/>
    <mergeCell ref="A24:A25"/>
    <mergeCell ref="A2:A3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</mergeCells>
  <phoneticPr fontId="2" type="noConversion"/>
  <dataValidations count="2">
    <dataValidation allowBlank="1" showInputMessage="1" showErrorMessage="1" promptTitle="Année" prompt="Veuillez saisir l’année" sqref="P6"/>
    <dataValidation type="list" allowBlank="1" showInputMessage="1" showErrorMessage="1" sqref="R4:R5">
      <formula1>#REF!</formula1>
    </dataValidation>
  </dataValidations>
  <pageMargins left="0.7" right="0.7" top="0.75" bottom="0.75" header="0.3" footer="0.3"/>
  <pageSetup paperSize="9" scale="4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Q18"/>
  <sheetViews>
    <sheetView zoomScale="145" zoomScaleNormal="145" workbookViewId="0">
      <selection activeCell="I16" sqref="I15:I16"/>
    </sheetView>
  </sheetViews>
  <sheetFormatPr baseColWidth="10" defaultRowHeight="15" x14ac:dyDescent="0.25"/>
  <cols>
    <col min="5" max="5" width="4.140625" customWidth="1"/>
    <col min="7" max="7" width="4.5703125" customWidth="1"/>
    <col min="8" max="8" width="19.140625" customWidth="1"/>
    <col min="9" max="9" width="24.42578125" customWidth="1"/>
    <col min="10" max="10" width="11.28515625" customWidth="1"/>
    <col min="11" max="11" width="3.7109375" customWidth="1"/>
    <col min="13" max="13" width="3.140625" customWidth="1"/>
    <col min="14" max="14" width="19.140625" customWidth="1"/>
  </cols>
  <sheetData>
    <row r="1" spans="2:17" x14ac:dyDescent="0.25">
      <c r="B1" s="1" t="s">
        <v>20</v>
      </c>
      <c r="C1" s="8" t="s">
        <v>21</v>
      </c>
      <c r="D1" s="9" t="s">
        <v>22</v>
      </c>
      <c r="H1" s="1" t="s">
        <v>23</v>
      </c>
      <c r="I1" s="8" t="s">
        <v>24</v>
      </c>
      <c r="J1" s="8" t="s">
        <v>18</v>
      </c>
      <c r="N1" s="25" t="s">
        <v>43</v>
      </c>
      <c r="O1" s="25" t="s">
        <v>44</v>
      </c>
      <c r="P1" s="25" t="s">
        <v>45</v>
      </c>
      <c r="Q1" s="26" t="s">
        <v>18</v>
      </c>
    </row>
    <row r="2" spans="2:17" x14ac:dyDescent="0.25">
      <c r="B2" s="10" t="s">
        <v>2</v>
      </c>
      <c r="C2" s="11">
        <v>1</v>
      </c>
      <c r="D2" s="12">
        <f>DAY(DATE($C$15,Tableau5[[#This Row],[N°]]+1,1)-1)</f>
        <v>31</v>
      </c>
      <c r="H2" s="10" t="s">
        <v>25</v>
      </c>
      <c r="I2" s="13">
        <f>DATE($C$15,1,1)</f>
        <v>43466</v>
      </c>
      <c r="J2" s="23"/>
      <c r="L2" s="4" t="s">
        <v>26</v>
      </c>
      <c r="N2" t="s">
        <v>46</v>
      </c>
      <c r="O2" s="2">
        <v>44234</v>
      </c>
      <c r="P2" s="2">
        <v>44248</v>
      </c>
      <c r="Q2" s="27"/>
    </row>
    <row r="3" spans="2:17" x14ac:dyDescent="0.25">
      <c r="B3" s="10" t="s">
        <v>3</v>
      </c>
      <c r="C3" s="11">
        <v>2</v>
      </c>
      <c r="D3" s="12">
        <f>DAY(DATE($C$15,Tableau5[[#This Row],[N°]]+1,1)-1)</f>
        <v>28</v>
      </c>
      <c r="H3" s="10" t="s">
        <v>27</v>
      </c>
      <c r="I3" s="13">
        <f>DATE($C$15,5,1)</f>
        <v>43586</v>
      </c>
      <c r="J3" s="23"/>
      <c r="L3" s="4" t="s">
        <v>28</v>
      </c>
      <c r="N3" t="s">
        <v>47</v>
      </c>
      <c r="O3" s="2">
        <v>44297</v>
      </c>
      <c r="P3" s="2">
        <v>44311</v>
      </c>
      <c r="Q3" s="27"/>
    </row>
    <row r="4" spans="2:17" x14ac:dyDescent="0.25">
      <c r="B4" s="10" t="s">
        <v>4</v>
      </c>
      <c r="C4" s="11">
        <v>3</v>
      </c>
      <c r="D4" s="12">
        <f>DAY(DATE($C$15,Tableau5[[#This Row],[N°]]+1,1)-1)</f>
        <v>31</v>
      </c>
      <c r="H4" s="10" t="s">
        <v>29</v>
      </c>
      <c r="I4" s="13">
        <f>DATE($C$15,5,8)</f>
        <v>43593</v>
      </c>
      <c r="J4" s="23"/>
      <c r="L4" s="4" t="s">
        <v>30</v>
      </c>
      <c r="N4" t="s">
        <v>39</v>
      </c>
      <c r="O4" s="2">
        <v>44329</v>
      </c>
      <c r="P4" s="2">
        <v>44332</v>
      </c>
      <c r="Q4" s="27"/>
    </row>
    <row r="5" spans="2:17" x14ac:dyDescent="0.25">
      <c r="B5" s="10" t="s">
        <v>5</v>
      </c>
      <c r="C5" s="11">
        <v>4</v>
      </c>
      <c r="D5" s="12">
        <f>DAY(DATE($C$15,Tableau5[[#This Row],[N°]]+1,1)-1)</f>
        <v>30</v>
      </c>
      <c r="H5" s="10" t="s">
        <v>31</v>
      </c>
      <c r="I5" s="13">
        <f>DATE($C$15,7,14)</f>
        <v>43660</v>
      </c>
      <c r="J5" s="23"/>
      <c r="L5" s="4" t="s">
        <v>32</v>
      </c>
      <c r="N5" t="s">
        <v>48</v>
      </c>
      <c r="O5" s="2">
        <v>44383</v>
      </c>
      <c r="P5" s="2">
        <v>44438</v>
      </c>
      <c r="Q5" s="27"/>
    </row>
    <row r="6" spans="2:17" x14ac:dyDescent="0.25">
      <c r="B6" s="10" t="s">
        <v>6</v>
      </c>
      <c r="C6" s="11">
        <v>5</v>
      </c>
      <c r="D6" s="12">
        <f>DAY(DATE($C$15,Tableau5[[#This Row],[N°]]+1,1)-1)</f>
        <v>31</v>
      </c>
      <c r="H6" s="14" t="str">
        <f>TEXT("15 Août","jj Mmmm")</f>
        <v>15 août</v>
      </c>
      <c r="I6" s="13">
        <f>DATE($C$15,8,15)</f>
        <v>43692</v>
      </c>
      <c r="J6" s="23"/>
      <c r="L6" s="4" t="s">
        <v>33</v>
      </c>
    </row>
    <row r="7" spans="2:17" x14ac:dyDescent="0.25">
      <c r="B7" s="10" t="s">
        <v>7</v>
      </c>
      <c r="C7" s="11">
        <v>6</v>
      </c>
      <c r="D7" s="12">
        <f>DAY(DATE($C$15,Tableau5[[#This Row],[N°]]+1,1)-1)</f>
        <v>30</v>
      </c>
      <c r="H7" s="10" t="s">
        <v>34</v>
      </c>
      <c r="I7" s="13">
        <f>DATE($C$15,11,1)</f>
        <v>43770</v>
      </c>
      <c r="J7" s="23"/>
      <c r="L7" s="4" t="s">
        <v>14</v>
      </c>
    </row>
    <row r="8" spans="2:17" x14ac:dyDescent="0.25">
      <c r="B8" s="10" t="s">
        <v>8</v>
      </c>
      <c r="C8" s="11">
        <v>7</v>
      </c>
      <c r="D8" s="12">
        <f>DAY(DATE($C$15,Tableau5[[#This Row],[N°]]+1,1)-1)</f>
        <v>31</v>
      </c>
      <c r="F8" s="15" t="s">
        <v>22</v>
      </c>
      <c r="H8" s="10" t="s">
        <v>35</v>
      </c>
      <c r="I8" s="13">
        <f>DATE($C$15,11,11)</f>
        <v>43780</v>
      </c>
      <c r="J8" s="23"/>
      <c r="L8" s="4" t="s">
        <v>15</v>
      </c>
    </row>
    <row r="9" spans="2:17" x14ac:dyDescent="0.25">
      <c r="B9" s="10" t="s">
        <v>9</v>
      </c>
      <c r="C9" s="11">
        <v>8</v>
      </c>
      <c r="D9" s="12">
        <f>DAY(DATE($C$15,Tableau5[[#This Row],[N°]]+1,1)-1)</f>
        <v>31</v>
      </c>
      <c r="F9" s="16">
        <f>SUM(Tableau5[Nb Jour])</f>
        <v>365</v>
      </c>
      <c r="H9" s="10" t="s">
        <v>36</v>
      </c>
      <c r="I9" s="13">
        <f>DATE($C$15,12,25)</f>
        <v>43824</v>
      </c>
      <c r="J9" s="23"/>
    </row>
    <row r="10" spans="2:17" x14ac:dyDescent="0.25">
      <c r="B10" s="10" t="s">
        <v>10</v>
      </c>
      <c r="C10" s="11">
        <v>9</v>
      </c>
      <c r="D10" s="12">
        <f>DAY(DATE($C$15,Tableau5[[#This Row],[N°]]+1,1)-1)</f>
        <v>30</v>
      </c>
      <c r="H10" s="10" t="s">
        <v>37</v>
      </c>
      <c r="I10" s="13">
        <f>ROUND(DATE($C$15,4,MOD(234-11*MOD($C$15,19),30))/7,0)*7-6</f>
        <v>43576</v>
      </c>
      <c r="J10" s="23"/>
    </row>
    <row r="11" spans="2:17" x14ac:dyDescent="0.25">
      <c r="B11" s="10" t="s">
        <v>11</v>
      </c>
      <c r="C11" s="11">
        <v>10</v>
      </c>
      <c r="D11" s="12">
        <f>DAY(DATE($C$15,Tableau5[[#This Row],[N°]]+1,1)-1)</f>
        <v>31</v>
      </c>
      <c r="H11" s="10" t="s">
        <v>38</v>
      </c>
      <c r="I11" s="13">
        <f>I10+1</f>
        <v>43577</v>
      </c>
      <c r="J11" s="23"/>
    </row>
    <row r="12" spans="2:17" x14ac:dyDescent="0.25">
      <c r="B12" s="10" t="s">
        <v>12</v>
      </c>
      <c r="C12" s="11">
        <v>11</v>
      </c>
      <c r="D12" s="12">
        <f>DAY(DATE($C$15,Tableau5[[#This Row],[N°]]+1,1)-1)</f>
        <v>30</v>
      </c>
      <c r="H12" s="10" t="s">
        <v>39</v>
      </c>
      <c r="I12" s="13">
        <f>I10+39</f>
        <v>43615</v>
      </c>
      <c r="J12" s="23"/>
    </row>
    <row r="13" spans="2:17" x14ac:dyDescent="0.25">
      <c r="B13" s="17" t="s">
        <v>13</v>
      </c>
      <c r="C13" s="18">
        <v>12</v>
      </c>
      <c r="D13" s="12">
        <f>DAY(DATE($C$15,Tableau5[[#This Row],[N°]]+1,1)-1)</f>
        <v>31</v>
      </c>
      <c r="H13" s="10" t="s">
        <v>40</v>
      </c>
      <c r="I13" s="13">
        <f>I10+49</f>
        <v>43625</v>
      </c>
      <c r="J13" s="23"/>
    </row>
    <row r="14" spans="2:17" x14ac:dyDescent="0.25">
      <c r="H14" s="19" t="s">
        <v>41</v>
      </c>
      <c r="I14" s="20">
        <f>I10+50</f>
        <v>43626</v>
      </c>
      <c r="J14" s="23"/>
    </row>
    <row r="15" spans="2:17" x14ac:dyDescent="0.25">
      <c r="B15" s="21" t="s">
        <v>1</v>
      </c>
      <c r="C15" s="11">
        <v>2019</v>
      </c>
    </row>
    <row r="17" spans="7:12" x14ac:dyDescent="0.25">
      <c r="G17" s="24" t="s">
        <v>42</v>
      </c>
    </row>
    <row r="18" spans="7:12" x14ac:dyDescent="0.25">
      <c r="L18" s="22"/>
    </row>
  </sheetData>
  <hyperlinks>
    <hyperlink ref="G17" r:id="rId1" location="p943852"/>
  </hyperlinks>
  <pageMargins left="0.7" right="0.7" top="0.75" bottom="0.75" header="0.3" footer="0.3"/>
  <pageSetup paperSize="9" orientation="portrait" horizontalDpi="0" verticalDpi="0" r:id="rId2"/>
  <drawing r:id="rId3"/>
  <tableParts count="3"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19" workbookViewId="0">
      <selection activeCell="P15" sqref="P15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8517946-81B0-4241-B72B-3352E0A7366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Calendrier 2019</vt:lpstr>
      <vt:lpstr>Modele</vt:lpstr>
      <vt:lpstr>Source</vt:lpstr>
      <vt:lpstr>Feuil22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ZEPHIR PECETTO</dc:creator>
  <cp:lastModifiedBy>Guy Blancher</cp:lastModifiedBy>
  <cp:lastPrinted>2020-12-26T16:47:04Z</cp:lastPrinted>
  <dcterms:created xsi:type="dcterms:W3CDTF">2020-12-23T18:54:02Z</dcterms:created>
  <dcterms:modified xsi:type="dcterms:W3CDTF">2021-02-09T10:24:32Z</dcterms:modified>
</cp:coreProperties>
</file>