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95" windowHeight="7110" tabRatio="694"/>
  </bookViews>
  <sheets>
    <sheet name="Loyers" sheetId="3" r:id="rId1"/>
    <sheet name="Locataires" sheetId="1" r:id="rId2"/>
    <sheet name="Appartements" sheetId="2" r:id="rId3"/>
    <sheet name="Mois" sheetId="20" r:id="rId4"/>
  </sheets>
  <externalReferences>
    <externalReference r:id="rId5"/>
    <externalReference r:id="rId6"/>
  </externalReferences>
  <definedNames>
    <definedName name="Magasin">OFFSET('[1]Liste déroulante'!$K$2,0,0,COUNTA('[1]Liste déroulante'!$K:$K)-1)</definedName>
    <definedName name="Mois">#REF!</definedName>
    <definedName name="Naturedestravaux">OFFSET('[1]Liste déroulante'!$L$2,0,0,COUNTA('[1]Liste déroulante'!$L:$L)-1)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5" i="1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G18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G3" i="3"/>
  <c r="F3" i="3"/>
  <c r="G2" i="3"/>
  <c r="F2" i="3"/>
</calcChain>
</file>

<file path=xl/sharedStrings.xml><?xml version="1.0" encoding="utf-8"?>
<sst xmlns="http://schemas.openxmlformats.org/spreadsheetml/2006/main" count="210" uniqueCount="72">
  <si>
    <t>ref_locataire</t>
  </si>
  <si>
    <t>téléphone</t>
  </si>
  <si>
    <t>garant</t>
  </si>
  <si>
    <t>date entrée</t>
  </si>
  <si>
    <t>date de sortie</t>
  </si>
  <si>
    <t>durée</t>
  </si>
  <si>
    <t>ref_bien</t>
  </si>
  <si>
    <t>adresse</t>
  </si>
  <si>
    <t>résidence</t>
  </si>
  <si>
    <t>n°appartement</t>
  </si>
  <si>
    <t>bâtiment</t>
  </si>
  <si>
    <t>type</t>
  </si>
  <si>
    <t>loyer</t>
  </si>
  <si>
    <t>charge</t>
  </si>
  <si>
    <t>surface</t>
  </si>
  <si>
    <t>place de parking</t>
  </si>
  <si>
    <t>loc_01</t>
  </si>
  <si>
    <t>code_postale_garant</t>
  </si>
  <si>
    <t>adresse_garant</t>
  </si>
  <si>
    <t>adresse_mail</t>
  </si>
  <si>
    <t>nom_prénom_locataire</t>
  </si>
  <si>
    <t>téléphone_garant</t>
  </si>
  <si>
    <t>AP09</t>
  </si>
  <si>
    <t>Batiment E</t>
  </si>
  <si>
    <t>loc_02</t>
  </si>
  <si>
    <t>loc_03</t>
  </si>
  <si>
    <t>loc_04</t>
  </si>
  <si>
    <t>loc_05</t>
  </si>
  <si>
    <t>loc_06</t>
  </si>
  <si>
    <t>AP08</t>
  </si>
  <si>
    <t>AP150</t>
  </si>
  <si>
    <t>Batiment 4</t>
  </si>
  <si>
    <t>loc_07</t>
  </si>
  <si>
    <t>loc_08</t>
  </si>
  <si>
    <t>loc_09</t>
  </si>
  <si>
    <t>loc_10</t>
  </si>
  <si>
    <t>AP113</t>
  </si>
  <si>
    <t>loc_11</t>
  </si>
  <si>
    <t>loc_12</t>
  </si>
  <si>
    <t>loc_13</t>
  </si>
  <si>
    <t>loc_14</t>
  </si>
  <si>
    <t>Code postale</t>
  </si>
  <si>
    <t>Date</t>
  </si>
  <si>
    <t>Loyer</t>
  </si>
  <si>
    <t>Janvier</t>
  </si>
  <si>
    <t>Février</t>
  </si>
  <si>
    <t>Mars</t>
  </si>
  <si>
    <t>Avril</t>
  </si>
  <si>
    <t>Mai</t>
  </si>
  <si>
    <t>Commentaire</t>
  </si>
  <si>
    <t>Juin</t>
  </si>
  <si>
    <t>Caf</t>
  </si>
  <si>
    <t>Loyer locataire</t>
  </si>
  <si>
    <t>Mois</t>
  </si>
  <si>
    <t>Index</t>
  </si>
  <si>
    <t>Juillet</t>
  </si>
  <si>
    <t>Septembre</t>
  </si>
  <si>
    <t>Octobre</t>
  </si>
  <si>
    <t>Novembre</t>
  </si>
  <si>
    <t>Décembre</t>
  </si>
  <si>
    <t>Aout</t>
  </si>
  <si>
    <t/>
  </si>
  <si>
    <t>DDD</t>
  </si>
  <si>
    <t>A</t>
  </si>
  <si>
    <t>B</t>
  </si>
  <si>
    <t>C</t>
  </si>
  <si>
    <t>D</t>
  </si>
  <si>
    <t>xxxxxxx</t>
  </si>
  <si>
    <t>FFFF</t>
  </si>
  <si>
    <t>AAA</t>
  </si>
  <si>
    <t>XXXX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</si>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</sst>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1" xfId="0" applyFill="1" applyBorder="1"/>
    <xf numFmtId="14" fontId="0" fillId="0" borderId="0" xfId="0" applyNumberFormat="1"/>
    <xf numFmtId="0" fontId="1" fillId="0" borderId="0" xfId="1"/>
    <xf numFmtId="44" fontId="0" fillId="0" borderId="0" xfId="0" applyNumberFormat="1"/>
    <xf numFmtId="0" fontId="0" fillId="2" borderId="2" xfId="0" applyFill="1" applyBorder="1"/>
    <xf numFmtId="14" fontId="0" fillId="2" borderId="2" xfId="0" applyNumberFormat="1" applyFill="1" applyBorder="1"/>
    <xf numFmtId="44" fontId="0" fillId="2" borderId="2" xfId="0" applyNumberFormat="1" applyFill="1" applyBorder="1"/>
    <xf numFmtId="164" fontId="0" fillId="0" borderId="0" xfId="0" applyNumberFormat="1"/>
    <xf numFmtId="164" fontId="0" fillId="2" borderId="2" xfId="0" applyNumberFormat="1" applyFill="1" applyBorder="1"/>
  </cellXfs>
  <cellStyles count="2">
    <cellStyle name="Lien hypertexte" xfId="1" builtinId="8"/>
    <cellStyle name="Normal" xfId="0" builtinId="0"/>
  </cellStyles>
  <dxfs count="30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64" formatCode="#,##0.00\ &quot;€&quot;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top style="thin">
          <color theme="8" tint="0.79998168889431442"/>
        </top>
        <bottom style="thin">
          <color theme="8" tint="0.79998168889431442"/>
        </bottom>
      </border>
    </dxf>
    <dxf>
      <border>
        <top style="thin">
          <color theme="8" tint="0.79998168889431442"/>
        </top>
        <bottom style="thin">
          <color theme="8" tint="0.79998168889431442"/>
        </bottom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</dxf>
    <dxf>
      <font>
        <color theme="0"/>
      </font>
      <fill>
        <patternFill patternType="solid">
          <fgColor theme="8" tint="0.39997558519241921"/>
          <bgColor theme="8" tint="0.39997558519241921"/>
        </patternFill>
      </fill>
      <border>
        <left style="mediumDashed">
          <color theme="4" tint="0.79998168889431442"/>
        </left>
        <right style="mediumDashed">
          <color theme="4" tint="0.79998168889431442"/>
        </right>
        <top style="mediumDashed">
          <color theme="4" tint="0.79998168889431442"/>
        </top>
        <bottom style="mediumDashed">
          <color theme="4" tint="0.79998168889431442"/>
        </bottom>
        <vertical style="mediumDashed">
          <color theme="4" tint="0.79998168889431442"/>
        </vertical>
        <horizontal style="mediumDashed">
          <color theme="4" tint="0.79998168889431442"/>
        </horizontal>
      </border>
    </dxf>
    <dxf>
      <border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 tint="0.39997558519241921"/>
          <bgColor theme="8" tint="0.39997558519241921"/>
        </patternFill>
      </fill>
    </dxf>
    <dxf>
      <font>
        <b/>
        <color theme="0"/>
      </font>
      <border diagonalUp="0" diagonalDown="0">
        <left/>
        <right/>
        <top/>
        <bottom/>
        <vertical/>
        <horizontal/>
      </border>
    </dxf>
    <dxf>
      <border>
        <left style="thin">
          <color theme="8" tint="-0.249977111117893"/>
        </left>
        <right style="thin">
          <color theme="8" tint="-0.249977111117893"/>
        </right>
      </border>
    </dxf>
    <dxf>
      <border>
        <top style="thin">
          <color theme="8" tint="-0.249977111117893"/>
        </top>
        <bottom style="thin">
          <color theme="8" tint="-0.249977111117893"/>
        </bottom>
        <horizontal style="thin">
          <color theme="8" tint="-0.249977111117893"/>
        </horizontal>
      </border>
    </dxf>
    <dxf>
      <font>
        <b/>
        <color theme="1"/>
      </font>
      <border>
        <left style="double">
          <color theme="8" tint="-0.249977111117893"/>
        </left>
        <right style="double">
          <color theme="8" tint="-0.249977111117893"/>
        </right>
        <top style="double">
          <color theme="8" tint="-0.249977111117893"/>
        </top>
        <bottom style="double">
          <color theme="8" tint="-0.249977111117893"/>
        </bottom>
        <vertical style="double">
          <color theme="8" tint="-0.249977111117893"/>
        </vertical>
        <horizontal style="double">
          <color theme="8" tint="-0.249977111117893"/>
        </horizontal>
      </border>
    </dxf>
    <dxf>
      <font>
        <color theme="0"/>
      </font>
      <fill>
        <patternFill patternType="solid">
          <fgColor theme="8" tint="-0.249977111117893"/>
          <bgColor theme="8" tint="-0.249977111117893"/>
        </patternFill>
      </fill>
      <border diagonalUp="0" diagonalDown="0"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 style="thin">
          <color rgb="FF92D050"/>
        </vertical>
        <horizontal style="thin">
          <color rgb="FF92D050"/>
        </horizontal>
      </border>
    </dxf>
    <dxf>
      <font>
        <color theme="1"/>
      </font>
      <border>
        <horizontal style="thin">
          <color theme="8" tint="0.79998168889431442"/>
        </horizontal>
      </border>
    </dxf>
  </dxfs>
  <tableStyles count="4" defaultTableStyle="TableStyleMedium2" defaultPivotStyle="Style de tableau croisé dynamique 3">
    <tableStyle name="Perso" table="0" count="13">
      <tableStyleElement type="wholeTable" dxfId="29"/>
      <tableStyleElement type="headerRow" dxfId="28"/>
      <tableStyleElement type="totalRow" dxfId="27"/>
      <tableStyleElement type="firstRowStripe" dxfId="26"/>
      <tableStyleElement type="firstColumnStripe" dxfId="25"/>
      <tableStyleElement type="firstHeaderCell" dxfId="24"/>
      <tableStyleElement type="firstSubtotalRow" dxfId="23"/>
      <tableStyleElement type="secondSubtotalRow" dxfId="22"/>
      <tableStyleElement type="firstColumnSubheading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  <tableStyle name="Style de tableau croisé dynamique 1" table="0" count="1">
      <tableStyleElement type="firstColumnSubheading" dxfId="16"/>
    </tableStyle>
    <tableStyle name="Style de tableau croisé dynamique 2" table="0" count="1">
      <tableStyleElement type="secondColumnStripe" dxfId="15"/>
    </tableStyle>
    <tableStyle name="Style de tableau croisé dynamique 3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4</xdr:row>
          <xdr:rowOff>38100</xdr:rowOff>
        </xdr:from>
        <xdr:to>
          <xdr:col>12</xdr:col>
          <xdr:colOff>400050</xdr:colOff>
          <xdr:row>7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/Desktop/Appart%20Antho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hony\Anthony\Appartement%20Fichier%20Excel\Tabl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artement Location"/>
      <sheetName val="Base de données"/>
      <sheetName val="Suivi Locataire"/>
      <sheetName val="Graphique travaux"/>
      <sheetName val="Informations Appartement"/>
      <sheetName val="Travaux"/>
      <sheetName val="Liste déroulante"/>
      <sheetName val="Feuil1"/>
      <sheetName val="Calcul taxe d'ordures ménagères"/>
      <sheetName val="QuittanceImp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K1" t="str">
            <v>Magasin</v>
          </cell>
          <cell r="L1" t="str">
            <v>Nature des travaux</v>
          </cell>
        </row>
        <row r="2">
          <cell r="K2" t="str">
            <v>Leroy Merlin</v>
          </cell>
          <cell r="L2" t="str">
            <v>Electricité</v>
          </cell>
        </row>
        <row r="3">
          <cell r="K3" t="str">
            <v>Bricoman</v>
          </cell>
          <cell r="L3" t="str">
            <v>Plomberie</v>
          </cell>
        </row>
        <row r="4">
          <cell r="K4" t="str">
            <v>Bricomarché</v>
          </cell>
          <cell r="L4" t="str">
            <v>Electricité + Plomberie</v>
          </cell>
        </row>
        <row r="5">
          <cell r="K5" t="str">
            <v>BUT</v>
          </cell>
          <cell r="L5" t="str">
            <v>Peinture</v>
          </cell>
        </row>
        <row r="6">
          <cell r="K6" t="str">
            <v>Ikea</v>
          </cell>
          <cell r="L6" t="str">
            <v>Achat meubles</v>
          </cell>
        </row>
        <row r="7">
          <cell r="K7" t="str">
            <v>Conforama</v>
          </cell>
          <cell r="L7" t="str">
            <v>Réparation</v>
          </cell>
        </row>
        <row r="8">
          <cell r="K8" t="str">
            <v>Brico-Depôt</v>
          </cell>
          <cell r="L8" t="str">
            <v>Carrelage</v>
          </cell>
        </row>
        <row r="9">
          <cell r="K9" t="str">
            <v>Castorama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loyers"/>
      <sheetName val="Loyers"/>
      <sheetName val="Locataires"/>
      <sheetName val="Appartements"/>
      <sheetName val="Charges"/>
      <sheetName val="Syndic de copropriété"/>
      <sheetName val="Moi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Mois</v>
          </cell>
          <cell r="B1" t="str">
            <v>Index</v>
          </cell>
        </row>
        <row r="2">
          <cell r="A2" t="str">
            <v>Janvier</v>
          </cell>
          <cell r="B2">
            <v>1</v>
          </cell>
        </row>
        <row r="3">
          <cell r="A3" t="str">
            <v>Février</v>
          </cell>
          <cell r="B3">
            <v>2</v>
          </cell>
        </row>
        <row r="4">
          <cell r="A4" t="str">
            <v>Mars</v>
          </cell>
          <cell r="B4">
            <v>3</v>
          </cell>
        </row>
        <row r="5">
          <cell r="A5" t="str">
            <v>Avril</v>
          </cell>
          <cell r="B5">
            <v>4</v>
          </cell>
        </row>
        <row r="6">
          <cell r="A6" t="str">
            <v>Mai</v>
          </cell>
          <cell r="B6">
            <v>5</v>
          </cell>
        </row>
        <row r="7">
          <cell r="A7" t="str">
            <v>Juin</v>
          </cell>
          <cell r="B7">
            <v>6</v>
          </cell>
        </row>
        <row r="8">
          <cell r="A8" t="str">
            <v>Juillet</v>
          </cell>
          <cell r="B8">
            <v>7</v>
          </cell>
        </row>
        <row r="9">
          <cell r="A9" t="str">
            <v>Aout</v>
          </cell>
          <cell r="B9">
            <v>8</v>
          </cell>
        </row>
        <row r="10">
          <cell r="A10" t="str">
            <v>Septembre</v>
          </cell>
          <cell r="B10">
            <v>9</v>
          </cell>
        </row>
        <row r="11">
          <cell r="A11" t="str">
            <v>Octobre</v>
          </cell>
          <cell r="B11">
            <v>10</v>
          </cell>
        </row>
        <row r="12">
          <cell r="A12" t="str">
            <v>Novembre</v>
          </cell>
          <cell r="B12">
            <v>11</v>
          </cell>
        </row>
        <row r="13">
          <cell r="A13" t="str">
            <v>Décembre</v>
          </cell>
          <cell r="B13">
            <v>12</v>
          </cell>
        </row>
      </sheetData>
    </sheetDataSet>
  </externalBook>
</externalLink>
</file>

<file path=xl/tables/table1.xml><?xml version="1.0" encoding="utf-8"?>
<table xmlns="http://schemas.openxmlformats.org/spreadsheetml/2006/main" id="8" name="Loyers9" displayName="Loyers9" ref="A1:H25" totalsRowShown="0" headerRowDxfId="14" headerRowBorderDxfId="13" tableBorderDxfId="12">
  <autoFilter ref="A1:H25"/>
  <tableColumns count="8">
    <tableColumn id="1" name="Date"/>
    <tableColumn id="2" name="ref_locataire"/>
    <tableColumn id="3" name="nom_prénom_locataire"/>
    <tableColumn id="6" name="Caf"/>
    <tableColumn id="7" name="Loyer locataire"/>
    <tableColumn id="8" name="Loyer" dataDxfId="11">
      <calculatedColumnFormula>SUM(Loyers9[[#This Row],[Caf]:[Loyer locataire]])</calculatedColumnFormula>
    </tableColumn>
    <tableColumn id="4" name="Index" dataDxfId="10">
      <calculatedColumnFormula>INDEX([2]Mois!A:B, MATCH(A2,[2]Mois!A:A, 0),2)</calculatedColumnFormula>
    </tableColumn>
    <tableColumn id="9" name="Commentaire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10" name="Locataires11" displayName="Locataires11" ref="A1:U15" totalsRowShown="0" headerRowDxfId="9" headerRowBorderDxfId="8" tableBorderDxfId="7">
  <autoFilter ref="A1:U15"/>
  <sortState ref="A2:U15">
    <sortCondition descending="1" ref="A1:A15"/>
  </sortState>
  <tableColumns count="21">
    <tableColumn id="1" name="ref_locataire"/>
    <tableColumn id="2" name="nom_prénom_locataire"/>
    <tableColumn id="3" name="adresse_mail" dataCellStyle="Lien hypertexte"/>
    <tableColumn id="4" name="téléphone"/>
    <tableColumn id="5" name="garant"/>
    <tableColumn id="6" name="adresse_garant"/>
    <tableColumn id="7" name="code_postale_garant"/>
    <tableColumn id="8" name="téléphone_garant"/>
    <tableColumn id="9" name="date entrée" dataDxfId="6"/>
    <tableColumn id="10" name="date de sortie" dataDxfId="5"/>
    <tableColumn id="11" name="durée"/>
    <tableColumn id="12" name="ref_bien"/>
    <tableColumn id="13" name="adresse"/>
    <tableColumn id="14" name="résidence"/>
    <tableColumn id="15" name="n°appartement"/>
    <tableColumn id="16" name="bâtiment"/>
    <tableColumn id="17" name="type"/>
    <tableColumn id="18" name="loyer" dataDxfId="4"/>
    <tableColumn id="19" name="charge" dataDxfId="3"/>
    <tableColumn id="20" name="surface"/>
    <tableColumn id="21" name="place de parking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1" name="Appartements12" displayName="Appartements12" ref="A1:I5" totalsRowShown="0" headerRowDxfId="2" headerRowBorderDxfId="1" tableBorderDxfId="0">
  <autoFilter ref="A1:I5"/>
  <tableColumns count="9">
    <tableColumn id="1" name="ref_bien"/>
    <tableColumn id="2" name="adresse"/>
    <tableColumn id="3" name="Code postale"/>
    <tableColumn id="4" name="résidence"/>
    <tableColumn id="5" name="n°appartement"/>
    <tableColumn id="6" name="bâtiment"/>
    <tableColumn id="7" name="type"/>
    <tableColumn id="8" name="surface"/>
    <tableColumn id="9" name="place de parking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A1:B13" totalsRowShown="0">
  <autoFilter ref="A1:B13"/>
  <tableColumns count="2">
    <tableColumn id="1" name="Mois"/>
    <tableColumn id="2" name="Index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5"/>
  <sheetViews>
    <sheetView tabSelected="1" workbookViewId="0">
      <selection activeCell="K18" sqref="K18"/>
    </sheetView>
  </sheetViews>
  <sheetFormatPr baseColWidth="10" defaultRowHeight="15" x14ac:dyDescent="0.25"/>
  <cols>
    <col min="2" max="2" width="13.42578125" customWidth="1"/>
    <col min="3" max="3" width="22.140625" customWidth="1"/>
    <col min="4" max="4" width="13.5703125" customWidth="1"/>
    <col min="5" max="5" width="15.5703125" bestFit="1" customWidth="1"/>
    <col min="6" max="6" width="15.5703125" style="8" customWidth="1"/>
    <col min="8" max="8" width="14.7109375" bestFit="1" customWidth="1"/>
  </cols>
  <sheetData>
    <row r="1" spans="1:8" x14ac:dyDescent="0.25">
      <c r="A1" s="5" t="s">
        <v>42</v>
      </c>
      <c r="B1" s="5" t="s">
        <v>0</v>
      </c>
      <c r="C1" s="5" t="s">
        <v>20</v>
      </c>
      <c r="D1" s="5" t="s">
        <v>51</v>
      </c>
      <c r="E1" s="5" t="s">
        <v>52</v>
      </c>
      <c r="F1" s="9" t="s">
        <v>43</v>
      </c>
      <c r="G1" s="5" t="s">
        <v>54</v>
      </c>
      <c r="H1" s="5" t="s">
        <v>49</v>
      </c>
    </row>
    <row r="2" spans="1:8" x14ac:dyDescent="0.25">
      <c r="A2" t="s">
        <v>44</v>
      </c>
      <c r="B2" t="s">
        <v>37</v>
      </c>
      <c r="C2" t="s">
        <v>63</v>
      </c>
      <c r="D2">
        <v>100</v>
      </c>
      <c r="E2">
        <v>100</v>
      </c>
      <c r="F2" s="8">
        <f>SUM(Loyers9[[#This Row],[Caf]:[Loyer locataire]])</f>
        <v>200</v>
      </c>
      <c r="G2">
        <f>INDEX([2]Mois!A:B, MATCH(A2,[2]Mois!A:A, 0),2)</f>
        <v>1</v>
      </c>
    </row>
    <row r="3" spans="1:8" x14ac:dyDescent="0.25">
      <c r="A3" t="s">
        <v>44</v>
      </c>
      <c r="B3" t="s">
        <v>38</v>
      </c>
      <c r="C3" t="s">
        <v>64</v>
      </c>
      <c r="D3">
        <v>100</v>
      </c>
      <c r="E3">
        <v>100</v>
      </c>
      <c r="F3" s="8">
        <f>SUM(Loyers9[[#This Row],[Caf]:[Loyer locataire]])</f>
        <v>200</v>
      </c>
      <c r="G3">
        <f>INDEX([2]Mois!A:B, MATCH(A3,[2]Mois!A:A, 0),2)</f>
        <v>1</v>
      </c>
      <c r="H3" t="s">
        <v>61</v>
      </c>
    </row>
    <row r="4" spans="1:8" x14ac:dyDescent="0.25">
      <c r="A4" t="s">
        <v>44</v>
      </c>
      <c r="B4" t="s">
        <v>39</v>
      </c>
      <c r="C4" t="s">
        <v>65</v>
      </c>
      <c r="D4">
        <v>100</v>
      </c>
      <c r="E4">
        <v>100</v>
      </c>
      <c r="F4" s="8">
        <f>SUM(Loyers9[[#This Row],[Caf]:[Loyer locataire]])</f>
        <v>200</v>
      </c>
      <c r="G4">
        <f>INDEX([2]Mois!A:B, MATCH(A4,[2]Mois!A:A, 0),2)</f>
        <v>1</v>
      </c>
    </row>
    <row r="5" spans="1:8" x14ac:dyDescent="0.25">
      <c r="A5" t="s">
        <v>50</v>
      </c>
      <c r="B5" t="s">
        <v>40</v>
      </c>
      <c r="C5" t="s">
        <v>66</v>
      </c>
      <c r="D5">
        <v>100</v>
      </c>
      <c r="E5">
        <v>100</v>
      </c>
      <c r="F5" s="8">
        <f>SUM(Loyers9[[#This Row],[Caf]:[Loyer locataire]])</f>
        <v>200</v>
      </c>
      <c r="G5">
        <f>INDEX([2]Mois!A:B, MATCH(A5,[2]Mois!A:A, 0),2)</f>
        <v>6</v>
      </c>
      <c r="H5" t="s">
        <v>61</v>
      </c>
    </row>
    <row r="6" spans="1:8" x14ac:dyDescent="0.25">
      <c r="A6" t="s">
        <v>45</v>
      </c>
      <c r="B6" t="s">
        <v>37</v>
      </c>
      <c r="C6" t="s">
        <v>63</v>
      </c>
      <c r="D6">
        <v>100</v>
      </c>
      <c r="E6">
        <v>100</v>
      </c>
      <c r="F6" s="8">
        <f>SUM(Loyers9[[#This Row],[Caf]:[Loyer locataire]])</f>
        <v>200</v>
      </c>
      <c r="G6">
        <f>INDEX([2]Mois!A:B, MATCH(A6,[2]Mois!A:A, 0),2)</f>
        <v>2</v>
      </c>
    </row>
    <row r="7" spans="1:8" x14ac:dyDescent="0.25">
      <c r="A7" t="s">
        <v>45</v>
      </c>
      <c r="B7" t="s">
        <v>38</v>
      </c>
      <c r="C7" t="s">
        <v>64</v>
      </c>
      <c r="D7">
        <v>100</v>
      </c>
      <c r="E7">
        <v>100</v>
      </c>
      <c r="F7" s="8">
        <f>SUM(Loyers9[[#This Row],[Caf]:[Loyer locataire]])</f>
        <v>200</v>
      </c>
      <c r="G7">
        <f>INDEX([2]Mois!A:B, MATCH(A7,[2]Mois!A:A, 0),2)</f>
        <v>2</v>
      </c>
    </row>
    <row r="8" spans="1:8" x14ac:dyDescent="0.25">
      <c r="A8" t="s">
        <v>45</v>
      </c>
      <c r="B8" t="s">
        <v>39</v>
      </c>
      <c r="C8" t="s">
        <v>65</v>
      </c>
      <c r="D8">
        <v>100</v>
      </c>
      <c r="E8">
        <v>100</v>
      </c>
      <c r="F8" s="8">
        <f>SUM(Loyers9[[#This Row],[Caf]:[Loyer locataire]])</f>
        <v>200</v>
      </c>
      <c r="G8">
        <f>INDEX([2]Mois!A:B, MATCH(A8,[2]Mois!A:A, 0),2)</f>
        <v>2</v>
      </c>
    </row>
    <row r="9" spans="1:8" x14ac:dyDescent="0.25">
      <c r="A9" t="s">
        <v>45</v>
      </c>
      <c r="B9" t="s">
        <v>40</v>
      </c>
      <c r="C9" t="s">
        <v>66</v>
      </c>
      <c r="D9">
        <v>100</v>
      </c>
      <c r="E9">
        <v>100</v>
      </c>
      <c r="F9" s="8">
        <f>SUM(Loyers9[[#This Row],[Caf]:[Loyer locataire]])</f>
        <v>200</v>
      </c>
      <c r="G9">
        <f>INDEX([2]Mois!A:B, MATCH(A9,[2]Mois!A:A, 0),2)</f>
        <v>2</v>
      </c>
    </row>
    <row r="10" spans="1:8" x14ac:dyDescent="0.25">
      <c r="A10" t="s">
        <v>46</v>
      </c>
      <c r="B10" t="s">
        <v>37</v>
      </c>
      <c r="C10" t="s">
        <v>63</v>
      </c>
      <c r="D10">
        <v>100</v>
      </c>
      <c r="E10">
        <v>100</v>
      </c>
      <c r="F10" s="8">
        <f>SUM(Loyers9[[#This Row],[Caf]:[Loyer locataire]])</f>
        <v>200</v>
      </c>
      <c r="G10">
        <f>INDEX([2]Mois!A:B, MATCH(A10,[2]Mois!A:A, 0),2)</f>
        <v>3</v>
      </c>
    </row>
    <row r="11" spans="1:8" x14ac:dyDescent="0.25">
      <c r="A11" t="s">
        <v>46</v>
      </c>
      <c r="B11" t="s">
        <v>38</v>
      </c>
      <c r="C11" t="s">
        <v>64</v>
      </c>
      <c r="D11">
        <v>100</v>
      </c>
      <c r="E11">
        <v>100</v>
      </c>
      <c r="F11" s="8">
        <f>SUM(Loyers9[[#This Row],[Caf]:[Loyer locataire]])</f>
        <v>200</v>
      </c>
      <c r="G11">
        <f>INDEX([2]Mois!A:B, MATCH(A11,[2]Mois!A:A, 0),2)</f>
        <v>3</v>
      </c>
    </row>
    <row r="12" spans="1:8" x14ac:dyDescent="0.25">
      <c r="A12" t="s">
        <v>46</v>
      </c>
      <c r="B12" t="s">
        <v>39</v>
      </c>
      <c r="C12" t="s">
        <v>65</v>
      </c>
      <c r="D12">
        <v>100</v>
      </c>
      <c r="E12">
        <v>100</v>
      </c>
      <c r="F12" s="8">
        <f>SUM(Loyers9[[#This Row],[Caf]:[Loyer locataire]])</f>
        <v>200</v>
      </c>
      <c r="G12">
        <f>INDEX([2]Mois!A:B, MATCH(A12,[2]Mois!A:A, 0),2)</f>
        <v>3</v>
      </c>
    </row>
    <row r="13" spans="1:8" x14ac:dyDescent="0.25">
      <c r="A13" t="s">
        <v>46</v>
      </c>
      <c r="B13" t="s">
        <v>40</v>
      </c>
      <c r="C13" t="s">
        <v>66</v>
      </c>
      <c r="D13">
        <v>100</v>
      </c>
      <c r="E13">
        <v>100</v>
      </c>
      <c r="F13" s="8">
        <f>SUM(Loyers9[[#This Row],[Caf]:[Loyer locataire]])</f>
        <v>200</v>
      </c>
      <c r="G13">
        <f>INDEX([2]Mois!A:B, MATCH(A13,[2]Mois!A:A, 0),2)</f>
        <v>3</v>
      </c>
    </row>
    <row r="14" spans="1:8" x14ac:dyDescent="0.25">
      <c r="A14" t="s">
        <v>47</v>
      </c>
      <c r="B14" t="s">
        <v>37</v>
      </c>
      <c r="C14" t="s">
        <v>63</v>
      </c>
      <c r="D14">
        <v>100</v>
      </c>
      <c r="E14">
        <v>100</v>
      </c>
      <c r="F14" s="8">
        <f>SUM(Loyers9[[#This Row],[Caf]:[Loyer locataire]])</f>
        <v>200</v>
      </c>
      <c r="G14">
        <f>INDEX([2]Mois!A:B, MATCH(A14,[2]Mois!A:A, 0),2)</f>
        <v>4</v>
      </c>
    </row>
    <row r="15" spans="1:8" x14ac:dyDescent="0.25">
      <c r="A15" t="s">
        <v>47</v>
      </c>
      <c r="B15" t="s">
        <v>38</v>
      </c>
      <c r="C15" t="s">
        <v>64</v>
      </c>
      <c r="D15">
        <v>100</v>
      </c>
      <c r="E15">
        <v>100</v>
      </c>
      <c r="F15" s="8">
        <f>SUM(Loyers9[[#This Row],[Caf]:[Loyer locataire]])</f>
        <v>200</v>
      </c>
      <c r="G15">
        <f>INDEX([2]Mois!A:B, MATCH(A15,[2]Mois!A:A, 0),2)</f>
        <v>4</v>
      </c>
    </row>
    <row r="16" spans="1:8" x14ac:dyDescent="0.25">
      <c r="A16" t="s">
        <v>47</v>
      </c>
      <c r="B16" t="s">
        <v>39</v>
      </c>
      <c r="C16" t="s">
        <v>65</v>
      </c>
      <c r="D16">
        <v>100</v>
      </c>
      <c r="E16">
        <v>100</v>
      </c>
      <c r="F16" s="8">
        <f>SUM(Loyers9[[#This Row],[Caf]:[Loyer locataire]])</f>
        <v>200</v>
      </c>
      <c r="G16">
        <f>INDEX([2]Mois!A:B, MATCH(A16,[2]Mois!A:A, 0),2)</f>
        <v>4</v>
      </c>
    </row>
    <row r="17" spans="1:7" x14ac:dyDescent="0.25">
      <c r="A17" t="s">
        <v>47</v>
      </c>
      <c r="B17" t="s">
        <v>40</v>
      </c>
      <c r="C17" t="s">
        <v>66</v>
      </c>
      <c r="D17">
        <v>100</v>
      </c>
      <c r="E17">
        <v>100</v>
      </c>
      <c r="F17" s="8">
        <f>SUM(Loyers9[[#This Row],[Caf]:[Loyer locataire]])</f>
        <v>200</v>
      </c>
      <c r="G17">
        <f>INDEX([2]Mois!A:B, MATCH(A17,[2]Mois!A:A, 0),2)</f>
        <v>4</v>
      </c>
    </row>
    <row r="18" spans="1:7" x14ac:dyDescent="0.25">
      <c r="A18" t="s">
        <v>48</v>
      </c>
      <c r="B18" t="s">
        <v>37</v>
      </c>
      <c r="C18" t="s">
        <v>63</v>
      </c>
      <c r="D18">
        <v>100</v>
      </c>
      <c r="E18">
        <v>100</v>
      </c>
      <c r="F18" s="8">
        <f>SUM(Loyers9[[#This Row],[Caf]:[Loyer locataire]])</f>
        <v>200</v>
      </c>
      <c r="G18">
        <f>INDEX([2]Mois!A:B, MATCH(A18,[2]Mois!A:A, 0),2)</f>
        <v>5</v>
      </c>
    </row>
    <row r="19" spans="1:7" x14ac:dyDescent="0.25">
      <c r="A19" t="s">
        <v>48</v>
      </c>
      <c r="B19" t="s">
        <v>38</v>
      </c>
      <c r="C19" t="s">
        <v>64</v>
      </c>
      <c r="D19">
        <v>100</v>
      </c>
      <c r="E19">
        <v>100</v>
      </c>
      <c r="F19" s="8">
        <f>SUM(Loyers9[[#This Row],[Caf]:[Loyer locataire]])</f>
        <v>200</v>
      </c>
      <c r="G19">
        <f>INDEX([2]Mois!A:B, MATCH(A19,[2]Mois!A:A, 0),2)</f>
        <v>5</v>
      </c>
    </row>
    <row r="20" spans="1:7" x14ac:dyDescent="0.25">
      <c r="A20" t="s">
        <v>48</v>
      </c>
      <c r="B20" t="s">
        <v>39</v>
      </c>
      <c r="C20" t="s">
        <v>65</v>
      </c>
      <c r="D20">
        <v>100</v>
      </c>
      <c r="E20">
        <v>100</v>
      </c>
      <c r="F20" s="8">
        <f>SUM(Loyers9[[#This Row],[Caf]:[Loyer locataire]])</f>
        <v>200</v>
      </c>
      <c r="G20">
        <f>INDEX([2]Mois!A:B, MATCH(A20,[2]Mois!A:A, 0),2)</f>
        <v>5</v>
      </c>
    </row>
    <row r="21" spans="1:7" x14ac:dyDescent="0.25">
      <c r="A21" t="s">
        <v>48</v>
      </c>
      <c r="B21" t="s">
        <v>40</v>
      </c>
      <c r="C21" t="s">
        <v>66</v>
      </c>
      <c r="D21">
        <v>100</v>
      </c>
      <c r="E21">
        <v>100</v>
      </c>
      <c r="F21" s="8">
        <f>SUM(Loyers9[[#This Row],[Caf]:[Loyer locataire]])</f>
        <v>200</v>
      </c>
      <c r="G21">
        <f>INDEX([2]Mois!A:B, MATCH(A21,[2]Mois!A:A, 0),2)</f>
        <v>5</v>
      </c>
    </row>
    <row r="22" spans="1:7" x14ac:dyDescent="0.25">
      <c r="A22" t="s">
        <v>50</v>
      </c>
      <c r="B22" t="s">
        <v>37</v>
      </c>
      <c r="C22" t="s">
        <v>63</v>
      </c>
      <c r="D22">
        <v>100</v>
      </c>
      <c r="E22">
        <v>100</v>
      </c>
      <c r="F22" s="8">
        <f>SUM(Loyers9[[#This Row],[Caf]:[Loyer locataire]])</f>
        <v>200</v>
      </c>
      <c r="G22">
        <f>INDEX([2]Mois!A:B, MATCH(A22,[2]Mois!A:A, 0),2)</f>
        <v>6</v>
      </c>
    </row>
    <row r="23" spans="1:7" x14ac:dyDescent="0.25">
      <c r="A23" t="s">
        <v>50</v>
      </c>
      <c r="B23" t="s">
        <v>38</v>
      </c>
      <c r="C23" t="s">
        <v>64</v>
      </c>
      <c r="D23">
        <v>100</v>
      </c>
      <c r="E23">
        <v>100</v>
      </c>
      <c r="F23" s="8">
        <f>SUM(Loyers9[[#This Row],[Caf]:[Loyer locataire]])</f>
        <v>200</v>
      </c>
      <c r="G23">
        <f>INDEX([2]Mois!A:B, MATCH(A23,[2]Mois!A:A, 0),2)</f>
        <v>6</v>
      </c>
    </row>
    <row r="24" spans="1:7" x14ac:dyDescent="0.25">
      <c r="A24" t="s">
        <v>50</v>
      </c>
      <c r="B24" t="s">
        <v>39</v>
      </c>
      <c r="C24" t="s">
        <v>65</v>
      </c>
      <c r="D24">
        <v>100</v>
      </c>
      <c r="E24">
        <v>100</v>
      </c>
      <c r="F24" s="8">
        <f>SUM(Loyers9[[#This Row],[Caf]:[Loyer locataire]])</f>
        <v>200</v>
      </c>
      <c r="G24">
        <f>INDEX([2]Mois!A:B, MATCH(A24,[2]Mois!A:A, 0),2)</f>
        <v>6</v>
      </c>
    </row>
    <row r="25" spans="1:7" x14ac:dyDescent="0.25">
      <c r="A25" t="s">
        <v>50</v>
      </c>
      <c r="B25" t="s">
        <v>40</v>
      </c>
      <c r="C25" t="s">
        <v>66</v>
      </c>
      <c r="D25">
        <v>100</v>
      </c>
      <c r="E25">
        <v>100</v>
      </c>
      <c r="F25" s="8">
        <f>SUM(Loyers9[[#This Row],[Caf]:[Loyer locataire]])</f>
        <v>200</v>
      </c>
      <c r="G25">
        <f>INDEX([2]Mois!A:B, MATCH(A25,[2]Mois!A:A, 0),2)</f>
        <v>6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">
                <anchor moveWithCells="1" sizeWithCells="1">
                  <from>
                    <xdr:col>10</xdr:col>
                    <xdr:colOff>447675</xdr:colOff>
                    <xdr:row>4</xdr:row>
                    <xdr:rowOff>38100</xdr:rowOff>
                  </from>
                  <to>
                    <xdr:col>12</xdr:col>
                    <xdr:colOff>400050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5"/>
  <sheetViews>
    <sheetView workbookViewId="0">
      <selection activeCell="E27" sqref="E27"/>
    </sheetView>
  </sheetViews>
  <sheetFormatPr baseColWidth="10" defaultColWidth="11.42578125" defaultRowHeight="15" x14ac:dyDescent="0.25"/>
  <cols>
    <col min="1" max="1" width="13.7109375" bestFit="1" customWidth="1"/>
    <col min="2" max="2" width="23.140625" bestFit="1" customWidth="1"/>
    <col min="3" max="3" width="28.28515625" bestFit="1" customWidth="1"/>
    <col min="4" max="4" width="14.140625" bestFit="1" customWidth="1"/>
    <col min="5" max="5" width="16.28515625" bestFit="1" customWidth="1"/>
    <col min="6" max="6" width="40.5703125" bestFit="1" customWidth="1"/>
    <col min="7" max="7" width="27.7109375" bestFit="1" customWidth="1"/>
    <col min="8" max="8" width="18.28515625" bestFit="1" customWidth="1"/>
    <col min="9" max="9" width="12.85546875" style="2" bestFit="1" customWidth="1"/>
    <col min="10" max="10" width="14.7109375" style="2" bestFit="1" customWidth="1"/>
    <col min="11" max="11" width="9.28515625" bestFit="1" customWidth="1"/>
    <col min="12" max="12" width="10.28515625" bestFit="1" customWidth="1"/>
    <col min="13" max="13" width="29.5703125" bestFit="1" customWidth="1"/>
    <col min="14" max="14" width="11.28515625" bestFit="1" customWidth="1"/>
    <col min="15" max="15" width="16" bestFit="1" customWidth="1"/>
    <col min="16" max="16" width="10.85546875" bestFit="1" customWidth="1"/>
    <col min="17" max="17" width="7" bestFit="1" customWidth="1"/>
    <col min="18" max="18" width="9.28515625" style="4" bestFit="1" customWidth="1"/>
    <col min="19" max="19" width="10.28515625" style="4" bestFit="1" customWidth="1"/>
    <col min="20" max="20" width="9.28515625" bestFit="1" customWidth="1"/>
    <col min="21" max="21" width="17" bestFit="1" customWidth="1"/>
  </cols>
  <sheetData>
    <row r="1" spans="1:21" s="1" customFormat="1" x14ac:dyDescent="0.25">
      <c r="A1" s="5" t="s">
        <v>0</v>
      </c>
      <c r="B1" s="5" t="s">
        <v>20</v>
      </c>
      <c r="C1" s="5" t="s">
        <v>19</v>
      </c>
      <c r="D1" s="5" t="s">
        <v>1</v>
      </c>
      <c r="E1" s="5" t="s">
        <v>2</v>
      </c>
      <c r="F1" s="5" t="s">
        <v>18</v>
      </c>
      <c r="G1" s="5" t="s">
        <v>17</v>
      </c>
      <c r="H1" s="5" t="s">
        <v>21</v>
      </c>
      <c r="I1" s="6" t="s">
        <v>3</v>
      </c>
      <c r="J1" s="6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9</v>
      </c>
      <c r="P1" s="5" t="s">
        <v>10</v>
      </c>
      <c r="Q1" s="5" t="s">
        <v>11</v>
      </c>
      <c r="R1" s="7" t="s">
        <v>12</v>
      </c>
      <c r="S1" s="7" t="s">
        <v>13</v>
      </c>
      <c r="T1" s="5" t="s">
        <v>14</v>
      </c>
      <c r="U1" s="5" t="s">
        <v>15</v>
      </c>
    </row>
    <row r="2" spans="1:21" x14ac:dyDescent="0.25">
      <c r="A2" t="s">
        <v>40</v>
      </c>
      <c r="B2" t="s">
        <v>66</v>
      </c>
      <c r="C2" s="3"/>
      <c r="L2" t="s">
        <v>30</v>
      </c>
      <c r="M2" t="s">
        <v>68</v>
      </c>
      <c r="N2" t="s">
        <v>69</v>
      </c>
      <c r="O2">
        <v>150</v>
      </c>
      <c r="P2" t="s">
        <v>31</v>
      </c>
      <c r="R2" s="4">
        <v>455</v>
      </c>
      <c r="S2" s="4">
        <v>65</v>
      </c>
    </row>
    <row r="3" spans="1:21" x14ac:dyDescent="0.25">
      <c r="A3" t="s">
        <v>39</v>
      </c>
      <c r="B3" t="s">
        <v>65</v>
      </c>
      <c r="C3" s="3"/>
      <c r="L3" t="s">
        <v>29</v>
      </c>
      <c r="M3" t="s">
        <v>70</v>
      </c>
      <c r="N3" t="s">
        <v>62</v>
      </c>
      <c r="O3">
        <v>8</v>
      </c>
      <c r="P3" t="s">
        <v>23</v>
      </c>
      <c r="R3" s="4">
        <v>440</v>
      </c>
      <c r="S3" s="4">
        <v>40</v>
      </c>
    </row>
    <row r="4" spans="1:21" x14ac:dyDescent="0.25">
      <c r="A4" t="s">
        <v>38</v>
      </c>
      <c r="B4" t="s">
        <v>64</v>
      </c>
      <c r="C4" s="3"/>
      <c r="L4" t="s">
        <v>22</v>
      </c>
      <c r="M4" t="s">
        <v>70</v>
      </c>
      <c r="N4" t="s">
        <v>62</v>
      </c>
      <c r="O4">
        <v>9</v>
      </c>
      <c r="P4" t="s">
        <v>23</v>
      </c>
      <c r="R4" s="4">
        <v>430</v>
      </c>
      <c r="S4" s="4">
        <v>50</v>
      </c>
    </row>
    <row r="5" spans="1:21" x14ac:dyDescent="0.25">
      <c r="A5" t="s">
        <v>37</v>
      </c>
      <c r="B5" t="s">
        <v>63</v>
      </c>
      <c r="L5" t="s">
        <v>36</v>
      </c>
      <c r="M5" t="s">
        <v>68</v>
      </c>
      <c r="N5" t="s">
        <v>69</v>
      </c>
      <c r="O5">
        <v>113</v>
      </c>
      <c r="P5" t="s">
        <v>31</v>
      </c>
      <c r="R5" s="4">
        <v>350</v>
      </c>
      <c r="S5" s="4">
        <v>60</v>
      </c>
    </row>
    <row r="6" spans="1:21" x14ac:dyDescent="0.25">
      <c r="A6" t="s">
        <v>35</v>
      </c>
      <c r="B6" t="s">
        <v>67</v>
      </c>
      <c r="L6" t="s">
        <v>36</v>
      </c>
      <c r="O6">
        <v>113</v>
      </c>
      <c r="P6" t="s">
        <v>31</v>
      </c>
      <c r="R6" s="4">
        <v>350</v>
      </c>
      <c r="S6" s="4">
        <v>55</v>
      </c>
    </row>
    <row r="7" spans="1:21" x14ac:dyDescent="0.25">
      <c r="A7" t="s">
        <v>34</v>
      </c>
      <c r="B7" t="s">
        <v>67</v>
      </c>
      <c r="C7" s="3"/>
      <c r="L7" t="s">
        <v>36</v>
      </c>
      <c r="O7">
        <v>113</v>
      </c>
      <c r="P7" t="s">
        <v>31</v>
      </c>
      <c r="R7" s="4">
        <v>350</v>
      </c>
      <c r="S7" s="4">
        <v>50</v>
      </c>
    </row>
    <row r="8" spans="1:21" x14ac:dyDescent="0.25">
      <c r="A8" t="s">
        <v>33</v>
      </c>
      <c r="B8" t="s">
        <v>67</v>
      </c>
      <c r="C8" s="3"/>
      <c r="L8" t="s">
        <v>36</v>
      </c>
      <c r="O8">
        <v>113</v>
      </c>
      <c r="P8" t="s">
        <v>31</v>
      </c>
      <c r="R8" s="4">
        <v>350</v>
      </c>
      <c r="S8" s="4">
        <v>50</v>
      </c>
    </row>
    <row r="9" spans="1:21" x14ac:dyDescent="0.25">
      <c r="A9" t="s">
        <v>32</v>
      </c>
      <c r="B9" t="s">
        <v>67</v>
      </c>
      <c r="L9" t="s">
        <v>36</v>
      </c>
      <c r="O9">
        <v>113</v>
      </c>
      <c r="P9" t="s">
        <v>31</v>
      </c>
      <c r="R9" s="4">
        <v>350</v>
      </c>
      <c r="S9" s="4">
        <v>50</v>
      </c>
    </row>
    <row r="10" spans="1:21" x14ac:dyDescent="0.25">
      <c r="A10" t="s">
        <v>28</v>
      </c>
      <c r="B10" t="s">
        <v>67</v>
      </c>
      <c r="C10" s="3"/>
      <c r="L10" t="s">
        <v>30</v>
      </c>
      <c r="O10">
        <v>150</v>
      </c>
      <c r="P10" t="s">
        <v>31</v>
      </c>
      <c r="R10" s="4">
        <v>458</v>
      </c>
      <c r="S10" s="4">
        <v>65</v>
      </c>
    </row>
    <row r="11" spans="1:21" x14ac:dyDescent="0.25">
      <c r="A11" t="s">
        <v>27</v>
      </c>
      <c r="B11" t="s">
        <v>67</v>
      </c>
      <c r="C11" s="3"/>
      <c r="L11" t="s">
        <v>30</v>
      </c>
      <c r="O11">
        <v>150</v>
      </c>
      <c r="P11" t="s">
        <v>31</v>
      </c>
      <c r="R11" s="4">
        <v>458</v>
      </c>
      <c r="S11" s="4">
        <v>65</v>
      </c>
    </row>
    <row r="12" spans="1:21" x14ac:dyDescent="0.25">
      <c r="A12" t="s">
        <v>26</v>
      </c>
      <c r="B12" t="s">
        <v>67</v>
      </c>
      <c r="C12" s="3"/>
      <c r="L12" t="s">
        <v>29</v>
      </c>
      <c r="O12">
        <v>8</v>
      </c>
      <c r="P12" t="s">
        <v>23</v>
      </c>
      <c r="R12" s="4">
        <v>420</v>
      </c>
      <c r="S12" s="4">
        <v>50</v>
      </c>
    </row>
    <row r="13" spans="1:21" x14ac:dyDescent="0.25">
      <c r="A13" t="s">
        <v>25</v>
      </c>
      <c r="B13" t="s">
        <v>67</v>
      </c>
      <c r="C13" s="3"/>
      <c r="L13" t="s">
        <v>29</v>
      </c>
      <c r="O13">
        <v>8</v>
      </c>
      <c r="P13" t="s">
        <v>23</v>
      </c>
      <c r="R13" s="4">
        <v>360</v>
      </c>
      <c r="S13" s="4">
        <v>40</v>
      </c>
    </row>
    <row r="14" spans="1:21" x14ac:dyDescent="0.25">
      <c r="A14" t="s">
        <v>24</v>
      </c>
      <c r="B14" t="s">
        <v>67</v>
      </c>
      <c r="C14" s="3"/>
      <c r="K14" t="e">
        <f>DATEDIF(I13,J13,"d")
=DATEDIF(date1,date2,paramètre)</f>
        <v>#NAME?</v>
      </c>
      <c r="L14" t="s">
        <v>22</v>
      </c>
      <c r="O14">
        <v>9</v>
      </c>
      <c r="P14" t="s">
        <v>23</v>
      </c>
      <c r="R14" s="4">
        <v>430</v>
      </c>
      <c r="S14" s="4">
        <v>40</v>
      </c>
    </row>
    <row r="15" spans="1:21" x14ac:dyDescent="0.25">
      <c r="A15" t="s">
        <v>16</v>
      </c>
      <c r="B15" t="s">
        <v>67</v>
      </c>
      <c r="C15" s="3"/>
      <c r="K15" t="e">
        <f>DATEDIF(I14,J14,"d")
=DATEDIF(date1,date2,paramètre)</f>
        <v>#NAME?</v>
      </c>
      <c r="L15" t="s">
        <v>22</v>
      </c>
      <c r="O15">
        <v>9</v>
      </c>
      <c r="P15" t="s">
        <v>23</v>
      </c>
      <c r="R15" s="4">
        <v>420</v>
      </c>
      <c r="S15" s="4">
        <v>40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workbookViewId="0">
      <selection activeCell="B9" sqref="B9"/>
    </sheetView>
  </sheetViews>
  <sheetFormatPr baseColWidth="10" defaultRowHeight="15" x14ac:dyDescent="0.25"/>
  <cols>
    <col min="1" max="1" width="10.28515625" bestFit="1" customWidth="1"/>
    <col min="2" max="2" width="29.5703125" bestFit="1" customWidth="1"/>
    <col min="3" max="3" width="15.5703125" bestFit="1" customWidth="1"/>
    <col min="4" max="4" width="11.28515625" bestFit="1" customWidth="1"/>
    <col min="5" max="5" width="16" bestFit="1" customWidth="1"/>
    <col min="6" max="6" width="10.85546875" bestFit="1" customWidth="1"/>
    <col min="7" max="7" width="7" bestFit="1" customWidth="1"/>
    <col min="8" max="8" width="9.28515625" bestFit="1" customWidth="1"/>
    <col min="9" max="9" width="17" bestFit="1" customWidth="1"/>
  </cols>
  <sheetData>
    <row r="1" spans="1:9" x14ac:dyDescent="0.25">
      <c r="A1" s="5" t="s">
        <v>6</v>
      </c>
      <c r="B1" s="5" t="s">
        <v>7</v>
      </c>
      <c r="C1" s="5" t="s">
        <v>41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14</v>
      </c>
      <c r="I1" s="5" t="s">
        <v>15</v>
      </c>
    </row>
    <row r="2" spans="1:9" x14ac:dyDescent="0.25">
      <c r="A2" t="s">
        <v>22</v>
      </c>
      <c r="B2" t="s">
        <v>70</v>
      </c>
      <c r="C2" t="s">
        <v>71</v>
      </c>
      <c r="D2" t="s">
        <v>62</v>
      </c>
      <c r="E2">
        <v>9</v>
      </c>
      <c r="F2" t="s">
        <v>23</v>
      </c>
    </row>
    <row r="3" spans="1:9" x14ac:dyDescent="0.25">
      <c r="A3" t="s">
        <v>29</v>
      </c>
      <c r="B3" t="s">
        <v>70</v>
      </c>
      <c r="C3" t="s">
        <v>71</v>
      </c>
      <c r="D3" t="s">
        <v>62</v>
      </c>
      <c r="E3">
        <v>8</v>
      </c>
      <c r="F3" t="s">
        <v>23</v>
      </c>
    </row>
    <row r="4" spans="1:9" x14ac:dyDescent="0.25">
      <c r="A4" t="s">
        <v>30</v>
      </c>
      <c r="B4" t="s">
        <v>68</v>
      </c>
      <c r="C4" t="s">
        <v>71</v>
      </c>
      <c r="D4" t="s">
        <v>69</v>
      </c>
      <c r="E4">
        <v>150</v>
      </c>
      <c r="F4" t="s">
        <v>31</v>
      </c>
    </row>
    <row r="5" spans="1:9" x14ac:dyDescent="0.25">
      <c r="A5" t="s">
        <v>36</v>
      </c>
      <c r="B5" t="s">
        <v>68</v>
      </c>
      <c r="C5" t="s">
        <v>71</v>
      </c>
      <c r="D5" t="s">
        <v>69</v>
      </c>
      <c r="E5">
        <v>113</v>
      </c>
      <c r="F5" t="s">
        <v>31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3"/>
  <sheetViews>
    <sheetView workbookViewId="0">
      <selection activeCell="D13" sqref="D13"/>
    </sheetView>
  </sheetViews>
  <sheetFormatPr baseColWidth="10" defaultRowHeight="15" x14ac:dyDescent="0.25"/>
  <sheetData>
    <row r="1" spans="1:2" x14ac:dyDescent="0.25">
      <c r="A1" t="s">
        <v>53</v>
      </c>
      <c r="B1" t="s">
        <v>54</v>
      </c>
    </row>
    <row r="2" spans="1:2" x14ac:dyDescent="0.25">
      <c r="A2" t="s">
        <v>44</v>
      </c>
      <c r="B2">
        <v>1</v>
      </c>
    </row>
    <row r="3" spans="1:2" x14ac:dyDescent="0.25">
      <c r="A3" t="s">
        <v>45</v>
      </c>
      <c r="B3">
        <v>2</v>
      </c>
    </row>
    <row r="4" spans="1:2" x14ac:dyDescent="0.25">
      <c r="A4" t="s">
        <v>46</v>
      </c>
      <c r="B4">
        <v>3</v>
      </c>
    </row>
    <row r="5" spans="1:2" x14ac:dyDescent="0.25">
      <c r="A5" t="s">
        <v>47</v>
      </c>
      <c r="B5">
        <v>4</v>
      </c>
    </row>
    <row r="6" spans="1:2" x14ac:dyDescent="0.25">
      <c r="A6" t="s">
        <v>48</v>
      </c>
      <c r="B6">
        <v>5</v>
      </c>
    </row>
    <row r="7" spans="1:2" x14ac:dyDescent="0.25">
      <c r="A7" t="s">
        <v>50</v>
      </c>
      <c r="B7">
        <v>6</v>
      </c>
    </row>
    <row r="8" spans="1:2" x14ac:dyDescent="0.25">
      <c r="A8" t="s">
        <v>55</v>
      </c>
      <c r="B8">
        <v>7</v>
      </c>
    </row>
    <row r="9" spans="1:2" x14ac:dyDescent="0.25">
      <c r="A9" t="s">
        <v>60</v>
      </c>
      <c r="B9">
        <v>8</v>
      </c>
    </row>
    <row r="10" spans="1:2" x14ac:dyDescent="0.25">
      <c r="A10" t="s">
        <v>56</v>
      </c>
      <c r="B10">
        <v>9</v>
      </c>
    </row>
    <row r="11" spans="1:2" x14ac:dyDescent="0.25">
      <c r="A11" t="s">
        <v>57</v>
      </c>
      <c r="B11">
        <v>10</v>
      </c>
    </row>
    <row r="12" spans="1:2" x14ac:dyDescent="0.25">
      <c r="A12" t="s">
        <v>58</v>
      </c>
      <c r="B12">
        <v>11</v>
      </c>
    </row>
    <row r="13" spans="1:2" x14ac:dyDescent="0.25">
      <c r="A13" t="s">
        <v>59</v>
      </c>
      <c r="B13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E1595-67E1-4562-B668-9891AB9AA2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Loyers</vt:lpstr>
      <vt:lpstr>Locataires</vt:lpstr>
      <vt:lpstr>Appartements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labadie</dc:creator>
  <cp:lastModifiedBy>Guy Blancher</cp:lastModifiedBy>
  <cp:lastPrinted>2020-12-04T13:31:17Z</cp:lastPrinted>
  <dcterms:created xsi:type="dcterms:W3CDTF">2020-11-26T20:23:51Z</dcterms:created>
  <dcterms:modified xsi:type="dcterms:W3CDTF">2021-01-20T07:18:34Z</dcterms:modified>
</cp:coreProperties>
</file>