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50" windowHeight="8880" activeTab="1"/>
  </bookViews>
  <sheets>
    <sheet name="Référentiel" sheetId="9" r:id="rId1"/>
    <sheet name="Formulaire" sheetId="11" r:id="rId2"/>
    <sheet name="Formulaire (2)" sheetId="13" r:id="rId3"/>
    <sheet name="STATS" sheetId="3" r:id="rId4"/>
    <sheet name="2007" sheetId="12" r:id="rId5"/>
    <sheet name="1707" sheetId="8" r:id="rId6"/>
    <sheet name="1607" sheetId="7" r:id="rId7"/>
    <sheet name="1507" sheetId="6" r:id="rId8"/>
    <sheet name="1007" sheetId="5" r:id="rId9"/>
    <sheet name="090720" sheetId="4" r:id="rId10"/>
    <sheet name="080720" sheetId="2" r:id="rId11"/>
    <sheet name="070720" sheetId="1" r:id="rId12"/>
  </sheets>
  <definedNames>
    <definedName name="_xlnm._FilterDatabase" localSheetId="11" hidden="1">'070720'!$A$2:$J$10</definedName>
    <definedName name="_xlnm._FilterDatabase" localSheetId="10" hidden="1">'080720'!$A$2:$J$25</definedName>
    <definedName name="_xlnm._FilterDatabase" localSheetId="9" hidden="1">'090720'!$A$2:$J$25</definedName>
    <definedName name="_xlnm._FilterDatabase" localSheetId="8" hidden="1">'1007'!$A$2:$K$25</definedName>
    <definedName name="_xlnm._FilterDatabase" localSheetId="7" hidden="1">'1507'!$A$26:$J$48</definedName>
    <definedName name="_xlnm._FilterDatabase" localSheetId="6" hidden="1">'1607'!$A$2:$J$25</definedName>
    <definedName name="_xlnm._FilterDatabase" localSheetId="5" hidden="1">'1707'!$A$2:$J$25</definedName>
    <definedName name="_xlnm._FilterDatabase" localSheetId="1" hidden="1">Formulaire!$B$3:$B$24</definedName>
    <definedName name="_xlnm._FilterDatabase" localSheetId="2" hidden="1">'Formulaire (2)'!$B$3:$B$24</definedName>
    <definedName name="_xlnm._FilterDatabase" localSheetId="0" hidden="1">Référentiel!$E$6:$E$27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13" l="1"/>
  <c r="H7" i="9" l="1"/>
  <c r="H14" i="9"/>
  <c r="H13" i="9"/>
  <c r="H12" i="9"/>
  <c r="H11" i="9"/>
  <c r="H10" i="9"/>
  <c r="H9" i="9"/>
  <c r="H8" i="9"/>
  <c r="I3" i="3" l="1"/>
  <c r="I4" i="3" l="1"/>
  <c r="I5" i="3"/>
  <c r="I6" i="3"/>
  <c r="I7" i="3"/>
  <c r="I8" i="3"/>
  <c r="I9" i="3"/>
  <c r="I10" i="3"/>
  <c r="H4" i="3"/>
  <c r="H5" i="3"/>
  <c r="H6" i="3"/>
  <c r="H7" i="3"/>
  <c r="H8" i="3"/>
  <c r="H9" i="3"/>
  <c r="H10" i="3"/>
  <c r="H3" i="3"/>
  <c r="G4" i="3" l="1"/>
  <c r="G5" i="3"/>
  <c r="G6" i="3"/>
  <c r="G7" i="3"/>
  <c r="G8" i="3"/>
  <c r="G9" i="3"/>
  <c r="G10" i="3"/>
  <c r="G3" i="3"/>
  <c r="F3" i="3"/>
  <c r="K3" i="5" l="1"/>
  <c r="K4" i="5"/>
  <c r="K5" i="5"/>
  <c r="K6" i="5"/>
  <c r="K7" i="5"/>
  <c r="K8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9" i="5"/>
  <c r="F4" i="3"/>
  <c r="F5" i="3"/>
  <c r="F6" i="3"/>
  <c r="F7" i="3"/>
  <c r="F8" i="3"/>
  <c r="F9" i="3"/>
  <c r="F10" i="3"/>
  <c r="E4" i="3" l="1"/>
  <c r="E5" i="3"/>
  <c r="E6" i="3"/>
  <c r="E7" i="3"/>
  <c r="E8" i="3"/>
  <c r="E9" i="3"/>
  <c r="E10" i="3"/>
  <c r="E3" i="3"/>
  <c r="D4" i="3" l="1"/>
  <c r="D5" i="3"/>
  <c r="D6" i="3"/>
  <c r="D7" i="3"/>
  <c r="D8" i="3"/>
  <c r="D9" i="3"/>
  <c r="D10" i="3"/>
  <c r="D3" i="3"/>
  <c r="C3" i="3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<sst xmlns="http://schemas.openxmlformats.org/spreadsheetml/2006/main" count="192" uniqueCount="25">
  <si>
    <t>Pessac</t>
  </si>
  <si>
    <t xml:space="preserve">Lormont </t>
  </si>
  <si>
    <t>Mérignac</t>
  </si>
  <si>
    <t>La Teste</t>
  </si>
  <si>
    <t>Talence</t>
  </si>
  <si>
    <t>Cenon</t>
  </si>
  <si>
    <t>Bordeaux</t>
  </si>
  <si>
    <t>Périgueux</t>
  </si>
  <si>
    <t>Destination</t>
  </si>
  <si>
    <t>Tentatives</t>
  </si>
  <si>
    <t>Appels répondus</t>
  </si>
  <si>
    <t>% appels répondus</t>
  </si>
  <si>
    <t>Appels abandonnés</t>
  </si>
  <si>
    <t>Echecs sur non réponse</t>
  </si>
  <si>
    <t>Echecs sur occupation</t>
  </si>
  <si>
    <t>Autres échecs</t>
  </si>
  <si>
    <t>Temps moyen de communication (s)</t>
  </si>
  <si>
    <t>-</t>
  </si>
  <si>
    <t>Evolution taux de décroché</t>
  </si>
  <si>
    <t>Débordement Talence</t>
  </si>
  <si>
    <t>Destinationag</t>
  </si>
  <si>
    <t>Agence</t>
  </si>
  <si>
    <t>AGENCE</t>
  </si>
  <si>
    <t>VALIDER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</si>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</sst>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9" fontId="0" fillId="0" borderId="0" xfId="1" applyFont="1"/>
    <xf numFmtId="2" fontId="0" fillId="0" borderId="0" xfId="1" applyNumberFormat="1" applyFont="1"/>
    <xf numFmtId="14" fontId="0" fillId="0" borderId="0" xfId="0" applyNumberFormat="1" applyAlignment="1">
      <alignment horizontal="center" wrapText="1"/>
    </xf>
    <xf numFmtId="164" fontId="0" fillId="0" borderId="0" xfId="0" applyNumberFormat="1"/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161925</xdr:colOff>
      <xdr:row>1</xdr:row>
      <xdr:rowOff>76200</xdr:rowOff>
    </xdr:to>
    <xdr:sp macro="[0]!Classement" textlink="">
      <xdr:nvSpPr>
        <xdr:cNvPr id="2" name="ZoneTexte 1"/>
        <xdr:cNvSpPr txBox="1"/>
      </xdr:nvSpPr>
      <xdr:spPr>
        <a:xfrm>
          <a:off x="0" y="0"/>
          <a:ext cx="9239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I27"/>
  <sheetViews>
    <sheetView topLeftCell="A4" workbookViewId="0">
      <selection activeCell="C25" sqref="C25"/>
    </sheetView>
  </sheetViews>
  <sheetFormatPr baseColWidth="10" defaultRowHeight="15" x14ac:dyDescent="0.25"/>
  <cols>
    <col min="2" max="2" width="17.85546875" customWidth="1"/>
    <col min="5" max="5" width="12" bestFit="1" customWidth="1"/>
    <col min="9" max="9" width="12" bestFit="1" customWidth="1"/>
  </cols>
  <sheetData>
    <row r="6" spans="1:9" ht="16.5" thickBot="1" x14ac:dyDescent="0.3">
      <c r="A6" s="1" t="s">
        <v>6</v>
      </c>
      <c r="B6" s="10">
        <v>33556334941</v>
      </c>
      <c r="E6">
        <v>33556437575</v>
      </c>
    </row>
    <row r="7" spans="1:9" ht="16.5" thickBot="1" x14ac:dyDescent="0.3">
      <c r="A7" s="1" t="s">
        <v>2</v>
      </c>
      <c r="B7" s="10">
        <v>33556121115</v>
      </c>
      <c r="E7">
        <v>33556121115</v>
      </c>
      <c r="H7" t="str">
        <f>IF(COUNTIF(E6:E27,B6)&gt;0,"Bordeaux",0)</f>
        <v>Bordeaux</v>
      </c>
      <c r="I7" s="10">
        <v>33556334941</v>
      </c>
    </row>
    <row r="8" spans="1:9" ht="16.5" thickBot="1" x14ac:dyDescent="0.3">
      <c r="A8" s="1" t="s">
        <v>0</v>
      </c>
      <c r="B8" s="10">
        <v>33556152656</v>
      </c>
      <c r="E8">
        <v>33556334941</v>
      </c>
      <c r="H8" t="str">
        <f>IF(COUNTIF(E6:E27,B7)&gt;0,"Mérignac",0)</f>
        <v>Mérignac</v>
      </c>
      <c r="I8" s="10">
        <v>33556121115</v>
      </c>
    </row>
    <row r="9" spans="1:9" ht="16.5" thickBot="1" x14ac:dyDescent="0.3">
      <c r="A9" s="1" t="s">
        <v>5</v>
      </c>
      <c r="B9" s="10">
        <v>33557803205</v>
      </c>
      <c r="E9">
        <v>33524078298</v>
      </c>
      <c r="H9" t="str">
        <f>IF(COUNTIF(E6:E27,B8)&gt;0,"Pessac",0)</f>
        <v>Pessac</v>
      </c>
      <c r="I9" s="10">
        <v>33556152656</v>
      </c>
    </row>
    <row r="10" spans="1:9" ht="16.5" thickBot="1" x14ac:dyDescent="0.3">
      <c r="A10" s="1" t="s">
        <v>4</v>
      </c>
      <c r="B10" s="10">
        <v>33556848287</v>
      </c>
      <c r="E10">
        <v>33524078280</v>
      </c>
      <c r="H10" t="str">
        <f>IF(COUNTIF(E6:E27,B9)&gt;0,"Cenon",0)</f>
        <v>Cenon</v>
      </c>
      <c r="I10" s="10">
        <v>33557803205</v>
      </c>
    </row>
    <row r="11" spans="1:9" ht="16.5" thickBot="1" x14ac:dyDescent="0.3">
      <c r="A11" s="1" t="s">
        <v>3</v>
      </c>
      <c r="B11" s="10">
        <v>33554490578</v>
      </c>
      <c r="E11">
        <v>33557808788</v>
      </c>
      <c r="H11" t="str">
        <f>IF(COUNTIF(E6:E27,B10)&gt;0,"Talence",0)</f>
        <v>Talence</v>
      </c>
      <c r="I11" s="10">
        <v>33556848287</v>
      </c>
    </row>
    <row r="12" spans="1:9" ht="16.5" thickBot="1" x14ac:dyDescent="0.3">
      <c r="A12" s="1" t="s">
        <v>1</v>
      </c>
      <c r="B12" s="10">
        <v>33557808788</v>
      </c>
      <c r="E12">
        <v>33524078281</v>
      </c>
      <c r="H12" t="str">
        <f>IF(COUNTIF(E6:E27,B11)&gt;0,"La Teste",0)</f>
        <v>La Teste</v>
      </c>
      <c r="I12" s="10">
        <v>33554490578</v>
      </c>
    </row>
    <row r="13" spans="1:9" ht="16.5" thickBot="1" x14ac:dyDescent="0.3">
      <c r="A13" s="1" t="s">
        <v>7</v>
      </c>
      <c r="B13" s="10">
        <v>33557256586</v>
      </c>
      <c r="E13">
        <v>33533630001</v>
      </c>
      <c r="H13" t="str">
        <f>IF(COUNTIF(E6:E27,B12)&gt;0,"Lormont",0)</f>
        <v>Lormont</v>
      </c>
      <c r="I13" s="10">
        <v>33557808788</v>
      </c>
    </row>
    <row r="14" spans="1:9" x14ac:dyDescent="0.25">
      <c r="E14">
        <v>33557803205</v>
      </c>
      <c r="H14" t="str">
        <f>IF(COUNTIF(E6:E27,B13)&gt;0,"Périgueux",0)</f>
        <v>Périgueux</v>
      </c>
      <c r="I14" s="10">
        <v>33557256586</v>
      </c>
    </row>
    <row r="15" spans="1:9" x14ac:dyDescent="0.25">
      <c r="E15">
        <v>33557774056</v>
      </c>
    </row>
    <row r="16" spans="1:9" x14ac:dyDescent="0.25">
      <c r="E16">
        <v>33532090267</v>
      </c>
    </row>
    <row r="17" spans="5:5" x14ac:dyDescent="0.25">
      <c r="E17">
        <v>33524078237</v>
      </c>
    </row>
    <row r="18" spans="5:5" x14ac:dyDescent="0.25">
      <c r="E18">
        <v>33524078233</v>
      </c>
    </row>
    <row r="19" spans="5:5" x14ac:dyDescent="0.25">
      <c r="E19">
        <v>33556848287</v>
      </c>
    </row>
    <row r="20" spans="5:5" x14ac:dyDescent="0.25">
      <c r="E20">
        <v>33524078239</v>
      </c>
    </row>
    <row r="21" spans="5:5" x14ac:dyDescent="0.25">
      <c r="E21">
        <v>33556152656</v>
      </c>
    </row>
    <row r="22" spans="5:5" x14ac:dyDescent="0.25">
      <c r="E22">
        <v>33554490578</v>
      </c>
    </row>
    <row r="23" spans="5:5" x14ac:dyDescent="0.25">
      <c r="E23">
        <v>33524078236</v>
      </c>
    </row>
    <row r="24" spans="5:5" x14ac:dyDescent="0.25">
      <c r="E24">
        <v>33556437653</v>
      </c>
    </row>
    <row r="25" spans="5:5" x14ac:dyDescent="0.25">
      <c r="E25">
        <v>33557256586</v>
      </c>
    </row>
    <row r="26" spans="5:5" x14ac:dyDescent="0.25">
      <c r="E26">
        <v>33556334675</v>
      </c>
    </row>
    <row r="27" spans="5:5" x14ac:dyDescent="0.25">
      <c r="E27">
        <v>33533516921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29"/>
  <sheetViews>
    <sheetView tabSelected="1" workbookViewId="0">
      <selection activeCell="L5" sqref="L5"/>
    </sheetView>
  </sheetViews>
  <sheetFormatPr baseColWidth="10" defaultRowHeight="15" x14ac:dyDescent="0.25"/>
  <cols>
    <col min="2" max="2" width="17.140625" customWidth="1"/>
    <col min="14" max="14" width="12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25">
      <c r="A3" t="s">
        <v>6</v>
      </c>
      <c r="B3">
        <v>33556334941</v>
      </c>
      <c r="C3">
        <v>83</v>
      </c>
      <c r="D3">
        <v>54</v>
      </c>
      <c r="E3">
        <v>65.06</v>
      </c>
      <c r="F3">
        <v>0</v>
      </c>
      <c r="G3">
        <v>29</v>
      </c>
      <c r="H3">
        <v>0</v>
      </c>
      <c r="I3">
        <v>0</v>
      </c>
      <c r="J3">
        <v>286</v>
      </c>
    </row>
    <row r="4" spans="1:10" x14ac:dyDescent="0.25">
      <c r="A4" t="s">
        <v>2</v>
      </c>
      <c r="B4">
        <v>33556121115</v>
      </c>
      <c r="C4">
        <v>88</v>
      </c>
      <c r="D4">
        <v>60</v>
      </c>
      <c r="E4">
        <v>68.180000000000007</v>
      </c>
      <c r="F4">
        <v>1</v>
      </c>
      <c r="G4">
        <v>27</v>
      </c>
      <c r="H4">
        <v>0</v>
      </c>
      <c r="I4">
        <v>0</v>
      </c>
      <c r="J4">
        <v>170</v>
      </c>
    </row>
    <row r="5" spans="1:10" x14ac:dyDescent="0.25">
      <c r="A5" t="s">
        <v>0</v>
      </c>
      <c r="B5">
        <v>33556152656</v>
      </c>
      <c r="C5">
        <v>67</v>
      </c>
      <c r="D5">
        <v>18</v>
      </c>
      <c r="E5">
        <v>26.87</v>
      </c>
      <c r="F5">
        <v>0</v>
      </c>
      <c r="G5">
        <v>49</v>
      </c>
      <c r="H5">
        <v>0</v>
      </c>
      <c r="I5">
        <v>0</v>
      </c>
      <c r="J5">
        <v>228</v>
      </c>
    </row>
    <row r="6" spans="1:10" x14ac:dyDescent="0.25">
      <c r="A6" t="s">
        <v>5</v>
      </c>
      <c r="B6">
        <v>33557803205</v>
      </c>
      <c r="C6">
        <v>73</v>
      </c>
      <c r="D6">
        <v>32</v>
      </c>
      <c r="E6">
        <v>43.84</v>
      </c>
      <c r="F6">
        <v>0</v>
      </c>
      <c r="G6">
        <v>41</v>
      </c>
      <c r="H6">
        <v>0</v>
      </c>
      <c r="I6">
        <v>0</v>
      </c>
      <c r="J6">
        <v>307</v>
      </c>
    </row>
    <row r="7" spans="1:10" x14ac:dyDescent="0.25">
      <c r="A7" t="s">
        <v>4</v>
      </c>
      <c r="B7">
        <v>33556848287</v>
      </c>
      <c r="C7">
        <v>60</v>
      </c>
      <c r="D7">
        <v>25</v>
      </c>
      <c r="E7">
        <v>41.67</v>
      </c>
      <c r="F7">
        <v>0</v>
      </c>
      <c r="G7">
        <v>35</v>
      </c>
      <c r="H7">
        <v>0</v>
      </c>
      <c r="I7">
        <v>0</v>
      </c>
      <c r="J7">
        <v>174</v>
      </c>
    </row>
    <row r="8" spans="1:10" x14ac:dyDescent="0.25">
      <c r="A8" t="s">
        <v>3</v>
      </c>
      <c r="B8">
        <v>33554490578</v>
      </c>
      <c r="C8">
        <v>16</v>
      </c>
      <c r="D8">
        <v>16</v>
      </c>
      <c r="E8">
        <v>100</v>
      </c>
      <c r="F8">
        <v>0</v>
      </c>
      <c r="G8">
        <v>0</v>
      </c>
      <c r="H8">
        <v>0</v>
      </c>
      <c r="I8">
        <v>0</v>
      </c>
      <c r="J8">
        <v>160</v>
      </c>
    </row>
    <row r="9" spans="1:10" x14ac:dyDescent="0.25">
      <c r="A9" t="s">
        <v>1</v>
      </c>
      <c r="B9">
        <v>33557808788</v>
      </c>
      <c r="C9">
        <v>64</v>
      </c>
      <c r="D9">
        <v>40</v>
      </c>
      <c r="E9">
        <v>62.5</v>
      </c>
      <c r="F9">
        <v>0</v>
      </c>
      <c r="G9">
        <v>24</v>
      </c>
      <c r="H9">
        <v>0</v>
      </c>
      <c r="I9">
        <v>0</v>
      </c>
      <c r="J9">
        <v>294</v>
      </c>
    </row>
    <row r="10" spans="1:10" x14ac:dyDescent="0.25">
      <c r="A10" t="s">
        <v>7</v>
      </c>
      <c r="B10">
        <v>33557256586</v>
      </c>
      <c r="C10">
        <v>6</v>
      </c>
      <c r="D10">
        <v>4</v>
      </c>
      <c r="E10">
        <v>66.67</v>
      </c>
      <c r="F10">
        <v>0</v>
      </c>
      <c r="G10">
        <v>2</v>
      </c>
      <c r="H10">
        <v>0</v>
      </c>
      <c r="I10">
        <v>0</v>
      </c>
      <c r="J10">
        <v>255</v>
      </c>
    </row>
    <row r="11" spans="1:10" x14ac:dyDescent="0.25">
      <c r="B11">
        <v>33524078298</v>
      </c>
      <c r="C11">
        <v>47</v>
      </c>
      <c r="D11">
        <v>47</v>
      </c>
      <c r="E11">
        <v>100</v>
      </c>
      <c r="F11">
        <v>0</v>
      </c>
      <c r="G11">
        <v>0</v>
      </c>
      <c r="H11">
        <v>0</v>
      </c>
      <c r="I11">
        <v>0</v>
      </c>
      <c r="J11">
        <v>349</v>
      </c>
    </row>
    <row r="12" spans="1:10" x14ac:dyDescent="0.25">
      <c r="B12">
        <v>33524078280</v>
      </c>
      <c r="C12">
        <v>41</v>
      </c>
      <c r="D12">
        <v>41</v>
      </c>
      <c r="E12">
        <v>100</v>
      </c>
      <c r="F12">
        <v>0</v>
      </c>
      <c r="G12">
        <v>0</v>
      </c>
      <c r="H12">
        <v>0</v>
      </c>
      <c r="I12">
        <v>0</v>
      </c>
      <c r="J12">
        <v>324</v>
      </c>
    </row>
    <row r="13" spans="1:10" x14ac:dyDescent="0.25">
      <c r="B13">
        <v>33524078281</v>
      </c>
      <c r="C13">
        <v>35</v>
      </c>
      <c r="D13">
        <v>35</v>
      </c>
      <c r="E13">
        <v>100</v>
      </c>
      <c r="F13">
        <v>0</v>
      </c>
      <c r="G13">
        <v>0</v>
      </c>
      <c r="H13">
        <v>0</v>
      </c>
      <c r="I13">
        <v>0</v>
      </c>
      <c r="J13">
        <v>386</v>
      </c>
    </row>
    <row r="14" spans="1:10" x14ac:dyDescent="0.25">
      <c r="B14">
        <v>33533630001</v>
      </c>
      <c r="C14">
        <v>35</v>
      </c>
      <c r="D14">
        <v>35</v>
      </c>
      <c r="E14">
        <v>100</v>
      </c>
      <c r="F14">
        <v>0</v>
      </c>
      <c r="G14">
        <v>0</v>
      </c>
      <c r="H14">
        <v>0</v>
      </c>
      <c r="I14">
        <v>0</v>
      </c>
      <c r="J14">
        <v>98</v>
      </c>
    </row>
    <row r="15" spans="1:10" x14ac:dyDescent="0.25">
      <c r="B15">
        <v>33557774056</v>
      </c>
      <c r="C15">
        <v>31</v>
      </c>
      <c r="D15">
        <v>31</v>
      </c>
      <c r="E15">
        <v>100</v>
      </c>
      <c r="F15">
        <v>0</v>
      </c>
      <c r="G15">
        <v>0</v>
      </c>
      <c r="H15">
        <v>0</v>
      </c>
      <c r="I15">
        <v>0</v>
      </c>
      <c r="J15">
        <v>159</v>
      </c>
    </row>
    <row r="16" spans="1:10" x14ac:dyDescent="0.25">
      <c r="B16">
        <v>33532090267</v>
      </c>
      <c r="C16">
        <v>30</v>
      </c>
      <c r="D16">
        <v>30</v>
      </c>
      <c r="E16">
        <v>100</v>
      </c>
      <c r="F16">
        <v>0</v>
      </c>
      <c r="G16">
        <v>0</v>
      </c>
      <c r="H16">
        <v>0</v>
      </c>
      <c r="I16">
        <v>0</v>
      </c>
      <c r="J16">
        <v>174</v>
      </c>
    </row>
    <row r="17" spans="2:23" x14ac:dyDescent="0.25">
      <c r="B17">
        <v>33524078237</v>
      </c>
      <c r="C17">
        <v>29</v>
      </c>
      <c r="D17">
        <v>29</v>
      </c>
      <c r="E17">
        <v>100</v>
      </c>
      <c r="F17">
        <v>0</v>
      </c>
      <c r="G17">
        <v>0</v>
      </c>
      <c r="H17">
        <v>0</v>
      </c>
      <c r="I17">
        <v>0</v>
      </c>
      <c r="J17">
        <v>418</v>
      </c>
    </row>
    <row r="18" spans="2:23" x14ac:dyDescent="0.25">
      <c r="B18">
        <v>33524078233</v>
      </c>
      <c r="C18">
        <v>27</v>
      </c>
      <c r="D18">
        <v>27</v>
      </c>
      <c r="E18">
        <v>100</v>
      </c>
      <c r="F18">
        <v>0</v>
      </c>
      <c r="G18">
        <v>0</v>
      </c>
      <c r="H18">
        <v>0</v>
      </c>
      <c r="I18">
        <v>0</v>
      </c>
      <c r="J18">
        <v>369</v>
      </c>
    </row>
    <row r="19" spans="2:23" x14ac:dyDescent="0.25">
      <c r="B19">
        <v>33524078239</v>
      </c>
      <c r="C19">
        <v>24</v>
      </c>
      <c r="D19">
        <v>24</v>
      </c>
      <c r="E19">
        <v>100</v>
      </c>
      <c r="F19">
        <v>0</v>
      </c>
      <c r="G19">
        <v>0</v>
      </c>
      <c r="H19">
        <v>0</v>
      </c>
      <c r="I19">
        <v>0</v>
      </c>
      <c r="J19">
        <v>406</v>
      </c>
    </row>
    <row r="20" spans="2:23" ht="15.75" x14ac:dyDescent="0.25">
      <c r="B20">
        <v>33524078236</v>
      </c>
      <c r="C20">
        <v>13</v>
      </c>
      <c r="D20">
        <v>13</v>
      </c>
      <c r="E20">
        <v>100</v>
      </c>
      <c r="F20">
        <v>0</v>
      </c>
      <c r="G20">
        <v>0</v>
      </c>
      <c r="H20">
        <v>0</v>
      </c>
      <c r="I20">
        <v>0</v>
      </c>
      <c r="J20">
        <v>339</v>
      </c>
      <c r="M20" s="11"/>
      <c r="N20" s="12"/>
      <c r="O20" s="13"/>
    </row>
    <row r="21" spans="2:23" ht="15.75" x14ac:dyDescent="0.25">
      <c r="B21">
        <v>33556437653</v>
      </c>
      <c r="C21">
        <v>18</v>
      </c>
      <c r="D21">
        <v>5</v>
      </c>
      <c r="E21">
        <v>27.78</v>
      </c>
      <c r="F21">
        <v>0</v>
      </c>
      <c r="G21">
        <v>13</v>
      </c>
      <c r="H21">
        <v>0</v>
      </c>
      <c r="I21">
        <v>0</v>
      </c>
      <c r="J21">
        <v>178</v>
      </c>
      <c r="M21" s="11"/>
      <c r="N21" s="12"/>
      <c r="O21" s="13"/>
    </row>
    <row r="22" spans="2:23" ht="15.75" x14ac:dyDescent="0.25">
      <c r="B22">
        <v>33556334675</v>
      </c>
      <c r="C22">
        <v>1</v>
      </c>
      <c r="D22">
        <v>1</v>
      </c>
      <c r="E22">
        <v>100</v>
      </c>
      <c r="F22">
        <v>0</v>
      </c>
      <c r="G22">
        <v>0</v>
      </c>
      <c r="H22">
        <v>0</v>
      </c>
      <c r="I22">
        <v>0</v>
      </c>
      <c r="J22">
        <v>36</v>
      </c>
      <c r="M22" s="11"/>
      <c r="N22" s="12"/>
      <c r="O22" s="13"/>
    </row>
    <row r="23" spans="2:23" ht="15.75" x14ac:dyDescent="0.25">
      <c r="B23">
        <v>33533516921</v>
      </c>
      <c r="C23">
        <v>15</v>
      </c>
      <c r="D23">
        <v>0</v>
      </c>
      <c r="E23">
        <v>0</v>
      </c>
      <c r="F23">
        <v>2</v>
      </c>
      <c r="G23">
        <v>12</v>
      </c>
      <c r="H23">
        <v>0</v>
      </c>
      <c r="I23">
        <v>1</v>
      </c>
      <c r="J23" t="s">
        <v>17</v>
      </c>
      <c r="M23" s="11"/>
      <c r="N23" s="12"/>
      <c r="O23" s="13"/>
    </row>
    <row r="24" spans="2:23" ht="15.75" x14ac:dyDescent="0.25">
      <c r="M24" s="11"/>
      <c r="N24" s="12"/>
      <c r="O24" s="13"/>
    </row>
    <row r="25" spans="2:23" ht="15.75" x14ac:dyDescent="0.25">
      <c r="M25" s="11"/>
      <c r="N25" s="12"/>
      <c r="O25" s="13"/>
    </row>
    <row r="26" spans="2:23" ht="15.75" x14ac:dyDescent="0.25">
      <c r="M26" s="11"/>
      <c r="N26" s="12"/>
      <c r="O26" s="13"/>
    </row>
    <row r="27" spans="2:23" ht="15.75" x14ac:dyDescent="0.25">
      <c r="M27" s="11"/>
      <c r="N27" s="12"/>
      <c r="O27" s="13"/>
    </row>
    <row r="28" spans="2:23" x14ac:dyDescent="0.25">
      <c r="M28" s="13"/>
      <c r="N28" s="13"/>
      <c r="O28" s="13"/>
    </row>
    <row r="29" spans="2:23" x14ac:dyDescent="0.25">
      <c r="D29" t="s">
        <v>23</v>
      </c>
      <c r="U29">
        <v>0</v>
      </c>
      <c r="V29">
        <v>0</v>
      </c>
      <c r="W29">
        <v>286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W29"/>
  <sheetViews>
    <sheetView workbookViewId="0">
      <selection activeCell="A2" sqref="A2:K24"/>
    </sheetView>
  </sheetViews>
  <sheetFormatPr baseColWidth="10" defaultRowHeight="15" x14ac:dyDescent="0.25"/>
  <cols>
    <col min="2" max="2" width="17.140625" customWidth="1"/>
    <col min="14" max="14" width="12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25">
      <c r="B3">
        <v>33556437575</v>
      </c>
      <c r="C3">
        <v>85</v>
      </c>
      <c r="D3">
        <v>84</v>
      </c>
      <c r="E3">
        <v>98.82</v>
      </c>
      <c r="F3">
        <v>1</v>
      </c>
      <c r="G3">
        <v>0</v>
      </c>
      <c r="H3">
        <v>0</v>
      </c>
      <c r="I3">
        <v>0</v>
      </c>
      <c r="J3">
        <v>182</v>
      </c>
    </row>
    <row r="4" spans="1:10" x14ac:dyDescent="0.25">
      <c r="B4">
        <v>33556121115</v>
      </c>
      <c r="C4">
        <v>88</v>
      </c>
      <c r="D4">
        <v>60</v>
      </c>
      <c r="E4">
        <v>68.180000000000007</v>
      </c>
      <c r="F4">
        <v>1</v>
      </c>
      <c r="G4">
        <v>27</v>
      </c>
      <c r="H4">
        <v>0</v>
      </c>
      <c r="I4">
        <v>0</v>
      </c>
      <c r="J4">
        <v>170</v>
      </c>
    </row>
    <row r="5" spans="1:10" x14ac:dyDescent="0.25">
      <c r="A5" t="str">
        <f>IF(COUNTIF(B3:B24,B5)&gt;0,"Bordeaux",0)</f>
        <v>Bordeaux</v>
      </c>
      <c r="B5">
        <v>33556334941</v>
      </c>
      <c r="C5">
        <v>83</v>
      </c>
      <c r="D5">
        <v>54</v>
      </c>
      <c r="E5">
        <v>65.06</v>
      </c>
      <c r="F5">
        <v>0</v>
      </c>
      <c r="G5">
        <v>29</v>
      </c>
      <c r="H5">
        <v>0</v>
      </c>
      <c r="I5">
        <v>0</v>
      </c>
      <c r="J5">
        <v>286</v>
      </c>
    </row>
    <row r="6" spans="1:10" x14ac:dyDescent="0.25">
      <c r="B6">
        <v>33524078298</v>
      </c>
      <c r="C6">
        <v>47</v>
      </c>
      <c r="D6">
        <v>47</v>
      </c>
      <c r="E6">
        <v>100</v>
      </c>
      <c r="F6">
        <v>0</v>
      </c>
      <c r="G6">
        <v>0</v>
      </c>
      <c r="H6">
        <v>0</v>
      </c>
      <c r="I6">
        <v>0</v>
      </c>
      <c r="J6">
        <v>349</v>
      </c>
    </row>
    <row r="7" spans="1:10" x14ac:dyDescent="0.25">
      <c r="B7">
        <v>33524078280</v>
      </c>
      <c r="C7">
        <v>41</v>
      </c>
      <c r="D7">
        <v>41</v>
      </c>
      <c r="E7">
        <v>100</v>
      </c>
      <c r="F7">
        <v>0</v>
      </c>
      <c r="G7">
        <v>0</v>
      </c>
      <c r="H7">
        <v>0</v>
      </c>
      <c r="I7">
        <v>0</v>
      </c>
      <c r="J7">
        <v>324</v>
      </c>
    </row>
    <row r="8" spans="1:10" x14ac:dyDescent="0.25">
      <c r="B8">
        <v>33557808788</v>
      </c>
      <c r="C8">
        <v>64</v>
      </c>
      <c r="D8">
        <v>40</v>
      </c>
      <c r="E8">
        <v>62.5</v>
      </c>
      <c r="F8">
        <v>0</v>
      </c>
      <c r="G8">
        <v>24</v>
      </c>
      <c r="H8">
        <v>0</v>
      </c>
      <c r="I8">
        <v>0</v>
      </c>
      <c r="J8">
        <v>294</v>
      </c>
    </row>
    <row r="9" spans="1:10" x14ac:dyDescent="0.25">
      <c r="B9">
        <v>33524078281</v>
      </c>
      <c r="C9">
        <v>35</v>
      </c>
      <c r="D9">
        <v>35</v>
      </c>
      <c r="E9">
        <v>100</v>
      </c>
      <c r="F9">
        <v>0</v>
      </c>
      <c r="G9">
        <v>0</v>
      </c>
      <c r="H9">
        <v>0</v>
      </c>
      <c r="I9">
        <v>0</v>
      </c>
      <c r="J9">
        <v>386</v>
      </c>
    </row>
    <row r="10" spans="1:10" x14ac:dyDescent="0.25">
      <c r="B10">
        <v>33533630001</v>
      </c>
      <c r="C10">
        <v>35</v>
      </c>
      <c r="D10">
        <v>35</v>
      </c>
      <c r="E10">
        <v>100</v>
      </c>
      <c r="F10">
        <v>0</v>
      </c>
      <c r="G10">
        <v>0</v>
      </c>
      <c r="H10">
        <v>0</v>
      </c>
      <c r="I10">
        <v>0</v>
      </c>
      <c r="J10">
        <v>98</v>
      </c>
    </row>
    <row r="11" spans="1:10" x14ac:dyDescent="0.25">
      <c r="B11">
        <v>33557803205</v>
      </c>
      <c r="C11">
        <v>73</v>
      </c>
      <c r="D11">
        <v>32</v>
      </c>
      <c r="E11">
        <v>43.84</v>
      </c>
      <c r="F11">
        <v>0</v>
      </c>
      <c r="G11">
        <v>41</v>
      </c>
      <c r="H11">
        <v>0</v>
      </c>
      <c r="I11">
        <v>0</v>
      </c>
      <c r="J11">
        <v>307</v>
      </c>
    </row>
    <row r="12" spans="1:10" x14ac:dyDescent="0.25">
      <c r="B12">
        <v>33557774056</v>
      </c>
      <c r="C12">
        <v>31</v>
      </c>
      <c r="D12">
        <v>31</v>
      </c>
      <c r="E12">
        <v>100</v>
      </c>
      <c r="F12">
        <v>0</v>
      </c>
      <c r="G12">
        <v>0</v>
      </c>
      <c r="H12">
        <v>0</v>
      </c>
      <c r="I12">
        <v>0</v>
      </c>
      <c r="J12">
        <v>159</v>
      </c>
    </row>
    <row r="13" spans="1:10" x14ac:dyDescent="0.25">
      <c r="B13">
        <v>33532090267</v>
      </c>
      <c r="C13">
        <v>30</v>
      </c>
      <c r="D13">
        <v>30</v>
      </c>
      <c r="E13">
        <v>100</v>
      </c>
      <c r="F13">
        <v>0</v>
      </c>
      <c r="G13">
        <v>0</v>
      </c>
      <c r="H13">
        <v>0</v>
      </c>
      <c r="I13">
        <v>0</v>
      </c>
      <c r="J13">
        <v>174</v>
      </c>
    </row>
    <row r="14" spans="1:10" x14ac:dyDescent="0.25">
      <c r="B14">
        <v>33524078237</v>
      </c>
      <c r="C14">
        <v>29</v>
      </c>
      <c r="D14">
        <v>29</v>
      </c>
      <c r="E14">
        <v>100</v>
      </c>
      <c r="F14">
        <v>0</v>
      </c>
      <c r="G14">
        <v>0</v>
      </c>
      <c r="H14">
        <v>0</v>
      </c>
      <c r="I14">
        <v>0</v>
      </c>
      <c r="J14">
        <v>418</v>
      </c>
    </row>
    <row r="15" spans="1:10" x14ac:dyDescent="0.25">
      <c r="B15">
        <v>33524078233</v>
      </c>
      <c r="C15">
        <v>27</v>
      </c>
      <c r="D15">
        <v>27</v>
      </c>
      <c r="E15">
        <v>100</v>
      </c>
      <c r="F15">
        <v>0</v>
      </c>
      <c r="G15">
        <v>0</v>
      </c>
      <c r="H15">
        <v>0</v>
      </c>
      <c r="I15">
        <v>0</v>
      </c>
      <c r="J15">
        <v>369</v>
      </c>
    </row>
    <row r="16" spans="1:10" x14ac:dyDescent="0.25">
      <c r="B16">
        <v>33556848287</v>
      </c>
      <c r="C16">
        <v>60</v>
      </c>
      <c r="D16">
        <v>25</v>
      </c>
      <c r="E16">
        <v>41.67</v>
      </c>
      <c r="F16">
        <v>0</v>
      </c>
      <c r="G16">
        <v>35</v>
      </c>
      <c r="H16">
        <v>0</v>
      </c>
      <c r="I16">
        <v>0</v>
      </c>
      <c r="J16">
        <v>174</v>
      </c>
    </row>
    <row r="17" spans="2:23" x14ac:dyDescent="0.25">
      <c r="B17">
        <v>33524078239</v>
      </c>
      <c r="C17">
        <v>24</v>
      </c>
      <c r="D17">
        <v>24</v>
      </c>
      <c r="E17">
        <v>100</v>
      </c>
      <c r="F17">
        <v>0</v>
      </c>
      <c r="G17">
        <v>0</v>
      </c>
      <c r="H17">
        <v>0</v>
      </c>
      <c r="I17">
        <v>0</v>
      </c>
      <c r="J17">
        <v>406</v>
      </c>
    </row>
    <row r="18" spans="2:23" x14ac:dyDescent="0.25">
      <c r="B18">
        <v>33556152656</v>
      </c>
      <c r="C18">
        <v>67</v>
      </c>
      <c r="D18">
        <v>18</v>
      </c>
      <c r="E18">
        <v>26.87</v>
      </c>
      <c r="F18">
        <v>0</v>
      </c>
      <c r="G18">
        <v>49</v>
      </c>
      <c r="H18">
        <v>0</v>
      </c>
      <c r="I18">
        <v>0</v>
      </c>
      <c r="J18">
        <v>228</v>
      </c>
    </row>
    <row r="19" spans="2:23" x14ac:dyDescent="0.25">
      <c r="B19">
        <v>33554490578</v>
      </c>
      <c r="C19">
        <v>16</v>
      </c>
      <c r="D19">
        <v>16</v>
      </c>
      <c r="E19">
        <v>100</v>
      </c>
      <c r="F19">
        <v>0</v>
      </c>
      <c r="G19">
        <v>0</v>
      </c>
      <c r="H19">
        <v>0</v>
      </c>
      <c r="I19">
        <v>0</v>
      </c>
      <c r="J19">
        <v>160</v>
      </c>
    </row>
    <row r="20" spans="2:23" ht="15.75" x14ac:dyDescent="0.25">
      <c r="B20">
        <v>33524078236</v>
      </c>
      <c r="C20">
        <v>13</v>
      </c>
      <c r="D20">
        <v>13</v>
      </c>
      <c r="E20">
        <v>100</v>
      </c>
      <c r="F20">
        <v>0</v>
      </c>
      <c r="G20">
        <v>0</v>
      </c>
      <c r="H20">
        <v>0</v>
      </c>
      <c r="I20">
        <v>0</v>
      </c>
      <c r="J20">
        <v>339</v>
      </c>
      <c r="M20" s="11"/>
      <c r="N20" s="12"/>
      <c r="O20" s="13"/>
      <c r="P20" t="s">
        <v>24</v>
      </c>
    </row>
    <row r="21" spans="2:23" ht="15.75" x14ac:dyDescent="0.25">
      <c r="B21">
        <v>33556437653</v>
      </c>
      <c r="C21">
        <v>18</v>
      </c>
      <c r="D21">
        <v>5</v>
      </c>
      <c r="E21">
        <v>27.78</v>
      </c>
      <c r="F21">
        <v>0</v>
      </c>
      <c r="G21">
        <v>13</v>
      </c>
      <c r="H21">
        <v>0</v>
      </c>
      <c r="I21">
        <v>0</v>
      </c>
      <c r="J21">
        <v>178</v>
      </c>
      <c r="M21" s="11"/>
      <c r="N21" s="12"/>
      <c r="O21" s="13"/>
    </row>
    <row r="22" spans="2:23" ht="15.75" x14ac:dyDescent="0.25">
      <c r="B22">
        <v>33557256586</v>
      </c>
      <c r="C22">
        <v>6</v>
      </c>
      <c r="D22">
        <v>4</v>
      </c>
      <c r="E22">
        <v>66.67</v>
      </c>
      <c r="F22">
        <v>0</v>
      </c>
      <c r="G22">
        <v>2</v>
      </c>
      <c r="H22">
        <v>0</v>
      </c>
      <c r="I22">
        <v>0</v>
      </c>
      <c r="J22">
        <v>255</v>
      </c>
      <c r="M22" s="11"/>
      <c r="N22" s="12"/>
      <c r="O22" s="13"/>
    </row>
    <row r="23" spans="2:23" ht="15.75" x14ac:dyDescent="0.25">
      <c r="B23">
        <v>33556334675</v>
      </c>
      <c r="C23">
        <v>1</v>
      </c>
      <c r="D23">
        <v>1</v>
      </c>
      <c r="E23">
        <v>100</v>
      </c>
      <c r="F23">
        <v>0</v>
      </c>
      <c r="G23">
        <v>0</v>
      </c>
      <c r="H23">
        <v>0</v>
      </c>
      <c r="I23">
        <v>0</v>
      </c>
      <c r="J23">
        <v>36</v>
      </c>
      <c r="M23" s="11"/>
      <c r="N23" s="12"/>
      <c r="O23" s="13"/>
    </row>
    <row r="24" spans="2:23" ht="15.75" x14ac:dyDescent="0.25">
      <c r="B24">
        <v>33533516921</v>
      </c>
      <c r="C24">
        <v>15</v>
      </c>
      <c r="D24">
        <v>0</v>
      </c>
      <c r="E24">
        <v>0</v>
      </c>
      <c r="F24">
        <v>2</v>
      </c>
      <c r="G24">
        <v>12</v>
      </c>
      <c r="H24">
        <v>0</v>
      </c>
      <c r="I24">
        <v>1</v>
      </c>
      <c r="J24" t="s">
        <v>17</v>
      </c>
      <c r="M24" s="11"/>
      <c r="N24" s="12"/>
      <c r="O24" s="13"/>
    </row>
    <row r="25" spans="2:23" ht="15.75" x14ac:dyDescent="0.25">
      <c r="M25" s="11"/>
      <c r="N25" s="12"/>
      <c r="O25" s="13"/>
    </row>
    <row r="26" spans="2:23" ht="15.75" x14ac:dyDescent="0.25">
      <c r="M26" s="11"/>
      <c r="N26" s="12"/>
      <c r="O26" s="13"/>
    </row>
    <row r="27" spans="2:23" ht="15.75" x14ac:dyDescent="0.25">
      <c r="M27" s="11"/>
      <c r="N27" s="12"/>
      <c r="O27" s="13"/>
    </row>
    <row r="28" spans="2:23" x14ac:dyDescent="0.25">
      <c r="M28" s="13"/>
      <c r="N28" s="13"/>
      <c r="O28" s="13"/>
    </row>
    <row r="29" spans="2:23" x14ac:dyDescent="0.25">
      <c r="D29" t="s">
        <v>23</v>
      </c>
      <c r="U29">
        <v>0</v>
      </c>
      <c r="V29">
        <v>0</v>
      </c>
      <c r="W29">
        <v>286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0"/>
  <sheetViews>
    <sheetView workbookViewId="0">
      <selection activeCell="D25" sqref="D25"/>
    </sheetView>
  </sheetViews>
  <sheetFormatPr baseColWidth="10" defaultRowHeight="15" x14ac:dyDescent="0.25"/>
  <cols>
    <col min="2" max="2" width="12" hidden="1" customWidth="1"/>
  </cols>
  <sheetData>
    <row r="1" spans="1:23" x14ac:dyDescent="0.25">
      <c r="A1" t="s">
        <v>18</v>
      </c>
    </row>
    <row r="2" spans="1:23" x14ac:dyDescent="0.25">
      <c r="B2" t="s">
        <v>8</v>
      </c>
      <c r="C2" s="4">
        <v>44019</v>
      </c>
      <c r="D2" s="4">
        <v>44020</v>
      </c>
      <c r="E2" s="7">
        <v>44021</v>
      </c>
      <c r="F2" s="4">
        <v>44022</v>
      </c>
      <c r="G2" s="4">
        <v>44027</v>
      </c>
      <c r="H2" s="4">
        <v>44028</v>
      </c>
      <c r="I2" s="4">
        <v>44029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6.5" thickBot="1" x14ac:dyDescent="0.3">
      <c r="A3" s="1" t="s">
        <v>2</v>
      </c>
      <c r="B3">
        <v>33556121115</v>
      </c>
      <c r="C3" s="6">
        <f>SUMIF('070720'!$B:$B,$B:$B,'070720'!$E:$E)</f>
        <v>59.57</v>
      </c>
      <c r="D3" s="6">
        <f>SUMIF('080720'!$B:$B,$B:$B,'080720'!$E:$E)</f>
        <v>68.97</v>
      </c>
      <c r="E3" s="6">
        <f>SUMIF('090720'!$B:$B,$B:$B,'090720'!$E:$E)</f>
        <v>51.18</v>
      </c>
      <c r="F3" s="6">
        <f>SUMIF('1007'!$B:$B,$B:$B,'1007'!$E:$E)</f>
        <v>49.44</v>
      </c>
      <c r="G3" s="6">
        <f>SUMIF('1507'!$B:$B,$B:$B,'1507'!$E:$E)</f>
        <v>46.95</v>
      </c>
      <c r="H3" s="6">
        <f>SUMIF('1607'!$B:$B,$B:$B,'1607'!$E:$E)</f>
        <v>45.16</v>
      </c>
      <c r="I3" s="6">
        <f>SUMIF('1707'!$B:$B,$B:$B,'1707'!$E:$E)</f>
        <v>48.7</v>
      </c>
      <c r="J3" s="6"/>
      <c r="K3" s="6"/>
      <c r="L3" s="6"/>
    </row>
    <row r="4" spans="1:23" ht="16.5" thickBot="1" x14ac:dyDescent="0.3">
      <c r="A4" s="1" t="s">
        <v>0</v>
      </c>
      <c r="B4">
        <v>33556152656</v>
      </c>
      <c r="C4" s="6">
        <f>SUMIF('070720'!B:B,B:B,'070720'!E:E)</f>
        <v>55.56</v>
      </c>
      <c r="D4" s="6">
        <f>SUMIF('080720'!$B:$B,$B:$B,'080720'!$E:$E)</f>
        <v>42.35</v>
      </c>
      <c r="E4" s="6">
        <f>SUMIF('090720'!$B:$B,$B:$B,'090720'!$E:$E)</f>
        <v>5.95</v>
      </c>
      <c r="F4" s="6">
        <f>SUMIF('1007'!$B:$B,$B:$B,'1007'!$E:$E)</f>
        <v>5.63</v>
      </c>
      <c r="G4" s="6">
        <f>SUMIF('1507'!$B:$B,$B:$B,'1507'!$E:$E)</f>
        <v>40.200000000000003</v>
      </c>
      <c r="H4" s="6">
        <f>SUMIF('1607'!$B:$B,$B:$B,'1607'!$E:$E)</f>
        <v>61.86</v>
      </c>
      <c r="I4" s="6">
        <f>SUMIF('1707'!$B:$B,$B:$B,'1707'!$E:$E)</f>
        <v>60.44</v>
      </c>
      <c r="J4" s="5"/>
      <c r="K4" s="5"/>
    </row>
    <row r="5" spans="1:23" ht="16.5" thickBot="1" x14ac:dyDescent="0.3">
      <c r="A5" s="1" t="s">
        <v>1</v>
      </c>
      <c r="B5">
        <v>33557808788</v>
      </c>
      <c r="C5" s="6">
        <f>SUMIF('070720'!B:B,B:B,'070720'!E:E)</f>
        <v>40.86</v>
      </c>
      <c r="D5" s="6">
        <f>SUMIF('080720'!$B:$B,$B:$B,'080720'!$E:$E)</f>
        <v>48.86</v>
      </c>
      <c r="E5" s="6">
        <f>SUMIF('090720'!$B:$B,$B:$B,'090720'!$E:$E)</f>
        <v>55.68</v>
      </c>
      <c r="F5" s="6">
        <f>SUMIF('1007'!$B:$B,$B:$B,'1007'!$E:$E)</f>
        <v>23.16</v>
      </c>
      <c r="G5" s="6">
        <f>SUMIF('1507'!$B:$B,$B:$B,'1507'!$E:$E)</f>
        <v>25.58</v>
      </c>
      <c r="H5" s="6">
        <f>SUMIF('1607'!$B:$B,$B:$B,'1607'!$E:$E)</f>
        <v>41.6</v>
      </c>
      <c r="I5" s="6">
        <f>SUMIF('1707'!$B:$B,$B:$B,'1707'!$E:$E)</f>
        <v>24.47</v>
      </c>
      <c r="J5" s="5"/>
      <c r="K5" s="5"/>
    </row>
    <row r="6" spans="1:23" ht="16.5" thickBot="1" x14ac:dyDescent="0.3">
      <c r="A6" s="1" t="s">
        <v>3</v>
      </c>
      <c r="B6">
        <v>33554490578</v>
      </c>
      <c r="C6" s="6">
        <f>SUMIF('070720'!B:B,B:B,'070720'!E:E)</f>
        <v>67.44</v>
      </c>
      <c r="D6" s="6">
        <f>SUMIF('080720'!$B:$B,$B:$B,'080720'!$E:$E)</f>
        <v>36.840000000000003</v>
      </c>
      <c r="E6" s="6">
        <f>SUMIF('090720'!$B:$B,$B:$B,'090720'!$E:$E)</f>
        <v>41.18</v>
      </c>
      <c r="F6" s="6">
        <f>SUMIF('1007'!$B:$B,$B:$B,'1007'!$E:$E)</f>
        <v>55.56</v>
      </c>
      <c r="G6" s="6">
        <f>SUMIF('1507'!$B:$B,$B:$B,'1507'!$E:$E)</f>
        <v>91.67</v>
      </c>
      <c r="H6" s="6">
        <f>SUMIF('1607'!$B:$B,$B:$B,'1607'!$E:$E)</f>
        <v>89.47</v>
      </c>
      <c r="I6" s="6">
        <f>SUMIF('1707'!$B:$B,$B:$B,'1707'!$E:$E)</f>
        <v>85.71</v>
      </c>
      <c r="J6" s="5"/>
      <c r="K6" s="5"/>
    </row>
    <row r="7" spans="1:23" ht="16.5" thickBot="1" x14ac:dyDescent="0.3">
      <c r="A7" s="1" t="s">
        <v>5</v>
      </c>
      <c r="B7">
        <v>33557803205</v>
      </c>
      <c r="C7" s="6">
        <f>SUMIF('070720'!B:B,B:B,'070720'!E:E)</f>
        <v>14.85</v>
      </c>
      <c r="D7" s="6">
        <f>SUMIF('080720'!$B:$B,$B:$B,'080720'!$E:$E)</f>
        <v>32.89</v>
      </c>
      <c r="E7" s="6">
        <f>SUMIF('090720'!$B:$B,$B:$B,'090720'!$E:$E)</f>
        <v>62.67</v>
      </c>
      <c r="F7" s="6">
        <f>SUMIF('1007'!$B:$B,$B:$B,'1007'!$E:$E)</f>
        <v>82.09</v>
      </c>
      <c r="G7" s="6">
        <f>SUMIF('1507'!$B:$B,$B:$B,'1507'!$E:$E)</f>
        <v>56.25</v>
      </c>
      <c r="H7" s="6">
        <f>SUMIF('1607'!$B:$B,$B:$B,'1607'!$E:$E)</f>
        <v>60</v>
      </c>
      <c r="I7" s="6">
        <f>SUMIF('1707'!$B:$B,$B:$B,'1707'!$E:$E)</f>
        <v>54.22</v>
      </c>
      <c r="J7" s="5"/>
      <c r="K7" s="5"/>
    </row>
    <row r="8" spans="1:23" ht="16.5" thickBot="1" x14ac:dyDescent="0.3">
      <c r="A8" s="1" t="s">
        <v>4</v>
      </c>
      <c r="B8">
        <v>33556848287</v>
      </c>
      <c r="C8" s="6">
        <f>SUMIF('070720'!B:B,B:B,'070720'!E:E)</f>
        <v>13.54</v>
      </c>
      <c r="D8" s="6">
        <f>SUMIF('080720'!$B:$B,$B:$B,'080720'!$E:$E)</f>
        <v>6.1</v>
      </c>
      <c r="E8" s="6">
        <f>SUMIF('090720'!$B:$B,$B:$B,'090720'!$E:$E)</f>
        <v>44.21</v>
      </c>
      <c r="F8" s="6">
        <f>SUMIF('1007'!$B:$B,$B:$B,'1007'!$E:$E)</f>
        <v>27.96</v>
      </c>
      <c r="G8" s="6">
        <f>SUMIF('1507'!$B:$B,$B:$B,'1507'!$E:$E)</f>
        <v>17.93</v>
      </c>
      <c r="H8" s="6">
        <f>SUMIF('1607'!$B:$B,$B:$B,'1607'!$E:$E)</f>
        <v>39.32</v>
      </c>
      <c r="I8" s="6">
        <f>SUMIF('1707'!$B:$B,$B:$B,'1707'!$E:$E)</f>
        <v>45.65</v>
      </c>
      <c r="J8" s="5"/>
      <c r="K8" s="5"/>
    </row>
    <row r="9" spans="1:23" ht="16.5" thickBot="1" x14ac:dyDescent="0.3">
      <c r="A9" s="1" t="s">
        <v>6</v>
      </c>
      <c r="B9">
        <v>33556334941</v>
      </c>
      <c r="C9" s="6">
        <f>SUMIF('070720'!B:B,B:B,'070720'!E:E)</f>
        <v>7.21</v>
      </c>
      <c r="D9" s="6">
        <f>SUMIF('080720'!$B:$B,$B:$B,'080720'!$E:$E)</f>
        <v>20</v>
      </c>
      <c r="E9" s="6">
        <f>SUMIF('090720'!$B:$B,$B:$B,'090720'!$E:$E)</f>
        <v>46.73</v>
      </c>
      <c r="F9" s="6">
        <f>SUMIF('1007'!$B:$B,$B:$B,'1007'!$E:$E)</f>
        <v>63.64</v>
      </c>
      <c r="G9" s="6">
        <f>SUMIF('1507'!$B:$B,$B:$B,'1507'!$E:$E)</f>
        <v>42.34</v>
      </c>
      <c r="H9" s="6">
        <f>SUMIF('1607'!$B:$B,$B:$B,'1607'!$E:$E)</f>
        <v>45.19</v>
      </c>
      <c r="I9" s="6">
        <f>SUMIF('1707'!$B:$B,$B:$B,'1707'!$E:$E)</f>
        <v>68</v>
      </c>
      <c r="J9" s="5"/>
      <c r="K9" s="5"/>
    </row>
    <row r="10" spans="1:23" ht="16.5" thickBot="1" x14ac:dyDescent="0.3">
      <c r="A10" s="1" t="s">
        <v>7</v>
      </c>
      <c r="B10">
        <v>33557256586</v>
      </c>
      <c r="C10" s="6">
        <f>SUMIF('070720'!B:B,B:B,'070720'!E:E)</f>
        <v>0</v>
      </c>
      <c r="D10" s="6">
        <f>SUMIF('080720'!$B:$B,$B:$B,'080720'!$E:$E)</f>
        <v>63.16</v>
      </c>
      <c r="E10" s="6">
        <f>SUMIF('090720'!$B:$B,$B:$B,'090720'!$E:$E)</f>
        <v>11.11</v>
      </c>
      <c r="F10" s="6">
        <f>SUMIF('1007'!$B:$B,$B:$B,'1007'!$E:$E)</f>
        <v>33.33</v>
      </c>
      <c r="G10" s="6">
        <f>SUMIF('1507'!$B:$B,$B:$B,'1507'!$E:$E)</f>
        <v>32</v>
      </c>
      <c r="H10" s="6">
        <f>SUMIF('1607'!$B:$B,$B:$B,'1607'!$E:$E)</f>
        <v>38.46</v>
      </c>
      <c r="I10" s="6">
        <f>SUMIF('1707'!$B:$B,$B:$B,'1707'!$E:$E)</f>
        <v>25</v>
      </c>
      <c r="J10" s="5"/>
      <c r="K1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5"/>
  <sheetViews>
    <sheetView workbookViewId="0">
      <selection activeCell="C28" sqref="C28"/>
    </sheetView>
  </sheetViews>
  <sheetFormatPr baseColWidth="10" defaultRowHeight="15" x14ac:dyDescent="0.25"/>
  <cols>
    <col min="2" max="2" width="12" bestFit="1" customWidth="1"/>
  </cols>
  <sheetData>
    <row r="2" spans="1:10" x14ac:dyDescent="0.25">
      <c r="A2" t="s">
        <v>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25">
      <c r="B3">
        <v>33556437575</v>
      </c>
      <c r="C3">
        <v>123</v>
      </c>
      <c r="D3">
        <v>122</v>
      </c>
      <c r="E3">
        <v>99.19</v>
      </c>
      <c r="F3">
        <v>1</v>
      </c>
      <c r="G3">
        <v>0</v>
      </c>
      <c r="H3">
        <v>0</v>
      </c>
      <c r="I3">
        <v>0</v>
      </c>
      <c r="J3">
        <v>158</v>
      </c>
    </row>
    <row r="4" spans="1:10" x14ac:dyDescent="0.25">
      <c r="B4">
        <v>33556121115</v>
      </c>
      <c r="C4">
        <v>133</v>
      </c>
      <c r="D4">
        <v>89</v>
      </c>
      <c r="E4">
        <v>66.92</v>
      </c>
      <c r="F4">
        <v>1</v>
      </c>
      <c r="G4">
        <v>43</v>
      </c>
      <c r="H4">
        <v>0</v>
      </c>
      <c r="I4">
        <v>0</v>
      </c>
      <c r="J4">
        <v>188</v>
      </c>
    </row>
    <row r="5" spans="1:10" x14ac:dyDescent="0.25">
      <c r="B5">
        <v>33556334941</v>
      </c>
      <c r="C5">
        <v>127</v>
      </c>
      <c r="D5">
        <v>76</v>
      </c>
      <c r="E5">
        <v>59.84</v>
      </c>
      <c r="F5">
        <v>0</v>
      </c>
      <c r="G5">
        <v>51</v>
      </c>
      <c r="H5">
        <v>0</v>
      </c>
      <c r="I5">
        <v>0</v>
      </c>
      <c r="J5">
        <v>297</v>
      </c>
    </row>
    <row r="6" spans="1:10" x14ac:dyDescent="0.25">
      <c r="B6">
        <v>33524078298</v>
      </c>
      <c r="C6">
        <v>56</v>
      </c>
      <c r="D6">
        <v>56</v>
      </c>
      <c r="E6">
        <v>100</v>
      </c>
      <c r="F6">
        <v>0</v>
      </c>
      <c r="G6">
        <v>0</v>
      </c>
      <c r="H6">
        <v>0</v>
      </c>
      <c r="I6">
        <v>0</v>
      </c>
      <c r="J6">
        <v>338</v>
      </c>
    </row>
    <row r="7" spans="1:10" x14ac:dyDescent="0.25">
      <c r="B7">
        <v>33557808788</v>
      </c>
      <c r="C7">
        <v>97</v>
      </c>
      <c r="D7">
        <v>55</v>
      </c>
      <c r="E7">
        <v>56.7</v>
      </c>
      <c r="F7">
        <v>1</v>
      </c>
      <c r="G7">
        <v>41</v>
      </c>
      <c r="H7">
        <v>0</v>
      </c>
      <c r="I7">
        <v>0</v>
      </c>
      <c r="J7">
        <v>281</v>
      </c>
    </row>
    <row r="8" spans="1:10" x14ac:dyDescent="0.25">
      <c r="B8">
        <v>33533630001</v>
      </c>
      <c r="C8">
        <v>54</v>
      </c>
      <c r="D8">
        <v>54</v>
      </c>
      <c r="E8">
        <v>100</v>
      </c>
      <c r="F8">
        <v>0</v>
      </c>
      <c r="G8">
        <v>0</v>
      </c>
      <c r="H8">
        <v>0</v>
      </c>
      <c r="I8">
        <v>0</v>
      </c>
      <c r="J8">
        <v>168</v>
      </c>
    </row>
    <row r="9" spans="1:10" x14ac:dyDescent="0.25">
      <c r="B9">
        <v>33524078280</v>
      </c>
      <c r="C9">
        <v>53</v>
      </c>
      <c r="D9">
        <v>53</v>
      </c>
      <c r="E9">
        <v>100</v>
      </c>
      <c r="F9">
        <v>0</v>
      </c>
      <c r="G9">
        <v>0</v>
      </c>
      <c r="H9">
        <v>0</v>
      </c>
      <c r="I9">
        <v>0</v>
      </c>
      <c r="J9">
        <v>311</v>
      </c>
    </row>
    <row r="10" spans="1:10" x14ac:dyDescent="0.25">
      <c r="B10">
        <v>33524078237</v>
      </c>
      <c r="C10">
        <v>51</v>
      </c>
      <c r="D10">
        <v>51</v>
      </c>
      <c r="E10">
        <v>100</v>
      </c>
      <c r="F10">
        <v>0</v>
      </c>
      <c r="G10">
        <v>0</v>
      </c>
      <c r="H10">
        <v>0</v>
      </c>
      <c r="I10">
        <v>0</v>
      </c>
      <c r="J10">
        <v>418</v>
      </c>
    </row>
    <row r="11" spans="1:10" x14ac:dyDescent="0.25">
      <c r="B11">
        <v>33556848287</v>
      </c>
      <c r="C11">
        <v>98</v>
      </c>
      <c r="D11">
        <v>49</v>
      </c>
      <c r="E11">
        <v>50</v>
      </c>
      <c r="F11">
        <v>1</v>
      </c>
      <c r="G11">
        <v>48</v>
      </c>
      <c r="H11">
        <v>0</v>
      </c>
      <c r="I11">
        <v>0</v>
      </c>
      <c r="J11">
        <v>202</v>
      </c>
    </row>
    <row r="12" spans="1:10" x14ac:dyDescent="0.25">
      <c r="B12">
        <v>33557803205</v>
      </c>
      <c r="C12">
        <v>102</v>
      </c>
      <c r="D12">
        <v>49</v>
      </c>
      <c r="E12">
        <v>48.04</v>
      </c>
      <c r="F12">
        <v>0</v>
      </c>
      <c r="G12">
        <v>53</v>
      </c>
      <c r="H12">
        <v>0</v>
      </c>
      <c r="I12">
        <v>0</v>
      </c>
      <c r="J12">
        <v>293</v>
      </c>
    </row>
    <row r="13" spans="1:10" x14ac:dyDescent="0.25">
      <c r="B13">
        <v>33524078281</v>
      </c>
      <c r="C13">
        <v>48</v>
      </c>
      <c r="D13">
        <v>48</v>
      </c>
      <c r="E13">
        <v>100</v>
      </c>
      <c r="F13">
        <v>0</v>
      </c>
      <c r="G13">
        <v>0</v>
      </c>
      <c r="H13">
        <v>0</v>
      </c>
      <c r="I13">
        <v>0</v>
      </c>
      <c r="J13">
        <v>373</v>
      </c>
    </row>
    <row r="14" spans="1:10" x14ac:dyDescent="0.25">
      <c r="B14">
        <v>33532090267</v>
      </c>
      <c r="C14">
        <v>46</v>
      </c>
      <c r="D14">
        <v>46</v>
      </c>
      <c r="E14">
        <v>100</v>
      </c>
      <c r="F14">
        <v>0</v>
      </c>
      <c r="G14">
        <v>0</v>
      </c>
      <c r="H14">
        <v>0</v>
      </c>
      <c r="I14">
        <v>0</v>
      </c>
      <c r="J14">
        <v>196</v>
      </c>
    </row>
    <row r="15" spans="1:10" x14ac:dyDescent="0.25">
      <c r="B15">
        <v>33524078233</v>
      </c>
      <c r="C15">
        <v>43</v>
      </c>
      <c r="D15">
        <v>43</v>
      </c>
      <c r="E15">
        <v>100</v>
      </c>
      <c r="F15">
        <v>0</v>
      </c>
      <c r="G15">
        <v>0</v>
      </c>
      <c r="H15">
        <v>0</v>
      </c>
      <c r="I15">
        <v>0</v>
      </c>
      <c r="J15">
        <v>361</v>
      </c>
    </row>
    <row r="16" spans="1:10" x14ac:dyDescent="0.25">
      <c r="B16">
        <v>33524078239</v>
      </c>
      <c r="C16">
        <v>41</v>
      </c>
      <c r="D16">
        <v>41</v>
      </c>
      <c r="E16">
        <v>100</v>
      </c>
      <c r="F16">
        <v>0</v>
      </c>
      <c r="G16">
        <v>0</v>
      </c>
      <c r="H16">
        <v>0</v>
      </c>
      <c r="I16">
        <v>0</v>
      </c>
      <c r="J16">
        <v>361</v>
      </c>
    </row>
    <row r="17" spans="2:10" x14ac:dyDescent="0.25">
      <c r="B17">
        <v>33556152656</v>
      </c>
      <c r="C17">
        <v>94</v>
      </c>
      <c r="D17">
        <v>38</v>
      </c>
      <c r="E17">
        <v>40.43</v>
      </c>
      <c r="F17">
        <v>0</v>
      </c>
      <c r="G17">
        <v>56</v>
      </c>
      <c r="H17">
        <v>0</v>
      </c>
      <c r="I17">
        <v>0</v>
      </c>
      <c r="J17">
        <v>175</v>
      </c>
    </row>
    <row r="18" spans="2:10" x14ac:dyDescent="0.25">
      <c r="B18">
        <v>33557774056</v>
      </c>
      <c r="C18">
        <v>35</v>
      </c>
      <c r="D18">
        <v>35</v>
      </c>
      <c r="E18">
        <v>100</v>
      </c>
      <c r="F18">
        <v>0</v>
      </c>
      <c r="G18">
        <v>0</v>
      </c>
      <c r="H18">
        <v>0</v>
      </c>
      <c r="I18">
        <v>0</v>
      </c>
      <c r="J18">
        <v>159</v>
      </c>
    </row>
    <row r="19" spans="2:10" x14ac:dyDescent="0.25">
      <c r="B19">
        <v>33554490578</v>
      </c>
      <c r="C19">
        <v>20</v>
      </c>
      <c r="D19">
        <v>18</v>
      </c>
      <c r="E19">
        <v>90</v>
      </c>
      <c r="F19">
        <v>1</v>
      </c>
      <c r="G19">
        <v>1</v>
      </c>
      <c r="H19">
        <v>0</v>
      </c>
      <c r="I19">
        <v>0</v>
      </c>
      <c r="J19">
        <v>167</v>
      </c>
    </row>
    <row r="20" spans="2:10" x14ac:dyDescent="0.25">
      <c r="B20">
        <v>33524078236</v>
      </c>
      <c r="C20">
        <v>13</v>
      </c>
      <c r="D20">
        <v>13</v>
      </c>
      <c r="E20">
        <v>100</v>
      </c>
      <c r="F20">
        <v>0</v>
      </c>
      <c r="G20">
        <v>0</v>
      </c>
      <c r="H20">
        <v>0</v>
      </c>
      <c r="I20">
        <v>0</v>
      </c>
      <c r="J20">
        <v>339</v>
      </c>
    </row>
    <row r="21" spans="2:10" x14ac:dyDescent="0.25">
      <c r="B21">
        <v>33556437653</v>
      </c>
      <c r="C21">
        <v>25</v>
      </c>
      <c r="D21">
        <v>10</v>
      </c>
      <c r="E21">
        <v>40</v>
      </c>
      <c r="F21">
        <v>0</v>
      </c>
      <c r="G21">
        <v>15</v>
      </c>
      <c r="H21">
        <v>0</v>
      </c>
      <c r="I21">
        <v>0</v>
      </c>
      <c r="J21">
        <v>117</v>
      </c>
    </row>
    <row r="22" spans="2:10" x14ac:dyDescent="0.25">
      <c r="B22">
        <v>33557256586</v>
      </c>
      <c r="C22">
        <v>10</v>
      </c>
      <c r="D22">
        <v>8</v>
      </c>
      <c r="E22">
        <v>80</v>
      </c>
      <c r="F22">
        <v>0</v>
      </c>
      <c r="G22">
        <v>2</v>
      </c>
      <c r="H22">
        <v>0</v>
      </c>
      <c r="I22">
        <v>0</v>
      </c>
      <c r="J22">
        <v>207</v>
      </c>
    </row>
    <row r="23" spans="2:10" x14ac:dyDescent="0.25">
      <c r="B23">
        <v>33556334675</v>
      </c>
      <c r="C23">
        <v>2</v>
      </c>
      <c r="D23">
        <v>2</v>
      </c>
      <c r="E23">
        <v>100</v>
      </c>
      <c r="F23">
        <v>0</v>
      </c>
      <c r="G23">
        <v>0</v>
      </c>
      <c r="H23">
        <v>0</v>
      </c>
      <c r="I23">
        <v>0</v>
      </c>
      <c r="J23">
        <v>99</v>
      </c>
    </row>
    <row r="24" spans="2:10" x14ac:dyDescent="0.25">
      <c r="B24">
        <v>33557774152</v>
      </c>
      <c r="C24">
        <v>1</v>
      </c>
      <c r="D24">
        <v>1</v>
      </c>
      <c r="E24">
        <v>100</v>
      </c>
      <c r="F24">
        <v>0</v>
      </c>
      <c r="G24">
        <v>0</v>
      </c>
      <c r="H24">
        <v>0</v>
      </c>
      <c r="I24">
        <v>0</v>
      </c>
      <c r="J24">
        <v>364</v>
      </c>
    </row>
    <row r="25" spans="2:10" x14ac:dyDescent="0.25">
      <c r="B25">
        <v>33533516921</v>
      </c>
      <c r="C25">
        <v>15</v>
      </c>
      <c r="D25">
        <v>0</v>
      </c>
      <c r="E25">
        <v>0</v>
      </c>
      <c r="F25">
        <v>2</v>
      </c>
      <c r="G25">
        <v>12</v>
      </c>
      <c r="H25">
        <v>0</v>
      </c>
      <c r="I25">
        <v>1</v>
      </c>
      <c r="J25" t="s">
        <v>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2:J25"/>
  <sheetViews>
    <sheetView workbookViewId="0">
      <selection activeCell="A5" sqref="A5"/>
    </sheetView>
  </sheetViews>
  <sheetFormatPr baseColWidth="10" defaultRowHeight="15" x14ac:dyDescent="0.25"/>
  <cols>
    <col min="2" max="2" width="12" bestFit="1" customWidth="1"/>
    <col min="3" max="3" width="12.5703125" bestFit="1" customWidth="1"/>
    <col min="4" max="4" width="18.42578125" bestFit="1" customWidth="1"/>
    <col min="5" max="5" width="20.140625" bestFit="1" customWidth="1"/>
    <col min="6" max="6" width="20.85546875" bestFit="1" customWidth="1"/>
    <col min="7" max="7" width="24.140625" bestFit="1" customWidth="1"/>
    <col min="8" max="9" width="0" hidden="1" customWidth="1"/>
    <col min="10" max="10" width="35.85546875" bestFit="1" customWidth="1"/>
  </cols>
  <sheetData>
    <row r="2" spans="1:10" x14ac:dyDescent="0.25">
      <c r="A2" t="s">
        <v>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91</v>
      </c>
      <c r="D3">
        <v>86</v>
      </c>
      <c r="E3">
        <v>94.51</v>
      </c>
      <c r="F3">
        <v>5</v>
      </c>
      <c r="G3">
        <v>0</v>
      </c>
      <c r="H3">
        <v>0</v>
      </c>
      <c r="I3">
        <v>0</v>
      </c>
      <c r="J3">
        <v>134</v>
      </c>
    </row>
    <row r="4" spans="1:10" hidden="1" x14ac:dyDescent="0.25">
      <c r="B4">
        <v>33524078239</v>
      </c>
      <c r="C4">
        <v>71</v>
      </c>
      <c r="D4">
        <v>71</v>
      </c>
      <c r="E4">
        <v>100</v>
      </c>
      <c r="F4">
        <v>0</v>
      </c>
      <c r="G4">
        <v>0</v>
      </c>
      <c r="H4">
        <v>0</v>
      </c>
      <c r="I4">
        <v>0</v>
      </c>
      <c r="J4">
        <v>293</v>
      </c>
    </row>
    <row r="5" spans="1:10" ht="16.5" thickBot="1" x14ac:dyDescent="0.3">
      <c r="A5" s="1" t="s">
        <v>6</v>
      </c>
      <c r="B5">
        <v>33556334941</v>
      </c>
      <c r="C5">
        <v>100</v>
      </c>
      <c r="D5">
        <v>68</v>
      </c>
      <c r="E5">
        <v>68</v>
      </c>
      <c r="F5">
        <v>0</v>
      </c>
      <c r="G5">
        <v>32</v>
      </c>
      <c r="H5">
        <v>0</v>
      </c>
      <c r="I5">
        <v>0</v>
      </c>
      <c r="J5">
        <v>209</v>
      </c>
    </row>
    <row r="6" spans="1:10" hidden="1" x14ac:dyDescent="0.25">
      <c r="B6">
        <v>33533630001</v>
      </c>
      <c r="C6">
        <v>64</v>
      </c>
      <c r="D6">
        <v>64</v>
      </c>
      <c r="E6">
        <v>100</v>
      </c>
      <c r="F6">
        <v>0</v>
      </c>
      <c r="G6">
        <v>0</v>
      </c>
      <c r="H6">
        <v>0</v>
      </c>
      <c r="I6">
        <v>0</v>
      </c>
      <c r="J6">
        <v>176</v>
      </c>
    </row>
    <row r="7" spans="1:10" hidden="1" x14ac:dyDescent="0.25">
      <c r="B7">
        <v>33524078233</v>
      </c>
      <c r="C7">
        <v>59</v>
      </c>
      <c r="D7">
        <v>59</v>
      </c>
      <c r="E7">
        <v>100</v>
      </c>
      <c r="F7">
        <v>0</v>
      </c>
      <c r="G7">
        <v>0</v>
      </c>
      <c r="H7">
        <v>0</v>
      </c>
      <c r="I7">
        <v>0</v>
      </c>
      <c r="J7">
        <v>265</v>
      </c>
    </row>
    <row r="8" spans="1:10" ht="16.5" thickBot="1" x14ac:dyDescent="0.3">
      <c r="A8" s="1" t="s">
        <v>2</v>
      </c>
      <c r="B8">
        <v>33556121115</v>
      </c>
      <c r="C8">
        <v>115</v>
      </c>
      <c r="D8">
        <v>56</v>
      </c>
      <c r="E8">
        <v>48.7</v>
      </c>
      <c r="F8">
        <v>0</v>
      </c>
      <c r="G8">
        <v>59</v>
      </c>
      <c r="H8">
        <v>0</v>
      </c>
      <c r="I8">
        <v>0</v>
      </c>
      <c r="J8">
        <v>224</v>
      </c>
    </row>
    <row r="9" spans="1:10" ht="16.5" thickBot="1" x14ac:dyDescent="0.3">
      <c r="A9" s="1" t="s">
        <v>0</v>
      </c>
      <c r="B9">
        <v>33556152656</v>
      </c>
      <c r="C9">
        <v>91</v>
      </c>
      <c r="D9">
        <v>55</v>
      </c>
      <c r="E9">
        <v>60.44</v>
      </c>
      <c r="F9">
        <v>0</v>
      </c>
      <c r="G9">
        <v>36</v>
      </c>
      <c r="H9">
        <v>0</v>
      </c>
      <c r="I9">
        <v>0</v>
      </c>
      <c r="J9">
        <v>202</v>
      </c>
    </row>
    <row r="10" spans="1:10" hidden="1" x14ac:dyDescent="0.25">
      <c r="B10">
        <v>33524078281</v>
      </c>
      <c r="C10">
        <v>48</v>
      </c>
      <c r="D10">
        <v>48</v>
      </c>
      <c r="E10">
        <v>100</v>
      </c>
      <c r="F10">
        <v>0</v>
      </c>
      <c r="G10">
        <v>0</v>
      </c>
      <c r="H10">
        <v>0</v>
      </c>
      <c r="I10">
        <v>0</v>
      </c>
      <c r="J10">
        <v>302</v>
      </c>
    </row>
    <row r="11" spans="1:10" ht="16.5" thickBot="1" x14ac:dyDescent="0.3">
      <c r="A11" s="1" t="s">
        <v>5</v>
      </c>
      <c r="B11">
        <v>33557803205</v>
      </c>
      <c r="C11">
        <v>83</v>
      </c>
      <c r="D11">
        <v>45</v>
      </c>
      <c r="E11">
        <v>54.22</v>
      </c>
      <c r="F11">
        <v>0</v>
      </c>
      <c r="G11">
        <v>38</v>
      </c>
      <c r="H11">
        <v>0</v>
      </c>
      <c r="I11">
        <v>0</v>
      </c>
      <c r="J11">
        <v>325</v>
      </c>
    </row>
    <row r="12" spans="1:10" ht="16.5" thickBot="1" x14ac:dyDescent="0.3">
      <c r="A12" s="1" t="s">
        <v>4</v>
      </c>
      <c r="B12">
        <v>33556848287</v>
      </c>
      <c r="C12">
        <v>92</v>
      </c>
      <c r="D12">
        <v>42</v>
      </c>
      <c r="E12">
        <v>45.65</v>
      </c>
      <c r="F12">
        <v>2</v>
      </c>
      <c r="G12">
        <v>48</v>
      </c>
      <c r="H12">
        <v>0</v>
      </c>
      <c r="I12">
        <v>0</v>
      </c>
      <c r="J12">
        <v>255</v>
      </c>
    </row>
    <row r="13" spans="1:10" hidden="1" x14ac:dyDescent="0.25">
      <c r="B13">
        <v>33557774056</v>
      </c>
      <c r="C13">
        <v>41</v>
      </c>
      <c r="D13">
        <v>40</v>
      </c>
      <c r="E13">
        <v>97.56</v>
      </c>
      <c r="F13">
        <v>1</v>
      </c>
      <c r="G13">
        <v>0</v>
      </c>
      <c r="H13">
        <v>0</v>
      </c>
      <c r="I13">
        <v>0</v>
      </c>
      <c r="J13">
        <v>151</v>
      </c>
    </row>
    <row r="14" spans="1:10" hidden="1" x14ac:dyDescent="0.25">
      <c r="B14">
        <v>33524078280</v>
      </c>
      <c r="C14">
        <v>38</v>
      </c>
      <c r="D14">
        <v>38</v>
      </c>
      <c r="E14">
        <v>100</v>
      </c>
      <c r="F14">
        <v>0</v>
      </c>
      <c r="G14">
        <v>0</v>
      </c>
      <c r="H14">
        <v>0</v>
      </c>
      <c r="I14">
        <v>0</v>
      </c>
      <c r="J14">
        <v>323</v>
      </c>
    </row>
    <row r="15" spans="1:10" hidden="1" x14ac:dyDescent="0.25">
      <c r="B15">
        <v>33524078298</v>
      </c>
      <c r="C15">
        <v>36</v>
      </c>
      <c r="D15">
        <v>36</v>
      </c>
      <c r="E15">
        <v>100</v>
      </c>
      <c r="F15">
        <v>0</v>
      </c>
      <c r="G15">
        <v>0</v>
      </c>
      <c r="H15">
        <v>0</v>
      </c>
      <c r="I15">
        <v>0</v>
      </c>
      <c r="J15">
        <v>426</v>
      </c>
    </row>
    <row r="16" spans="1:10" hidden="1" x14ac:dyDescent="0.25">
      <c r="B16">
        <v>33524078237</v>
      </c>
      <c r="C16">
        <v>32</v>
      </c>
      <c r="D16">
        <v>32</v>
      </c>
      <c r="E16">
        <v>100</v>
      </c>
      <c r="F16">
        <v>0</v>
      </c>
      <c r="G16">
        <v>0</v>
      </c>
      <c r="H16">
        <v>0</v>
      </c>
      <c r="I16">
        <v>0</v>
      </c>
      <c r="J16">
        <v>303</v>
      </c>
    </row>
    <row r="17" spans="1:10" ht="16.5" thickBot="1" x14ac:dyDescent="0.3">
      <c r="A17" s="1" t="s">
        <v>3</v>
      </c>
      <c r="B17">
        <v>33554490578</v>
      </c>
      <c r="C17">
        <v>28</v>
      </c>
      <c r="D17">
        <v>24</v>
      </c>
      <c r="E17">
        <v>85.71</v>
      </c>
      <c r="F17">
        <v>0</v>
      </c>
      <c r="G17">
        <v>4</v>
      </c>
      <c r="H17">
        <v>0</v>
      </c>
      <c r="I17">
        <v>0</v>
      </c>
      <c r="J17">
        <v>234</v>
      </c>
    </row>
    <row r="18" spans="1:10" hidden="1" x14ac:dyDescent="0.25">
      <c r="B18">
        <v>33532090267</v>
      </c>
      <c r="C18">
        <v>24</v>
      </c>
      <c r="D18">
        <v>23</v>
      </c>
      <c r="E18">
        <v>95.83</v>
      </c>
      <c r="F18">
        <v>0</v>
      </c>
      <c r="G18">
        <v>0</v>
      </c>
      <c r="H18">
        <v>0</v>
      </c>
      <c r="I18">
        <v>1</v>
      </c>
      <c r="J18">
        <v>193</v>
      </c>
    </row>
    <row r="19" spans="1:10" ht="16.5" thickBot="1" x14ac:dyDescent="0.3">
      <c r="A19" s="1" t="s">
        <v>1</v>
      </c>
      <c r="B19">
        <v>33557808788</v>
      </c>
      <c r="C19">
        <v>94</v>
      </c>
      <c r="D19">
        <v>23</v>
      </c>
      <c r="E19">
        <v>24.47</v>
      </c>
      <c r="F19">
        <v>0</v>
      </c>
      <c r="G19">
        <v>71</v>
      </c>
      <c r="H19">
        <v>0</v>
      </c>
      <c r="I19">
        <v>0</v>
      </c>
      <c r="J19">
        <v>217</v>
      </c>
    </row>
    <row r="20" spans="1:10" hidden="1" x14ac:dyDescent="0.25">
      <c r="B20">
        <v>33524078236</v>
      </c>
      <c r="C20">
        <v>18</v>
      </c>
      <c r="D20">
        <v>18</v>
      </c>
      <c r="E20">
        <v>100</v>
      </c>
      <c r="F20">
        <v>0</v>
      </c>
      <c r="G20">
        <v>0</v>
      </c>
      <c r="H20">
        <v>0</v>
      </c>
      <c r="I20">
        <v>0</v>
      </c>
      <c r="J20">
        <v>317</v>
      </c>
    </row>
    <row r="21" spans="1:10" hidden="1" x14ac:dyDescent="0.25">
      <c r="B21">
        <v>33556437653</v>
      </c>
      <c r="C21">
        <v>17</v>
      </c>
      <c r="D21">
        <v>11</v>
      </c>
      <c r="E21">
        <v>64.709999999999994</v>
      </c>
      <c r="F21">
        <v>1</v>
      </c>
      <c r="G21">
        <v>5</v>
      </c>
      <c r="H21">
        <v>0</v>
      </c>
      <c r="I21">
        <v>0</v>
      </c>
      <c r="J21">
        <v>85</v>
      </c>
    </row>
    <row r="22" spans="1:10" ht="16.5" thickBot="1" x14ac:dyDescent="0.3">
      <c r="A22" s="1" t="s">
        <v>7</v>
      </c>
      <c r="B22">
        <v>33557256586</v>
      </c>
      <c r="C22">
        <v>24</v>
      </c>
      <c r="D22">
        <v>6</v>
      </c>
      <c r="E22">
        <v>25</v>
      </c>
      <c r="F22">
        <v>0</v>
      </c>
      <c r="G22">
        <v>18</v>
      </c>
      <c r="H22">
        <v>0</v>
      </c>
      <c r="I22">
        <v>0</v>
      </c>
      <c r="J22">
        <v>267</v>
      </c>
    </row>
    <row r="23" spans="1:10" hidden="1" x14ac:dyDescent="0.25">
      <c r="B23">
        <v>33557774152</v>
      </c>
      <c r="C23">
        <v>4</v>
      </c>
      <c r="D23">
        <v>4</v>
      </c>
      <c r="E23">
        <v>100</v>
      </c>
      <c r="F23">
        <v>0</v>
      </c>
      <c r="G23">
        <v>0</v>
      </c>
      <c r="H23">
        <v>0</v>
      </c>
      <c r="I23">
        <v>0</v>
      </c>
      <c r="J23">
        <v>225</v>
      </c>
    </row>
    <row r="24" spans="1:10" hidden="1" x14ac:dyDescent="0.25">
      <c r="B24">
        <v>33533516921</v>
      </c>
      <c r="C24">
        <v>19</v>
      </c>
      <c r="D24">
        <v>0</v>
      </c>
      <c r="E24">
        <v>0</v>
      </c>
      <c r="F24">
        <v>1</v>
      </c>
      <c r="G24">
        <v>18</v>
      </c>
      <c r="H24">
        <v>0</v>
      </c>
      <c r="I24">
        <v>0</v>
      </c>
      <c r="J24" t="s">
        <v>17</v>
      </c>
    </row>
    <row r="25" spans="1:10" hidden="1" x14ac:dyDescent="0.25">
      <c r="B25">
        <v>33556334675</v>
      </c>
      <c r="C25">
        <v>1</v>
      </c>
      <c r="D25">
        <v>0</v>
      </c>
      <c r="E25">
        <v>0</v>
      </c>
      <c r="F25">
        <v>0</v>
      </c>
      <c r="G25">
        <v>1</v>
      </c>
      <c r="H25">
        <v>0</v>
      </c>
      <c r="I25">
        <v>0</v>
      </c>
      <c r="J25" t="s">
        <v>17</v>
      </c>
    </row>
  </sheetData>
  <autoFilter ref="A2:J25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2:J25"/>
  <sheetViews>
    <sheetView workbookViewId="0">
      <selection activeCell="A2" sqref="A2"/>
    </sheetView>
  </sheetViews>
  <sheetFormatPr baseColWidth="10" defaultRowHeight="15" x14ac:dyDescent="0.25"/>
  <cols>
    <col min="2" max="2" width="12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153</v>
      </c>
      <c r="D3">
        <v>143</v>
      </c>
      <c r="E3">
        <v>93.46</v>
      </c>
      <c r="F3">
        <v>3</v>
      </c>
      <c r="G3">
        <v>7</v>
      </c>
      <c r="H3">
        <v>0</v>
      </c>
      <c r="I3">
        <v>0</v>
      </c>
      <c r="J3">
        <v>178</v>
      </c>
    </row>
    <row r="4" spans="1:10" hidden="1" x14ac:dyDescent="0.25">
      <c r="B4">
        <v>33524078233</v>
      </c>
      <c r="C4">
        <v>85</v>
      </c>
      <c r="D4">
        <v>85</v>
      </c>
      <c r="E4">
        <v>100</v>
      </c>
      <c r="F4">
        <v>0</v>
      </c>
      <c r="G4">
        <v>0</v>
      </c>
      <c r="H4">
        <v>0</v>
      </c>
      <c r="I4">
        <v>0</v>
      </c>
      <c r="J4">
        <v>328</v>
      </c>
    </row>
    <row r="5" spans="1:10" hidden="1" x14ac:dyDescent="0.25">
      <c r="B5">
        <v>33524078237</v>
      </c>
      <c r="C5">
        <v>74</v>
      </c>
      <c r="D5">
        <v>74</v>
      </c>
      <c r="E5">
        <v>100</v>
      </c>
      <c r="F5">
        <v>0</v>
      </c>
      <c r="G5">
        <v>0</v>
      </c>
      <c r="H5">
        <v>0</v>
      </c>
      <c r="I5">
        <v>0</v>
      </c>
      <c r="J5">
        <v>458</v>
      </c>
    </row>
    <row r="6" spans="1:10" hidden="1" x14ac:dyDescent="0.25">
      <c r="B6">
        <v>33524078239</v>
      </c>
      <c r="C6">
        <v>73</v>
      </c>
      <c r="D6">
        <v>73</v>
      </c>
      <c r="E6">
        <v>100</v>
      </c>
      <c r="F6">
        <v>0</v>
      </c>
      <c r="G6">
        <v>0</v>
      </c>
      <c r="H6">
        <v>0</v>
      </c>
      <c r="I6">
        <v>0</v>
      </c>
      <c r="J6">
        <v>307</v>
      </c>
    </row>
    <row r="7" spans="1:10" hidden="1" x14ac:dyDescent="0.25">
      <c r="B7">
        <v>33524078281</v>
      </c>
      <c r="C7">
        <v>71</v>
      </c>
      <c r="D7">
        <v>71</v>
      </c>
      <c r="E7">
        <v>100</v>
      </c>
      <c r="F7">
        <v>0</v>
      </c>
      <c r="G7">
        <v>0</v>
      </c>
      <c r="H7">
        <v>0</v>
      </c>
      <c r="I7">
        <v>0</v>
      </c>
      <c r="J7">
        <v>349</v>
      </c>
    </row>
    <row r="8" spans="1:10" ht="16.5" thickBot="1" x14ac:dyDescent="0.3">
      <c r="A8" s="1" t="s">
        <v>2</v>
      </c>
      <c r="B8">
        <v>33556121115</v>
      </c>
      <c r="C8">
        <v>155</v>
      </c>
      <c r="D8">
        <v>70</v>
      </c>
      <c r="E8">
        <v>45.16</v>
      </c>
      <c r="F8">
        <v>0</v>
      </c>
      <c r="G8">
        <v>85</v>
      </c>
      <c r="H8">
        <v>0</v>
      </c>
      <c r="I8">
        <v>0</v>
      </c>
      <c r="J8">
        <v>206</v>
      </c>
    </row>
    <row r="9" spans="1:10" ht="16.5" thickBot="1" x14ac:dyDescent="0.3">
      <c r="A9" s="1" t="s">
        <v>6</v>
      </c>
      <c r="B9">
        <v>33556334941</v>
      </c>
      <c r="C9">
        <v>135</v>
      </c>
      <c r="D9">
        <v>61</v>
      </c>
      <c r="E9">
        <v>45.19</v>
      </c>
      <c r="F9">
        <v>0</v>
      </c>
      <c r="G9">
        <v>74</v>
      </c>
      <c r="H9">
        <v>0</v>
      </c>
      <c r="I9">
        <v>0</v>
      </c>
      <c r="J9">
        <v>327</v>
      </c>
    </row>
    <row r="10" spans="1:10" ht="16.5" thickBot="1" x14ac:dyDescent="0.3">
      <c r="A10" s="1" t="s">
        <v>0</v>
      </c>
      <c r="B10">
        <v>33556152656</v>
      </c>
      <c r="C10">
        <v>97</v>
      </c>
      <c r="D10">
        <v>60</v>
      </c>
      <c r="E10">
        <v>61.86</v>
      </c>
      <c r="F10">
        <v>0</v>
      </c>
      <c r="G10">
        <v>37</v>
      </c>
      <c r="H10">
        <v>0</v>
      </c>
      <c r="I10">
        <v>0</v>
      </c>
      <c r="J10">
        <v>179</v>
      </c>
    </row>
    <row r="11" spans="1:10" hidden="1" x14ac:dyDescent="0.25">
      <c r="B11">
        <v>33533630001</v>
      </c>
      <c r="C11">
        <v>56</v>
      </c>
      <c r="D11">
        <v>56</v>
      </c>
      <c r="E11">
        <v>100</v>
      </c>
      <c r="F11">
        <v>0</v>
      </c>
      <c r="G11">
        <v>0</v>
      </c>
      <c r="H11">
        <v>0</v>
      </c>
      <c r="I11">
        <v>0</v>
      </c>
      <c r="J11">
        <v>154</v>
      </c>
    </row>
    <row r="12" spans="1:10" ht="16.5" thickBot="1" x14ac:dyDescent="0.3">
      <c r="A12" s="1" t="s">
        <v>1</v>
      </c>
      <c r="B12">
        <v>33557808788</v>
      </c>
      <c r="C12">
        <v>125</v>
      </c>
      <c r="D12">
        <v>52</v>
      </c>
      <c r="E12">
        <v>41.6</v>
      </c>
      <c r="F12">
        <v>0</v>
      </c>
      <c r="G12">
        <v>73</v>
      </c>
      <c r="H12">
        <v>0</v>
      </c>
      <c r="I12">
        <v>0</v>
      </c>
      <c r="J12">
        <v>222</v>
      </c>
    </row>
    <row r="13" spans="1:10" hidden="1" x14ac:dyDescent="0.25">
      <c r="B13">
        <v>33556437653</v>
      </c>
      <c r="C13">
        <v>95</v>
      </c>
      <c r="D13">
        <v>50</v>
      </c>
      <c r="E13">
        <v>52.63</v>
      </c>
      <c r="F13">
        <v>2</v>
      </c>
      <c r="G13">
        <v>31</v>
      </c>
      <c r="H13">
        <v>12</v>
      </c>
      <c r="I13">
        <v>0</v>
      </c>
      <c r="J13">
        <v>70</v>
      </c>
    </row>
    <row r="14" spans="1:10" ht="16.5" thickBot="1" x14ac:dyDescent="0.3">
      <c r="A14" s="1" t="s">
        <v>4</v>
      </c>
      <c r="B14">
        <v>33556848287</v>
      </c>
      <c r="C14">
        <v>117</v>
      </c>
      <c r="D14">
        <v>46</v>
      </c>
      <c r="E14">
        <v>39.32</v>
      </c>
      <c r="F14">
        <v>0</v>
      </c>
      <c r="G14">
        <v>71</v>
      </c>
      <c r="H14">
        <v>0</v>
      </c>
      <c r="I14">
        <v>0</v>
      </c>
      <c r="J14">
        <v>218</v>
      </c>
    </row>
    <row r="15" spans="1:10" ht="16.5" thickBot="1" x14ac:dyDescent="0.3">
      <c r="A15" s="1" t="s">
        <v>5</v>
      </c>
      <c r="B15">
        <v>33557803205</v>
      </c>
      <c r="C15">
        <v>75</v>
      </c>
      <c r="D15">
        <v>45</v>
      </c>
      <c r="E15">
        <v>60</v>
      </c>
      <c r="F15">
        <v>1</v>
      </c>
      <c r="G15">
        <v>29</v>
      </c>
      <c r="H15">
        <v>0</v>
      </c>
      <c r="I15">
        <v>0</v>
      </c>
      <c r="J15">
        <v>240</v>
      </c>
    </row>
    <row r="16" spans="1:10" hidden="1" x14ac:dyDescent="0.25">
      <c r="B16">
        <v>33524078298</v>
      </c>
      <c r="C16">
        <v>37</v>
      </c>
      <c r="D16">
        <v>37</v>
      </c>
      <c r="E16">
        <v>100</v>
      </c>
      <c r="F16">
        <v>0</v>
      </c>
      <c r="G16">
        <v>0</v>
      </c>
      <c r="H16">
        <v>0</v>
      </c>
      <c r="I16">
        <v>0</v>
      </c>
      <c r="J16">
        <v>361</v>
      </c>
    </row>
    <row r="17" spans="1:10" hidden="1" x14ac:dyDescent="0.25">
      <c r="B17">
        <v>33557774056</v>
      </c>
      <c r="C17">
        <v>35</v>
      </c>
      <c r="D17">
        <v>35</v>
      </c>
      <c r="E17">
        <v>100</v>
      </c>
      <c r="F17">
        <v>0</v>
      </c>
      <c r="G17">
        <v>0</v>
      </c>
      <c r="H17">
        <v>0</v>
      </c>
      <c r="I17">
        <v>0</v>
      </c>
      <c r="J17">
        <v>162</v>
      </c>
    </row>
    <row r="18" spans="1:10" hidden="1" x14ac:dyDescent="0.25">
      <c r="B18">
        <v>33532090267</v>
      </c>
      <c r="C18">
        <v>34</v>
      </c>
      <c r="D18">
        <v>34</v>
      </c>
      <c r="E18">
        <v>100</v>
      </c>
      <c r="F18">
        <v>0</v>
      </c>
      <c r="G18">
        <v>0</v>
      </c>
      <c r="H18">
        <v>0</v>
      </c>
      <c r="I18">
        <v>0</v>
      </c>
      <c r="J18">
        <v>212</v>
      </c>
    </row>
    <row r="19" spans="1:10" hidden="1" x14ac:dyDescent="0.25">
      <c r="B19">
        <v>33524078280</v>
      </c>
      <c r="C19">
        <v>29</v>
      </c>
      <c r="D19">
        <v>29</v>
      </c>
      <c r="E19">
        <v>100</v>
      </c>
      <c r="F19">
        <v>0</v>
      </c>
      <c r="G19">
        <v>0</v>
      </c>
      <c r="H19">
        <v>0</v>
      </c>
      <c r="I19">
        <v>0</v>
      </c>
      <c r="J19">
        <v>410</v>
      </c>
    </row>
    <row r="20" spans="1:10" hidden="1" x14ac:dyDescent="0.25">
      <c r="B20">
        <v>33524078236</v>
      </c>
      <c r="C20">
        <v>19</v>
      </c>
      <c r="D20">
        <v>19</v>
      </c>
      <c r="E20">
        <v>100</v>
      </c>
      <c r="F20">
        <v>0</v>
      </c>
      <c r="G20">
        <v>0</v>
      </c>
      <c r="H20">
        <v>0</v>
      </c>
      <c r="I20">
        <v>0</v>
      </c>
      <c r="J20">
        <v>327</v>
      </c>
    </row>
    <row r="21" spans="1:10" ht="16.5" thickBot="1" x14ac:dyDescent="0.3">
      <c r="A21" s="1" t="s">
        <v>3</v>
      </c>
      <c r="B21">
        <v>33554490578</v>
      </c>
      <c r="C21">
        <v>19</v>
      </c>
      <c r="D21">
        <v>17</v>
      </c>
      <c r="E21">
        <v>89.47</v>
      </c>
      <c r="F21">
        <v>0</v>
      </c>
      <c r="G21">
        <v>2</v>
      </c>
      <c r="H21">
        <v>0</v>
      </c>
      <c r="I21">
        <v>0</v>
      </c>
      <c r="J21">
        <v>209</v>
      </c>
    </row>
    <row r="22" spans="1:10" ht="16.5" thickBot="1" x14ac:dyDescent="0.3">
      <c r="A22" s="1" t="s">
        <v>7</v>
      </c>
      <c r="B22">
        <v>33557256586</v>
      </c>
      <c r="C22">
        <v>13</v>
      </c>
      <c r="D22">
        <v>5</v>
      </c>
      <c r="E22">
        <v>38.46</v>
      </c>
      <c r="F22">
        <v>0</v>
      </c>
      <c r="G22">
        <v>8</v>
      </c>
      <c r="H22">
        <v>0</v>
      </c>
      <c r="I22">
        <v>0</v>
      </c>
      <c r="J22">
        <v>316</v>
      </c>
    </row>
    <row r="23" spans="1:10" hidden="1" x14ac:dyDescent="0.25">
      <c r="B23">
        <v>33533516921</v>
      </c>
      <c r="C23">
        <v>21</v>
      </c>
      <c r="D23">
        <v>2</v>
      </c>
      <c r="E23">
        <v>9.52</v>
      </c>
      <c r="F23">
        <v>0</v>
      </c>
      <c r="G23">
        <v>19</v>
      </c>
      <c r="H23">
        <v>0</v>
      </c>
      <c r="I23">
        <v>0</v>
      </c>
      <c r="J23">
        <v>272</v>
      </c>
    </row>
    <row r="24" spans="1:10" hidden="1" x14ac:dyDescent="0.25">
      <c r="B24">
        <v>33557774152</v>
      </c>
      <c r="C24">
        <v>2</v>
      </c>
      <c r="D24">
        <v>2</v>
      </c>
      <c r="E24">
        <v>100</v>
      </c>
      <c r="F24">
        <v>0</v>
      </c>
      <c r="G24">
        <v>0</v>
      </c>
      <c r="H24">
        <v>0</v>
      </c>
      <c r="I24">
        <v>0</v>
      </c>
      <c r="J24">
        <v>174</v>
      </c>
    </row>
    <row r="25" spans="1:10" hidden="1" x14ac:dyDescent="0.25">
      <c r="B25">
        <v>33556334675</v>
      </c>
      <c r="C25">
        <v>1</v>
      </c>
      <c r="D25">
        <v>1</v>
      </c>
      <c r="E25">
        <v>100</v>
      </c>
      <c r="F25">
        <v>0</v>
      </c>
      <c r="G25">
        <v>0</v>
      </c>
      <c r="H25">
        <v>0</v>
      </c>
      <c r="I25">
        <v>0</v>
      </c>
      <c r="J25">
        <v>32</v>
      </c>
    </row>
  </sheetData>
  <autoFilter ref="A2:J25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26:J48"/>
  <sheetViews>
    <sheetView topLeftCell="A25" workbookViewId="0">
      <selection activeCell="A46" sqref="A46"/>
    </sheetView>
  </sheetViews>
  <sheetFormatPr baseColWidth="10" defaultRowHeight="15" x14ac:dyDescent="0.25"/>
  <cols>
    <col min="2" max="2" width="14.140625" customWidth="1"/>
    <col min="8" max="9" width="0" hidden="1" customWidth="1"/>
  </cols>
  <sheetData>
    <row r="26" spans="1:10" x14ac:dyDescent="0.25">
      <c r="A26" t="s">
        <v>22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14</v>
      </c>
      <c r="I26" t="s">
        <v>15</v>
      </c>
      <c r="J26" t="s">
        <v>16</v>
      </c>
    </row>
    <row r="27" spans="1:10" hidden="1" x14ac:dyDescent="0.25">
      <c r="B27">
        <v>33524078281</v>
      </c>
      <c r="C27">
        <v>119</v>
      </c>
      <c r="D27">
        <v>119</v>
      </c>
      <c r="E27">
        <v>100</v>
      </c>
      <c r="F27">
        <v>0</v>
      </c>
      <c r="G27">
        <v>0</v>
      </c>
      <c r="H27">
        <v>0</v>
      </c>
      <c r="I27">
        <v>0</v>
      </c>
      <c r="J27">
        <v>347</v>
      </c>
    </row>
    <row r="28" spans="1:10" hidden="1" x14ac:dyDescent="0.25">
      <c r="B28">
        <v>33556437575</v>
      </c>
      <c r="C28">
        <v>134</v>
      </c>
      <c r="D28">
        <v>109</v>
      </c>
      <c r="E28">
        <v>81.34</v>
      </c>
      <c r="F28">
        <v>4</v>
      </c>
      <c r="G28">
        <v>21</v>
      </c>
      <c r="H28">
        <v>0</v>
      </c>
      <c r="I28">
        <v>0</v>
      </c>
      <c r="J28">
        <v>281</v>
      </c>
    </row>
    <row r="29" spans="1:10" hidden="1" x14ac:dyDescent="0.25">
      <c r="B29">
        <v>33524078239</v>
      </c>
      <c r="C29">
        <v>95</v>
      </c>
      <c r="D29">
        <v>94</v>
      </c>
      <c r="E29">
        <v>98.95</v>
      </c>
      <c r="F29">
        <v>1</v>
      </c>
      <c r="G29">
        <v>0</v>
      </c>
      <c r="H29">
        <v>0</v>
      </c>
      <c r="I29">
        <v>0</v>
      </c>
      <c r="J29">
        <v>332</v>
      </c>
    </row>
    <row r="30" spans="1:10" hidden="1" x14ac:dyDescent="0.25">
      <c r="B30">
        <v>33524078233</v>
      </c>
      <c r="C30">
        <v>87</v>
      </c>
      <c r="D30">
        <v>87</v>
      </c>
      <c r="E30">
        <v>100</v>
      </c>
      <c r="F30">
        <v>0</v>
      </c>
      <c r="G30">
        <v>0</v>
      </c>
      <c r="H30">
        <v>0</v>
      </c>
      <c r="I30">
        <v>0</v>
      </c>
      <c r="J30">
        <v>317</v>
      </c>
    </row>
    <row r="31" spans="1:10" hidden="1" x14ac:dyDescent="0.25">
      <c r="B31">
        <v>33524078237</v>
      </c>
      <c r="C31">
        <v>79</v>
      </c>
      <c r="D31">
        <v>79</v>
      </c>
      <c r="E31">
        <v>100</v>
      </c>
      <c r="F31">
        <v>0</v>
      </c>
      <c r="G31">
        <v>0</v>
      </c>
      <c r="H31">
        <v>0</v>
      </c>
      <c r="I31">
        <v>0</v>
      </c>
      <c r="J31">
        <v>325</v>
      </c>
    </row>
    <row r="32" spans="1:10" ht="16.5" thickBot="1" x14ac:dyDescent="0.3">
      <c r="A32" s="1" t="s">
        <v>2</v>
      </c>
      <c r="B32">
        <v>33556121115</v>
      </c>
      <c r="C32">
        <v>164</v>
      </c>
      <c r="D32">
        <v>77</v>
      </c>
      <c r="E32">
        <v>46.95</v>
      </c>
      <c r="F32">
        <v>0</v>
      </c>
      <c r="G32">
        <v>87</v>
      </c>
      <c r="H32">
        <v>0</v>
      </c>
      <c r="I32">
        <v>0</v>
      </c>
      <c r="J32">
        <v>199</v>
      </c>
    </row>
    <row r="33" spans="1:10" hidden="1" x14ac:dyDescent="0.25">
      <c r="B33">
        <v>33524078298</v>
      </c>
      <c r="C33">
        <v>61</v>
      </c>
      <c r="D33">
        <v>61</v>
      </c>
      <c r="E33">
        <v>100</v>
      </c>
      <c r="F33">
        <v>0</v>
      </c>
      <c r="G33">
        <v>0</v>
      </c>
      <c r="H33">
        <v>0</v>
      </c>
      <c r="I33">
        <v>0</v>
      </c>
      <c r="J33">
        <v>341</v>
      </c>
    </row>
    <row r="34" spans="1:10" ht="16.5" thickBot="1" x14ac:dyDescent="0.3">
      <c r="A34" s="1" t="s">
        <v>6</v>
      </c>
      <c r="B34">
        <v>33556334941</v>
      </c>
      <c r="C34">
        <v>137</v>
      </c>
      <c r="D34">
        <v>58</v>
      </c>
      <c r="E34">
        <v>42.34</v>
      </c>
      <c r="F34">
        <v>0</v>
      </c>
      <c r="G34">
        <v>79</v>
      </c>
      <c r="H34">
        <v>0</v>
      </c>
      <c r="I34">
        <v>0</v>
      </c>
      <c r="J34">
        <v>260</v>
      </c>
    </row>
    <row r="35" spans="1:10" hidden="1" x14ac:dyDescent="0.25">
      <c r="B35">
        <v>33533630001</v>
      </c>
      <c r="C35">
        <v>49</v>
      </c>
      <c r="D35">
        <v>49</v>
      </c>
      <c r="E35">
        <v>100</v>
      </c>
      <c r="F35">
        <v>0</v>
      </c>
      <c r="G35">
        <v>0</v>
      </c>
      <c r="H35">
        <v>0</v>
      </c>
      <c r="I35">
        <v>0</v>
      </c>
      <c r="J35">
        <v>143</v>
      </c>
    </row>
    <row r="36" spans="1:10" hidden="1" x14ac:dyDescent="0.25">
      <c r="B36">
        <v>33556437653</v>
      </c>
      <c r="C36">
        <v>94</v>
      </c>
      <c r="D36">
        <v>48</v>
      </c>
      <c r="E36">
        <v>51.06</v>
      </c>
      <c r="F36">
        <v>1</v>
      </c>
      <c r="G36">
        <v>29</v>
      </c>
      <c r="H36">
        <v>16</v>
      </c>
      <c r="I36">
        <v>0</v>
      </c>
      <c r="J36">
        <v>61</v>
      </c>
    </row>
    <row r="37" spans="1:10" ht="16.5" thickBot="1" x14ac:dyDescent="0.3">
      <c r="A37" s="1" t="s">
        <v>5</v>
      </c>
      <c r="B37">
        <v>33557803205</v>
      </c>
      <c r="C37">
        <v>80</v>
      </c>
      <c r="D37">
        <v>45</v>
      </c>
      <c r="E37">
        <v>56.25</v>
      </c>
      <c r="F37">
        <v>1</v>
      </c>
      <c r="G37">
        <v>34</v>
      </c>
      <c r="H37">
        <v>0</v>
      </c>
      <c r="I37">
        <v>0</v>
      </c>
      <c r="J37">
        <v>207</v>
      </c>
    </row>
    <row r="38" spans="1:10" ht="16.5" thickBot="1" x14ac:dyDescent="0.3">
      <c r="A38" s="1" t="s">
        <v>0</v>
      </c>
      <c r="B38">
        <v>33556152656</v>
      </c>
      <c r="C38">
        <v>102</v>
      </c>
      <c r="D38">
        <v>41</v>
      </c>
      <c r="E38">
        <v>40.200000000000003</v>
      </c>
      <c r="F38">
        <v>0</v>
      </c>
      <c r="G38">
        <v>61</v>
      </c>
      <c r="H38">
        <v>0</v>
      </c>
      <c r="I38">
        <v>0</v>
      </c>
      <c r="J38">
        <v>210</v>
      </c>
    </row>
    <row r="39" spans="1:10" hidden="1" x14ac:dyDescent="0.25">
      <c r="B39">
        <v>33557774056</v>
      </c>
      <c r="C39">
        <v>37</v>
      </c>
      <c r="D39">
        <v>37</v>
      </c>
      <c r="E39">
        <v>100</v>
      </c>
      <c r="F39">
        <v>0</v>
      </c>
      <c r="G39">
        <v>0</v>
      </c>
      <c r="H39">
        <v>0</v>
      </c>
      <c r="I39">
        <v>0</v>
      </c>
      <c r="J39">
        <v>148</v>
      </c>
    </row>
    <row r="40" spans="1:10" hidden="1" x14ac:dyDescent="0.25">
      <c r="B40">
        <v>33524078280</v>
      </c>
      <c r="C40">
        <v>34</v>
      </c>
      <c r="D40">
        <v>34</v>
      </c>
      <c r="E40">
        <v>100</v>
      </c>
      <c r="F40">
        <v>0</v>
      </c>
      <c r="G40">
        <v>0</v>
      </c>
      <c r="H40">
        <v>0</v>
      </c>
      <c r="I40">
        <v>0</v>
      </c>
      <c r="J40">
        <v>347</v>
      </c>
    </row>
    <row r="41" spans="1:10" ht="16.5" thickBot="1" x14ac:dyDescent="0.3">
      <c r="A41" s="1" t="s">
        <v>1</v>
      </c>
      <c r="B41">
        <v>33557808788</v>
      </c>
      <c r="C41">
        <v>129</v>
      </c>
      <c r="D41">
        <v>33</v>
      </c>
      <c r="E41">
        <v>25.58</v>
      </c>
      <c r="F41">
        <v>1</v>
      </c>
      <c r="G41">
        <v>95</v>
      </c>
      <c r="H41">
        <v>0</v>
      </c>
      <c r="I41">
        <v>0</v>
      </c>
      <c r="J41">
        <v>180</v>
      </c>
    </row>
    <row r="42" spans="1:10" hidden="1" x14ac:dyDescent="0.25">
      <c r="B42">
        <v>33532090267</v>
      </c>
      <c r="C42">
        <v>32</v>
      </c>
      <c r="D42">
        <v>32</v>
      </c>
      <c r="E42">
        <v>100</v>
      </c>
      <c r="F42">
        <v>0</v>
      </c>
      <c r="G42">
        <v>0</v>
      </c>
      <c r="H42">
        <v>0</v>
      </c>
      <c r="I42">
        <v>0</v>
      </c>
      <c r="J42">
        <v>204</v>
      </c>
    </row>
    <row r="43" spans="1:10" hidden="1" x14ac:dyDescent="0.25">
      <c r="B43">
        <v>33524078236</v>
      </c>
      <c r="C43">
        <v>31</v>
      </c>
      <c r="D43">
        <v>31</v>
      </c>
      <c r="E43">
        <v>100</v>
      </c>
      <c r="F43">
        <v>0</v>
      </c>
      <c r="G43">
        <v>0</v>
      </c>
      <c r="H43">
        <v>0</v>
      </c>
      <c r="I43">
        <v>0</v>
      </c>
      <c r="J43">
        <v>356</v>
      </c>
    </row>
    <row r="44" spans="1:10" ht="16.5" thickBot="1" x14ac:dyDescent="0.3">
      <c r="A44" s="1" t="s">
        <v>4</v>
      </c>
      <c r="B44">
        <v>33556848287</v>
      </c>
      <c r="C44">
        <v>145</v>
      </c>
      <c r="D44">
        <v>26</v>
      </c>
      <c r="E44">
        <v>17.93</v>
      </c>
      <c r="F44">
        <v>0</v>
      </c>
      <c r="G44">
        <v>119</v>
      </c>
      <c r="H44">
        <v>0</v>
      </c>
      <c r="I44">
        <v>0</v>
      </c>
      <c r="J44">
        <v>205</v>
      </c>
    </row>
    <row r="45" spans="1:10" ht="16.5" thickBot="1" x14ac:dyDescent="0.3">
      <c r="A45" s="1" t="s">
        <v>3</v>
      </c>
      <c r="B45">
        <v>33554490578</v>
      </c>
      <c r="C45">
        <v>24</v>
      </c>
      <c r="D45">
        <v>22</v>
      </c>
      <c r="E45">
        <v>91.67</v>
      </c>
      <c r="F45">
        <v>0</v>
      </c>
      <c r="G45">
        <v>2</v>
      </c>
      <c r="H45">
        <v>0</v>
      </c>
      <c r="I45">
        <v>0</v>
      </c>
      <c r="J45">
        <v>146</v>
      </c>
    </row>
    <row r="46" spans="1:10" ht="16.5" thickBot="1" x14ac:dyDescent="0.3">
      <c r="A46" s="1" t="s">
        <v>7</v>
      </c>
      <c r="B46">
        <v>33557256586</v>
      </c>
      <c r="C46">
        <v>25</v>
      </c>
      <c r="D46">
        <v>8</v>
      </c>
      <c r="E46">
        <v>32</v>
      </c>
      <c r="F46">
        <v>0</v>
      </c>
      <c r="G46">
        <v>17</v>
      </c>
      <c r="H46">
        <v>0</v>
      </c>
      <c r="I46">
        <v>0</v>
      </c>
      <c r="J46">
        <v>231</v>
      </c>
    </row>
    <row r="47" spans="1:10" hidden="1" x14ac:dyDescent="0.25">
      <c r="B47">
        <v>33557774152</v>
      </c>
      <c r="C47">
        <v>2</v>
      </c>
      <c r="D47">
        <v>2</v>
      </c>
      <c r="E47">
        <v>100</v>
      </c>
      <c r="F47">
        <v>0</v>
      </c>
      <c r="G47">
        <v>0</v>
      </c>
      <c r="H47">
        <v>0</v>
      </c>
      <c r="I47">
        <v>0</v>
      </c>
      <c r="J47">
        <v>80</v>
      </c>
    </row>
    <row r="48" spans="1:10" hidden="1" x14ac:dyDescent="0.25">
      <c r="B48">
        <v>33533516921</v>
      </c>
      <c r="C48">
        <v>31</v>
      </c>
      <c r="D48">
        <v>0</v>
      </c>
      <c r="E48">
        <v>0</v>
      </c>
      <c r="F48">
        <v>0</v>
      </c>
      <c r="G48">
        <v>31</v>
      </c>
      <c r="H48">
        <v>0</v>
      </c>
      <c r="I48">
        <v>0</v>
      </c>
      <c r="J48" t="s">
        <v>17</v>
      </c>
    </row>
  </sheetData>
  <autoFilter ref="A26:J48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2:K25"/>
  <sheetViews>
    <sheetView workbookViewId="0">
      <selection activeCell="C3" sqref="C3"/>
    </sheetView>
  </sheetViews>
  <sheetFormatPr baseColWidth="10" defaultRowHeight="15" x14ac:dyDescent="0.25"/>
  <cols>
    <col min="2" max="2" width="12" bestFit="1" customWidth="1"/>
    <col min="4" max="4" width="18.42578125" bestFit="1" customWidth="1"/>
    <col min="5" max="5" width="20.140625" bestFit="1" customWidth="1"/>
    <col min="6" max="6" width="20.85546875" bestFit="1" customWidth="1"/>
    <col min="7" max="7" width="24.140625" bestFit="1" customWidth="1"/>
    <col min="8" max="8" width="0" hidden="1" customWidth="1"/>
    <col min="9" max="9" width="13.28515625" hidden="1" customWidth="1"/>
    <col min="10" max="10" width="20" customWidth="1"/>
    <col min="11" max="11" width="3.5703125" bestFit="1" customWidth="1"/>
  </cols>
  <sheetData>
    <row r="2" spans="1:11" x14ac:dyDescent="0.25">
      <c r="A2" t="s">
        <v>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1" hidden="1" x14ac:dyDescent="0.25">
      <c r="B3">
        <v>33556437575</v>
      </c>
      <c r="C3">
        <v>97</v>
      </c>
      <c r="D3">
        <v>94</v>
      </c>
      <c r="E3">
        <v>96.91</v>
      </c>
      <c r="F3">
        <v>3</v>
      </c>
      <c r="G3">
        <v>0</v>
      </c>
      <c r="H3">
        <v>0</v>
      </c>
      <c r="I3">
        <v>0</v>
      </c>
      <c r="J3">
        <v>147</v>
      </c>
      <c r="K3" s="8">
        <f t="shared" ref="K3:K8" si="0">J3/60</f>
        <v>2.4500000000000002</v>
      </c>
    </row>
    <row r="4" spans="1:11" hidden="1" x14ac:dyDescent="0.25">
      <c r="B4">
        <v>33524078239</v>
      </c>
      <c r="C4">
        <v>72</v>
      </c>
      <c r="D4">
        <v>72</v>
      </c>
      <c r="E4">
        <v>100</v>
      </c>
      <c r="F4">
        <v>0</v>
      </c>
      <c r="G4">
        <v>0</v>
      </c>
      <c r="H4">
        <v>0</v>
      </c>
      <c r="I4">
        <v>0</v>
      </c>
      <c r="J4">
        <v>290</v>
      </c>
      <c r="K4" s="8">
        <f t="shared" si="0"/>
        <v>4.833333333333333</v>
      </c>
    </row>
    <row r="5" spans="1:11" hidden="1" x14ac:dyDescent="0.25">
      <c r="B5">
        <v>33524078281</v>
      </c>
      <c r="C5">
        <v>67</v>
      </c>
      <c r="D5">
        <v>67</v>
      </c>
      <c r="E5">
        <v>100</v>
      </c>
      <c r="F5">
        <v>0</v>
      </c>
      <c r="G5">
        <v>0</v>
      </c>
      <c r="H5">
        <v>0</v>
      </c>
      <c r="I5">
        <v>0</v>
      </c>
      <c r="J5">
        <v>340</v>
      </c>
      <c r="K5" s="8">
        <f t="shared" si="0"/>
        <v>5.666666666666667</v>
      </c>
    </row>
    <row r="6" spans="1:11" hidden="1" x14ac:dyDescent="0.25">
      <c r="B6">
        <v>33524078298</v>
      </c>
      <c r="C6">
        <v>67</v>
      </c>
      <c r="D6">
        <v>67</v>
      </c>
      <c r="E6">
        <v>100</v>
      </c>
      <c r="F6">
        <v>0</v>
      </c>
      <c r="G6">
        <v>0</v>
      </c>
      <c r="H6">
        <v>0</v>
      </c>
      <c r="I6">
        <v>0</v>
      </c>
      <c r="J6">
        <v>354</v>
      </c>
      <c r="K6" s="8">
        <f t="shared" si="0"/>
        <v>5.9</v>
      </c>
    </row>
    <row r="7" spans="1:11" ht="16.5" thickBot="1" x14ac:dyDescent="0.3">
      <c r="A7" s="1" t="s">
        <v>6</v>
      </c>
      <c r="B7">
        <v>33556334941</v>
      </c>
      <c r="C7">
        <v>99</v>
      </c>
      <c r="D7">
        <v>63</v>
      </c>
      <c r="E7">
        <v>63.64</v>
      </c>
      <c r="F7">
        <v>0</v>
      </c>
      <c r="G7">
        <v>36</v>
      </c>
      <c r="H7">
        <v>0</v>
      </c>
      <c r="I7">
        <v>0</v>
      </c>
      <c r="J7">
        <v>276</v>
      </c>
      <c r="K7" s="8">
        <f t="shared" si="0"/>
        <v>4.5999999999999996</v>
      </c>
    </row>
    <row r="8" spans="1:11" hidden="1" x14ac:dyDescent="0.25">
      <c r="B8">
        <v>33533630001</v>
      </c>
      <c r="C8">
        <v>58</v>
      </c>
      <c r="D8">
        <v>58</v>
      </c>
      <c r="E8">
        <v>100</v>
      </c>
      <c r="F8">
        <v>0</v>
      </c>
      <c r="G8">
        <v>0</v>
      </c>
      <c r="H8">
        <v>0</v>
      </c>
      <c r="I8">
        <v>0</v>
      </c>
      <c r="J8">
        <v>146</v>
      </c>
      <c r="K8" s="8">
        <f t="shared" si="0"/>
        <v>2.4333333333333331</v>
      </c>
    </row>
    <row r="9" spans="1:11" ht="16.5" thickBot="1" x14ac:dyDescent="0.3">
      <c r="A9" s="1" t="s">
        <v>5</v>
      </c>
      <c r="B9">
        <v>33557803205</v>
      </c>
      <c r="C9">
        <v>67</v>
      </c>
      <c r="D9">
        <v>55</v>
      </c>
      <c r="E9">
        <v>82.09</v>
      </c>
      <c r="F9">
        <v>0</v>
      </c>
      <c r="G9">
        <v>12</v>
      </c>
      <c r="H9">
        <v>0</v>
      </c>
      <c r="I9">
        <v>0</v>
      </c>
      <c r="J9">
        <v>312</v>
      </c>
      <c r="K9" s="8">
        <f>J9/60</f>
        <v>5.2</v>
      </c>
    </row>
    <row r="10" spans="1:11" hidden="1" x14ac:dyDescent="0.25">
      <c r="B10">
        <v>33524078233</v>
      </c>
      <c r="C10">
        <v>45</v>
      </c>
      <c r="D10">
        <v>45</v>
      </c>
      <c r="E10">
        <v>100</v>
      </c>
      <c r="F10">
        <v>0</v>
      </c>
      <c r="G10">
        <v>0</v>
      </c>
      <c r="H10">
        <v>0</v>
      </c>
      <c r="I10">
        <v>0</v>
      </c>
      <c r="J10">
        <v>372</v>
      </c>
      <c r="K10" s="8">
        <f t="shared" ref="K10:K24" si="1">J10/60</f>
        <v>6.2</v>
      </c>
    </row>
    <row r="11" spans="1:11" ht="16.5" thickBot="1" x14ac:dyDescent="0.3">
      <c r="A11" s="1" t="s">
        <v>2</v>
      </c>
      <c r="B11">
        <v>33556121115</v>
      </c>
      <c r="C11">
        <v>89</v>
      </c>
      <c r="D11">
        <v>44</v>
      </c>
      <c r="E11">
        <v>49.44</v>
      </c>
      <c r="F11">
        <v>0</v>
      </c>
      <c r="G11">
        <v>45</v>
      </c>
      <c r="H11">
        <v>0</v>
      </c>
      <c r="I11">
        <v>0</v>
      </c>
      <c r="J11">
        <v>212</v>
      </c>
      <c r="K11" s="8">
        <f t="shared" si="1"/>
        <v>3.5333333333333332</v>
      </c>
    </row>
    <row r="12" spans="1:11" hidden="1" x14ac:dyDescent="0.25">
      <c r="B12">
        <v>33556437653</v>
      </c>
      <c r="C12">
        <v>65</v>
      </c>
      <c r="D12">
        <v>42</v>
      </c>
      <c r="E12">
        <v>64.62</v>
      </c>
      <c r="F12">
        <v>0</v>
      </c>
      <c r="G12">
        <v>14</v>
      </c>
      <c r="H12">
        <v>9</v>
      </c>
      <c r="I12">
        <v>0</v>
      </c>
      <c r="J12">
        <v>74</v>
      </c>
      <c r="K12" s="8">
        <f t="shared" si="1"/>
        <v>1.2333333333333334</v>
      </c>
    </row>
    <row r="13" spans="1:11" hidden="1" x14ac:dyDescent="0.25">
      <c r="B13">
        <v>33524078237</v>
      </c>
      <c r="C13">
        <v>36</v>
      </c>
      <c r="D13">
        <v>36</v>
      </c>
      <c r="E13">
        <v>100</v>
      </c>
      <c r="F13">
        <v>0</v>
      </c>
      <c r="G13">
        <v>0</v>
      </c>
      <c r="H13">
        <v>0</v>
      </c>
      <c r="I13">
        <v>0</v>
      </c>
      <c r="J13">
        <v>374</v>
      </c>
      <c r="K13" s="8">
        <f t="shared" si="1"/>
        <v>6.2333333333333334</v>
      </c>
    </row>
    <row r="14" spans="1:11" hidden="1" x14ac:dyDescent="0.25">
      <c r="B14">
        <v>33557774056</v>
      </c>
      <c r="C14">
        <v>36</v>
      </c>
      <c r="D14">
        <v>36</v>
      </c>
      <c r="E14">
        <v>100</v>
      </c>
      <c r="F14">
        <v>0</v>
      </c>
      <c r="G14">
        <v>0</v>
      </c>
      <c r="H14">
        <v>0</v>
      </c>
      <c r="I14">
        <v>0</v>
      </c>
      <c r="J14">
        <v>280</v>
      </c>
      <c r="K14" s="8">
        <f t="shared" si="1"/>
        <v>4.666666666666667</v>
      </c>
    </row>
    <row r="15" spans="1:11" hidden="1" x14ac:dyDescent="0.25">
      <c r="B15">
        <v>33532090267</v>
      </c>
      <c r="C15">
        <v>31</v>
      </c>
      <c r="D15">
        <v>31</v>
      </c>
      <c r="E15">
        <v>100</v>
      </c>
      <c r="F15">
        <v>0</v>
      </c>
      <c r="G15">
        <v>0</v>
      </c>
      <c r="H15">
        <v>0</v>
      </c>
      <c r="I15">
        <v>0</v>
      </c>
      <c r="J15">
        <v>325</v>
      </c>
      <c r="K15" s="8">
        <f t="shared" si="1"/>
        <v>5.416666666666667</v>
      </c>
    </row>
    <row r="16" spans="1:11" ht="16.5" thickBot="1" x14ac:dyDescent="0.3">
      <c r="A16" s="1" t="s">
        <v>4</v>
      </c>
      <c r="B16">
        <v>33556848287</v>
      </c>
      <c r="C16">
        <v>93</v>
      </c>
      <c r="D16">
        <v>26</v>
      </c>
      <c r="E16">
        <v>27.96</v>
      </c>
      <c r="F16">
        <v>0</v>
      </c>
      <c r="G16">
        <v>67</v>
      </c>
      <c r="H16">
        <v>0</v>
      </c>
      <c r="I16">
        <v>0</v>
      </c>
      <c r="J16">
        <v>220</v>
      </c>
      <c r="K16" s="8">
        <f t="shared" si="1"/>
        <v>3.6666666666666665</v>
      </c>
    </row>
    <row r="17" spans="1:11" ht="16.5" thickBot="1" x14ac:dyDescent="0.3">
      <c r="A17" s="1" t="s">
        <v>1</v>
      </c>
      <c r="B17">
        <v>33557808788</v>
      </c>
      <c r="C17">
        <v>95</v>
      </c>
      <c r="D17">
        <v>22</v>
      </c>
      <c r="E17">
        <v>23.16</v>
      </c>
      <c r="F17">
        <v>1</v>
      </c>
      <c r="G17">
        <v>72</v>
      </c>
      <c r="H17">
        <v>0</v>
      </c>
      <c r="I17">
        <v>0</v>
      </c>
      <c r="J17">
        <v>285</v>
      </c>
      <c r="K17" s="8">
        <f t="shared" si="1"/>
        <v>4.75</v>
      </c>
    </row>
    <row r="18" spans="1:11" ht="16.5" thickBot="1" x14ac:dyDescent="0.3">
      <c r="A18" s="1" t="s">
        <v>3</v>
      </c>
      <c r="B18">
        <v>33554490578</v>
      </c>
      <c r="C18">
        <v>27</v>
      </c>
      <c r="D18">
        <v>15</v>
      </c>
      <c r="E18">
        <v>55.56</v>
      </c>
      <c r="F18">
        <v>0</v>
      </c>
      <c r="G18">
        <v>12</v>
      </c>
      <c r="H18">
        <v>0</v>
      </c>
      <c r="I18">
        <v>0</v>
      </c>
      <c r="J18">
        <v>159</v>
      </c>
      <c r="K18" s="8">
        <f t="shared" si="1"/>
        <v>2.65</v>
      </c>
    </row>
    <row r="19" spans="1:11" hidden="1" x14ac:dyDescent="0.25">
      <c r="B19">
        <v>33524078280</v>
      </c>
      <c r="C19">
        <v>12</v>
      </c>
      <c r="D19">
        <v>12</v>
      </c>
      <c r="E19">
        <v>100</v>
      </c>
      <c r="F19">
        <v>0</v>
      </c>
      <c r="G19">
        <v>0</v>
      </c>
      <c r="H19">
        <v>0</v>
      </c>
      <c r="I19">
        <v>0</v>
      </c>
      <c r="J19">
        <v>430</v>
      </c>
      <c r="K19" s="8">
        <f t="shared" si="1"/>
        <v>7.166666666666667</v>
      </c>
    </row>
    <row r="20" spans="1:11" hidden="1" x14ac:dyDescent="0.25">
      <c r="B20">
        <v>33557774152</v>
      </c>
      <c r="C20">
        <v>12</v>
      </c>
      <c r="D20">
        <v>12</v>
      </c>
      <c r="E20">
        <v>100</v>
      </c>
      <c r="F20">
        <v>0</v>
      </c>
      <c r="G20">
        <v>0</v>
      </c>
      <c r="H20">
        <v>0</v>
      </c>
      <c r="I20">
        <v>0</v>
      </c>
      <c r="J20">
        <v>342</v>
      </c>
      <c r="K20" s="8">
        <f t="shared" si="1"/>
        <v>5.7</v>
      </c>
    </row>
    <row r="21" spans="1:11" hidden="1" x14ac:dyDescent="0.25">
      <c r="B21">
        <v>33524078236</v>
      </c>
      <c r="C21">
        <v>9</v>
      </c>
      <c r="D21">
        <v>9</v>
      </c>
      <c r="E21">
        <v>100</v>
      </c>
      <c r="F21">
        <v>0</v>
      </c>
      <c r="G21">
        <v>0</v>
      </c>
      <c r="H21">
        <v>0</v>
      </c>
      <c r="I21">
        <v>0</v>
      </c>
      <c r="J21">
        <v>361</v>
      </c>
      <c r="K21" s="8">
        <f t="shared" si="1"/>
        <v>6.0166666666666666</v>
      </c>
    </row>
    <row r="22" spans="1:11" ht="16.5" thickBot="1" x14ac:dyDescent="0.3">
      <c r="A22" s="1" t="s">
        <v>0</v>
      </c>
      <c r="B22" s="9">
        <v>33556152656</v>
      </c>
      <c r="C22" s="9">
        <v>71</v>
      </c>
      <c r="D22" s="9">
        <v>4</v>
      </c>
      <c r="E22" s="9">
        <v>5.63</v>
      </c>
      <c r="F22">
        <v>0</v>
      </c>
      <c r="G22">
        <v>67</v>
      </c>
      <c r="H22">
        <v>0</v>
      </c>
      <c r="I22">
        <v>0</v>
      </c>
      <c r="J22">
        <v>209</v>
      </c>
      <c r="K22" s="8">
        <f t="shared" si="1"/>
        <v>3.4833333333333334</v>
      </c>
    </row>
    <row r="23" spans="1:11" ht="16.5" thickBot="1" x14ac:dyDescent="0.3">
      <c r="A23" s="1" t="s">
        <v>7</v>
      </c>
      <c r="B23">
        <v>33557256586</v>
      </c>
      <c r="C23">
        <v>9</v>
      </c>
      <c r="D23">
        <v>3</v>
      </c>
      <c r="E23">
        <v>33.33</v>
      </c>
      <c r="F23">
        <v>0</v>
      </c>
      <c r="G23">
        <v>6</v>
      </c>
      <c r="H23">
        <v>0</v>
      </c>
      <c r="I23">
        <v>0</v>
      </c>
      <c r="J23">
        <v>245</v>
      </c>
      <c r="K23" s="8">
        <f t="shared" si="1"/>
        <v>4.083333333333333</v>
      </c>
    </row>
    <row r="24" spans="1:11" hidden="1" x14ac:dyDescent="0.25">
      <c r="B24">
        <v>33556334675</v>
      </c>
      <c r="C24">
        <v>2</v>
      </c>
      <c r="D24">
        <v>1</v>
      </c>
      <c r="E24">
        <v>50</v>
      </c>
      <c r="F24">
        <v>0</v>
      </c>
      <c r="G24">
        <v>1</v>
      </c>
      <c r="H24">
        <v>0</v>
      </c>
      <c r="I24">
        <v>0</v>
      </c>
      <c r="J24">
        <v>66</v>
      </c>
      <c r="K24" s="8">
        <f t="shared" si="1"/>
        <v>1.1000000000000001</v>
      </c>
    </row>
    <row r="25" spans="1:11" hidden="1" x14ac:dyDescent="0.25">
      <c r="B25">
        <v>33533516921</v>
      </c>
      <c r="C25">
        <v>9</v>
      </c>
      <c r="D25">
        <v>0</v>
      </c>
      <c r="E25">
        <v>0</v>
      </c>
      <c r="F25">
        <v>0</v>
      </c>
      <c r="G25">
        <v>9</v>
      </c>
      <c r="H25">
        <v>0</v>
      </c>
      <c r="I25">
        <v>0</v>
      </c>
      <c r="J25" t="s">
        <v>17</v>
      </c>
    </row>
  </sheetData>
  <autoFilter ref="A2:K25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filterMode="1"/>
  <dimension ref="A2:J25"/>
  <sheetViews>
    <sheetView workbookViewId="0">
      <selection activeCell="A5" sqref="A5"/>
    </sheetView>
  </sheetViews>
  <sheetFormatPr baseColWidth="10" defaultRowHeight="15" x14ac:dyDescent="0.25"/>
  <cols>
    <col min="2" max="2" width="12" bestFit="1" customWidth="1"/>
    <col min="10" max="10" width="17" customWidth="1"/>
  </cols>
  <sheetData>
    <row r="2" spans="1:10" x14ac:dyDescent="0.25">
      <c r="A2" t="s">
        <v>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117</v>
      </c>
      <c r="D3">
        <v>116</v>
      </c>
      <c r="E3">
        <v>99.15</v>
      </c>
      <c r="F3">
        <v>1</v>
      </c>
      <c r="G3">
        <v>0</v>
      </c>
      <c r="H3">
        <v>0</v>
      </c>
      <c r="I3">
        <v>0</v>
      </c>
      <c r="J3">
        <v>122</v>
      </c>
    </row>
    <row r="4" spans="1:10" hidden="1" x14ac:dyDescent="0.25">
      <c r="B4">
        <v>33524078298</v>
      </c>
      <c r="C4">
        <v>77</v>
      </c>
      <c r="D4">
        <v>77</v>
      </c>
      <c r="E4">
        <v>100</v>
      </c>
      <c r="F4">
        <v>0</v>
      </c>
      <c r="G4">
        <v>0</v>
      </c>
      <c r="H4">
        <v>0</v>
      </c>
      <c r="I4">
        <v>0</v>
      </c>
      <c r="J4">
        <v>327</v>
      </c>
    </row>
    <row r="5" spans="1:10" ht="16.5" thickBot="1" x14ac:dyDescent="0.3">
      <c r="A5" s="1" t="s">
        <v>2</v>
      </c>
      <c r="B5">
        <v>33556121115</v>
      </c>
      <c r="C5">
        <v>127</v>
      </c>
      <c r="D5">
        <v>65</v>
      </c>
      <c r="E5">
        <v>51.18</v>
      </c>
      <c r="F5">
        <v>0</v>
      </c>
      <c r="G5">
        <v>62</v>
      </c>
      <c r="H5">
        <v>0</v>
      </c>
      <c r="I5">
        <v>0</v>
      </c>
      <c r="J5">
        <v>233</v>
      </c>
    </row>
    <row r="6" spans="1:10" hidden="1" x14ac:dyDescent="0.25">
      <c r="B6">
        <v>33524078233</v>
      </c>
      <c r="C6">
        <v>61</v>
      </c>
      <c r="D6">
        <v>61</v>
      </c>
      <c r="E6">
        <v>100</v>
      </c>
      <c r="F6">
        <v>0</v>
      </c>
      <c r="G6">
        <v>0</v>
      </c>
      <c r="H6">
        <v>0</v>
      </c>
      <c r="I6">
        <v>0</v>
      </c>
      <c r="J6">
        <v>370</v>
      </c>
    </row>
    <row r="7" spans="1:10" hidden="1" x14ac:dyDescent="0.25">
      <c r="B7">
        <v>33524078237</v>
      </c>
      <c r="C7">
        <v>56</v>
      </c>
      <c r="D7">
        <v>56</v>
      </c>
      <c r="E7">
        <v>100</v>
      </c>
      <c r="F7">
        <v>0</v>
      </c>
      <c r="G7">
        <v>0</v>
      </c>
      <c r="H7">
        <v>0</v>
      </c>
      <c r="I7">
        <v>0</v>
      </c>
      <c r="J7">
        <v>355</v>
      </c>
    </row>
    <row r="8" spans="1:10" hidden="1" x14ac:dyDescent="0.25">
      <c r="B8">
        <v>33524078281</v>
      </c>
      <c r="C8">
        <v>53</v>
      </c>
      <c r="D8">
        <v>53</v>
      </c>
      <c r="E8">
        <v>100</v>
      </c>
      <c r="F8">
        <v>0</v>
      </c>
      <c r="G8">
        <v>0</v>
      </c>
      <c r="H8">
        <v>0</v>
      </c>
      <c r="I8">
        <v>0</v>
      </c>
      <c r="J8">
        <v>331</v>
      </c>
    </row>
    <row r="9" spans="1:10" hidden="1" x14ac:dyDescent="0.25">
      <c r="B9">
        <v>33533630001</v>
      </c>
      <c r="C9">
        <v>51</v>
      </c>
      <c r="D9">
        <v>51</v>
      </c>
      <c r="E9">
        <v>100</v>
      </c>
      <c r="F9">
        <v>0</v>
      </c>
      <c r="G9">
        <v>0</v>
      </c>
      <c r="H9">
        <v>0</v>
      </c>
      <c r="I9">
        <v>0</v>
      </c>
      <c r="J9">
        <v>177</v>
      </c>
    </row>
    <row r="10" spans="1:10" ht="16.5" thickBot="1" x14ac:dyDescent="0.3">
      <c r="A10" s="1" t="s">
        <v>6</v>
      </c>
      <c r="B10">
        <v>33556334941</v>
      </c>
      <c r="C10">
        <v>107</v>
      </c>
      <c r="D10">
        <v>50</v>
      </c>
      <c r="E10">
        <v>46.73</v>
      </c>
      <c r="F10">
        <v>1</v>
      </c>
      <c r="G10">
        <v>56</v>
      </c>
      <c r="H10">
        <v>0</v>
      </c>
      <c r="I10">
        <v>0</v>
      </c>
      <c r="J10">
        <v>222</v>
      </c>
    </row>
    <row r="11" spans="1:10" ht="16.5" thickBot="1" x14ac:dyDescent="0.3">
      <c r="A11" s="1" t="s">
        <v>1</v>
      </c>
      <c r="B11">
        <v>33557808788</v>
      </c>
      <c r="C11">
        <v>88</v>
      </c>
      <c r="D11">
        <v>49</v>
      </c>
      <c r="E11">
        <v>55.68</v>
      </c>
      <c r="F11">
        <v>0</v>
      </c>
      <c r="G11">
        <v>39</v>
      </c>
      <c r="H11">
        <v>0</v>
      </c>
      <c r="I11">
        <v>0</v>
      </c>
      <c r="J11">
        <v>264</v>
      </c>
    </row>
    <row r="12" spans="1:10" ht="16.5" thickBot="1" x14ac:dyDescent="0.3">
      <c r="A12" s="1" t="s">
        <v>5</v>
      </c>
      <c r="B12">
        <v>33557803205</v>
      </c>
      <c r="C12">
        <v>75</v>
      </c>
      <c r="D12">
        <v>47</v>
      </c>
      <c r="E12">
        <v>62.67</v>
      </c>
      <c r="F12">
        <v>0</v>
      </c>
      <c r="G12">
        <v>28</v>
      </c>
      <c r="H12">
        <v>0</v>
      </c>
      <c r="I12">
        <v>0</v>
      </c>
      <c r="J12">
        <v>215</v>
      </c>
    </row>
    <row r="13" spans="1:10" hidden="1" x14ac:dyDescent="0.25">
      <c r="B13">
        <v>33556437653</v>
      </c>
      <c r="C13">
        <v>71</v>
      </c>
      <c r="D13">
        <v>43</v>
      </c>
      <c r="E13">
        <v>60.56</v>
      </c>
      <c r="F13">
        <v>0</v>
      </c>
      <c r="G13">
        <v>17</v>
      </c>
      <c r="H13">
        <v>11</v>
      </c>
      <c r="I13">
        <v>0</v>
      </c>
      <c r="J13">
        <v>110</v>
      </c>
    </row>
    <row r="14" spans="1:10" ht="16.5" thickBot="1" x14ac:dyDescent="0.3">
      <c r="A14" s="1" t="s">
        <v>4</v>
      </c>
      <c r="B14">
        <v>33556848287</v>
      </c>
      <c r="C14">
        <v>95</v>
      </c>
      <c r="D14">
        <v>42</v>
      </c>
      <c r="E14">
        <v>44.21</v>
      </c>
      <c r="F14">
        <v>0</v>
      </c>
      <c r="G14">
        <v>53</v>
      </c>
      <c r="H14">
        <v>0</v>
      </c>
      <c r="I14">
        <v>0</v>
      </c>
      <c r="J14">
        <v>189</v>
      </c>
    </row>
    <row r="15" spans="1:10" hidden="1" x14ac:dyDescent="0.25">
      <c r="B15">
        <v>33524078239</v>
      </c>
      <c r="C15">
        <v>39</v>
      </c>
      <c r="D15">
        <v>39</v>
      </c>
      <c r="E15">
        <v>100</v>
      </c>
      <c r="F15">
        <v>0</v>
      </c>
      <c r="G15">
        <v>0</v>
      </c>
      <c r="H15">
        <v>0</v>
      </c>
      <c r="I15">
        <v>0</v>
      </c>
      <c r="J15">
        <v>295</v>
      </c>
    </row>
    <row r="16" spans="1:10" hidden="1" x14ac:dyDescent="0.25">
      <c r="B16">
        <v>33524078280</v>
      </c>
      <c r="C16">
        <v>28</v>
      </c>
      <c r="D16">
        <v>28</v>
      </c>
      <c r="E16">
        <v>100</v>
      </c>
      <c r="F16">
        <v>0</v>
      </c>
      <c r="G16">
        <v>0</v>
      </c>
      <c r="H16">
        <v>0</v>
      </c>
      <c r="I16">
        <v>0</v>
      </c>
      <c r="J16">
        <v>357</v>
      </c>
    </row>
    <row r="17" spans="1:10" hidden="1" x14ac:dyDescent="0.25">
      <c r="B17">
        <v>33524078236</v>
      </c>
      <c r="C17">
        <v>25</v>
      </c>
      <c r="D17">
        <v>25</v>
      </c>
      <c r="E17">
        <v>100</v>
      </c>
      <c r="F17">
        <v>0</v>
      </c>
      <c r="G17">
        <v>0</v>
      </c>
      <c r="H17">
        <v>0</v>
      </c>
      <c r="I17">
        <v>0</v>
      </c>
      <c r="J17">
        <v>216</v>
      </c>
    </row>
    <row r="18" spans="1:10" hidden="1" x14ac:dyDescent="0.25">
      <c r="B18">
        <v>33532090267</v>
      </c>
      <c r="C18">
        <v>24</v>
      </c>
      <c r="D18">
        <v>24</v>
      </c>
      <c r="E18">
        <v>100</v>
      </c>
      <c r="F18">
        <v>0</v>
      </c>
      <c r="G18">
        <v>0</v>
      </c>
      <c r="H18">
        <v>0</v>
      </c>
      <c r="I18">
        <v>0</v>
      </c>
      <c r="J18">
        <v>229</v>
      </c>
    </row>
    <row r="19" spans="1:10" hidden="1" x14ac:dyDescent="0.25">
      <c r="B19">
        <v>33557774056</v>
      </c>
      <c r="C19">
        <v>22</v>
      </c>
      <c r="D19">
        <v>22</v>
      </c>
      <c r="E19">
        <v>100</v>
      </c>
      <c r="F19">
        <v>0</v>
      </c>
      <c r="G19">
        <v>0</v>
      </c>
      <c r="H19">
        <v>0</v>
      </c>
      <c r="I19">
        <v>0</v>
      </c>
      <c r="J19">
        <v>128</v>
      </c>
    </row>
    <row r="20" spans="1:10" hidden="1" x14ac:dyDescent="0.25">
      <c r="B20">
        <v>33557774152</v>
      </c>
      <c r="C20">
        <v>20</v>
      </c>
      <c r="D20">
        <v>20</v>
      </c>
      <c r="E20">
        <v>100</v>
      </c>
      <c r="F20">
        <v>0</v>
      </c>
      <c r="G20">
        <v>0</v>
      </c>
      <c r="H20">
        <v>0</v>
      </c>
      <c r="I20">
        <v>0</v>
      </c>
      <c r="J20">
        <v>322</v>
      </c>
    </row>
    <row r="21" spans="1:10" ht="16.5" thickBot="1" x14ac:dyDescent="0.3">
      <c r="A21" s="1" t="s">
        <v>3</v>
      </c>
      <c r="B21">
        <v>33554490578</v>
      </c>
      <c r="C21">
        <v>34</v>
      </c>
      <c r="D21">
        <v>14</v>
      </c>
      <c r="E21">
        <v>41.18</v>
      </c>
      <c r="F21">
        <v>0</v>
      </c>
      <c r="G21">
        <v>20</v>
      </c>
      <c r="H21">
        <v>0</v>
      </c>
      <c r="I21">
        <v>0</v>
      </c>
      <c r="J21">
        <v>144</v>
      </c>
    </row>
    <row r="22" spans="1:10" ht="16.5" thickBot="1" x14ac:dyDescent="0.3">
      <c r="A22" s="1" t="s">
        <v>0</v>
      </c>
      <c r="B22">
        <v>33556152656</v>
      </c>
      <c r="C22">
        <v>84</v>
      </c>
      <c r="D22">
        <v>5</v>
      </c>
      <c r="E22">
        <v>5.95</v>
      </c>
      <c r="F22">
        <v>1</v>
      </c>
      <c r="G22">
        <v>78</v>
      </c>
      <c r="H22">
        <v>0</v>
      </c>
      <c r="I22">
        <v>0</v>
      </c>
      <c r="J22">
        <v>320</v>
      </c>
    </row>
    <row r="23" spans="1:10" hidden="1" x14ac:dyDescent="0.25">
      <c r="B23">
        <v>33556334675</v>
      </c>
      <c r="C23">
        <v>5</v>
      </c>
      <c r="D23">
        <v>4</v>
      </c>
      <c r="E23">
        <v>80</v>
      </c>
      <c r="F23">
        <v>0</v>
      </c>
      <c r="G23">
        <v>1</v>
      </c>
      <c r="H23">
        <v>0</v>
      </c>
      <c r="I23">
        <v>0</v>
      </c>
      <c r="J23">
        <v>92</v>
      </c>
    </row>
    <row r="24" spans="1:10" ht="16.5" thickBot="1" x14ac:dyDescent="0.3">
      <c r="A24" s="1" t="s">
        <v>7</v>
      </c>
      <c r="B24">
        <v>33557256586</v>
      </c>
      <c r="C24">
        <v>27</v>
      </c>
      <c r="D24">
        <v>3</v>
      </c>
      <c r="E24">
        <v>11.11</v>
      </c>
      <c r="F24">
        <v>0</v>
      </c>
      <c r="G24">
        <v>24</v>
      </c>
      <c r="H24">
        <v>0</v>
      </c>
      <c r="I24">
        <v>0</v>
      </c>
      <c r="J24">
        <v>259</v>
      </c>
    </row>
    <row r="25" spans="1:10" hidden="1" x14ac:dyDescent="0.25">
      <c r="B25">
        <v>33533516921</v>
      </c>
      <c r="C25">
        <v>25</v>
      </c>
      <c r="D25">
        <v>0</v>
      </c>
      <c r="E25">
        <v>0</v>
      </c>
      <c r="F25">
        <v>0</v>
      </c>
      <c r="G25">
        <v>25</v>
      </c>
      <c r="H25">
        <v>0</v>
      </c>
      <c r="I25">
        <v>0</v>
      </c>
      <c r="J25" t="s">
        <v>17</v>
      </c>
    </row>
  </sheetData>
  <autoFilter ref="A2:J25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J25"/>
  <sheetViews>
    <sheetView workbookViewId="0">
      <selection activeCell="G30" sqref="G30"/>
    </sheetView>
  </sheetViews>
  <sheetFormatPr baseColWidth="10" defaultRowHeight="15" x14ac:dyDescent="0.25"/>
  <cols>
    <col min="1" max="1" width="19.140625" bestFit="1" customWidth="1"/>
    <col min="2" max="2" width="12" bestFit="1" customWidth="1"/>
    <col min="6" max="6" width="16.7109375" bestFit="1" customWidth="1"/>
    <col min="7" max="7" width="20.140625" bestFit="1" customWidth="1"/>
    <col min="10" max="10" width="30.5703125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125</v>
      </c>
      <c r="D3">
        <v>123</v>
      </c>
      <c r="E3">
        <v>98.4</v>
      </c>
      <c r="F3">
        <v>2</v>
      </c>
      <c r="G3">
        <v>0</v>
      </c>
      <c r="H3">
        <v>0</v>
      </c>
      <c r="I3">
        <v>0</v>
      </c>
      <c r="J3">
        <v>223</v>
      </c>
    </row>
    <row r="4" spans="1:10" ht="16.5" hidden="1" thickBot="1" x14ac:dyDescent="0.3">
      <c r="A4" s="1" t="s">
        <v>2</v>
      </c>
      <c r="B4">
        <v>33556121115</v>
      </c>
      <c r="C4">
        <v>116</v>
      </c>
      <c r="D4">
        <v>80</v>
      </c>
      <c r="E4">
        <v>68.97</v>
      </c>
      <c r="F4">
        <v>1</v>
      </c>
      <c r="G4">
        <v>35</v>
      </c>
      <c r="H4">
        <v>0</v>
      </c>
      <c r="I4">
        <v>0</v>
      </c>
      <c r="J4">
        <v>193</v>
      </c>
    </row>
    <row r="5" spans="1:10" ht="32.25" thickBot="1" x14ac:dyDescent="0.3">
      <c r="A5" s="1" t="s">
        <v>19</v>
      </c>
      <c r="B5">
        <v>33524078281</v>
      </c>
      <c r="C5">
        <v>75</v>
      </c>
      <c r="D5">
        <v>74</v>
      </c>
      <c r="E5">
        <v>98.67</v>
      </c>
      <c r="F5">
        <v>1</v>
      </c>
      <c r="G5">
        <v>0</v>
      </c>
      <c r="H5">
        <v>0</v>
      </c>
      <c r="I5">
        <v>0</v>
      </c>
      <c r="J5">
        <v>328</v>
      </c>
    </row>
    <row r="6" spans="1:10" x14ac:dyDescent="0.25">
      <c r="B6">
        <v>33524078237</v>
      </c>
      <c r="C6">
        <v>67</v>
      </c>
      <c r="D6">
        <v>67</v>
      </c>
      <c r="E6">
        <v>100</v>
      </c>
      <c r="F6">
        <v>0</v>
      </c>
      <c r="G6">
        <v>0</v>
      </c>
      <c r="H6">
        <v>0</v>
      </c>
      <c r="I6">
        <v>0</v>
      </c>
      <c r="J6">
        <v>306</v>
      </c>
    </row>
    <row r="7" spans="1:10" x14ac:dyDescent="0.25">
      <c r="B7">
        <v>33533630001</v>
      </c>
      <c r="C7">
        <v>56</v>
      </c>
      <c r="D7">
        <v>56</v>
      </c>
      <c r="E7">
        <v>100</v>
      </c>
      <c r="F7">
        <v>0</v>
      </c>
      <c r="G7">
        <v>0</v>
      </c>
      <c r="H7">
        <v>0</v>
      </c>
      <c r="I7">
        <v>0</v>
      </c>
      <c r="J7">
        <v>115</v>
      </c>
    </row>
    <row r="8" spans="1:10" x14ac:dyDescent="0.25">
      <c r="B8">
        <v>33524078280</v>
      </c>
      <c r="C8">
        <v>51</v>
      </c>
      <c r="D8">
        <v>51</v>
      </c>
      <c r="E8">
        <v>100</v>
      </c>
      <c r="F8">
        <v>0</v>
      </c>
      <c r="G8">
        <v>0</v>
      </c>
      <c r="H8">
        <v>0</v>
      </c>
      <c r="I8">
        <v>0</v>
      </c>
      <c r="J8">
        <v>339</v>
      </c>
    </row>
    <row r="9" spans="1:10" x14ac:dyDescent="0.25">
      <c r="B9">
        <v>33524078298</v>
      </c>
      <c r="C9">
        <v>48</v>
      </c>
      <c r="D9">
        <v>48</v>
      </c>
      <c r="E9">
        <v>100</v>
      </c>
      <c r="F9">
        <v>0</v>
      </c>
      <c r="G9">
        <v>0</v>
      </c>
      <c r="H9">
        <v>0</v>
      </c>
      <c r="I9">
        <v>0</v>
      </c>
      <c r="J9">
        <v>306</v>
      </c>
    </row>
    <row r="10" spans="1:10" x14ac:dyDescent="0.25">
      <c r="B10">
        <v>33524078239</v>
      </c>
      <c r="C10">
        <v>45</v>
      </c>
      <c r="D10">
        <v>45</v>
      </c>
      <c r="E10">
        <v>100</v>
      </c>
      <c r="F10">
        <v>0</v>
      </c>
      <c r="G10">
        <v>0</v>
      </c>
      <c r="H10">
        <v>0</v>
      </c>
      <c r="I10">
        <v>0</v>
      </c>
      <c r="J10">
        <v>327</v>
      </c>
    </row>
    <row r="11" spans="1:10" x14ac:dyDescent="0.25">
      <c r="B11">
        <v>33556437653</v>
      </c>
      <c r="C11">
        <v>86</v>
      </c>
      <c r="D11">
        <v>45</v>
      </c>
      <c r="E11">
        <v>52.33</v>
      </c>
      <c r="F11">
        <v>0</v>
      </c>
      <c r="G11">
        <v>28</v>
      </c>
      <c r="H11">
        <v>13</v>
      </c>
      <c r="I11">
        <v>0</v>
      </c>
      <c r="J11">
        <v>73</v>
      </c>
    </row>
    <row r="12" spans="1:10" ht="16.5" thickBot="1" x14ac:dyDescent="0.3">
      <c r="A12" s="1" t="s">
        <v>1</v>
      </c>
      <c r="B12">
        <v>33557808788</v>
      </c>
      <c r="C12">
        <v>88</v>
      </c>
      <c r="D12">
        <v>43</v>
      </c>
      <c r="E12">
        <v>48.86</v>
      </c>
      <c r="F12">
        <v>0</v>
      </c>
      <c r="G12">
        <v>45</v>
      </c>
      <c r="H12">
        <v>0</v>
      </c>
      <c r="I12">
        <v>0</v>
      </c>
      <c r="J12">
        <v>254</v>
      </c>
    </row>
    <row r="13" spans="1:10" ht="16.5" thickBot="1" x14ac:dyDescent="0.3">
      <c r="A13" s="1" t="s">
        <v>0</v>
      </c>
      <c r="B13">
        <v>33556152656</v>
      </c>
      <c r="C13">
        <v>85</v>
      </c>
      <c r="D13">
        <v>36</v>
      </c>
      <c r="E13">
        <v>42.35</v>
      </c>
      <c r="F13">
        <v>1</v>
      </c>
      <c r="G13">
        <v>48</v>
      </c>
      <c r="H13">
        <v>0</v>
      </c>
      <c r="I13">
        <v>0</v>
      </c>
      <c r="J13">
        <v>222</v>
      </c>
    </row>
    <row r="14" spans="1:10" x14ac:dyDescent="0.25">
      <c r="B14">
        <v>33524078233</v>
      </c>
      <c r="C14">
        <v>35</v>
      </c>
      <c r="D14">
        <v>35</v>
      </c>
      <c r="E14">
        <v>100</v>
      </c>
      <c r="F14">
        <v>0</v>
      </c>
      <c r="G14">
        <v>0</v>
      </c>
      <c r="H14">
        <v>0</v>
      </c>
      <c r="I14">
        <v>0</v>
      </c>
      <c r="J14">
        <v>276</v>
      </c>
    </row>
    <row r="15" spans="1:10" x14ac:dyDescent="0.25">
      <c r="B15">
        <v>33557774056</v>
      </c>
      <c r="C15">
        <v>26</v>
      </c>
      <c r="D15">
        <v>26</v>
      </c>
      <c r="E15">
        <v>100</v>
      </c>
      <c r="F15">
        <v>0</v>
      </c>
      <c r="G15">
        <v>0</v>
      </c>
      <c r="H15">
        <v>0</v>
      </c>
      <c r="I15">
        <v>0</v>
      </c>
      <c r="J15">
        <v>391</v>
      </c>
    </row>
    <row r="16" spans="1:10" x14ac:dyDescent="0.25">
      <c r="B16">
        <v>33532090267</v>
      </c>
      <c r="C16">
        <v>25</v>
      </c>
      <c r="D16">
        <v>25</v>
      </c>
      <c r="E16">
        <v>100</v>
      </c>
      <c r="F16">
        <v>0</v>
      </c>
      <c r="G16">
        <v>0</v>
      </c>
      <c r="H16">
        <v>0</v>
      </c>
      <c r="I16">
        <v>0</v>
      </c>
      <c r="J16">
        <v>213</v>
      </c>
    </row>
    <row r="17" spans="1:10" ht="16.5" thickBot="1" x14ac:dyDescent="0.3">
      <c r="A17" s="1" t="s">
        <v>5</v>
      </c>
      <c r="B17">
        <v>33557803205</v>
      </c>
      <c r="C17">
        <v>76</v>
      </c>
      <c r="D17">
        <v>25</v>
      </c>
      <c r="E17">
        <v>32.89</v>
      </c>
      <c r="F17">
        <v>0</v>
      </c>
      <c r="G17">
        <v>51</v>
      </c>
      <c r="H17">
        <v>0</v>
      </c>
      <c r="I17">
        <v>0</v>
      </c>
      <c r="J17">
        <v>235</v>
      </c>
    </row>
    <row r="18" spans="1:10" ht="16.5" thickBot="1" x14ac:dyDescent="0.3">
      <c r="A18" s="1" t="s">
        <v>6</v>
      </c>
      <c r="B18">
        <v>33556334941</v>
      </c>
      <c r="C18">
        <v>85</v>
      </c>
      <c r="D18">
        <v>17</v>
      </c>
      <c r="E18">
        <v>20</v>
      </c>
      <c r="F18">
        <v>1</v>
      </c>
      <c r="G18">
        <v>67</v>
      </c>
      <c r="H18">
        <v>0</v>
      </c>
      <c r="I18">
        <v>0</v>
      </c>
      <c r="J18">
        <v>166</v>
      </c>
    </row>
    <row r="19" spans="1:10" x14ac:dyDescent="0.25">
      <c r="B19">
        <v>33524078236</v>
      </c>
      <c r="C19">
        <v>15</v>
      </c>
      <c r="D19">
        <v>15</v>
      </c>
      <c r="E19">
        <v>100</v>
      </c>
      <c r="F19">
        <v>0</v>
      </c>
      <c r="G19">
        <v>0</v>
      </c>
      <c r="H19">
        <v>0</v>
      </c>
      <c r="I19">
        <v>0</v>
      </c>
      <c r="J19">
        <v>266</v>
      </c>
    </row>
    <row r="20" spans="1:10" ht="16.5" thickBot="1" x14ac:dyDescent="0.3">
      <c r="A20" s="1" t="s">
        <v>7</v>
      </c>
      <c r="B20">
        <v>33557256586</v>
      </c>
      <c r="C20">
        <v>19</v>
      </c>
      <c r="D20">
        <v>12</v>
      </c>
      <c r="E20">
        <v>63.16</v>
      </c>
      <c r="F20">
        <v>0</v>
      </c>
      <c r="G20">
        <v>7</v>
      </c>
      <c r="H20">
        <v>0</v>
      </c>
      <c r="I20">
        <v>0</v>
      </c>
      <c r="J20">
        <v>152</v>
      </c>
    </row>
    <row r="21" spans="1:10" x14ac:dyDescent="0.25">
      <c r="B21">
        <v>33557774152</v>
      </c>
      <c r="C21">
        <v>12</v>
      </c>
      <c r="D21">
        <v>12</v>
      </c>
      <c r="E21">
        <v>100</v>
      </c>
      <c r="F21">
        <v>0</v>
      </c>
      <c r="G21">
        <v>0</v>
      </c>
      <c r="H21">
        <v>0</v>
      </c>
      <c r="I21">
        <v>0</v>
      </c>
      <c r="J21">
        <v>308</v>
      </c>
    </row>
    <row r="22" spans="1:10" ht="16.5" thickBot="1" x14ac:dyDescent="0.3">
      <c r="A22" s="1" t="s">
        <v>3</v>
      </c>
      <c r="B22">
        <v>33554490578</v>
      </c>
      <c r="C22">
        <v>19</v>
      </c>
      <c r="D22">
        <v>7</v>
      </c>
      <c r="E22">
        <v>36.840000000000003</v>
      </c>
      <c r="F22">
        <v>0</v>
      </c>
      <c r="G22">
        <v>12</v>
      </c>
      <c r="H22">
        <v>0</v>
      </c>
      <c r="I22">
        <v>0</v>
      </c>
      <c r="J22">
        <v>86</v>
      </c>
    </row>
    <row r="23" spans="1:10" ht="16.5" thickBot="1" x14ac:dyDescent="0.3">
      <c r="A23" s="1" t="s">
        <v>4</v>
      </c>
      <c r="B23">
        <v>33556848287</v>
      </c>
      <c r="C23">
        <v>82</v>
      </c>
      <c r="D23">
        <v>5</v>
      </c>
      <c r="E23">
        <v>6.1</v>
      </c>
      <c r="F23">
        <v>2</v>
      </c>
      <c r="G23">
        <v>75</v>
      </c>
      <c r="H23">
        <v>0</v>
      </c>
      <c r="I23">
        <v>0</v>
      </c>
      <c r="J23">
        <v>161</v>
      </c>
    </row>
    <row r="24" spans="1:10" x14ac:dyDescent="0.25">
      <c r="B24">
        <v>33556334675</v>
      </c>
      <c r="C24">
        <v>1</v>
      </c>
      <c r="D24">
        <v>0</v>
      </c>
      <c r="E24">
        <v>0</v>
      </c>
      <c r="F24">
        <v>1</v>
      </c>
      <c r="G24">
        <v>0</v>
      </c>
      <c r="H24">
        <v>0</v>
      </c>
      <c r="I24">
        <v>0</v>
      </c>
      <c r="J24" t="s">
        <v>17</v>
      </c>
    </row>
    <row r="25" spans="1:10" x14ac:dyDescent="0.25">
      <c r="B25">
        <v>33533516921</v>
      </c>
      <c r="C25">
        <v>15</v>
      </c>
      <c r="D25">
        <v>0</v>
      </c>
      <c r="E25">
        <v>0</v>
      </c>
      <c r="F25">
        <v>0</v>
      </c>
      <c r="G25">
        <v>15</v>
      </c>
      <c r="H25">
        <v>0</v>
      </c>
      <c r="I25">
        <v>0</v>
      </c>
      <c r="J25" t="s">
        <v>17</v>
      </c>
    </row>
  </sheetData>
  <autoFilter ref="A2:J2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J10"/>
  <sheetViews>
    <sheetView workbookViewId="0">
      <selection activeCell="A2" sqref="A2"/>
    </sheetView>
  </sheetViews>
  <sheetFormatPr baseColWidth="10" defaultRowHeight="15" x14ac:dyDescent="0.25"/>
  <cols>
    <col min="1" max="1" width="23.7109375" customWidth="1"/>
    <col min="2" max="2" width="12" bestFit="1" customWidth="1"/>
    <col min="3" max="3" width="9.42578125" bestFit="1" customWidth="1"/>
    <col min="5" max="5" width="23.42578125" style="2" customWidth="1"/>
    <col min="7" max="7" width="20.140625" bestFit="1" customWidth="1"/>
    <col min="10" max="10" width="30.5703125" bestFit="1" customWidth="1"/>
  </cols>
  <sheetData>
    <row r="2" spans="1:10" x14ac:dyDescent="0.25"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t="16.5" thickBot="1" x14ac:dyDescent="0.3">
      <c r="A3" s="1" t="s">
        <v>2</v>
      </c>
      <c r="B3">
        <v>33556121115</v>
      </c>
      <c r="C3">
        <v>94</v>
      </c>
      <c r="D3">
        <v>56</v>
      </c>
      <c r="E3" s="2">
        <v>59.57</v>
      </c>
      <c r="F3">
        <v>1</v>
      </c>
      <c r="G3">
        <v>37</v>
      </c>
      <c r="H3">
        <v>0</v>
      </c>
      <c r="I3">
        <v>0</v>
      </c>
      <c r="J3">
        <v>219</v>
      </c>
    </row>
    <row r="4" spans="1:10" ht="16.5" thickBot="1" x14ac:dyDescent="0.3">
      <c r="A4" s="1" t="s">
        <v>0</v>
      </c>
      <c r="B4">
        <v>33556152656</v>
      </c>
      <c r="C4">
        <v>81</v>
      </c>
      <c r="D4">
        <v>45</v>
      </c>
      <c r="E4" s="2">
        <v>55.56</v>
      </c>
      <c r="F4">
        <v>0</v>
      </c>
      <c r="G4">
        <v>35</v>
      </c>
      <c r="H4">
        <v>1</v>
      </c>
      <c r="I4">
        <v>0</v>
      </c>
      <c r="J4">
        <v>182</v>
      </c>
    </row>
    <row r="5" spans="1:10" ht="16.5" thickBot="1" x14ac:dyDescent="0.3">
      <c r="A5" s="1" t="s">
        <v>1</v>
      </c>
      <c r="B5">
        <v>33557808788</v>
      </c>
      <c r="C5">
        <v>93</v>
      </c>
      <c r="D5">
        <v>38</v>
      </c>
      <c r="E5" s="2">
        <v>40.86</v>
      </c>
      <c r="F5">
        <v>1</v>
      </c>
      <c r="G5">
        <v>54</v>
      </c>
      <c r="H5">
        <v>0</v>
      </c>
      <c r="I5">
        <v>0</v>
      </c>
      <c r="J5">
        <v>251</v>
      </c>
    </row>
    <row r="6" spans="1:10" ht="16.5" thickBot="1" x14ac:dyDescent="0.3">
      <c r="A6" s="1" t="s">
        <v>3</v>
      </c>
      <c r="B6">
        <v>33554490578</v>
      </c>
      <c r="C6">
        <v>43</v>
      </c>
      <c r="D6">
        <v>29</v>
      </c>
      <c r="E6" s="2">
        <v>67.44</v>
      </c>
      <c r="F6">
        <v>0</v>
      </c>
      <c r="G6">
        <v>14</v>
      </c>
      <c r="H6">
        <v>0</v>
      </c>
      <c r="I6">
        <v>0</v>
      </c>
      <c r="J6">
        <v>211</v>
      </c>
    </row>
    <row r="7" spans="1:10" ht="16.5" thickBot="1" x14ac:dyDescent="0.3">
      <c r="A7" s="1" t="s">
        <v>5</v>
      </c>
      <c r="B7">
        <v>33557803205</v>
      </c>
      <c r="C7">
        <v>101</v>
      </c>
      <c r="D7">
        <v>15</v>
      </c>
      <c r="E7" s="3">
        <v>14.85</v>
      </c>
      <c r="F7">
        <v>1</v>
      </c>
      <c r="G7">
        <v>85</v>
      </c>
      <c r="H7">
        <v>0</v>
      </c>
      <c r="I7">
        <v>0</v>
      </c>
      <c r="J7">
        <v>302</v>
      </c>
    </row>
    <row r="8" spans="1:10" ht="16.5" thickBot="1" x14ac:dyDescent="0.3">
      <c r="A8" s="1" t="s">
        <v>4</v>
      </c>
      <c r="B8">
        <v>33556848287</v>
      </c>
      <c r="C8">
        <v>96</v>
      </c>
      <c r="D8">
        <v>13</v>
      </c>
      <c r="E8" s="3">
        <v>13.54</v>
      </c>
      <c r="F8">
        <v>1</v>
      </c>
      <c r="G8">
        <v>82</v>
      </c>
      <c r="H8">
        <v>0</v>
      </c>
      <c r="I8">
        <v>0</v>
      </c>
      <c r="J8">
        <v>128</v>
      </c>
    </row>
    <row r="9" spans="1:10" ht="16.5" thickBot="1" x14ac:dyDescent="0.3">
      <c r="A9" s="1" t="s">
        <v>6</v>
      </c>
      <c r="B9">
        <v>33556334941</v>
      </c>
      <c r="C9">
        <v>111</v>
      </c>
      <c r="D9">
        <v>8</v>
      </c>
      <c r="E9" s="3">
        <v>7.21</v>
      </c>
      <c r="F9">
        <v>1</v>
      </c>
      <c r="G9">
        <v>102</v>
      </c>
      <c r="H9">
        <v>0</v>
      </c>
      <c r="I9">
        <v>0</v>
      </c>
      <c r="J9">
        <v>124</v>
      </c>
    </row>
    <row r="10" spans="1:10" ht="16.5" thickBot="1" x14ac:dyDescent="0.3">
      <c r="A10" s="1" t="s">
        <v>7</v>
      </c>
      <c r="B10">
        <v>33557256586</v>
      </c>
      <c r="C10">
        <v>74</v>
      </c>
      <c r="D10">
        <v>0</v>
      </c>
      <c r="E10" s="3">
        <v>0</v>
      </c>
      <c r="F10">
        <v>4</v>
      </c>
      <c r="G10">
        <v>70</v>
      </c>
      <c r="H10">
        <v>0</v>
      </c>
      <c r="I10">
        <v>0</v>
      </c>
      <c r="J10" t="s">
        <v>17</v>
      </c>
    </row>
  </sheetData>
  <autoFilter ref="A2:J1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47362813DACF4EBE15CED73B43E8D8" ma:contentTypeVersion="9" ma:contentTypeDescription="Crée un document." ma:contentTypeScope="" ma:versionID="e571328e5de019956c311956b97f3a23">
  <xsd:schema xmlns:xsd="http://www.w3.org/2001/XMLSchema" xmlns:xs="http://www.w3.org/2001/XMLSchema" xmlns:p="http://schemas.microsoft.com/office/2006/metadata/properties" xmlns:ns3="a2776e3b-bf02-4439-b2ea-0a22d1bf5be1" xmlns:ns4="11bd6ff3-16da-43ad-a759-57e173c6690b" targetNamespace="http://schemas.microsoft.com/office/2006/metadata/properties" ma:root="true" ma:fieldsID="0b9aa4b829912cca5e650c2925337ac4" ns3:_="" ns4:_="">
    <xsd:import namespace="a2776e3b-bf02-4439-b2ea-0a22d1bf5be1"/>
    <xsd:import namespace="11bd6ff3-16da-43ad-a759-57e173c6690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776e3b-bf02-4439-b2ea-0a22d1bf5b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bd6ff3-16da-43ad-a759-57e173c6690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08C9E5-2772-4840-90C3-08CAE99BA3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776e3b-bf02-4439-b2ea-0a22d1bf5be1"/>
    <ds:schemaRef ds:uri="11bd6ff3-16da-43ad-a759-57e173c669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94F191-FCAD-4D75-8B6B-427741F7CD90}">
  <ds:schemaRefs>
    <ds:schemaRef ds:uri="a2776e3b-bf02-4439-b2ea-0a22d1bf5be1"/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1bd6ff3-16da-43ad-a759-57e173c6690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C9A8C93-7D6B-47E5-BB5E-A6927B56D1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Référentiel</vt:lpstr>
      <vt:lpstr>Formulaire</vt:lpstr>
      <vt:lpstr>Formulaire (2)</vt:lpstr>
      <vt:lpstr>STATS</vt:lpstr>
      <vt:lpstr>2007</vt:lpstr>
      <vt:lpstr>1707</vt:lpstr>
      <vt:lpstr>1607</vt:lpstr>
      <vt:lpstr>1507</vt:lpstr>
      <vt:lpstr>1007</vt:lpstr>
      <vt:lpstr>090720</vt:lpstr>
      <vt:lpstr>080720</vt:lpstr>
      <vt:lpstr>070720</vt:lpstr>
    </vt:vector>
  </TitlesOfParts>
  <Company>DOMOFRANCE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MERLET</dc:creator>
  <cp:lastModifiedBy>Guy Blancher</cp:lastModifiedBy>
  <dcterms:created xsi:type="dcterms:W3CDTF">2020-07-07T12:41:59Z</dcterms:created>
  <dcterms:modified xsi:type="dcterms:W3CDTF">2020-07-22T11:17:10Z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0x010100E447362813DACF4EBE15CED73B43E8D8</vt:lpwstr>
  </property>
</Properties>
</file>