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3830" windowHeight="6870" activeTab="1"/>
  </bookViews>
  <sheets>
    <sheet name="Donnees" sheetId="1" r:id="rId1"/>
    <sheet name="Client" sheetId="3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6" i="1" l="1"/>
  <c r="F6" i="1" s="1"/>
  <c r="E12" i="1"/>
  <c r="F12" i="1" s="1"/>
  <c r="E10" i="1"/>
  <c r="F10" i="1" s="1"/>
  <c r="E7" i="1"/>
  <c r="F7" i="1" s="1"/>
  <c r="E11" i="1"/>
  <c r="F11" i="1" s="1"/>
  <c r="E16" i="1"/>
  <c r="F16" i="1" s="1"/>
  <c r="E13" i="1"/>
  <c r="F13" i="1" s="1"/>
  <c r="E17" i="1"/>
  <c r="F17" i="1" s="1"/>
  <c r="E19" i="1"/>
  <c r="F19" i="1" s="1"/>
  <c r="E14" i="1"/>
  <c r="F14" i="1" s="1"/>
  <c r="E9" i="1"/>
  <c r="F9" i="1" s="1"/>
  <c r="E15" i="1"/>
  <c r="F15" i="1" s="1"/>
  <c r="E8" i="1"/>
  <c r="F8" i="1" s="1"/>
  <c r="E21" i="1"/>
  <c r="F21" i="1" s="1"/>
  <c r="E18" i="1"/>
  <c r="F18" i="1" s="1"/>
  <c r="E5" i="1"/>
  <c r="F5" i="1" s="1"/>
  <c r="E20" i="1"/>
  <c r="F20" i="1" s="1"/>
  <c r="C22" i="1"/>
  <c r="D22" i="1"/>
</calcChain>
</file>

<file path=xl/sharedStrings.xml><?xml version="1.0" encoding="utf-8"?>
<sst xmlns="http://schemas.openxmlformats.org/spreadsheetml/2006/main" count="70" uniqueCount="34">
  <si>
    <t>Date</t>
  </si>
  <si>
    <t>Client</t>
  </si>
  <si>
    <t># Facture</t>
  </si>
  <si>
    <t>Date Paiement</t>
  </si>
  <si>
    <t>Mode</t>
  </si>
  <si>
    <t>Commentaires</t>
  </si>
  <si>
    <t>Total</t>
  </si>
  <si>
    <t>Montant</t>
  </si>
  <si>
    <t>FACT25</t>
  </si>
  <si>
    <t>FACT26</t>
  </si>
  <si>
    <t>FACT27</t>
  </si>
  <si>
    <t>FACT28</t>
  </si>
  <si>
    <t>FACT29</t>
  </si>
  <si>
    <t>FACT30</t>
  </si>
  <si>
    <t>FACT31</t>
  </si>
  <si>
    <t>FACT32</t>
  </si>
  <si>
    <t>FACT33</t>
  </si>
  <si>
    <t>FACT34</t>
  </si>
  <si>
    <t>FACT35</t>
  </si>
  <si>
    <t>FACT36</t>
  </si>
  <si>
    <t>FACT37</t>
  </si>
  <si>
    <t>FACT38</t>
  </si>
  <si>
    <t>FACT39</t>
  </si>
  <si>
    <t>FACT40</t>
  </si>
  <si>
    <t>FACT41</t>
  </si>
  <si>
    <t>ABC</t>
  </si>
  <si>
    <t>XYZ</t>
  </si>
  <si>
    <t>JKL</t>
  </si>
  <si>
    <t>DEF</t>
  </si>
  <si>
    <t>Virement</t>
  </si>
  <si>
    <t>CB</t>
  </si>
  <si>
    <t>Cash</t>
  </si>
  <si>
    <t>Echeance</t>
  </si>
  <si>
    <t>Delai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</si>
</sst>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[$€-1]"/>
  </numFmts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164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14" fontId="0" fillId="0" borderId="0" xfId="0" applyNumberFormat="1"/>
    <xf numFmtId="14" fontId="3" fillId="2" borderId="1" xfId="0" applyNumberFormat="1" applyFont="1" applyFill="1" applyBorder="1" applyAlignment="1">
      <alignment horizontal="center" vertical="center"/>
    </xf>
    <xf numFmtId="14" fontId="3" fillId="2" borderId="2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38">
    <dxf>
      <font>
        <color theme="5" tint="-0.24994659260841701"/>
      </font>
    </dxf>
    <dxf>
      <font>
        <color theme="9" tint="-0.24994659260841701"/>
      </font>
    </dxf>
    <dxf>
      <font>
        <color theme="5" tint="-0.24994659260841701"/>
      </font>
    </dxf>
    <dxf>
      <font>
        <color theme="9" tint="-0.24994659260841701"/>
      </font>
    </dxf>
    <dxf>
      <font>
        <color theme="5" tint="-0.24994659260841701"/>
      </font>
    </dxf>
    <dxf>
      <font>
        <color theme="9" tint="-0.24994659260841701"/>
      </font>
    </dxf>
    <dxf>
      <font>
        <color theme="5" tint="-0.24994659260841701"/>
      </font>
    </dxf>
    <dxf>
      <font>
        <color theme="9" tint="-0.24994659260841701"/>
      </font>
    </dxf>
    <dxf>
      <font>
        <color theme="5" tint="-0.24994659260841701"/>
      </font>
    </dxf>
    <dxf>
      <font>
        <color theme="9" tint="-0.24994659260841701"/>
      </font>
    </dxf>
    <dxf>
      <font>
        <color theme="5" tint="-0.24994659260841701"/>
      </font>
    </dxf>
    <dxf>
      <font>
        <color theme="9" tint="-0.24994659260841701"/>
      </font>
    </dxf>
    <dxf>
      <font>
        <color theme="5" tint="-0.24994659260841701"/>
      </font>
    </dxf>
    <dxf>
      <font>
        <color theme="9" tint="-0.24994659260841701"/>
      </font>
    </dxf>
    <dxf>
      <font>
        <color theme="5" tint="-0.24994659260841701"/>
      </font>
    </dxf>
    <dxf>
      <font>
        <color theme="9" tint="-0.24994659260841701"/>
      </font>
    </dxf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#,##0.00\ [$€-1]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color theme="5" tint="-0.24994659260841701"/>
      </font>
    </dxf>
    <dxf>
      <font>
        <color theme="9" tint="-0.24994659260841701"/>
      </font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numFmt numFmtId="164" formatCode="#,##0.00\ [$€-1]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47625</xdr:colOff>
      <xdr:row>0</xdr:row>
      <xdr:rowOff>28575</xdr:rowOff>
    </xdr:from>
    <xdr:to>
      <xdr:col>1</xdr:col>
      <xdr:colOff>800100</xdr:colOff>
      <xdr:row>1</xdr:row>
      <xdr:rowOff>142875</xdr:rowOff>
    </xdr:to>
    <xdr:sp macro="[0]!_xlnm.Extract" textlink="">
      <xdr:nvSpPr>
        <xdr:cNvPr id="2" name="ZoneTexte 1"/>
        <xdr:cNvSpPr txBox="1"/>
      </xdr:nvSpPr>
      <xdr:spPr>
        <a:xfrm>
          <a:off x="1133475" y="28575"/>
          <a:ext cx="752475" cy="30480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Extraire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ableau1" displayName="Tableau1" ref="A4:I22" totalsRowCount="1" headerRowDxfId="28" dataDxfId="27">
  <autoFilter ref="A4:I21"/>
  <sortState ref="A5:I21">
    <sortCondition ref="A4:A21"/>
  </sortState>
  <tableColumns count="9">
    <tableColumn id="1" name="Date" totalsRowLabel="Total" dataDxfId="37" totalsRowDxfId="24"/>
    <tableColumn id="2" name="Client" dataDxfId="36" totalsRowDxfId="23"/>
    <tableColumn id="3" name="# Facture" totalsRowFunction="count" dataDxfId="35" totalsRowDxfId="22"/>
    <tableColumn id="7" name="Montant" totalsRowFunction="sum" dataDxfId="34" totalsRowDxfId="21"/>
    <tableColumn id="4" name="Echeance" dataDxfId="33" totalsRowDxfId="20">
      <calculatedColumnFormula>Tableau1[[#This Row],[Date]]+30</calculatedColumnFormula>
    </tableColumn>
    <tableColumn id="8" name="Delai" dataDxfId="32" totalsRowDxfId="19">
      <calculatedColumnFormula>IF(TODAY()-Tableau1[[#This Row],[Echeance]]&lt;0, "Le paiement est du dans "&amp;ABS(TODAY()-Tableau1[[#This Row],[Echeance]])&amp;" jours.",IF(TODAY()-Tableau1[[#This Row],[Echeance]]&gt;0, "Le paiement est en retard de "&amp;TODAY()-Tableau1[[#This Row],[Echeance]]&amp;" jours.",))</calculatedColumnFormula>
    </tableColumn>
    <tableColumn id="9" name="Date Paiement" dataDxfId="31" totalsRowDxfId="18"/>
    <tableColumn id="5" name="Mode" dataDxfId="30" totalsRowDxfId="17"/>
    <tableColumn id="6" name="Commentaires" dataDxfId="29" totalsRowDxfId="1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2"/>
  <sheetViews>
    <sheetView topLeftCell="A7" workbookViewId="0">
      <selection activeCell="A24" sqref="A24"/>
    </sheetView>
  </sheetViews>
  <sheetFormatPr baseColWidth="10" defaultRowHeight="15" x14ac:dyDescent="0.25"/>
  <cols>
    <col min="1" max="4" width="16.28515625" customWidth="1"/>
    <col min="6" max="6" width="37.85546875" customWidth="1"/>
    <col min="7" max="7" width="36.140625" customWidth="1"/>
    <col min="8" max="8" width="12.85546875" customWidth="1"/>
    <col min="9" max="9" width="25.28515625" customWidth="1"/>
    <col min="11" max="11" width="32.140625" customWidth="1"/>
  </cols>
  <sheetData>
    <row r="1" spans="1:9" ht="21" customHeight="1" x14ac:dyDescent="0.25"/>
    <row r="2" spans="1:9" ht="21" customHeight="1" x14ac:dyDescent="0.25"/>
    <row r="3" spans="1:9" ht="22.5" customHeight="1" x14ac:dyDescent="0.25"/>
    <row r="4" spans="1:9" ht="22.5" customHeight="1" x14ac:dyDescent="0.25">
      <c r="A4" s="2" t="s">
        <v>0</v>
      </c>
      <c r="B4" s="2" t="s">
        <v>1</v>
      </c>
      <c r="C4" s="2" t="s">
        <v>2</v>
      </c>
      <c r="D4" s="2" t="s">
        <v>7</v>
      </c>
      <c r="E4" s="2" t="s">
        <v>32</v>
      </c>
      <c r="F4" s="2" t="s">
        <v>33</v>
      </c>
      <c r="G4" s="2" t="s">
        <v>3</v>
      </c>
      <c r="H4" s="2" t="s">
        <v>4</v>
      </c>
      <c r="I4" s="2" t="s">
        <v>5</v>
      </c>
    </row>
    <row r="5" spans="1:9" x14ac:dyDescent="0.25">
      <c r="A5" s="3">
        <v>43953</v>
      </c>
      <c r="B5" s="1" t="s">
        <v>25</v>
      </c>
      <c r="C5" s="1" t="s">
        <v>23</v>
      </c>
      <c r="D5" s="5">
        <v>67.650000000000006</v>
      </c>
      <c r="E5" s="3">
        <f>Tableau1[[#This Row],[Date]]+30</f>
        <v>43983</v>
      </c>
      <c r="F5" s="6" t="str">
        <f ca="1">IF(TODAY()-Tableau1[[#This Row],[Echeance]]&lt;0, "Le paiement est du dans "&amp;ABS(TODAY()-Tableau1[[#This Row],[Echeance]])&amp;" jours.",IF(TODAY()-Tableau1[[#This Row],[Echeance]]&gt;0, "Le paiement est en retard de "&amp;TODAY()-Tableau1[[#This Row],[Echeance]]&amp;" jours.",))</f>
        <v>Le paiement est en retard de 42 jours.</v>
      </c>
      <c r="G5" s="6"/>
      <c r="H5" s="1" t="s">
        <v>29</v>
      </c>
      <c r="I5" s="4"/>
    </row>
    <row r="6" spans="1:9" x14ac:dyDescent="0.25">
      <c r="A6" s="3">
        <v>43959</v>
      </c>
      <c r="B6" s="1" t="s">
        <v>25</v>
      </c>
      <c r="C6" s="1" t="s">
        <v>8</v>
      </c>
      <c r="D6" s="5">
        <v>102</v>
      </c>
      <c r="E6" s="3">
        <f>Tableau1[[#This Row],[Date]]+30</f>
        <v>43989</v>
      </c>
      <c r="F6" s="6" t="str">
        <f ca="1">IF(TODAY()-Tableau1[[#This Row],[Echeance]]&lt;0, "Le paiement est du dans "&amp;ABS(TODAY()-Tableau1[[#This Row],[Echeance]])&amp;" jours.",IF(TODAY()-Tableau1[[#This Row],[Echeance]]&gt;0, "Le paiement est en retard de "&amp;TODAY()-Tableau1[[#This Row],[Echeance]]&amp;" jours.",))</f>
        <v>Le paiement est en retard de 36 jours.</v>
      </c>
      <c r="G6" s="6"/>
      <c r="H6" s="1" t="s">
        <v>29</v>
      </c>
      <c r="I6" s="4"/>
    </row>
    <row r="7" spans="1:9" x14ac:dyDescent="0.25">
      <c r="A7" s="3">
        <v>43960</v>
      </c>
      <c r="B7" s="1" t="s">
        <v>25</v>
      </c>
      <c r="C7" s="1" t="s">
        <v>11</v>
      </c>
      <c r="D7" s="5">
        <v>45.98</v>
      </c>
      <c r="E7" s="3">
        <f>Tableau1[[#This Row],[Date]]+30</f>
        <v>43990</v>
      </c>
      <c r="F7" s="6" t="str">
        <f ca="1">IF(TODAY()-Tableau1[[#This Row],[Echeance]]&lt;0, "Le paiement est du dans "&amp;ABS(TODAY()-Tableau1[[#This Row],[Echeance]])&amp;" jours.",IF(TODAY()-Tableau1[[#This Row],[Echeance]]&gt;0, "Le paiement est en retard de "&amp;TODAY()-Tableau1[[#This Row],[Echeance]]&amp;" jours.",))</f>
        <v>Le paiement est en retard de 35 jours.</v>
      </c>
      <c r="G7" s="6"/>
      <c r="H7" s="1" t="s">
        <v>30</v>
      </c>
      <c r="I7" s="4"/>
    </row>
    <row r="8" spans="1:9" x14ac:dyDescent="0.25">
      <c r="A8" s="3">
        <v>43982</v>
      </c>
      <c r="B8" s="1" t="s">
        <v>27</v>
      </c>
      <c r="C8" s="1" t="s">
        <v>20</v>
      </c>
      <c r="D8" s="5">
        <v>236.35</v>
      </c>
      <c r="E8" s="3">
        <f>Tableau1[[#This Row],[Date]]+30</f>
        <v>44012</v>
      </c>
      <c r="F8" s="6" t="str">
        <f ca="1">IF(TODAY()-Tableau1[[#This Row],[Echeance]]&lt;0, "Le paiement est du dans "&amp;ABS(TODAY()-Tableau1[[#This Row],[Echeance]])&amp;" jours.",IF(TODAY()-Tableau1[[#This Row],[Echeance]]&gt;0, "Le paiement est en retard de "&amp;TODAY()-Tableau1[[#This Row],[Echeance]]&amp;" jours.",))</f>
        <v>Le paiement est en retard de 13 jours.</v>
      </c>
      <c r="G8" s="6"/>
      <c r="H8" s="1" t="s">
        <v>29</v>
      </c>
      <c r="I8" s="4"/>
    </row>
    <row r="9" spans="1:9" x14ac:dyDescent="0.25">
      <c r="A9" s="3">
        <v>43987</v>
      </c>
      <c r="B9" s="1" t="s">
        <v>25</v>
      </c>
      <c r="C9" s="1" t="s">
        <v>18</v>
      </c>
      <c r="D9" s="5">
        <v>200</v>
      </c>
      <c r="E9" s="3">
        <f>Tableau1[[#This Row],[Date]]+30</f>
        <v>44017</v>
      </c>
      <c r="F9" s="6" t="str">
        <f ca="1">IF(TODAY()-Tableau1[[#This Row],[Echeance]]&lt;0, "Le paiement est du dans "&amp;ABS(TODAY()-Tableau1[[#This Row],[Echeance]])&amp;" jours.",IF(TODAY()-Tableau1[[#This Row],[Echeance]]&gt;0, "Le paiement est en retard de "&amp;TODAY()-Tableau1[[#This Row],[Echeance]]&amp;" jours.",))</f>
        <v>Le paiement est en retard de 8 jours.</v>
      </c>
      <c r="G9" s="6"/>
      <c r="H9" s="1" t="s">
        <v>29</v>
      </c>
      <c r="I9" s="4"/>
    </row>
    <row r="10" spans="1:9" x14ac:dyDescent="0.25">
      <c r="A10" s="3">
        <v>43988</v>
      </c>
      <c r="B10" s="1" t="s">
        <v>25</v>
      </c>
      <c r="C10" s="1" t="s">
        <v>10</v>
      </c>
      <c r="D10" s="5">
        <v>235.61</v>
      </c>
      <c r="E10" s="3">
        <f>Tableau1[[#This Row],[Date]]+30</f>
        <v>44018</v>
      </c>
      <c r="F10" s="6" t="str">
        <f ca="1">IF(TODAY()-Tableau1[[#This Row],[Echeance]]&lt;0, "Le paiement est du dans "&amp;ABS(TODAY()-Tableau1[[#This Row],[Echeance]])&amp;" jours.",IF(TODAY()-Tableau1[[#This Row],[Echeance]]&gt;0, "Le paiement est en retard de "&amp;TODAY()-Tableau1[[#This Row],[Echeance]]&amp;" jours.",))</f>
        <v>Le paiement est en retard de 7 jours.</v>
      </c>
      <c r="G10" s="6"/>
      <c r="H10" s="1" t="s">
        <v>29</v>
      </c>
      <c r="I10" s="4"/>
    </row>
    <row r="11" spans="1:9" x14ac:dyDescent="0.25">
      <c r="A11" s="3">
        <v>43990</v>
      </c>
      <c r="B11" s="1" t="s">
        <v>25</v>
      </c>
      <c r="C11" s="1" t="s">
        <v>12</v>
      </c>
      <c r="D11" s="5">
        <v>167.36</v>
      </c>
      <c r="E11" s="3">
        <f>Tableau1[[#This Row],[Date]]+30</f>
        <v>44020</v>
      </c>
      <c r="F11" s="6" t="str">
        <f ca="1">IF(TODAY()-Tableau1[[#This Row],[Echeance]]&lt;0, "Le paiement est du dans "&amp;ABS(TODAY()-Tableau1[[#This Row],[Echeance]])&amp;" jours.",IF(TODAY()-Tableau1[[#This Row],[Echeance]]&gt;0, "Le paiement est en retard de "&amp;TODAY()-Tableau1[[#This Row],[Echeance]]&amp;" jours.",))</f>
        <v>Le paiement est en retard de 5 jours.</v>
      </c>
      <c r="G11" s="6"/>
      <c r="H11" s="1" t="s">
        <v>30</v>
      </c>
      <c r="I11" s="4"/>
    </row>
    <row r="12" spans="1:9" x14ac:dyDescent="0.25">
      <c r="A12" s="3">
        <v>43991</v>
      </c>
      <c r="B12" s="1" t="s">
        <v>26</v>
      </c>
      <c r="C12" s="1" t="s">
        <v>9</v>
      </c>
      <c r="D12" s="5">
        <v>98.25</v>
      </c>
      <c r="E12" s="3">
        <f>Tableau1[[#This Row],[Date]]+30</f>
        <v>44021</v>
      </c>
      <c r="F12" s="6" t="str">
        <f ca="1">IF(TODAY()-Tableau1[[#This Row],[Echeance]]&lt;0, "Le paiement est du dans "&amp;ABS(TODAY()-Tableau1[[#This Row],[Echeance]])&amp;" jours.",IF(TODAY()-Tableau1[[#This Row],[Echeance]]&gt;0, "Le paiement est en retard de "&amp;TODAY()-Tableau1[[#This Row],[Echeance]]&amp;" jours.",))</f>
        <v>Le paiement est en retard de 4 jours.</v>
      </c>
      <c r="G12" s="6"/>
      <c r="H12" s="1" t="s">
        <v>30</v>
      </c>
      <c r="I12" s="4"/>
    </row>
    <row r="13" spans="1:9" x14ac:dyDescent="0.25">
      <c r="A13" s="3">
        <v>43994</v>
      </c>
      <c r="B13" s="1" t="s">
        <v>27</v>
      </c>
      <c r="C13" s="1" t="s">
        <v>14</v>
      </c>
      <c r="D13" s="5">
        <v>78.959999999999994</v>
      </c>
      <c r="E13" s="3">
        <f>Tableau1[[#This Row],[Date]]+30</f>
        <v>44024</v>
      </c>
      <c r="F13" s="6" t="str">
        <f ca="1">IF(TODAY()-Tableau1[[#This Row],[Echeance]]&lt;0, "Le paiement est du dans "&amp;ABS(TODAY()-Tableau1[[#This Row],[Echeance]])&amp;" jours.",IF(TODAY()-Tableau1[[#This Row],[Echeance]]&gt;0, "Le paiement est en retard de "&amp;TODAY()-Tableau1[[#This Row],[Echeance]]&amp;" jours.",))</f>
        <v>Le paiement est en retard de 1 jours.</v>
      </c>
      <c r="G13" s="6"/>
      <c r="H13" s="1" t="s">
        <v>31</v>
      </c>
      <c r="I13" s="4"/>
    </row>
    <row r="14" spans="1:9" x14ac:dyDescent="0.25">
      <c r="A14" s="3">
        <v>43994</v>
      </c>
      <c r="B14" s="1" t="s">
        <v>26</v>
      </c>
      <c r="C14" s="1" t="s">
        <v>17</v>
      </c>
      <c r="D14" s="5">
        <v>498.36</v>
      </c>
      <c r="E14" s="3">
        <f>Tableau1[[#This Row],[Date]]+30</f>
        <v>44024</v>
      </c>
      <c r="F14" s="6" t="str">
        <f ca="1">IF(TODAY()-Tableau1[[#This Row],[Echeance]]&lt;0, "Le paiement est du dans "&amp;ABS(TODAY()-Tableau1[[#This Row],[Echeance]])&amp;" jours.",IF(TODAY()-Tableau1[[#This Row],[Echeance]]&gt;0, "Le paiement est en retard de "&amp;TODAY()-Tableau1[[#This Row],[Echeance]]&amp;" jours.",))</f>
        <v>Le paiement est en retard de 1 jours.</v>
      </c>
      <c r="G14" s="6"/>
      <c r="H14" s="1" t="s">
        <v>29</v>
      </c>
      <c r="I14" s="4"/>
    </row>
    <row r="15" spans="1:9" x14ac:dyDescent="0.25">
      <c r="A15" s="3">
        <v>43994</v>
      </c>
      <c r="B15" s="1" t="s">
        <v>25</v>
      </c>
      <c r="C15" s="1" t="s">
        <v>19</v>
      </c>
      <c r="D15" s="5">
        <v>698.36</v>
      </c>
      <c r="E15" s="3">
        <f>Tableau1[[#This Row],[Date]]+30</f>
        <v>44024</v>
      </c>
      <c r="F15" s="6" t="str">
        <f ca="1">IF(TODAY()-Tableau1[[#This Row],[Echeance]]&lt;0, "Le paiement est du dans "&amp;ABS(TODAY()-Tableau1[[#This Row],[Echeance]])&amp;" jours.",IF(TODAY()-Tableau1[[#This Row],[Echeance]]&gt;0, "Le paiement est en retard de "&amp;TODAY()-Tableau1[[#This Row],[Echeance]]&amp;" jours.",))</f>
        <v>Le paiement est en retard de 1 jours.</v>
      </c>
      <c r="G15" s="6"/>
      <c r="H15" s="1" t="s">
        <v>29</v>
      </c>
      <c r="I15" s="4"/>
    </row>
    <row r="16" spans="1:9" x14ac:dyDescent="0.25">
      <c r="A16" s="3">
        <v>43997</v>
      </c>
      <c r="B16" s="1" t="s">
        <v>27</v>
      </c>
      <c r="C16" s="1" t="s">
        <v>13</v>
      </c>
      <c r="D16" s="5">
        <v>25.69</v>
      </c>
      <c r="E16" s="3">
        <f>Tableau1[[#This Row],[Date]]+30</f>
        <v>44027</v>
      </c>
      <c r="F16" s="6" t="str">
        <f ca="1">IF(TODAY()-Tableau1[[#This Row],[Echeance]]&lt;0, "Le paiement est du dans "&amp;ABS(TODAY()-Tableau1[[#This Row],[Echeance]])&amp;" jours.",IF(TODAY()-Tableau1[[#This Row],[Echeance]]&gt;0, "Le paiement est en retard de "&amp;TODAY()-Tableau1[[#This Row],[Echeance]]&amp;" jours.",))</f>
        <v>Le paiement est du dans 2 jours.</v>
      </c>
      <c r="G16" s="6"/>
      <c r="H16" s="1" t="s">
        <v>30</v>
      </c>
      <c r="I16" s="4"/>
    </row>
    <row r="17" spans="1:9" x14ac:dyDescent="0.25">
      <c r="A17" s="3">
        <v>43998</v>
      </c>
      <c r="B17" s="1" t="s">
        <v>27</v>
      </c>
      <c r="C17" s="1" t="s">
        <v>15</v>
      </c>
      <c r="D17" s="5">
        <v>358.45</v>
      </c>
      <c r="E17" s="3">
        <f>Tableau1[[#This Row],[Date]]+30</f>
        <v>44028</v>
      </c>
      <c r="F17" s="6" t="str">
        <f ca="1">IF(TODAY()-Tableau1[[#This Row],[Echeance]]&lt;0, "Le paiement est du dans "&amp;ABS(TODAY()-Tableau1[[#This Row],[Echeance]])&amp;" jours.",IF(TODAY()-Tableau1[[#This Row],[Echeance]]&gt;0, "Le paiement est en retard de "&amp;TODAY()-Tableau1[[#This Row],[Echeance]]&amp;" jours.",))</f>
        <v>Le paiement est du dans 3 jours.</v>
      </c>
      <c r="G17" s="6"/>
      <c r="H17" s="1" t="s">
        <v>31</v>
      </c>
      <c r="I17" s="4"/>
    </row>
    <row r="18" spans="1:9" x14ac:dyDescent="0.25">
      <c r="A18" s="3">
        <v>43999</v>
      </c>
      <c r="B18" s="1" t="s">
        <v>28</v>
      </c>
      <c r="C18" s="1" t="s">
        <v>22</v>
      </c>
      <c r="D18" s="5">
        <v>58.97</v>
      </c>
      <c r="E18" s="3">
        <f>Tableau1[[#This Row],[Date]]+30</f>
        <v>44029</v>
      </c>
      <c r="F18" s="6" t="str">
        <f ca="1">IF(TODAY()-Tableau1[[#This Row],[Echeance]]&lt;0, "Le paiement est du dans "&amp;ABS(TODAY()-Tableau1[[#This Row],[Echeance]])&amp;" jours.",IF(TODAY()-Tableau1[[#This Row],[Echeance]]&gt;0, "Le paiement est en retard de "&amp;TODAY()-Tableau1[[#This Row],[Echeance]]&amp;" jours.",))</f>
        <v>Le paiement est du dans 4 jours.</v>
      </c>
      <c r="G18" s="6"/>
      <c r="H18" s="1" t="s">
        <v>30</v>
      </c>
      <c r="I18" s="4"/>
    </row>
    <row r="19" spans="1:9" x14ac:dyDescent="0.25">
      <c r="A19" s="3">
        <v>44006</v>
      </c>
      <c r="B19" s="1" t="s">
        <v>26</v>
      </c>
      <c r="C19" s="1" t="s">
        <v>16</v>
      </c>
      <c r="D19" s="5">
        <v>12.36</v>
      </c>
      <c r="E19" s="3">
        <f>Tableau1[[#This Row],[Date]]+30</f>
        <v>44036</v>
      </c>
      <c r="F19" s="6" t="str">
        <f ca="1">IF(TODAY()-Tableau1[[#This Row],[Echeance]]&lt;0, "Le paiement est du dans "&amp;ABS(TODAY()-Tableau1[[#This Row],[Echeance]])&amp;" jours.",IF(TODAY()-Tableau1[[#This Row],[Echeance]]&gt;0, "Le paiement est en retard de "&amp;TODAY()-Tableau1[[#This Row],[Echeance]]&amp;" jours.",))</f>
        <v>Le paiement est du dans 11 jours.</v>
      </c>
      <c r="G19" s="6"/>
      <c r="H19" s="1" t="s">
        <v>31</v>
      </c>
      <c r="I19" s="4"/>
    </row>
    <row r="20" spans="1:9" x14ac:dyDescent="0.25">
      <c r="A20" s="3">
        <v>44008</v>
      </c>
      <c r="B20" s="1" t="s">
        <v>27</v>
      </c>
      <c r="C20" s="1" t="s">
        <v>24</v>
      </c>
      <c r="D20" s="5">
        <v>568.78</v>
      </c>
      <c r="E20" s="3">
        <f>Tableau1[[#This Row],[Date]]+30</f>
        <v>44038</v>
      </c>
      <c r="F20" s="6" t="str">
        <f ca="1">IF(TODAY()-Tableau1[[#This Row],[Echeance]]&lt;0, "Le paiement est du dans "&amp;ABS(TODAY()-Tableau1[[#This Row],[Echeance]])&amp;" jours.",IF(TODAY()-Tableau1[[#This Row],[Echeance]]&gt;0, "Le paiement est en retard de "&amp;TODAY()-Tableau1[[#This Row],[Echeance]]&amp;" jours.",))</f>
        <v>Le paiement est du dans 13 jours.</v>
      </c>
      <c r="G20" s="6"/>
      <c r="H20" s="1" t="s">
        <v>31</v>
      </c>
      <c r="I20" s="4"/>
    </row>
    <row r="21" spans="1:9" x14ac:dyDescent="0.25">
      <c r="A21" s="3">
        <v>44012</v>
      </c>
      <c r="B21" s="1" t="s">
        <v>27</v>
      </c>
      <c r="C21" s="1" t="s">
        <v>21</v>
      </c>
      <c r="D21" s="5">
        <v>423</v>
      </c>
      <c r="E21" s="3">
        <f>Tableau1[[#This Row],[Date]]+30</f>
        <v>44042</v>
      </c>
      <c r="F21" s="6" t="str">
        <f ca="1">IF(TODAY()-Tableau1[[#This Row],[Echeance]]&lt;0, "Le paiement est du dans "&amp;ABS(TODAY()-Tableau1[[#This Row],[Echeance]])&amp;" jours.",IF(TODAY()-Tableau1[[#This Row],[Echeance]]&gt;0, "Le paiement est en retard de "&amp;TODAY()-Tableau1[[#This Row],[Echeance]]&amp;" jours.",))</f>
        <v>Le paiement est du dans 17 jours.</v>
      </c>
      <c r="G21" s="6"/>
      <c r="H21" s="1" t="s">
        <v>29</v>
      </c>
      <c r="I21" s="4"/>
    </row>
    <row r="22" spans="1:9" x14ac:dyDescent="0.25">
      <c r="A22" s="1" t="s">
        <v>6</v>
      </c>
      <c r="B22" s="1"/>
      <c r="C22" s="1">
        <f>SUBTOTAL(103,Tableau1['# Facture])</f>
        <v>17</v>
      </c>
      <c r="D22" s="5">
        <f>SUBTOTAL(109,Tableau1[Montant])</f>
        <v>3876.13</v>
      </c>
      <c r="E22" s="1"/>
      <c r="F22" s="1"/>
      <c r="G22" s="1"/>
      <c r="H22" s="1"/>
      <c r="I22" s="4"/>
    </row>
  </sheetData>
  <phoneticPr fontId="2" type="noConversion"/>
  <conditionalFormatting sqref="A5:I21">
    <cfRule type="expression" dxfId="26" priority="1">
      <formula>COUNTIF($F5,"*du*")</formula>
    </cfRule>
    <cfRule type="expression" dxfId="25" priority="2">
      <formula>COUNTIF($F5,"*retard*")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I3"/>
  <sheetViews>
    <sheetView tabSelected="1" workbookViewId="0"/>
  </sheetViews>
  <sheetFormatPr baseColWidth="10" defaultRowHeight="15" x14ac:dyDescent="0.25"/>
  <cols>
    <col min="1" max="1" width="16.28515625" style="9" customWidth="1"/>
    <col min="2" max="4" width="16.28515625" customWidth="1"/>
    <col min="5" max="5" width="11.42578125" style="9" customWidth="1"/>
    <col min="6" max="6" width="37.85546875" customWidth="1"/>
    <col min="7" max="7" width="36.140625" style="9" customWidth="1"/>
    <col min="8" max="8" width="12.85546875" customWidth="1"/>
    <col min="9" max="9" width="25.28515625" customWidth="1"/>
    <col min="11" max="11" width="32.140625" customWidth="1"/>
  </cols>
  <sheetData>
    <row r="3" spans="1:9" ht="22.5" customHeight="1" x14ac:dyDescent="0.25">
      <c r="A3" s="10" t="s">
        <v>0</v>
      </c>
      <c r="B3" s="7" t="s">
        <v>1</v>
      </c>
      <c r="C3" s="7" t="s">
        <v>2</v>
      </c>
      <c r="D3" s="7" t="s">
        <v>7</v>
      </c>
      <c r="E3" s="11" t="s">
        <v>32</v>
      </c>
      <c r="F3" s="7" t="s">
        <v>33</v>
      </c>
      <c r="G3" s="11" t="s">
        <v>3</v>
      </c>
      <c r="H3" s="7" t="s">
        <v>4</v>
      </c>
      <c r="I3" s="8" t="s">
        <v>5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Donnees</vt:lpstr>
      <vt:lpstr>Client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Guy Blancher</cp:lastModifiedBy>
  <dcterms:created xsi:type="dcterms:W3CDTF">2020-07-13T10:10:29Z</dcterms:created>
  <dcterms:modified xsi:type="dcterms:W3CDTF">2020-07-13T15:44:48Z</dcterms:modified>
</cp:coreProperties>
</file>