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comments4.xml" ContentType="application/vnd.openxmlformats-officedocument.spreadsheetml.comments+xml"/>
  <Override PartName="/xl/drawings/drawing7.xml" ContentType="application/vnd.openxmlformats-officedocument.drawing+xml"/>
  <Override PartName="/xl/comments5.xml" ContentType="application/vnd.openxmlformats-officedocument.spreadsheetml.comments+xml"/>
  <Override PartName="/xl/drawings/drawing8.xml" ContentType="application/vnd.openxmlformats-officedocument.drawing+xml"/>
  <Override PartName="/xl/comments6.xml" ContentType="application/vnd.openxmlformats-officedocument.spreadsheetml.comments+xml"/>
  <Override PartName="/xl/drawings/drawing9.xml" ContentType="application/vnd.openxmlformats-officedocument.drawing+xml"/>
  <Override PartName="/xl/comments7.xml" ContentType="application/vnd.openxmlformats-officedocument.spreadsheetml.comments+xml"/>
  <Override PartName="/xl/drawings/drawing10.xml" ContentType="application/vnd.openxmlformats-officedocument.drawing+xml"/>
  <Override PartName="/xl/comments8.xml" ContentType="application/vnd.openxmlformats-officedocument.spreadsheetml.comments+xml"/>
  <Override PartName="/xl/drawings/drawing11.xml" ContentType="application/vnd.openxmlformats-officedocument.drawing+xml"/>
  <Override PartName="/xl/comments9.xml" ContentType="application/vnd.openxmlformats-officedocument.spreadsheetml.comments+xml"/>
  <Override PartName="/xl/drawings/drawing12.xml" ContentType="application/vnd.openxmlformats-officedocument.drawing+xml"/>
  <Override PartName="/xl/comments10.xml" ContentType="application/vnd.openxmlformats-officedocument.spreadsheetml.comments+xml"/>
  <Override PartName="/xl/drawings/drawing13.xml" ContentType="application/vnd.openxmlformats-officedocument.drawing+xml"/>
  <Override PartName="/xl/comments11.xml" ContentType="application/vnd.openxmlformats-officedocument.spreadsheetml.comments+xml"/>
  <Override PartName="/xl/drawings/drawing14.xml" ContentType="application/vnd.openxmlformats-officedocument.drawing+xml"/>
  <Override PartName="/xl/comments12.xml" ContentType="application/vnd.openxmlformats-officedocument.spreadsheetml.comments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omments1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090" windowHeight="9450" tabRatio="904" firstSheet="1" activeTab="1"/>
  </bookViews>
  <sheets>
    <sheet name="mémo" sheetId="44" state="hidden" r:id="rId1"/>
    <sheet name="Menu" sheetId="96" r:id="rId2"/>
    <sheet name="0-5 ans" sheetId="46" r:id="rId3"/>
    <sheet name="janv" sheetId="14" r:id="rId4"/>
    <sheet name="fev" sheetId="25" r:id="rId5"/>
    <sheet name="mars" sheetId="24" r:id="rId6"/>
    <sheet name="avril" sheetId="23" r:id="rId7"/>
    <sheet name="mai" sheetId="22" r:id="rId8"/>
    <sheet name="juin" sheetId="21" r:id="rId9"/>
    <sheet name="juil" sheetId="20" r:id="rId10"/>
    <sheet name="aout" sheetId="19" r:id="rId11"/>
    <sheet name="sept" sheetId="18" r:id="rId12"/>
    <sheet name="oct" sheetId="17" r:id="rId13"/>
    <sheet name="nov" sheetId="16" r:id="rId14"/>
    <sheet name="dec" sheetId="15" r:id="rId15"/>
    <sheet name="FicheM" sheetId="45" state="hidden" r:id="rId16"/>
    <sheet name="1" sheetId="142" r:id="rId17"/>
    <sheet name="2" sheetId="143" r:id="rId18"/>
    <sheet name="3" sheetId="144" r:id="rId19"/>
    <sheet name="4" sheetId="146" r:id="rId20"/>
    <sheet name="année calendaire" sheetId="42" r:id="rId21"/>
    <sheet name="Annexe One" sheetId="147" r:id="rId22"/>
  </sheets>
  <definedNames>
    <definedName name="Année_Calendaire">'année calendaire'!$A$1</definedName>
    <definedName name="JF">'année calendaire'!$A$3:$A$19</definedName>
    <definedName name="Pâques">'année calendaire'!$A$4</definedName>
    <definedName name="Pentecôte">'année calendaire'!$A$8</definedName>
    <definedName name="Type" localSheetId="16">#REF!</definedName>
    <definedName name="Type" localSheetId="17">#REF!</definedName>
    <definedName name="Type" localSheetId="18">#REF!</definedName>
    <definedName name="Type" localSheetId="19">#REF!</definedName>
    <definedName name="Type">#REF!</definedName>
    <definedName name="Types_de_garde" localSheetId="16">#REF!</definedName>
    <definedName name="Types_de_garde" localSheetId="17">#REF!</definedName>
    <definedName name="Types_de_garde" localSheetId="18">#REF!</definedName>
    <definedName name="Types_de_garde" localSheetId="19">#REF!</definedName>
    <definedName name="Types_de_garde">#REF!</definedName>
    <definedName name="_xlnm.Print_Area" localSheetId="7">mai!$A$12:$AH$15</definedName>
  </definedNames>
  <calcPr calcId="152511"/>
</workbook>
</file>

<file path=xl/calcChain.xml><?xml version="1.0" encoding="utf-8"?>
<calcChain xmlns="http://schemas.openxmlformats.org/spreadsheetml/2006/main">
  <c r="AI18" i="15" l="1"/>
  <c r="AI18" i="16"/>
  <c r="AI18" i="17"/>
  <c r="AI18" i="18"/>
  <c r="AI18" i="19"/>
  <c r="AI18" i="20"/>
  <c r="AI18" i="21"/>
  <c r="AI18" i="22"/>
  <c r="AI18" i="23"/>
  <c r="AI18" i="24"/>
  <c r="AI18" i="25"/>
  <c r="AI18" i="14"/>
  <c r="M13" i="146"/>
  <c r="L13" i="146"/>
  <c r="K13" i="146"/>
  <c r="J13" i="146"/>
  <c r="I13" i="146"/>
  <c r="H13" i="146"/>
  <c r="G13" i="146"/>
  <c r="F13" i="146"/>
  <c r="E13" i="146"/>
  <c r="D13" i="146"/>
  <c r="C13" i="146"/>
  <c r="B13" i="146"/>
  <c r="B11" i="146"/>
  <c r="G5" i="46"/>
  <c r="AI17" i="15"/>
  <c r="AI17" i="16"/>
  <c r="AI17" i="17"/>
  <c r="AI17" i="18"/>
  <c r="AI17" i="19"/>
  <c r="AI17" i="20"/>
  <c r="AI17" i="21"/>
  <c r="AI17" i="22"/>
  <c r="AI17" i="23"/>
  <c r="AI17" i="24"/>
  <c r="AI17" i="25"/>
  <c r="AI17" i="14"/>
  <c r="M13" i="144"/>
  <c r="L13" i="144"/>
  <c r="K13" i="144"/>
  <c r="J13" i="144"/>
  <c r="I13" i="144"/>
  <c r="H13" i="144"/>
  <c r="G13" i="144"/>
  <c r="F13" i="144"/>
  <c r="E13" i="144"/>
  <c r="D13" i="144"/>
  <c r="C13" i="144"/>
  <c r="B13" i="144"/>
  <c r="B11" i="144"/>
  <c r="G4" i="46"/>
  <c r="AI16" i="15"/>
  <c r="AI16" i="16"/>
  <c r="AI16" i="17"/>
  <c r="AI16" i="18"/>
  <c r="AI16" i="19"/>
  <c r="AI16" i="20"/>
  <c r="AI16" i="21"/>
  <c r="AI16" i="22"/>
  <c r="AI16" i="23"/>
  <c r="AI16" i="24"/>
  <c r="AI16" i="25"/>
  <c r="AI16" i="14"/>
  <c r="M13" i="143"/>
  <c r="L13" i="143"/>
  <c r="K13" i="143"/>
  <c r="J13" i="143"/>
  <c r="I13" i="143"/>
  <c r="H13" i="143"/>
  <c r="G13" i="143"/>
  <c r="F13" i="143"/>
  <c r="E13" i="143"/>
  <c r="D13" i="143"/>
  <c r="C13" i="143"/>
  <c r="B13" i="143"/>
  <c r="B11" i="143"/>
  <c r="G3" i="46"/>
  <c r="AI15" i="15"/>
  <c r="AI15" i="16"/>
  <c r="AI15" i="17"/>
  <c r="AI15" i="18"/>
  <c r="AI15" i="19"/>
  <c r="AI15" i="20"/>
  <c r="AI15" i="21"/>
  <c r="AI15" i="22"/>
  <c r="AI15" i="23"/>
  <c r="AI15" i="24"/>
  <c r="AI15" i="25"/>
  <c r="AI15" i="14"/>
  <c r="M13" i="142"/>
  <c r="L13" i="142"/>
  <c r="K13" i="142"/>
  <c r="J13" i="142"/>
  <c r="I13" i="142"/>
  <c r="H13" i="142"/>
  <c r="G13" i="142"/>
  <c r="F13" i="142"/>
  <c r="E13" i="142"/>
  <c r="D13" i="142"/>
  <c r="C13" i="142"/>
  <c r="B13" i="142"/>
  <c r="B11" i="142"/>
  <c r="G2" i="46"/>
  <c r="A10" i="42" l="1"/>
  <c r="B11" i="45" l="1"/>
  <c r="B2" i="45" l="1"/>
  <c r="M13" i="45" l="1"/>
  <c r="L13" i="45"/>
  <c r="K13" i="45"/>
  <c r="J13" i="45"/>
  <c r="I13" i="45"/>
  <c r="H13" i="45"/>
  <c r="G13" i="45"/>
  <c r="F13" i="45"/>
  <c r="E13" i="45"/>
  <c r="D13" i="45"/>
  <c r="C13" i="45"/>
  <c r="B13" i="45"/>
  <c r="D12" i="14"/>
  <c r="D12" i="19" l="1"/>
  <c r="D13" i="19" s="1"/>
  <c r="E13" i="19" l="1"/>
  <c r="D14" i="19"/>
  <c r="A4" i="42"/>
  <c r="F13" i="19" l="1"/>
  <c r="E14" i="19"/>
  <c r="A5" i="42"/>
  <c r="A7" i="42"/>
  <c r="A9" i="42"/>
  <c r="A8" i="42"/>
  <c r="A3" i="42"/>
  <c r="D12" i="24"/>
  <c r="D13" i="24" s="1"/>
  <c r="D12" i="17"/>
  <c r="D13" i="17" s="1"/>
  <c r="D12" i="21"/>
  <c r="D13" i="21" s="1"/>
  <c r="D12" i="16"/>
  <c r="D13" i="16" s="1"/>
  <c r="D12" i="20"/>
  <c r="D13" i="20" s="1"/>
  <c r="D12" i="25"/>
  <c r="D13" i="25" s="1"/>
  <c r="D12" i="15"/>
  <c r="D13" i="15" s="1"/>
  <c r="D12" i="23"/>
  <c r="D13" i="23" s="1"/>
  <c r="D13" i="14"/>
  <c r="D12" i="18"/>
  <c r="D13" i="18" s="1"/>
  <c r="D12" i="22"/>
  <c r="D13" i="22" s="1"/>
  <c r="A6" i="42"/>
  <c r="A13" i="42"/>
  <c r="A15" i="42"/>
  <c r="A16" i="42" s="1"/>
  <c r="A11" i="42"/>
  <c r="A14" i="42"/>
  <c r="A12" i="42"/>
  <c r="E13" i="14" l="1"/>
  <c r="D14" i="14"/>
  <c r="E13" i="18"/>
  <c r="D14" i="18"/>
  <c r="E13" i="17"/>
  <c r="D14" i="17"/>
  <c r="E13" i="20"/>
  <c r="D14" i="20"/>
  <c r="E13" i="24"/>
  <c r="D14" i="24"/>
  <c r="E13" i="22"/>
  <c r="D14" i="22"/>
  <c r="E13" i="15"/>
  <c r="D14" i="15"/>
  <c r="D14" i="21"/>
  <c r="E13" i="21"/>
  <c r="E13" i="23"/>
  <c r="D14" i="23"/>
  <c r="E13" i="16"/>
  <c r="D14" i="16"/>
  <c r="F14" i="19"/>
  <c r="G13" i="19"/>
  <c r="E13" i="25"/>
  <c r="D14" i="25"/>
  <c r="E14" i="23" l="1"/>
  <c r="F13" i="23"/>
  <c r="F13" i="17"/>
  <c r="E14" i="17"/>
  <c r="E14" i="14"/>
  <c r="F13" i="14"/>
  <c r="E14" i="24"/>
  <c r="F13" i="24"/>
  <c r="F13" i="16"/>
  <c r="E14" i="16"/>
  <c r="F13" i="22"/>
  <c r="E14" i="22"/>
  <c r="F13" i="20"/>
  <c r="E14" i="20"/>
  <c r="F13" i="18"/>
  <c r="E14" i="18"/>
  <c r="E14" i="15"/>
  <c r="F13" i="15"/>
  <c r="F13" i="21"/>
  <c r="E14" i="21"/>
  <c r="G14" i="19"/>
  <c r="H13" i="19"/>
  <c r="E14" i="25"/>
  <c r="F13" i="25"/>
  <c r="G13" i="20" l="1"/>
  <c r="F14" i="20"/>
  <c r="F14" i="15"/>
  <c r="G13" i="15"/>
  <c r="F14" i="14"/>
  <c r="G13" i="14"/>
  <c r="F14" i="23"/>
  <c r="G13" i="23"/>
  <c r="F14" i="16"/>
  <c r="G13" i="16"/>
  <c r="G13" i="21"/>
  <c r="F14" i="21"/>
  <c r="F14" i="18"/>
  <c r="G13" i="18"/>
  <c r="G13" i="22"/>
  <c r="F14" i="22"/>
  <c r="G13" i="17"/>
  <c r="F14" i="17"/>
  <c r="G13" i="24"/>
  <c r="F14" i="24"/>
  <c r="I13" i="19"/>
  <c r="H14" i="19"/>
  <c r="F14" i="25"/>
  <c r="G13" i="25"/>
  <c r="H13" i="17" l="1"/>
  <c r="G14" i="17"/>
  <c r="G14" i="20"/>
  <c r="H13" i="20"/>
  <c r="G14" i="18"/>
  <c r="H13" i="18"/>
  <c r="H13" i="16"/>
  <c r="G14" i="16"/>
  <c r="G14" i="14"/>
  <c r="H13" i="14"/>
  <c r="H13" i="24"/>
  <c r="G14" i="24"/>
  <c r="G14" i="22"/>
  <c r="H13" i="22"/>
  <c r="G14" i="21"/>
  <c r="H13" i="21"/>
  <c r="H13" i="23"/>
  <c r="G14" i="23"/>
  <c r="H13" i="15"/>
  <c r="G14" i="15"/>
  <c r="J13" i="19"/>
  <c r="I14" i="19"/>
  <c r="G14" i="25"/>
  <c r="H13" i="25"/>
  <c r="I13" i="17" l="1"/>
  <c r="H14" i="17"/>
  <c r="I13" i="22"/>
  <c r="H14" i="22"/>
  <c r="H14" i="14"/>
  <c r="I13" i="14"/>
  <c r="I13" i="18"/>
  <c r="H14" i="18"/>
  <c r="H14" i="23"/>
  <c r="I13" i="23"/>
  <c r="H14" i="15"/>
  <c r="I13" i="15"/>
  <c r="I13" i="24"/>
  <c r="H14" i="24"/>
  <c r="H14" i="16"/>
  <c r="I13" i="16"/>
  <c r="H14" i="21"/>
  <c r="I13" i="21"/>
  <c r="I13" i="20"/>
  <c r="H14" i="20"/>
  <c r="J14" i="19"/>
  <c r="K13" i="19"/>
  <c r="H14" i="25"/>
  <c r="I13" i="25"/>
  <c r="J13" i="21" l="1"/>
  <c r="I14" i="21"/>
  <c r="J13" i="23"/>
  <c r="I14" i="23"/>
  <c r="J13" i="14"/>
  <c r="I14" i="14"/>
  <c r="J13" i="24"/>
  <c r="I14" i="24"/>
  <c r="J13" i="20"/>
  <c r="I14" i="20"/>
  <c r="J13" i="18"/>
  <c r="I14" i="18"/>
  <c r="I14" i="22"/>
  <c r="J13" i="22"/>
  <c r="I14" i="17"/>
  <c r="J13" i="17"/>
  <c r="J13" i="16"/>
  <c r="I14" i="16"/>
  <c r="I14" i="15"/>
  <c r="J13" i="15"/>
  <c r="K14" i="19"/>
  <c r="L13" i="19"/>
  <c r="I14" i="25"/>
  <c r="J13" i="25"/>
  <c r="J14" i="16" l="1"/>
  <c r="K13" i="16"/>
  <c r="J14" i="21"/>
  <c r="K13" i="21"/>
  <c r="J14" i="22"/>
  <c r="K13" i="22"/>
  <c r="K13" i="20"/>
  <c r="J14" i="20"/>
  <c r="J14" i="18"/>
  <c r="K13" i="18"/>
  <c r="K13" i="24"/>
  <c r="J14" i="24"/>
  <c r="J14" i="23"/>
  <c r="K13" i="23"/>
  <c r="J14" i="14"/>
  <c r="K13" i="14"/>
  <c r="K13" i="15"/>
  <c r="J14" i="15"/>
  <c r="J14" i="17"/>
  <c r="K13" i="17"/>
  <c r="M13" i="19"/>
  <c r="L14" i="19"/>
  <c r="J14" i="25"/>
  <c r="K13" i="25"/>
  <c r="L13" i="23" l="1"/>
  <c r="K14" i="23"/>
  <c r="K14" i="18"/>
  <c r="L13" i="18"/>
  <c r="L13" i="22"/>
  <c r="K14" i="22"/>
  <c r="L13" i="16"/>
  <c r="K14" i="16"/>
  <c r="L13" i="24"/>
  <c r="K14" i="24"/>
  <c r="K14" i="20"/>
  <c r="L13" i="20"/>
  <c r="L13" i="15"/>
  <c r="K14" i="15"/>
  <c r="K14" i="17"/>
  <c r="L13" i="17"/>
  <c r="L13" i="14"/>
  <c r="K14" i="14"/>
  <c r="K14" i="21"/>
  <c r="L13" i="21"/>
  <c r="N13" i="19"/>
  <c r="M14" i="19"/>
  <c r="K14" i="25"/>
  <c r="L13" i="25"/>
  <c r="L14" i="15" l="1"/>
  <c r="M13" i="15"/>
  <c r="M13" i="24"/>
  <c r="L14" i="24"/>
  <c r="M13" i="23"/>
  <c r="L14" i="23"/>
  <c r="M13" i="16"/>
  <c r="L14" i="16"/>
  <c r="L14" i="14"/>
  <c r="M13" i="14"/>
  <c r="L14" i="22"/>
  <c r="M13" i="22"/>
  <c r="M13" i="21"/>
  <c r="L14" i="21"/>
  <c r="L14" i="17"/>
  <c r="M13" i="17"/>
  <c r="M13" i="20"/>
  <c r="L14" i="20"/>
  <c r="L14" i="18"/>
  <c r="M13" i="18"/>
  <c r="N14" i="19"/>
  <c r="O13" i="19"/>
  <c r="L14" i="25"/>
  <c r="M13" i="25"/>
  <c r="M14" i="20" l="1"/>
  <c r="N13" i="20"/>
  <c r="N13" i="14"/>
  <c r="M14" i="14"/>
  <c r="N13" i="15"/>
  <c r="M14" i="15"/>
  <c r="N13" i="16"/>
  <c r="M14" i="16"/>
  <c r="M14" i="24"/>
  <c r="N13" i="24"/>
  <c r="N13" i="21"/>
  <c r="M14" i="21"/>
  <c r="N13" i="23"/>
  <c r="M14" i="23"/>
  <c r="N13" i="18"/>
  <c r="M14" i="18"/>
  <c r="N13" i="17"/>
  <c r="M14" i="17"/>
  <c r="M14" i="22"/>
  <c r="N13" i="22"/>
  <c r="O14" i="19"/>
  <c r="P13" i="19"/>
  <c r="M14" i="25"/>
  <c r="N13" i="25"/>
  <c r="N14" i="23" l="1"/>
  <c r="O13" i="23"/>
  <c r="O13" i="15"/>
  <c r="N14" i="15"/>
  <c r="O13" i="24"/>
  <c r="N14" i="24"/>
  <c r="O13" i="20"/>
  <c r="N14" i="20"/>
  <c r="N14" i="17"/>
  <c r="O13" i="17"/>
  <c r="N14" i="18"/>
  <c r="O13" i="18"/>
  <c r="N14" i="21"/>
  <c r="O13" i="21"/>
  <c r="N14" i="16"/>
  <c r="O13" i="16"/>
  <c r="N14" i="14"/>
  <c r="O13" i="14"/>
  <c r="O13" i="22"/>
  <c r="N14" i="22"/>
  <c r="Q13" i="19"/>
  <c r="P14" i="19"/>
  <c r="N14" i="25"/>
  <c r="O13" i="25"/>
  <c r="O14" i="24" l="1"/>
  <c r="P13" i="24"/>
  <c r="P13" i="14"/>
  <c r="O14" i="14"/>
  <c r="O14" i="21"/>
  <c r="P13" i="21"/>
  <c r="P13" i="17"/>
  <c r="O14" i="17"/>
  <c r="P13" i="23"/>
  <c r="O14" i="23"/>
  <c r="P13" i="22"/>
  <c r="O14" i="22"/>
  <c r="P13" i="20"/>
  <c r="O14" i="20"/>
  <c r="O14" i="15"/>
  <c r="P13" i="15"/>
  <c r="P13" i="16"/>
  <c r="O14" i="16"/>
  <c r="O14" i="18"/>
  <c r="P13" i="18"/>
  <c r="R13" i="19"/>
  <c r="Q14" i="19"/>
  <c r="O14" i="25"/>
  <c r="P13" i="25"/>
  <c r="Q13" i="16" l="1"/>
  <c r="P14" i="16"/>
  <c r="Q13" i="20"/>
  <c r="P14" i="20"/>
  <c r="Q13" i="23"/>
  <c r="P14" i="23"/>
  <c r="Q13" i="21"/>
  <c r="P14" i="21"/>
  <c r="P14" i="24"/>
  <c r="Q13" i="24"/>
  <c r="P14" i="22"/>
  <c r="Q13" i="22"/>
  <c r="P14" i="17"/>
  <c r="Q13" i="17"/>
  <c r="P14" i="14"/>
  <c r="Q13" i="14"/>
  <c r="P14" i="18"/>
  <c r="Q13" i="18"/>
  <c r="P14" i="15"/>
  <c r="Q13" i="15"/>
  <c r="R14" i="19"/>
  <c r="S13" i="19"/>
  <c r="P14" i="25"/>
  <c r="Q13" i="25"/>
  <c r="R13" i="23" l="1"/>
  <c r="Q14" i="23"/>
  <c r="R13" i="16"/>
  <c r="Q14" i="16"/>
  <c r="R13" i="18"/>
  <c r="Q14" i="18"/>
  <c r="Q14" i="17"/>
  <c r="R13" i="17"/>
  <c r="Q14" i="24"/>
  <c r="R13" i="24"/>
  <c r="R13" i="21"/>
  <c r="Q14" i="21"/>
  <c r="R13" i="20"/>
  <c r="Q14" i="20"/>
  <c r="R13" i="15"/>
  <c r="Q14" i="15"/>
  <c r="R13" i="14"/>
  <c r="Q14" i="14"/>
  <c r="Q14" i="22"/>
  <c r="R13" i="22"/>
  <c r="S14" i="19"/>
  <c r="T13" i="19"/>
  <c r="Q14" i="25"/>
  <c r="R13" i="25"/>
  <c r="R14" i="14" l="1"/>
  <c r="S13" i="14"/>
  <c r="S13" i="20"/>
  <c r="R14" i="20"/>
  <c r="R14" i="18"/>
  <c r="S13" i="18"/>
  <c r="R14" i="23"/>
  <c r="S13" i="23"/>
  <c r="S13" i="24"/>
  <c r="R14" i="24"/>
  <c r="S13" i="15"/>
  <c r="R14" i="15"/>
  <c r="R14" i="21"/>
  <c r="S13" i="21"/>
  <c r="R14" i="16"/>
  <c r="S13" i="16"/>
  <c r="S13" i="22"/>
  <c r="R14" i="22"/>
  <c r="R14" i="17"/>
  <c r="S13" i="17"/>
  <c r="U13" i="19"/>
  <c r="T14" i="19"/>
  <c r="R14" i="25"/>
  <c r="S13" i="25"/>
  <c r="S14" i="22" l="1"/>
  <c r="T13" i="22"/>
  <c r="S14" i="21"/>
  <c r="T13" i="21"/>
  <c r="S14" i="18"/>
  <c r="T13" i="18"/>
  <c r="T13" i="14"/>
  <c r="S14" i="14"/>
  <c r="S14" i="24"/>
  <c r="T13" i="24"/>
  <c r="T13" i="15"/>
  <c r="S14" i="15"/>
  <c r="T13" i="20"/>
  <c r="S14" i="20"/>
  <c r="S14" i="17"/>
  <c r="T13" i="17"/>
  <c r="T13" i="16"/>
  <c r="S14" i="16"/>
  <c r="T13" i="23"/>
  <c r="S14" i="23"/>
  <c r="V13" i="19"/>
  <c r="U14" i="19"/>
  <c r="S14" i="25"/>
  <c r="T13" i="25"/>
  <c r="U13" i="20" l="1"/>
  <c r="T14" i="20"/>
  <c r="U13" i="24"/>
  <c r="T14" i="24"/>
  <c r="T14" i="18"/>
  <c r="U13" i="18"/>
  <c r="T14" i="22"/>
  <c r="U13" i="22"/>
  <c r="U13" i="16"/>
  <c r="T14" i="16"/>
  <c r="U13" i="23"/>
  <c r="T14" i="23"/>
  <c r="T14" i="15"/>
  <c r="U13" i="15"/>
  <c r="T14" i="14"/>
  <c r="U13" i="14"/>
  <c r="U13" i="17"/>
  <c r="T14" i="17"/>
  <c r="U13" i="21"/>
  <c r="T14" i="21"/>
  <c r="V14" i="19"/>
  <c r="W13" i="19"/>
  <c r="T14" i="25"/>
  <c r="U13" i="25"/>
  <c r="V13" i="20" l="1"/>
  <c r="U14" i="20"/>
  <c r="U14" i="15"/>
  <c r="V13" i="15"/>
  <c r="V13" i="18"/>
  <c r="U14" i="18"/>
  <c r="V13" i="17"/>
  <c r="U14" i="17"/>
  <c r="V13" i="21"/>
  <c r="U14" i="21"/>
  <c r="V13" i="23"/>
  <c r="U14" i="23"/>
  <c r="V13" i="24"/>
  <c r="U14" i="24"/>
  <c r="V13" i="16"/>
  <c r="U14" i="16"/>
  <c r="V13" i="14"/>
  <c r="U14" i="14"/>
  <c r="U14" i="22"/>
  <c r="V13" i="22"/>
  <c r="W14" i="19"/>
  <c r="X13" i="19"/>
  <c r="U14" i="25"/>
  <c r="V13" i="25"/>
  <c r="V14" i="14" l="1"/>
  <c r="W13" i="14"/>
  <c r="V14" i="21"/>
  <c r="W13" i="21"/>
  <c r="W13" i="20"/>
  <c r="V14" i="20"/>
  <c r="V14" i="16"/>
  <c r="W13" i="16"/>
  <c r="V14" i="23"/>
  <c r="W13" i="23"/>
  <c r="W13" i="17"/>
  <c r="V14" i="17"/>
  <c r="W13" i="24"/>
  <c r="V14" i="24"/>
  <c r="V14" i="18"/>
  <c r="W13" i="18"/>
  <c r="V14" i="22"/>
  <c r="W13" i="22"/>
  <c r="V14" i="15"/>
  <c r="W13" i="15"/>
  <c r="Y13" i="19"/>
  <c r="X14" i="19"/>
  <c r="V14" i="25"/>
  <c r="W13" i="25"/>
  <c r="W14" i="20" l="1"/>
  <c r="X13" i="20"/>
  <c r="W14" i="22"/>
  <c r="X13" i="22"/>
  <c r="X13" i="23"/>
  <c r="W14" i="23"/>
  <c r="X13" i="14"/>
  <c r="W14" i="14"/>
  <c r="X13" i="17"/>
  <c r="W14" i="17"/>
  <c r="X13" i="24"/>
  <c r="W14" i="24"/>
  <c r="W14" i="15"/>
  <c r="X13" i="15"/>
  <c r="W14" i="18"/>
  <c r="X13" i="18"/>
  <c r="X13" i="16"/>
  <c r="W14" i="16"/>
  <c r="W14" i="21"/>
  <c r="X13" i="21"/>
  <c r="Z13" i="19"/>
  <c r="Y14" i="19"/>
  <c r="W14" i="25"/>
  <c r="X13" i="25"/>
  <c r="Y13" i="16" l="1"/>
  <c r="X14" i="16"/>
  <c r="Y13" i="23"/>
  <c r="X14" i="23"/>
  <c r="Y13" i="15"/>
  <c r="X14" i="15"/>
  <c r="X14" i="20"/>
  <c r="Y13" i="20"/>
  <c r="Y13" i="17"/>
  <c r="X14" i="17"/>
  <c r="X14" i="24"/>
  <c r="Y13" i="24"/>
  <c r="X14" i="14"/>
  <c r="Y13" i="14"/>
  <c r="Y13" i="21"/>
  <c r="X14" i="21"/>
  <c r="X14" i="18"/>
  <c r="Y13" i="18"/>
  <c r="X14" i="22"/>
  <c r="Y13" i="22"/>
  <c r="Z14" i="19"/>
  <c r="AA13" i="19"/>
  <c r="X14" i="25"/>
  <c r="Y13" i="25"/>
  <c r="Y14" i="15" l="1"/>
  <c r="Z13" i="15"/>
  <c r="Z13" i="18"/>
  <c r="Y14" i="18"/>
  <c r="Z13" i="14"/>
  <c r="Y14" i="14"/>
  <c r="Z13" i="21"/>
  <c r="Y14" i="21"/>
  <c r="Z13" i="23"/>
  <c r="Y14" i="23"/>
  <c r="Z13" i="17"/>
  <c r="Y14" i="17"/>
  <c r="Z13" i="16"/>
  <c r="Y14" i="16"/>
  <c r="Y14" i="22"/>
  <c r="Z13" i="22"/>
  <c r="Z13" i="24"/>
  <c r="Y14" i="24"/>
  <c r="Z13" i="20"/>
  <c r="Y14" i="20"/>
  <c r="AA14" i="19"/>
  <c r="AB13" i="19"/>
  <c r="Y14" i="25"/>
  <c r="Z13" i="25"/>
  <c r="AA13" i="24" l="1"/>
  <c r="Z14" i="24"/>
  <c r="Z14" i="23"/>
  <c r="AA13" i="23"/>
  <c r="Z14" i="14"/>
  <c r="AA13" i="14"/>
  <c r="AA13" i="15"/>
  <c r="Z14" i="15"/>
  <c r="AA13" i="20"/>
  <c r="Z14" i="20"/>
  <c r="Z14" i="17"/>
  <c r="AA13" i="17"/>
  <c r="Z14" i="21"/>
  <c r="AA13" i="21"/>
  <c r="Z14" i="18"/>
  <c r="AA13" i="18"/>
  <c r="Z14" i="16"/>
  <c r="AA13" i="16"/>
  <c r="AA13" i="22"/>
  <c r="Z14" i="22"/>
  <c r="AC13" i="19"/>
  <c r="AB14" i="19"/>
  <c r="Z14" i="25"/>
  <c r="AA13" i="25"/>
  <c r="AB13" i="20" l="1"/>
  <c r="AA14" i="20"/>
  <c r="AB13" i="16"/>
  <c r="AA14" i="16"/>
  <c r="AA14" i="21"/>
  <c r="AB13" i="21"/>
  <c r="AB13" i="14"/>
  <c r="AA14" i="14"/>
  <c r="AA14" i="22"/>
  <c r="AB13" i="22"/>
  <c r="AB13" i="15"/>
  <c r="AA14" i="15"/>
  <c r="AB13" i="24"/>
  <c r="AA14" i="24"/>
  <c r="AA14" i="18"/>
  <c r="AB13" i="18"/>
  <c r="AA14" i="17"/>
  <c r="AB13" i="17"/>
  <c r="AB13" i="23"/>
  <c r="AA14" i="23"/>
  <c r="AD13" i="19"/>
  <c r="AC14" i="19"/>
  <c r="AA14" i="25"/>
  <c r="AB13" i="25"/>
  <c r="AB14" i="20" l="1"/>
  <c r="AC13" i="20"/>
  <c r="AC13" i="17"/>
  <c r="AB14" i="17"/>
  <c r="AB14" i="22"/>
  <c r="AC13" i="22"/>
  <c r="AC13" i="21"/>
  <c r="AB14" i="21"/>
  <c r="AB14" i="24"/>
  <c r="AC13" i="24"/>
  <c r="AC13" i="23"/>
  <c r="AB14" i="23"/>
  <c r="AC13" i="15"/>
  <c r="AB14" i="15"/>
  <c r="AB14" i="14"/>
  <c r="AC13" i="14"/>
  <c r="AC13" i="16"/>
  <c r="AB14" i="16"/>
  <c r="AB14" i="18"/>
  <c r="AC13" i="18"/>
  <c r="AD14" i="19"/>
  <c r="AE13" i="19"/>
  <c r="AB14" i="25"/>
  <c r="AC13" i="25"/>
  <c r="AC14" i="24" l="1"/>
  <c r="AD13" i="24"/>
  <c r="AD13" i="22"/>
  <c r="AC14" i="22"/>
  <c r="AC14" i="20"/>
  <c r="AD13" i="20"/>
  <c r="AD13" i="16"/>
  <c r="AC14" i="16"/>
  <c r="AD13" i="23"/>
  <c r="AC14" i="23"/>
  <c r="AD13" i="21"/>
  <c r="AC14" i="21"/>
  <c r="AD13" i="17"/>
  <c r="AC14" i="17"/>
  <c r="AD13" i="15"/>
  <c r="AC14" i="15"/>
  <c r="AD13" i="18"/>
  <c r="AC14" i="18"/>
  <c r="AD13" i="14"/>
  <c r="AC14" i="14"/>
  <c r="AE14" i="19"/>
  <c r="AF13" i="19"/>
  <c r="AC14" i="25"/>
  <c r="AD13" i="25"/>
  <c r="AD14" i="23" l="1"/>
  <c r="AE13" i="23"/>
  <c r="AE13" i="20"/>
  <c r="AD14" i="20"/>
  <c r="AE13" i="24"/>
  <c r="AD14" i="24"/>
  <c r="AD14" i="18"/>
  <c r="AE13" i="18"/>
  <c r="AD14" i="15"/>
  <c r="AE13" i="15"/>
  <c r="AD14" i="16"/>
  <c r="AE13" i="16"/>
  <c r="AE13" i="22"/>
  <c r="AD14" i="22"/>
  <c r="AE13" i="17"/>
  <c r="AD14" i="17"/>
  <c r="AD14" i="14"/>
  <c r="AE13" i="14"/>
  <c r="AD14" i="21"/>
  <c r="AE13" i="21"/>
  <c r="AG13" i="19"/>
  <c r="AF14" i="19"/>
  <c r="AD14" i="25"/>
  <c r="AE13" i="25"/>
  <c r="AF13" i="24" l="1"/>
  <c r="AE14" i="24"/>
  <c r="AF13" i="14"/>
  <c r="AE14" i="14"/>
  <c r="AF13" i="15"/>
  <c r="AE14" i="15"/>
  <c r="AF13" i="23"/>
  <c r="AE14" i="23"/>
  <c r="AF13" i="17"/>
  <c r="AE14" i="17"/>
  <c r="AE14" i="20"/>
  <c r="AF13" i="20"/>
  <c r="AE14" i="22"/>
  <c r="AF13" i="22"/>
  <c r="AE14" i="21"/>
  <c r="AF13" i="21"/>
  <c r="AF13" i="16"/>
  <c r="AE14" i="16"/>
  <c r="AE14" i="18"/>
  <c r="AF13" i="18"/>
  <c r="AH13" i="19"/>
  <c r="AH14" i="19" s="1"/>
  <c r="AG14" i="19"/>
  <c r="AE14" i="25"/>
  <c r="AF13" i="25"/>
  <c r="AG13" i="16" l="1"/>
  <c r="AF14" i="16"/>
  <c r="AF14" i="15"/>
  <c r="AG13" i="15"/>
  <c r="AG13" i="24"/>
  <c r="AF14" i="24"/>
  <c r="AF14" i="22"/>
  <c r="AG13" i="22"/>
  <c r="AG13" i="17"/>
  <c r="AF14" i="17"/>
  <c r="AG13" i="23"/>
  <c r="AF14" i="23"/>
  <c r="AF14" i="14"/>
  <c r="AG13" i="14"/>
  <c r="AF14" i="18"/>
  <c r="AG13" i="18"/>
  <c r="AG13" i="21"/>
  <c r="AF14" i="21"/>
  <c r="AG13" i="20"/>
  <c r="AF14" i="20"/>
  <c r="AG13" i="25"/>
  <c r="AF14" i="25"/>
  <c r="AH13" i="21" l="1"/>
  <c r="AH14" i="21" s="1"/>
  <c r="AG14" i="21"/>
  <c r="AH13" i="16"/>
  <c r="AH14" i="16" s="1"/>
  <c r="AG14" i="16"/>
  <c r="AH13" i="14"/>
  <c r="AH14" i="14" s="1"/>
  <c r="AG14" i="14"/>
  <c r="AH13" i="24"/>
  <c r="AH14" i="24" s="1"/>
  <c r="AG14" i="24"/>
  <c r="AH13" i="20"/>
  <c r="AH14" i="20" s="1"/>
  <c r="AG14" i="20"/>
  <c r="AH13" i="23"/>
  <c r="AH14" i="23" s="1"/>
  <c r="AG14" i="23"/>
  <c r="AH13" i="17"/>
  <c r="AH14" i="17" s="1"/>
  <c r="AG14" i="17"/>
  <c r="AH13" i="18"/>
  <c r="AH14" i="18" s="1"/>
  <c r="AG14" i="18"/>
  <c r="AG14" i="22"/>
  <c r="AH13" i="22"/>
  <c r="AH14" i="22" s="1"/>
  <c r="AG14" i="15"/>
  <c r="AH13" i="15"/>
  <c r="AH14" i="15" s="1"/>
  <c r="AH13" i="25"/>
  <c r="AH14" i="25" s="1"/>
  <c r="AG14" i="25"/>
</calcChain>
</file>

<file path=xl/comments1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2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3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4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5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6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7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8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9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0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1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2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3.xml><?xml version="1.0" encoding="utf-8"?>
<comments xmlns="http://schemas.openxmlformats.org/spreadsheetml/2006/main">
  <authors>
    <author>gmb</author>
  </authors>
  <commentList>
    <comment ref="F1" authorId="0" shapeId="0">
      <text>
        <r>
          <rPr>
            <b/>
            <sz val="9"/>
            <color indexed="81"/>
            <rFont val="Tahoma"/>
            <charset val="1"/>
          </rPr>
          <t>gmb:</t>
        </r>
        <r>
          <rPr>
            <sz val="9"/>
            <color indexed="81"/>
            <rFont val="Tahoma"/>
            <charset val="1"/>
          </rPr>
          <t xml:space="preserve">
Ne pas supprimer cette colonne</t>
        </r>
      </text>
    </comment>
  </commentList>
</comments>
</file>

<file path=xl/sharedStrings.xml><?xml version="1.0" encoding="utf-8"?>
<sst xmlns="http://schemas.openxmlformats.org/spreadsheetml/2006/main" count="305" uniqueCount="76">
  <si>
    <t>Le Jour de l'An</t>
  </si>
  <si>
    <t>Pâques</t>
  </si>
  <si>
    <t>Le lundi de Pâques</t>
  </si>
  <si>
    <t>La fête du Travail</t>
  </si>
  <si>
    <t>L'Ascension</t>
  </si>
  <si>
    <t>Pentecôte</t>
  </si>
  <si>
    <t>Le lundi de Pentecôte</t>
  </si>
  <si>
    <t>La fête nationale</t>
  </si>
  <si>
    <t>L'Assomption</t>
  </si>
  <si>
    <t>La Toussaint</t>
  </si>
  <si>
    <t>L'Armistice</t>
  </si>
  <si>
    <t>Noël</t>
  </si>
  <si>
    <t>NOM :</t>
  </si>
  <si>
    <t>PRENOM :</t>
  </si>
  <si>
    <t>Date de naissance</t>
  </si>
  <si>
    <t>Date d'entrée dans l'établissement d'accueil :</t>
  </si>
  <si>
    <t>Date de sortie :</t>
  </si>
  <si>
    <t>interruption éventuelle :</t>
  </si>
  <si>
    <t>N° DE DOS. M</t>
  </si>
  <si>
    <t>N° DOS. E</t>
  </si>
  <si>
    <t>NOM DE L'ENFANT</t>
  </si>
  <si>
    <t>PRENOM DE L'ENFANT</t>
  </si>
  <si>
    <t>DATE DE NAISSANCE</t>
  </si>
  <si>
    <t>DATE D'ENTREE</t>
  </si>
  <si>
    <t>AGE</t>
  </si>
  <si>
    <t>DATE DE SORTIE</t>
  </si>
  <si>
    <t>NOM MAMAN</t>
  </si>
  <si>
    <t>PRENOM MAMAN</t>
  </si>
  <si>
    <t>REGISTRE DE PRESENCE DES ENFANTS 0-5 ANS-</t>
  </si>
  <si>
    <t>NOM</t>
  </si>
  <si>
    <t>Prénom</t>
  </si>
  <si>
    <t>total</t>
  </si>
  <si>
    <t>N° onglet</t>
  </si>
  <si>
    <t>?</t>
  </si>
  <si>
    <t>Cappou</t>
  </si>
  <si>
    <t>Nathalie</t>
  </si>
  <si>
    <t>Rouent</t>
  </si>
  <si>
    <t>Nelly</t>
  </si>
  <si>
    <t>*</t>
  </si>
  <si>
    <t>Année</t>
  </si>
  <si>
    <t>http://forum.excel-pratique.com/excel/liaisons-et-macro-t64861.html</t>
  </si>
  <si>
    <t>Peule</t>
  </si>
  <si>
    <t>Frédéric</t>
  </si>
  <si>
    <t>Touen</t>
  </si>
  <si>
    <t>Blia</t>
  </si>
  <si>
    <t>Pirottr</t>
  </si>
  <si>
    <t>Aurélie</t>
  </si>
  <si>
    <t>Jojo</t>
  </si>
  <si>
    <t>Henriette</t>
  </si>
  <si>
    <t>Henrt</t>
  </si>
  <si>
    <t>Haesen</t>
  </si>
  <si>
    <t>Cappuchi</t>
  </si>
  <si>
    <t>Onglet</t>
  </si>
  <si>
    <t>22/06/2011</t>
  </si>
  <si>
    <t>12/09/2013</t>
  </si>
  <si>
    <t>02/01/2014</t>
  </si>
  <si>
    <t/>
  </si>
  <si>
    <t xml:space="preserve"> Lena</t>
  </si>
  <si>
    <t xml:space="preserve">dans la colonne E il faut rien mettre </t>
  </si>
  <si>
    <t>dans la colonne D les jour de présence</t>
  </si>
  <si>
    <t>la colonne C il faut rien mettre</t>
  </si>
  <si>
    <t>dans la colonne B je dois mettre les initiales de la maman nom et prenom</t>
  </si>
  <si>
    <t>dans la colonne A je dois mettre les initiales de l enfant nom et prenom</t>
  </si>
  <si>
    <t>Participation financière du parent</t>
  </si>
  <si>
    <t>Nombre de jour de présence sur l'année concernée</t>
  </si>
  <si>
    <t>Organisme de Formation où le parent est inscrit</t>
  </si>
  <si>
    <t>Nom et prénom du parent</t>
  </si>
  <si>
    <t>Nom et Prénom de l'enfant</t>
  </si>
  <si>
    <t>C - N</t>
  </si>
  <si>
    <t>R - N</t>
  </si>
  <si>
    <t>P  -F</t>
  </si>
  <si>
    <t>P - A</t>
  </si>
  <si>
    <t>H - L</t>
  </si>
  <si>
    <t>T - B</t>
  </si>
  <si>
    <t>C - J</t>
  </si>
  <si>
    <t>H -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</si>
</sst>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h]:mm"/>
    <numFmt numFmtId="165" formatCode="mmm\-yyyy"/>
    <numFmt numFmtId="166" formatCode="d/mm"/>
    <numFmt numFmtId="167" formatCode="mmmm/yyyy"/>
    <numFmt numFmtId="168" formatCode="[$-409]d\-mmm\-yy;@"/>
    <numFmt numFmtId="169" formatCode="[$-40C]dd\-mmm\-yy;@"/>
    <numFmt numFmtId="170" formatCode="dd/mm/yy;@"/>
    <numFmt numFmtId="171" formatCode="ddd"/>
    <numFmt numFmtId="172" formatCode="mmm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10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Tahoma"/>
      <family val="2"/>
    </font>
    <font>
      <b/>
      <sz val="10"/>
      <name val="Tahoma"/>
      <family val="2"/>
    </font>
    <font>
      <b/>
      <sz val="14"/>
      <name val="Tahoma"/>
      <family val="2"/>
    </font>
    <font>
      <sz val="14"/>
      <name val="Arial"/>
      <family val="2"/>
    </font>
    <font>
      <sz val="14"/>
      <name val="Tahoma"/>
      <family val="2"/>
    </font>
    <font>
      <b/>
      <i/>
      <sz val="11"/>
      <color theme="1"/>
      <name val="Comic Sans MS"/>
      <family val="4"/>
    </font>
    <font>
      <b/>
      <sz val="10"/>
      <color rgb="FFFF0000"/>
      <name val="Arial"/>
      <family val="2"/>
    </font>
    <font>
      <u/>
      <sz val="10"/>
      <color theme="10"/>
      <name val="Arial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FF0000"/>
      </bottom>
      <diagonal/>
    </border>
    <border>
      <left/>
      <right style="thin">
        <color indexed="64"/>
      </right>
      <top/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0" fontId="1" fillId="0" borderId="0"/>
  </cellStyleXfs>
  <cellXfs count="119">
    <xf numFmtId="0" fontId="0" fillId="0" borderId="0" xfId="0"/>
    <xf numFmtId="0" fontId="0" fillId="0" borderId="0" xfId="0" applyFill="1"/>
    <xf numFmtId="167" fontId="3" fillId="0" borderId="0" xfId="0" applyNumberFormat="1" applyFont="1" applyBorder="1" applyAlignment="1"/>
    <xf numFmtId="0" fontId="5" fillId="0" borderId="0" xfId="0" applyFont="1" applyFill="1"/>
    <xf numFmtId="0" fontId="5" fillId="0" borderId="0" xfId="0" applyFont="1"/>
    <xf numFmtId="0" fontId="5" fillId="0" borderId="0" xfId="0" applyFont="1" applyFill="1" applyBorder="1"/>
    <xf numFmtId="0" fontId="6" fillId="0" borderId="0" xfId="0" applyNumberFormat="1" applyFont="1" applyFill="1" applyBorder="1" applyAlignment="1">
      <alignment horizontal="center"/>
    </xf>
    <xf numFmtId="166" fontId="5" fillId="0" borderId="0" xfId="0" applyNumberFormat="1" applyFont="1"/>
    <xf numFmtId="0" fontId="5" fillId="0" borderId="0" xfId="0" applyFont="1" applyBorder="1"/>
    <xf numFmtId="166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4" fillId="0" borderId="4" xfId="0" applyFont="1" applyBorder="1"/>
    <xf numFmtId="169" fontId="4" fillId="0" borderId="4" xfId="0" applyNumberFormat="1" applyFont="1" applyBorder="1" applyProtection="1"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4" fillId="0" borderId="0" xfId="0" applyFont="1" applyFill="1" applyBorder="1"/>
    <xf numFmtId="168" fontId="7" fillId="0" borderId="0" xfId="0" applyNumberFormat="1" applyFont="1" applyFill="1" applyBorder="1"/>
    <xf numFmtId="0" fontId="7" fillId="0" borderId="0" xfId="0" applyFont="1" applyFill="1" applyBorder="1"/>
    <xf numFmtId="169" fontId="4" fillId="0" borderId="0" xfId="0" applyNumberFormat="1" applyFont="1" applyFill="1" applyBorder="1"/>
    <xf numFmtId="14" fontId="0" fillId="0" borderId="0" xfId="0" applyNumberFormat="1" applyFill="1" applyBorder="1"/>
    <xf numFmtId="170" fontId="0" fillId="0" borderId="0" xfId="0" applyNumberFormat="1" applyFill="1" applyBorder="1"/>
    <xf numFmtId="166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Fill="1" applyBorder="1" applyAlignment="1"/>
    <xf numFmtId="166" fontId="0" fillId="0" borderId="0" xfId="0" applyNumberFormat="1"/>
    <xf numFmtId="166" fontId="0" fillId="0" borderId="0" xfId="0" applyNumberFormat="1" applyFill="1"/>
    <xf numFmtId="166" fontId="0" fillId="3" borderId="0" xfId="0" applyNumberFormat="1" applyFill="1"/>
    <xf numFmtId="166" fontId="2" fillId="0" borderId="5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7" fontId="3" fillId="0" borderId="0" xfId="0" applyNumberFormat="1" applyFont="1" applyFill="1" applyBorder="1" applyAlignment="1"/>
    <xf numFmtId="166" fontId="5" fillId="0" borderId="0" xfId="0" applyNumberFormat="1" applyFont="1" applyFill="1" applyBorder="1"/>
    <xf numFmtId="0" fontId="5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8" fillId="0" borderId="0" xfId="0" applyNumberFormat="1" applyFont="1" applyFill="1" applyBorder="1" applyAlignment="1"/>
    <xf numFmtId="0" fontId="9" fillId="0" borderId="0" xfId="0" applyNumberFormat="1" applyFont="1" applyFill="1" applyBorder="1" applyAlignment="1">
      <alignment horizontal="left"/>
    </xf>
    <xf numFmtId="164" fontId="9" fillId="0" borderId="0" xfId="0" applyNumberFormat="1" applyFont="1" applyFill="1" applyBorder="1" applyAlignment="1">
      <alignment horizontal="left"/>
    </xf>
    <xf numFmtId="164" fontId="9" fillId="0" borderId="0" xfId="0" applyNumberFormat="1" applyFont="1" applyFill="1" applyBorder="1" applyAlignment="1">
      <alignment horizontal="center"/>
    </xf>
    <xf numFmtId="0" fontId="10" fillId="0" borderId="0" xfId="0" applyFont="1" applyFill="1" applyBorder="1"/>
    <xf numFmtId="0" fontId="11" fillId="0" borderId="0" xfId="0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171" fontId="5" fillId="0" borderId="1" xfId="0" applyNumberFormat="1" applyFont="1" applyBorder="1" applyAlignment="1">
      <alignment horizontal="center"/>
    </xf>
    <xf numFmtId="0" fontId="6" fillId="0" borderId="0" xfId="0" applyFont="1"/>
    <xf numFmtId="172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1" xfId="0" applyFill="1" applyBorder="1"/>
    <xf numFmtId="0" fontId="12" fillId="0" borderId="11" xfId="0" applyFont="1" applyBorder="1" applyAlignment="1">
      <alignment vertical="center"/>
    </xf>
    <xf numFmtId="14" fontId="13" fillId="0" borderId="0" xfId="0" applyNumberFormat="1" applyFont="1"/>
    <xf numFmtId="0" fontId="0" fillId="6" borderId="0" xfId="0" applyFill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/>
    <xf numFmtId="0" fontId="0" fillId="0" borderId="0" xfId="0" applyAlignment="1"/>
    <xf numFmtId="0" fontId="0" fillId="0" borderId="0" xfId="0" applyFill="1" applyAlignment="1"/>
    <xf numFmtId="17" fontId="0" fillId="0" borderId="0" xfId="0" applyNumberFormat="1" applyAlignment="1"/>
    <xf numFmtId="165" fontId="5" fillId="0" borderId="0" xfId="0" applyNumberFormat="1" applyFont="1" applyAlignment="1"/>
    <xf numFmtId="166" fontId="5" fillId="0" borderId="0" xfId="0" applyNumberFormat="1" applyFont="1" applyFill="1" applyAlignment="1"/>
    <xf numFmtId="0" fontId="5" fillId="0" borderId="0" xfId="0" applyFont="1" applyFill="1" applyAlignment="1"/>
    <xf numFmtId="0" fontId="5" fillId="0" borderId="0" xfId="0" applyNumberFormat="1" applyFont="1" applyAlignment="1"/>
    <xf numFmtId="166" fontId="5" fillId="7" borderId="0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5" fillId="0" borderId="0" xfId="0" applyFont="1" applyAlignment="1">
      <alignment horizontal="right"/>
    </xf>
    <xf numFmtId="0" fontId="6" fillId="0" borderId="0" xfId="0" applyNumberFormat="1" applyFont="1" applyAlignment="1">
      <alignment horizontal="center"/>
    </xf>
    <xf numFmtId="0" fontId="14" fillId="0" borderId="0" xfId="1"/>
    <xf numFmtId="0" fontId="0" fillId="4" borderId="1" xfId="0" applyFill="1" applyBorder="1"/>
    <xf numFmtId="3" fontId="0" fillId="4" borderId="1" xfId="0" applyNumberFormat="1" applyFill="1" applyBorder="1"/>
    <xf numFmtId="14" fontId="0" fillId="4" borderId="1" xfId="0" applyNumberFormat="1" applyFill="1" applyBorder="1"/>
    <xf numFmtId="2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0" fontId="13" fillId="0" borderId="0" xfId="0" applyFont="1" applyAlignment="1">
      <alignment horizontal="left"/>
    </xf>
    <xf numFmtId="0" fontId="5" fillId="4" borderId="0" xfId="0" applyFont="1" applyFill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0" fontId="5" fillId="0" borderId="1" xfId="0" applyNumberFormat="1" applyFont="1" applyBorder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7" fontId="3" fillId="4" borderId="8" xfId="0" applyNumberFormat="1" applyFont="1" applyFill="1" applyBorder="1" applyAlignment="1">
      <alignment horizontal="center"/>
    </xf>
    <xf numFmtId="167" fontId="3" fillId="4" borderId="9" xfId="0" applyNumberFormat="1" applyFont="1" applyFill="1" applyBorder="1" applyAlignment="1">
      <alignment horizontal="center"/>
    </xf>
    <xf numFmtId="167" fontId="3" fillId="4" borderId="1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1" fillId="0" borderId="0" xfId="2"/>
    <xf numFmtId="0" fontId="1" fillId="0" borderId="0" xfId="2" applyBorder="1"/>
    <xf numFmtId="0" fontId="1" fillId="0" borderId="1" xfId="2" applyBorder="1" applyAlignment="1">
      <alignment horizontal="center" vertical="center"/>
    </xf>
    <xf numFmtId="0" fontId="1" fillId="0" borderId="13" xfId="2" applyBorder="1" applyAlignment="1">
      <alignment horizontal="center" wrapText="1"/>
    </xf>
    <xf numFmtId="0" fontId="1" fillId="0" borderId="14" xfId="2" applyBorder="1" applyAlignment="1">
      <alignment horizontal="center" wrapText="1"/>
    </xf>
    <xf numFmtId="49" fontId="1" fillId="0" borderId="1" xfId="2" applyNumberFormat="1" applyBorder="1" applyAlignment="1">
      <alignment horizontal="left" vertical="center" wrapText="1"/>
    </xf>
    <xf numFmtId="49" fontId="1" fillId="0" borderId="0" xfId="2" applyNumberFormat="1" applyBorder="1" applyAlignment="1">
      <alignment wrapText="1"/>
    </xf>
    <xf numFmtId="49" fontId="1" fillId="8" borderId="17" xfId="2" applyNumberFormat="1" applyFill="1" applyBorder="1" applyAlignment="1">
      <alignment horizontal="center" vertical="center" wrapText="1"/>
    </xf>
    <xf numFmtId="49" fontId="1" fillId="8" borderId="16" xfId="2" applyNumberFormat="1" applyFill="1" applyBorder="1" applyAlignment="1">
      <alignment horizontal="center" vertical="center" wrapText="1"/>
    </xf>
    <xf numFmtId="0" fontId="1" fillId="0" borderId="0" xfId="2" applyBorder="1" applyAlignment="1">
      <alignment horizontal="center" vertical="center"/>
    </xf>
    <xf numFmtId="0" fontId="1" fillId="4" borderId="0" xfId="2" applyFill="1" applyBorder="1" applyAlignment="1">
      <alignment horizontal="center" vertical="center"/>
    </xf>
    <xf numFmtId="49" fontId="1" fillId="8" borderId="15" xfId="2" applyNumberFormat="1" applyFill="1" applyBorder="1" applyAlignment="1">
      <alignment horizontal="center" vertical="center" wrapText="1"/>
    </xf>
    <xf numFmtId="0" fontId="1" fillId="0" borderId="13" xfId="2" applyBorder="1" applyAlignment="1">
      <alignment horizontal="center" vertical="center"/>
    </xf>
    <xf numFmtId="0" fontId="1" fillId="0" borderId="1" xfId="2" applyBorder="1" applyAlignment="1">
      <alignment horizontal="center" vertical="center"/>
    </xf>
    <xf numFmtId="0" fontId="1" fillId="0" borderId="1" xfId="2" applyNumberFormat="1" applyBorder="1" applyAlignment="1">
      <alignment horizontal="center" vertical="center"/>
    </xf>
    <xf numFmtId="0" fontId="6" fillId="0" borderId="1" xfId="2" applyFont="1" applyBorder="1" applyAlignment="1">
      <alignment horizontal="center" vertical="center"/>
    </xf>
    <xf numFmtId="0" fontId="1" fillId="0" borderId="0" xfId="2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0" fontId="5" fillId="7" borderId="0" xfId="0" applyNumberFormat="1" applyFon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2830"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7D6E92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161925</xdr:colOff>
      <xdr:row>7</xdr:row>
      <xdr:rowOff>9525</xdr:rowOff>
    </xdr:from>
    <xdr:to>
      <xdr:col>4</xdr:col>
      <xdr:colOff>609600</xdr:colOff>
      <xdr:row>9</xdr:row>
      <xdr:rowOff>9525</xdr:rowOff>
    </xdr:to>
    <xdr:sp macro="[0]!EntréeSortie" textlink="">
      <xdr:nvSpPr>
        <xdr:cNvPr id="2" name="ZoneTexte 1"/>
        <xdr:cNvSpPr txBox="1"/>
      </xdr:nvSpPr>
      <xdr:spPr>
        <a:xfrm>
          <a:off x="2447925" y="114300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 </a:t>
          </a:r>
        </a:p>
      </xdr:txBody>
    </xdr:sp>
    <xdr:clientData fPrintsWithSheet="0"/>
  </xdr:twoCellAnchor>
  <xdr:twoCellAnchor editAs="absolute">
    <xdr:from>
      <xdr:col>3</xdr:col>
      <xdr:colOff>161925</xdr:colOff>
      <xdr:row>13</xdr:row>
      <xdr:rowOff>131445</xdr:rowOff>
    </xdr:from>
    <xdr:to>
      <xdr:col>4</xdr:col>
      <xdr:colOff>609600</xdr:colOff>
      <xdr:row>15</xdr:row>
      <xdr:rowOff>131445</xdr:rowOff>
    </xdr:to>
    <xdr:sp macro="[0]!Liste" textlink="">
      <xdr:nvSpPr>
        <xdr:cNvPr id="3" name="ZoneTexte 2"/>
        <xdr:cNvSpPr txBox="1"/>
      </xdr:nvSpPr>
      <xdr:spPr>
        <a:xfrm>
          <a:off x="2447925" y="223647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</a:p>
      </xdr:txBody>
    </xdr:sp>
    <xdr:clientData fPrintsWithSheet="0"/>
  </xdr:twoCellAnchor>
  <xdr:twoCellAnchor editAs="absolute">
    <xdr:from>
      <xdr:col>3</xdr:col>
      <xdr:colOff>161925</xdr:colOff>
      <xdr:row>17</xdr:row>
      <xdr:rowOff>30480</xdr:rowOff>
    </xdr:from>
    <xdr:to>
      <xdr:col>4</xdr:col>
      <xdr:colOff>609600</xdr:colOff>
      <xdr:row>19</xdr:row>
      <xdr:rowOff>30480</xdr:rowOff>
    </xdr:to>
    <xdr:sp macro="[0]!Mois" textlink="">
      <xdr:nvSpPr>
        <xdr:cNvPr id="4" name="ZoneTexte 3"/>
        <xdr:cNvSpPr txBox="1"/>
      </xdr:nvSpPr>
      <xdr:spPr>
        <a:xfrm>
          <a:off x="2447925" y="278320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mensuelle</a:t>
          </a:r>
        </a:p>
      </xdr:txBody>
    </xdr:sp>
    <xdr:clientData fPrintsWithSheet="0"/>
  </xdr:twoCellAnchor>
  <xdr:twoCellAnchor editAs="absolute">
    <xdr:from>
      <xdr:col>3</xdr:col>
      <xdr:colOff>161925</xdr:colOff>
      <xdr:row>20</xdr:row>
      <xdr:rowOff>91440</xdr:rowOff>
    </xdr:from>
    <xdr:to>
      <xdr:col>4</xdr:col>
      <xdr:colOff>609600</xdr:colOff>
      <xdr:row>22</xdr:row>
      <xdr:rowOff>91440</xdr:rowOff>
    </xdr:to>
    <xdr:sp macro="[0]!FicheIndividuelle" textlink="">
      <xdr:nvSpPr>
        <xdr:cNvPr id="5" name="ZoneTexte 4"/>
        <xdr:cNvSpPr txBox="1"/>
      </xdr:nvSpPr>
      <xdr:spPr>
        <a:xfrm>
          <a:off x="2447925" y="332994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individuelle</a:t>
          </a:r>
        </a:p>
      </xdr:txBody>
    </xdr:sp>
    <xdr:clientData fPrintsWithSheet="0"/>
  </xdr:twoCellAnchor>
  <xdr:twoCellAnchor editAs="absolute">
    <xdr:from>
      <xdr:col>3</xdr:col>
      <xdr:colOff>161925</xdr:colOff>
      <xdr:row>23</xdr:row>
      <xdr:rowOff>152400</xdr:rowOff>
    </xdr:from>
    <xdr:to>
      <xdr:col>4</xdr:col>
      <xdr:colOff>609600</xdr:colOff>
      <xdr:row>25</xdr:row>
      <xdr:rowOff>152400</xdr:rowOff>
    </xdr:to>
    <xdr:sp macro="[0]!Modification" textlink="">
      <xdr:nvSpPr>
        <xdr:cNvPr id="6" name="ZoneTexte 5"/>
        <xdr:cNvSpPr txBox="1"/>
      </xdr:nvSpPr>
      <xdr:spPr>
        <a:xfrm>
          <a:off x="2447925" y="387667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Modif (Sortie)</a:t>
          </a:r>
        </a:p>
      </xdr:txBody>
    </xdr:sp>
    <xdr:clientData fPrintsWithSheet="0"/>
  </xdr:twoCellAnchor>
  <xdr:twoCellAnchor editAs="absolute">
    <xdr:from>
      <xdr:col>3</xdr:col>
      <xdr:colOff>161925</xdr:colOff>
      <xdr:row>10</xdr:row>
      <xdr:rowOff>70485</xdr:rowOff>
    </xdr:from>
    <xdr:to>
      <xdr:col>4</xdr:col>
      <xdr:colOff>609600</xdr:colOff>
      <xdr:row>12</xdr:row>
      <xdr:rowOff>70485</xdr:rowOff>
    </xdr:to>
    <xdr:sp macro="[0]!MettreAjour" textlink="">
      <xdr:nvSpPr>
        <xdr:cNvPr id="7" name="ZoneTexte 6"/>
        <xdr:cNvSpPr txBox="1"/>
      </xdr:nvSpPr>
      <xdr:spPr>
        <a:xfrm>
          <a:off x="2447925" y="168973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123826</xdr:colOff>
      <xdr:row>0</xdr:row>
      <xdr:rowOff>9525</xdr:rowOff>
    </xdr:from>
    <xdr:to>
      <xdr:col>0</xdr:col>
      <xdr:colOff>752476</xdr:colOff>
      <xdr:row>0</xdr:row>
      <xdr:rowOff>266700</xdr:rowOff>
    </xdr:to>
    <xdr:sp macro="[0]!Menu" textlink="">
      <xdr:nvSpPr>
        <xdr:cNvPr id="2" name="ZoneTexte 1"/>
        <xdr:cNvSpPr txBox="1"/>
      </xdr:nvSpPr>
      <xdr:spPr>
        <a:xfrm>
          <a:off x="123826" y="952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89647</xdr:rowOff>
    </xdr:from>
    <xdr:to>
      <xdr:col>0</xdr:col>
      <xdr:colOff>841562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12912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78441</xdr:rowOff>
    </xdr:from>
    <xdr:to>
      <xdr:col>0</xdr:col>
      <xdr:colOff>841562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12912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156882</xdr:colOff>
      <xdr:row>0</xdr:row>
      <xdr:rowOff>112058</xdr:rowOff>
    </xdr:from>
    <xdr:to>
      <xdr:col>0</xdr:col>
      <xdr:colOff>785532</xdr:colOff>
      <xdr:row>0</xdr:row>
      <xdr:rowOff>369233</xdr:rowOff>
    </xdr:to>
    <xdr:sp macro="[0]!Menu" textlink="">
      <xdr:nvSpPr>
        <xdr:cNvPr id="2" name="ZoneTexte 1"/>
        <xdr:cNvSpPr txBox="1"/>
      </xdr:nvSpPr>
      <xdr:spPr>
        <a:xfrm>
          <a:off x="156882" y="112058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246530</xdr:colOff>
      <xdr:row>0</xdr:row>
      <xdr:rowOff>78441</xdr:rowOff>
    </xdr:from>
    <xdr:to>
      <xdr:col>0</xdr:col>
      <xdr:colOff>875180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46530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100853</xdr:rowOff>
    </xdr:from>
    <xdr:to>
      <xdr:col>0</xdr:col>
      <xdr:colOff>875179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46529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268941</xdr:colOff>
      <xdr:row>0</xdr:row>
      <xdr:rowOff>112059</xdr:rowOff>
    </xdr:from>
    <xdr:to>
      <xdr:col>0</xdr:col>
      <xdr:colOff>897591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68941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291352</xdr:colOff>
      <xdr:row>0</xdr:row>
      <xdr:rowOff>100852</xdr:rowOff>
    </xdr:from>
    <xdr:to>
      <xdr:col>0</xdr:col>
      <xdr:colOff>920002</xdr:colOff>
      <xdr:row>0</xdr:row>
      <xdr:rowOff>358027</xdr:rowOff>
    </xdr:to>
    <xdr:sp macro="[0]!Menu" textlink="">
      <xdr:nvSpPr>
        <xdr:cNvPr id="2" name="ZoneTexte 1"/>
        <xdr:cNvSpPr txBox="1"/>
      </xdr:nvSpPr>
      <xdr:spPr>
        <a:xfrm>
          <a:off x="291352" y="10085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100853</xdr:rowOff>
    </xdr:from>
    <xdr:to>
      <xdr:col>0</xdr:col>
      <xdr:colOff>886385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57735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134471</xdr:rowOff>
    </xdr:from>
    <xdr:to>
      <xdr:col>0</xdr:col>
      <xdr:colOff>886385</xdr:colOff>
      <xdr:row>0</xdr:row>
      <xdr:rowOff>391646</xdr:rowOff>
    </xdr:to>
    <xdr:sp macro="[0]!Menu" textlink="">
      <xdr:nvSpPr>
        <xdr:cNvPr id="2" name="ZoneTexte 1"/>
        <xdr:cNvSpPr txBox="1"/>
      </xdr:nvSpPr>
      <xdr:spPr>
        <a:xfrm>
          <a:off x="257735" y="13447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224117</xdr:colOff>
      <xdr:row>0</xdr:row>
      <xdr:rowOff>89647</xdr:rowOff>
    </xdr:from>
    <xdr:to>
      <xdr:col>0</xdr:col>
      <xdr:colOff>852767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24117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235323</xdr:colOff>
      <xdr:row>0</xdr:row>
      <xdr:rowOff>112059</xdr:rowOff>
    </xdr:from>
    <xdr:to>
      <xdr:col>0</xdr:col>
      <xdr:colOff>863973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35323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89647</xdr:rowOff>
    </xdr:from>
    <xdr:to>
      <xdr:col>0</xdr:col>
      <xdr:colOff>875179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46529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390525</xdr:colOff>
      <xdr:row>0</xdr:row>
      <xdr:rowOff>28575</xdr:rowOff>
    </xdr:from>
    <xdr:to>
      <xdr:col>1</xdr:col>
      <xdr:colOff>1019175</xdr:colOff>
      <xdr:row>1</xdr:row>
      <xdr:rowOff>123825</xdr:rowOff>
    </xdr:to>
    <xdr:sp macro="[0]!Menu" textlink="">
      <xdr:nvSpPr>
        <xdr:cNvPr id="2" name="ZoneTexte 1"/>
        <xdr:cNvSpPr txBox="1"/>
      </xdr:nvSpPr>
      <xdr:spPr>
        <a:xfrm>
          <a:off x="1771650" y="2857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190500</xdr:colOff>
      <xdr:row>0</xdr:row>
      <xdr:rowOff>142875</xdr:rowOff>
    </xdr:from>
    <xdr:to>
      <xdr:col>7</xdr:col>
      <xdr:colOff>57150</xdr:colOff>
      <xdr:row>0</xdr:row>
      <xdr:rowOff>400050</xdr:rowOff>
    </xdr:to>
    <xdr:sp macro="[0]!Menu" textlink="">
      <xdr:nvSpPr>
        <xdr:cNvPr id="2" name="ZoneTexte 1"/>
        <xdr:cNvSpPr txBox="1"/>
      </xdr:nvSpPr>
      <xdr:spPr>
        <a:xfrm>
          <a:off x="5762625" y="14287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aisons-et-macro-t6486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1.bin"/><Relationship Id="rId4" Type="http://schemas.openxmlformats.org/officeDocument/2006/relationships/comments" Target="../comments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2.bin"/><Relationship Id="rId4" Type="http://schemas.openxmlformats.org/officeDocument/2006/relationships/comments" Target="../comments1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2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3" sqref="A3:C6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C2:F28"/>
  <sheetViews>
    <sheetView showGridLines="0" showRowColHeaders="0" tabSelected="1" workbookViewId="0">
      <selection activeCell="F12" sqref="F12"/>
    </sheetView>
  </sheetViews>
  <sheetFormatPr baseColWidth="10" defaultRowHeight="12.75" x14ac:dyDescent="0.2"/>
  <sheetData>
    <row r="2" spans="3:6" x14ac:dyDescent="0.2">
      <c r="C2" s="70" t="s">
        <v>40</v>
      </c>
    </row>
    <row r="6" spans="3:6" x14ac:dyDescent="0.2">
      <c r="C6" s="54"/>
      <c r="D6" s="54"/>
      <c r="E6" s="54"/>
      <c r="F6" s="54"/>
    </row>
    <row r="7" spans="3:6" x14ac:dyDescent="0.2">
      <c r="C7" s="54"/>
      <c r="D7" s="54"/>
      <c r="E7" s="54"/>
      <c r="F7" s="54"/>
    </row>
    <row r="8" spans="3:6" x14ac:dyDescent="0.2">
      <c r="C8" s="54"/>
      <c r="D8" s="54"/>
      <c r="E8" s="54"/>
      <c r="F8" s="54"/>
    </row>
    <row r="9" spans="3:6" x14ac:dyDescent="0.2">
      <c r="C9" s="54"/>
      <c r="D9" s="54"/>
      <c r="E9" s="54"/>
      <c r="F9" s="54"/>
    </row>
    <row r="10" spans="3:6" x14ac:dyDescent="0.2">
      <c r="C10" s="54"/>
      <c r="D10" s="54"/>
      <c r="E10" s="54"/>
      <c r="F10" s="54"/>
    </row>
    <row r="11" spans="3:6" x14ac:dyDescent="0.2">
      <c r="C11" s="54"/>
      <c r="D11" s="54"/>
      <c r="E11" s="54"/>
      <c r="F11" s="54"/>
    </row>
    <row r="12" spans="3:6" x14ac:dyDescent="0.2">
      <c r="C12" s="54"/>
      <c r="D12" s="54"/>
      <c r="E12" s="54"/>
      <c r="F12" s="54"/>
    </row>
    <row r="13" spans="3:6" x14ac:dyDescent="0.2">
      <c r="C13" s="54"/>
      <c r="D13" s="54"/>
      <c r="E13" s="54"/>
      <c r="F13" s="54"/>
    </row>
    <row r="14" spans="3:6" x14ac:dyDescent="0.2">
      <c r="C14" s="54"/>
      <c r="D14" s="54"/>
      <c r="E14" s="54"/>
      <c r="F14" s="54"/>
    </row>
    <row r="15" spans="3:6" x14ac:dyDescent="0.2">
      <c r="C15" s="54"/>
      <c r="D15" s="54"/>
      <c r="E15" s="54"/>
      <c r="F15" s="54"/>
    </row>
    <row r="16" spans="3:6" x14ac:dyDescent="0.2">
      <c r="C16" s="54"/>
      <c r="D16" s="54"/>
      <c r="E16" s="54"/>
      <c r="F16" s="54"/>
    </row>
    <row r="17" spans="3:6" x14ac:dyDescent="0.2">
      <c r="C17" s="54"/>
      <c r="D17" s="54"/>
      <c r="E17" s="54"/>
      <c r="F17" s="54"/>
    </row>
    <row r="18" spans="3:6" x14ac:dyDescent="0.2">
      <c r="C18" s="54"/>
      <c r="D18" s="54"/>
      <c r="E18" s="54"/>
      <c r="F18" s="54"/>
    </row>
    <row r="19" spans="3:6" x14ac:dyDescent="0.2">
      <c r="C19" s="54"/>
      <c r="D19" s="54"/>
      <c r="E19" s="54"/>
      <c r="F19" s="54"/>
    </row>
    <row r="20" spans="3:6" x14ac:dyDescent="0.2">
      <c r="C20" s="54"/>
      <c r="D20" s="54"/>
      <c r="E20" s="54"/>
      <c r="F20" s="54"/>
    </row>
    <row r="21" spans="3:6" x14ac:dyDescent="0.2">
      <c r="C21" s="54"/>
      <c r="D21" s="54"/>
      <c r="E21" s="54"/>
      <c r="F21" s="54"/>
    </row>
    <row r="22" spans="3:6" x14ac:dyDescent="0.2">
      <c r="C22" s="54"/>
      <c r="D22" s="54"/>
      <c r="E22" s="54"/>
      <c r="F22" s="54"/>
    </row>
    <row r="23" spans="3:6" x14ac:dyDescent="0.2">
      <c r="C23" s="54"/>
      <c r="D23" s="54"/>
      <c r="E23" s="54"/>
      <c r="F23" s="54"/>
    </row>
    <row r="24" spans="3:6" x14ac:dyDescent="0.2">
      <c r="C24" s="54"/>
      <c r="D24" s="54"/>
      <c r="E24" s="54"/>
      <c r="F24" s="54"/>
    </row>
    <row r="25" spans="3:6" x14ac:dyDescent="0.2">
      <c r="C25" s="54"/>
      <c r="D25" s="54"/>
      <c r="E25" s="54"/>
      <c r="F25" s="54"/>
    </row>
    <row r="26" spans="3:6" x14ac:dyDescent="0.2">
      <c r="C26" s="54"/>
      <c r="D26" s="54"/>
      <c r="E26" s="54"/>
      <c r="F26" s="54"/>
    </row>
    <row r="27" spans="3:6" x14ac:dyDescent="0.2">
      <c r="C27" s="54"/>
      <c r="D27" s="54"/>
      <c r="E27" s="54"/>
      <c r="F27" s="54"/>
    </row>
    <row r="28" spans="3:6" x14ac:dyDescent="0.2">
      <c r="C28" s="54"/>
      <c r="D28" s="54"/>
      <c r="E28" s="54"/>
      <c r="F28" s="54"/>
    </row>
  </sheetData>
  <hyperlinks>
    <hyperlink ref="C2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5"/>
  <sheetViews>
    <sheetView workbookViewId="0">
      <selection activeCell="F11" sqref="F11"/>
    </sheetView>
  </sheetViews>
  <sheetFormatPr baseColWidth="10" defaultRowHeight="12.75" x14ac:dyDescent="0.2"/>
  <cols>
    <col min="1" max="1" width="15" customWidth="1"/>
    <col min="2" max="2" width="16.42578125" customWidth="1"/>
    <col min="3" max="3" width="17.7109375" bestFit="1" customWidth="1"/>
    <col min="4" max="4" width="21.7109375" bestFit="1" customWidth="1"/>
    <col min="5" max="5" width="20.42578125" bestFit="1" customWidth="1"/>
    <col min="6" max="6" width="15.42578125" bestFit="1" customWidth="1"/>
    <col min="7" max="7" width="13.5703125" bestFit="1" customWidth="1"/>
    <col min="8" max="8" width="16.42578125" bestFit="1" customWidth="1"/>
    <col min="9" max="9" width="17.28515625" bestFit="1" customWidth="1"/>
    <col min="10" max="10" width="15.85546875" bestFit="1" customWidth="1"/>
  </cols>
  <sheetData>
    <row r="1" spans="1:11" s="56" customFormat="1" ht="39" customHeight="1" x14ac:dyDescent="0.2">
      <c r="A1" s="66" t="s">
        <v>18</v>
      </c>
      <c r="B1" s="67" t="s">
        <v>19</v>
      </c>
      <c r="C1" s="67" t="s">
        <v>20</v>
      </c>
      <c r="D1" s="67" t="s">
        <v>21</v>
      </c>
      <c r="E1" s="67" t="s">
        <v>22</v>
      </c>
      <c r="F1" s="67" t="s">
        <v>23</v>
      </c>
      <c r="G1" s="67" t="s">
        <v>24</v>
      </c>
      <c r="H1" s="67" t="s">
        <v>25</v>
      </c>
      <c r="I1" s="67" t="s">
        <v>26</v>
      </c>
      <c r="J1" s="67" t="s">
        <v>27</v>
      </c>
      <c r="K1" s="67" t="s">
        <v>32</v>
      </c>
    </row>
    <row r="2" spans="1:11" x14ac:dyDescent="0.2">
      <c r="A2" s="71">
        <v>1687</v>
      </c>
      <c r="B2" s="72">
        <v>249313</v>
      </c>
      <c r="C2" s="71" t="s">
        <v>34</v>
      </c>
      <c r="D2" s="71" t="s">
        <v>35</v>
      </c>
      <c r="E2" s="73">
        <v>39510</v>
      </c>
      <c r="F2" s="73">
        <v>40179</v>
      </c>
      <c r="G2" s="74" t="str">
        <f>DATEDIF(E2,F2,"y")&amp;" ans, "&amp;DATEDIF(E2,F2,"ym")&amp;" mois"</f>
        <v>1 ans, 9 mois</v>
      </c>
      <c r="H2" s="73"/>
      <c r="I2" s="71" t="s">
        <v>36</v>
      </c>
      <c r="J2" s="71" t="s">
        <v>37</v>
      </c>
      <c r="K2" s="75">
        <v>1</v>
      </c>
    </row>
    <row r="3" spans="1:11" x14ac:dyDescent="0.2">
      <c r="A3" s="71">
        <v>2141</v>
      </c>
      <c r="B3" s="72">
        <v>271413</v>
      </c>
      <c r="C3" s="71" t="s">
        <v>41</v>
      </c>
      <c r="D3" s="71" t="s">
        <v>42</v>
      </c>
      <c r="E3" s="73">
        <v>40067</v>
      </c>
      <c r="F3" s="73">
        <v>40179</v>
      </c>
      <c r="G3" s="74" t="str">
        <f>DATEDIF(E3,F3,"y")&amp;" ans, "&amp;DATEDIF(E3,F3,"ym")&amp;" mois"</f>
        <v>0 ans, 3 mois</v>
      </c>
      <c r="H3" s="73"/>
      <c r="I3" s="71" t="s">
        <v>43</v>
      </c>
      <c r="J3" s="71" t="s">
        <v>44</v>
      </c>
      <c r="K3" s="75">
        <v>2</v>
      </c>
    </row>
    <row r="4" spans="1:11" x14ac:dyDescent="0.2">
      <c r="A4" s="71">
        <v>2144</v>
      </c>
      <c r="B4" s="72">
        <v>273413</v>
      </c>
      <c r="C4" s="71" t="s">
        <v>45</v>
      </c>
      <c r="D4" s="71" t="s">
        <v>46</v>
      </c>
      <c r="E4" s="73">
        <v>39917</v>
      </c>
      <c r="F4" s="73">
        <v>40179</v>
      </c>
      <c r="G4" s="74" t="str">
        <f>DATEDIF(E4,F4,"y")&amp;" ans, "&amp;DATEDIF(E4,F4,"ym")&amp;" mois"</f>
        <v>0 ans, 8 mois</v>
      </c>
      <c r="H4" s="73"/>
      <c r="I4" s="71" t="s">
        <v>51</v>
      </c>
      <c r="J4" s="71" t="s">
        <v>47</v>
      </c>
      <c r="K4" s="75">
        <v>3</v>
      </c>
    </row>
    <row r="5" spans="1:11" x14ac:dyDescent="0.2">
      <c r="A5" s="71">
        <v>2150</v>
      </c>
      <c r="B5" s="72">
        <v>275413</v>
      </c>
      <c r="C5" s="71" t="s">
        <v>50</v>
      </c>
      <c r="D5" s="71" t="s">
        <v>57</v>
      </c>
      <c r="E5" s="73">
        <v>39254</v>
      </c>
      <c r="F5" s="73">
        <v>40179</v>
      </c>
      <c r="G5" s="74" t="str">
        <f>DATEDIF(E5,F5,"y")&amp;" ans, "&amp;DATEDIF(E5,F5,"ym")&amp;" mois"</f>
        <v>2 ans, 6 mois</v>
      </c>
      <c r="H5" s="73"/>
      <c r="I5" s="71" t="s">
        <v>49</v>
      </c>
      <c r="J5" s="71" t="s">
        <v>48</v>
      </c>
      <c r="K5" s="75">
        <v>4</v>
      </c>
    </row>
  </sheetData>
  <sortState ref="A3:K9">
    <sortCondition ref="K2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AJ18"/>
  <sheetViews>
    <sheetView zoomScale="85" zoomScaleNormal="85" workbookViewId="0">
      <selection activeCell="A2" sqref="A2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8.7109375" customWidth="1"/>
    <col min="36" max="36" width="8.7109375" style="56" customWidth="1"/>
  </cols>
  <sheetData>
    <row r="1" spans="1:36" ht="36" customHeight="1" x14ac:dyDescent="0.2"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36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</row>
    <row r="3" spans="1:36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</row>
    <row r="4" spans="1:36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</row>
    <row r="5" spans="1:36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</row>
    <row r="6" spans="1:36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6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</row>
    <row r="8" spans="1:36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</row>
    <row r="9" spans="1:36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</row>
    <row r="10" spans="1:36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</row>
    <row r="11" spans="1:36" ht="15" customHeight="1" x14ac:dyDescent="0.2">
      <c r="A11" s="60"/>
      <c r="B11" s="60"/>
      <c r="C11" s="112"/>
      <c r="D1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</row>
    <row r="12" spans="1:36" ht="15.75" x14ac:dyDescent="0.25">
      <c r="A12" s="61"/>
      <c r="B12" s="61"/>
      <c r="C12" s="111"/>
      <c r="D12" s="86">
        <f>EDATE(DATE('année calendaire'!A1,1,1),0)</f>
        <v>40543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36" ht="12.75" customHeight="1" x14ac:dyDescent="0.2">
      <c r="A13" s="62"/>
      <c r="B13" s="62"/>
      <c r="C13" s="114"/>
      <c r="D13" s="32">
        <f>D12</f>
        <v>40543</v>
      </c>
      <c r="E13" s="32">
        <f>D13+1</f>
        <v>40544</v>
      </c>
      <c r="F13" s="32">
        <f>E13+1</f>
        <v>40545</v>
      </c>
      <c r="G13" s="32">
        <f>F13+1</f>
        <v>40546</v>
      </c>
      <c r="H13" s="32">
        <f t="shared" ref="H13:AC13" si="0">G13+1</f>
        <v>40547</v>
      </c>
      <c r="I13" s="32">
        <f t="shared" si="0"/>
        <v>40548</v>
      </c>
      <c r="J13" s="32">
        <f t="shared" si="0"/>
        <v>40549</v>
      </c>
      <c r="K13" s="32">
        <f t="shared" si="0"/>
        <v>40550</v>
      </c>
      <c r="L13" s="32">
        <f t="shared" si="0"/>
        <v>40551</v>
      </c>
      <c r="M13" s="32">
        <f t="shared" si="0"/>
        <v>40552</v>
      </c>
      <c r="N13" s="32">
        <f t="shared" si="0"/>
        <v>40553</v>
      </c>
      <c r="O13" s="32">
        <f t="shared" si="0"/>
        <v>40554</v>
      </c>
      <c r="P13" s="32">
        <f t="shared" si="0"/>
        <v>40555</v>
      </c>
      <c r="Q13" s="32">
        <f t="shared" si="0"/>
        <v>40556</v>
      </c>
      <c r="R13" s="32">
        <f t="shared" si="0"/>
        <v>40557</v>
      </c>
      <c r="S13" s="32">
        <f t="shared" si="0"/>
        <v>40558</v>
      </c>
      <c r="T13" s="32">
        <f t="shared" si="0"/>
        <v>40559</v>
      </c>
      <c r="U13" s="32">
        <f t="shared" si="0"/>
        <v>40560</v>
      </c>
      <c r="V13" s="32">
        <f t="shared" si="0"/>
        <v>40561</v>
      </c>
      <c r="W13" s="32">
        <f t="shared" si="0"/>
        <v>40562</v>
      </c>
      <c r="X13" s="32">
        <f t="shared" si="0"/>
        <v>40563</v>
      </c>
      <c r="Y13" s="32">
        <f t="shared" si="0"/>
        <v>40564</v>
      </c>
      <c r="Z13" s="32">
        <f t="shared" si="0"/>
        <v>40565</v>
      </c>
      <c r="AA13" s="32">
        <f t="shared" si="0"/>
        <v>40566</v>
      </c>
      <c r="AB13" s="32">
        <f t="shared" si="0"/>
        <v>40567</v>
      </c>
      <c r="AC13" s="32">
        <f t="shared" si="0"/>
        <v>40568</v>
      </c>
      <c r="AD13" s="32">
        <f>IF(AC13&lt;&gt;"",IF(AC13+1&lt;=EOMONTH(($D$12)*1,0),AC13+1,""),"")</f>
        <v>40569</v>
      </c>
      <c r="AE13" s="32">
        <f>IF(AD13="","",IF(MONTH(AD13+1)&lt;&gt;MONTH(AD13),"",AD13+1))</f>
        <v>40570</v>
      </c>
      <c r="AF13" s="32">
        <f t="shared" ref="AF13:AH13" si="1">IF(AE13="","",IF(MONTH(AE13+1)&lt;&gt;MONTH(AE13),"",AE13+1))</f>
        <v>40571</v>
      </c>
      <c r="AG13" s="32">
        <f t="shared" si="1"/>
        <v>40572</v>
      </c>
      <c r="AH13" s="32">
        <f t="shared" si="1"/>
        <v>40573</v>
      </c>
      <c r="AI13" s="77" t="s">
        <v>31</v>
      </c>
      <c r="AJ13" s="83" t="s">
        <v>52</v>
      </c>
    </row>
    <row r="14" spans="1:36" x14ac:dyDescent="0.2">
      <c r="A14" s="65" t="s">
        <v>29</v>
      </c>
      <c r="B14" s="65" t="s">
        <v>30</v>
      </c>
      <c r="C14" s="115" t="s">
        <v>14</v>
      </c>
      <c r="D14" s="47">
        <f>D13</f>
        <v>40543</v>
      </c>
      <c r="E14" s="47">
        <f t="shared" ref="E14:G14" si="2">E13</f>
        <v>40544</v>
      </c>
      <c r="F14" s="47">
        <f t="shared" si="2"/>
        <v>40545</v>
      </c>
      <c r="G14" s="47">
        <f t="shared" si="2"/>
        <v>40546</v>
      </c>
      <c r="H14" s="47">
        <f t="shared" ref="H14" si="3">H13</f>
        <v>40547</v>
      </c>
      <c r="I14" s="47">
        <f t="shared" ref="I14:J14" si="4">I13</f>
        <v>40548</v>
      </c>
      <c r="J14" s="47">
        <f t="shared" si="4"/>
        <v>40549</v>
      </c>
      <c r="K14" s="47">
        <f t="shared" ref="K14" si="5">K13</f>
        <v>40550</v>
      </c>
      <c r="L14" s="47">
        <f t="shared" ref="L14:M14" si="6">L13</f>
        <v>40551</v>
      </c>
      <c r="M14" s="47">
        <f t="shared" si="6"/>
        <v>40552</v>
      </c>
      <c r="N14" s="47">
        <f t="shared" ref="N14" si="7">N13</f>
        <v>40553</v>
      </c>
      <c r="O14" s="47">
        <f t="shared" ref="O14:P14" si="8">O13</f>
        <v>40554</v>
      </c>
      <c r="P14" s="47">
        <f t="shared" si="8"/>
        <v>40555</v>
      </c>
      <c r="Q14" s="47">
        <f t="shared" ref="Q14" si="9">Q13</f>
        <v>40556</v>
      </c>
      <c r="R14" s="47">
        <f t="shared" ref="R14:S14" si="10">R13</f>
        <v>40557</v>
      </c>
      <c r="S14" s="47">
        <f t="shared" si="10"/>
        <v>40558</v>
      </c>
      <c r="T14" s="47">
        <f t="shared" ref="T14" si="11">T13</f>
        <v>40559</v>
      </c>
      <c r="U14" s="47">
        <f t="shared" ref="U14:V14" si="12">U13</f>
        <v>40560</v>
      </c>
      <c r="V14" s="47">
        <f t="shared" si="12"/>
        <v>40561</v>
      </c>
      <c r="W14" s="47">
        <f t="shared" ref="W14" si="13">W13</f>
        <v>40562</v>
      </c>
      <c r="X14" s="47">
        <f t="shared" ref="X14:Y14" si="14">X13</f>
        <v>40563</v>
      </c>
      <c r="Y14" s="47">
        <f t="shared" si="14"/>
        <v>40564</v>
      </c>
      <c r="Z14" s="47">
        <f t="shared" ref="Z14" si="15">Z13</f>
        <v>40565</v>
      </c>
      <c r="AA14" s="47">
        <f t="shared" ref="AA14:AB14" si="16">AA13</f>
        <v>40566</v>
      </c>
      <c r="AB14" s="47">
        <f t="shared" si="16"/>
        <v>40567</v>
      </c>
      <c r="AC14" s="47">
        <f t="shared" ref="AC14" si="17">AC13</f>
        <v>40568</v>
      </c>
      <c r="AD14" s="47">
        <f t="shared" ref="AD14:AE14" si="18">AD13</f>
        <v>40569</v>
      </c>
      <c r="AE14" s="47">
        <f t="shared" si="18"/>
        <v>40570</v>
      </c>
      <c r="AF14" s="47">
        <f t="shared" ref="AF14" si="19">AF13</f>
        <v>40571</v>
      </c>
      <c r="AG14" s="47">
        <f t="shared" ref="AG14:AH14" si="20">AG13</f>
        <v>40572</v>
      </c>
      <c r="AH14" s="47">
        <f t="shared" si="20"/>
        <v>40573</v>
      </c>
      <c r="AI14" s="77"/>
    </row>
    <row r="15" spans="1:36" x14ac:dyDescent="0.2">
      <c r="A15" s="71" t="s">
        <v>34</v>
      </c>
      <c r="B15" s="71" t="s">
        <v>35</v>
      </c>
      <c r="C15" s="116">
        <v>39510</v>
      </c>
      <c r="D15" s="80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1"/>
      <c r="AI15" s="82">
        <f>SUM(D15:AH15)</f>
        <v>0</v>
      </c>
      <c r="AJ15" s="56">
        <v>1</v>
      </c>
    </row>
    <row r="16" spans="1:36" x14ac:dyDescent="0.2">
      <c r="A16" s="71" t="s">
        <v>41</v>
      </c>
      <c r="B16" s="71" t="s">
        <v>42</v>
      </c>
      <c r="C16" s="116" t="s">
        <v>54</v>
      </c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1"/>
      <c r="AI16" s="82">
        <f>SUM(D16:AH16)</f>
        <v>0</v>
      </c>
      <c r="AJ16" s="56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1"/>
      <c r="AI17" s="82">
        <f>SUM(D17:AH17)</f>
        <v>0</v>
      </c>
      <c r="AJ17" s="56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1"/>
      <c r="AI18" s="82">
        <f>SUM(D18:AH18)</f>
        <v>0</v>
      </c>
      <c r="AJ18" s="56">
        <v>4</v>
      </c>
    </row>
  </sheetData>
  <mergeCells count="1">
    <mergeCell ref="D12:AH12"/>
  </mergeCells>
  <phoneticPr fontId="2" type="noConversion"/>
  <conditionalFormatting sqref="Q2:Q10">
    <cfRule type="cellIs" dxfId="2829" priority="1916" stopIfTrue="1" operator="equal">
      <formula>"cc"</formula>
    </cfRule>
    <cfRule type="cellIs" dxfId="2828" priority="1917" stopIfTrue="1" operator="equal">
      <formula>"cl"</formula>
    </cfRule>
    <cfRule type="cellIs" dxfId="2827" priority="1918" stopIfTrue="1" operator="equal">
      <formula>"m"</formula>
    </cfRule>
  </conditionalFormatting>
  <conditionalFormatting sqref="Q2:Q10">
    <cfRule type="cellIs" dxfId="2826" priority="1913" stopIfTrue="1" operator="equal">
      <formula>"F"</formula>
    </cfRule>
    <cfRule type="cellIs" dxfId="2825" priority="1914" stopIfTrue="1" operator="equal">
      <formula>"WK"</formula>
    </cfRule>
    <cfRule type="cellIs" dxfId="2824" priority="1915" stopIfTrue="1" operator="equal">
      <formula>"T"</formula>
    </cfRule>
  </conditionalFormatting>
  <conditionalFormatting sqref="Q2:Q4 Q6:Q10">
    <cfRule type="cellIs" dxfId="2823" priority="1859" stopIfTrue="1" operator="equal">
      <formula>"GV"</formula>
    </cfRule>
    <cfRule type="cellIs" dxfId="2822" priority="1860" stopIfTrue="1" operator="equal">
      <formula>"PC"</formula>
    </cfRule>
    <cfRule type="cellIs" dxfId="2821" priority="1861" stopIfTrue="1" operator="equal">
      <formula>"R"</formula>
    </cfRule>
    <cfRule type="cellIs" dxfId="2820" priority="1862" stopIfTrue="1" operator="equal">
      <formula>"E"</formula>
    </cfRule>
    <cfRule type="cellIs" dxfId="2819" priority="1863" stopIfTrue="1" operator="equal">
      <formula>"PT"</formula>
    </cfRule>
    <cfRule type="cellIs" dxfId="2818" priority="1864" stopIfTrue="1" operator="equal">
      <formula>"mt"</formula>
    </cfRule>
  </conditionalFormatting>
  <conditionalFormatting sqref="Q5">
    <cfRule type="cellIs" dxfId="2817" priority="1847" stopIfTrue="1" operator="equal">
      <formula>"GV"</formula>
    </cfRule>
    <cfRule type="cellIs" dxfId="2816" priority="1848" stopIfTrue="1" operator="equal">
      <formula>"PC"</formula>
    </cfRule>
    <cfRule type="cellIs" dxfId="2815" priority="1849" stopIfTrue="1" operator="equal">
      <formula>"R"</formula>
    </cfRule>
    <cfRule type="cellIs" dxfId="2814" priority="1850" stopIfTrue="1" operator="equal">
      <formula>"E"</formula>
    </cfRule>
    <cfRule type="cellIs" dxfId="2813" priority="1851" stopIfTrue="1" operator="equal">
      <formula>"PT"</formula>
    </cfRule>
    <cfRule type="cellIs" dxfId="2812" priority="1852" stopIfTrue="1" operator="equal">
      <formula>"mt"</formula>
    </cfRule>
  </conditionalFormatting>
  <conditionalFormatting sqref="D14:AH14">
    <cfRule type="expression" dxfId="2811" priority="1769">
      <formula>COUNTIF($D$13:$AH$13,férié)</formula>
    </cfRule>
  </conditionalFormatting>
  <conditionalFormatting sqref="D13:AH14">
    <cfRule type="expression" dxfId="2810" priority="1758" stopIfTrue="1">
      <formula>D$13=""</formula>
    </cfRule>
  </conditionalFormatting>
  <conditionalFormatting sqref="Q2:Q4 Q6:Q10">
    <cfRule type="cellIs" dxfId="2809" priority="1752" stopIfTrue="1" operator="equal">
      <formula>"GV"</formula>
    </cfRule>
    <cfRule type="cellIs" dxfId="2808" priority="1753" stopIfTrue="1" operator="equal">
      <formula>"PC"</formula>
    </cfRule>
    <cfRule type="cellIs" dxfId="2807" priority="1754" stopIfTrue="1" operator="equal">
      <formula>"R"</formula>
    </cfRule>
    <cfRule type="cellIs" dxfId="2806" priority="1755" stopIfTrue="1" operator="equal">
      <formula>"E"</formula>
    </cfRule>
    <cfRule type="cellIs" dxfId="2805" priority="1756" stopIfTrue="1" operator="equal">
      <formula>"PT"</formula>
    </cfRule>
    <cfRule type="cellIs" dxfId="2804" priority="1757" stopIfTrue="1" operator="equal">
      <formula>"mt"</formula>
    </cfRule>
  </conditionalFormatting>
  <conditionalFormatting sqref="Q2:Q10">
    <cfRule type="cellIs" dxfId="2803" priority="1749" stopIfTrue="1" operator="equal">
      <formula>"cc"</formula>
    </cfRule>
    <cfRule type="cellIs" dxfId="2802" priority="1750" stopIfTrue="1" operator="equal">
      <formula>"cl"</formula>
    </cfRule>
    <cfRule type="cellIs" dxfId="2801" priority="1751" stopIfTrue="1" operator="equal">
      <formula>"m"</formula>
    </cfRule>
  </conditionalFormatting>
  <conditionalFormatting sqref="Q2:Q10">
    <cfRule type="cellIs" dxfId="2800" priority="1746" stopIfTrue="1" operator="equal">
      <formula>"F"</formula>
    </cfRule>
    <cfRule type="cellIs" dxfId="2799" priority="1747" stopIfTrue="1" operator="equal">
      <formula>"WK"</formula>
    </cfRule>
    <cfRule type="cellIs" dxfId="2798" priority="1748" stopIfTrue="1" operator="equal">
      <formula>"T"</formula>
    </cfRule>
  </conditionalFormatting>
  <conditionalFormatting sqref="Q5">
    <cfRule type="cellIs" dxfId="2797" priority="1740" stopIfTrue="1" operator="equal">
      <formula>"GV"</formula>
    </cfRule>
    <cfRule type="cellIs" dxfId="2796" priority="1741" stopIfTrue="1" operator="equal">
      <formula>"PC"</formula>
    </cfRule>
    <cfRule type="cellIs" dxfId="2795" priority="1742" stopIfTrue="1" operator="equal">
      <formula>"R"</formula>
    </cfRule>
    <cfRule type="cellIs" dxfId="2794" priority="1743" stopIfTrue="1" operator="equal">
      <formula>"E"</formula>
    </cfRule>
    <cfRule type="cellIs" dxfId="2793" priority="1744" stopIfTrue="1" operator="equal">
      <formula>"PT"</formula>
    </cfRule>
    <cfRule type="cellIs" dxfId="2792" priority="1745" stopIfTrue="1" operator="equal">
      <formula>"mt"</formula>
    </cfRule>
  </conditionalFormatting>
  <conditionalFormatting sqref="D14:AH14">
    <cfRule type="expression" dxfId="2791" priority="1739">
      <formula>COUNTIF($D$13:$AH$13,férié)</formula>
    </cfRule>
  </conditionalFormatting>
  <conditionalFormatting sqref="Q2:Q10">
    <cfRule type="cellIs" dxfId="2790" priority="1736" stopIfTrue="1" operator="equal">
      <formula>"cc"</formula>
    </cfRule>
    <cfRule type="cellIs" dxfId="2789" priority="1737" stopIfTrue="1" operator="equal">
      <formula>"cl"</formula>
    </cfRule>
    <cfRule type="cellIs" dxfId="2788" priority="1738" stopIfTrue="1" operator="equal">
      <formula>"m"</formula>
    </cfRule>
  </conditionalFormatting>
  <conditionalFormatting sqref="Q2:Q10">
    <cfRule type="cellIs" dxfId="2787" priority="1733" stopIfTrue="1" operator="equal">
      <formula>"F"</formula>
    </cfRule>
    <cfRule type="cellIs" dxfId="2786" priority="1734" stopIfTrue="1" operator="equal">
      <formula>"WK"</formula>
    </cfRule>
    <cfRule type="cellIs" dxfId="2785" priority="1735" stopIfTrue="1" operator="equal">
      <formula>"T"</formula>
    </cfRule>
  </conditionalFormatting>
  <conditionalFormatting sqref="Q2:Q4 Q6:Q10">
    <cfRule type="cellIs" dxfId="2784" priority="1727" stopIfTrue="1" operator="equal">
      <formula>"GV"</formula>
    </cfRule>
    <cfRule type="cellIs" dxfId="2783" priority="1728" stopIfTrue="1" operator="equal">
      <formula>"PC"</formula>
    </cfRule>
    <cfRule type="cellIs" dxfId="2782" priority="1729" stopIfTrue="1" operator="equal">
      <formula>"R"</formula>
    </cfRule>
    <cfRule type="cellIs" dxfId="2781" priority="1730" stopIfTrue="1" operator="equal">
      <formula>"E"</formula>
    </cfRule>
    <cfRule type="cellIs" dxfId="2780" priority="1731" stopIfTrue="1" operator="equal">
      <formula>"PT"</formula>
    </cfRule>
    <cfRule type="cellIs" dxfId="2779" priority="1732" stopIfTrue="1" operator="equal">
      <formula>"mt"</formula>
    </cfRule>
  </conditionalFormatting>
  <conditionalFormatting sqref="Q5">
    <cfRule type="cellIs" dxfId="2778" priority="1721" stopIfTrue="1" operator="equal">
      <formula>"GV"</formula>
    </cfRule>
    <cfRule type="cellIs" dxfId="2777" priority="1722" stopIfTrue="1" operator="equal">
      <formula>"PC"</formula>
    </cfRule>
    <cfRule type="cellIs" dxfId="2776" priority="1723" stopIfTrue="1" operator="equal">
      <formula>"R"</formula>
    </cfRule>
    <cfRule type="cellIs" dxfId="2775" priority="1724" stopIfTrue="1" operator="equal">
      <formula>"E"</formula>
    </cfRule>
    <cfRule type="cellIs" dxfId="2774" priority="1725" stopIfTrue="1" operator="equal">
      <formula>"PT"</formula>
    </cfRule>
    <cfRule type="cellIs" dxfId="2773" priority="1726" stopIfTrue="1" operator="equal">
      <formula>"mt"</formula>
    </cfRule>
  </conditionalFormatting>
  <conditionalFormatting sqref="D14:AH14">
    <cfRule type="expression" dxfId="2772" priority="1720">
      <formula>COUNTIF($D$13:$AH$13,férié)</formula>
    </cfRule>
  </conditionalFormatting>
  <conditionalFormatting sqref="Q2:Q10">
    <cfRule type="cellIs" dxfId="2771" priority="1715" stopIfTrue="1" operator="equal">
      <formula>"cc"</formula>
    </cfRule>
    <cfRule type="cellIs" dxfId="2770" priority="1716" stopIfTrue="1" operator="equal">
      <formula>"cl"</formula>
    </cfRule>
    <cfRule type="cellIs" dxfId="2769" priority="1717" stopIfTrue="1" operator="equal">
      <formula>"m"</formula>
    </cfRule>
  </conditionalFormatting>
  <conditionalFormatting sqref="Q2:Q10">
    <cfRule type="cellIs" dxfId="2768" priority="1712" stopIfTrue="1" operator="equal">
      <formula>"F"</formula>
    </cfRule>
    <cfRule type="cellIs" dxfId="2767" priority="1713" stopIfTrue="1" operator="equal">
      <formula>"WK"</formula>
    </cfRule>
    <cfRule type="cellIs" dxfId="2766" priority="1714" stopIfTrue="1" operator="equal">
      <formula>"T"</formula>
    </cfRule>
  </conditionalFormatting>
  <conditionalFormatting sqref="Q2:Q4 Q6:Q10">
    <cfRule type="cellIs" dxfId="2765" priority="1706" stopIfTrue="1" operator="equal">
      <formula>"GV"</formula>
    </cfRule>
    <cfRule type="cellIs" dxfId="2764" priority="1707" stopIfTrue="1" operator="equal">
      <formula>"PC"</formula>
    </cfRule>
    <cfRule type="cellIs" dxfId="2763" priority="1708" stopIfTrue="1" operator="equal">
      <formula>"R"</formula>
    </cfRule>
    <cfRule type="cellIs" dxfId="2762" priority="1709" stopIfTrue="1" operator="equal">
      <formula>"E"</formula>
    </cfRule>
    <cfRule type="cellIs" dxfId="2761" priority="1710" stopIfTrue="1" operator="equal">
      <formula>"PT"</formula>
    </cfRule>
    <cfRule type="cellIs" dxfId="2760" priority="1711" stopIfTrue="1" operator="equal">
      <formula>"mt"</formula>
    </cfRule>
  </conditionalFormatting>
  <conditionalFormatting sqref="Q5">
    <cfRule type="cellIs" dxfId="2759" priority="1700" stopIfTrue="1" operator="equal">
      <formula>"GV"</formula>
    </cfRule>
    <cfRule type="cellIs" dxfId="2758" priority="1701" stopIfTrue="1" operator="equal">
      <formula>"PC"</formula>
    </cfRule>
    <cfRule type="cellIs" dxfId="2757" priority="1702" stopIfTrue="1" operator="equal">
      <formula>"R"</formula>
    </cfRule>
    <cfRule type="cellIs" dxfId="2756" priority="1703" stopIfTrue="1" operator="equal">
      <formula>"E"</formula>
    </cfRule>
    <cfRule type="cellIs" dxfId="2755" priority="1704" stopIfTrue="1" operator="equal">
      <formula>"PT"</formula>
    </cfRule>
    <cfRule type="cellIs" dxfId="2754" priority="1705" stopIfTrue="1" operator="equal">
      <formula>"mt"</formula>
    </cfRule>
  </conditionalFormatting>
  <conditionalFormatting sqref="D14:AH14">
    <cfRule type="expression" dxfId="2753" priority="1699">
      <formula>COUNTIF($D$13:$AH$13,férié)</formula>
    </cfRule>
  </conditionalFormatting>
  <conditionalFormatting sqref="D13:AH14">
    <cfRule type="expression" dxfId="2752" priority="1696" stopIfTrue="1">
      <formula>D$13=""</formula>
    </cfRule>
  </conditionalFormatting>
  <conditionalFormatting sqref="D15:AH15">
    <cfRule type="expression" dxfId="2751" priority="1655">
      <formula>COUNTIF(JF,D$13)</formula>
    </cfRule>
    <cfRule type="expression" dxfId="2750" priority="1656">
      <formula>WEEKDAY(D$13,2)&gt;5</formula>
    </cfRule>
  </conditionalFormatting>
  <conditionalFormatting sqref="D15:AH15">
    <cfRule type="expression" dxfId="2749" priority="1654" stopIfTrue="1">
      <formula>D$13=""</formula>
    </cfRule>
  </conditionalFormatting>
  <conditionalFormatting sqref="D15:AH15">
    <cfRule type="expression" dxfId="2748" priority="1653">
      <formula>COUNTIF($D$13:$AH$13,férié)</formula>
    </cfRule>
  </conditionalFormatting>
  <conditionalFormatting sqref="D15:AH15">
    <cfRule type="expression" dxfId="2747" priority="1652">
      <formula>COUNTIF($D$13:$AH$13,férié)</formula>
    </cfRule>
  </conditionalFormatting>
  <conditionalFormatting sqref="D15:AH15">
    <cfRule type="expression" dxfId="2746" priority="1651">
      <formula>COUNTIF($D$13:$AH$13,férié)</formula>
    </cfRule>
  </conditionalFormatting>
  <conditionalFormatting sqref="D15:AH15">
    <cfRule type="expression" dxfId="2745" priority="1650">
      <formula>COUNTIF($D$13:$AH$13,férié)</formula>
    </cfRule>
  </conditionalFormatting>
  <conditionalFormatting sqref="D15:AH15">
    <cfRule type="expression" dxfId="2744" priority="1649">
      <formula>COUNTIF($D$13:$AH$13,férié)</formula>
    </cfRule>
  </conditionalFormatting>
  <conditionalFormatting sqref="D15:AH15">
    <cfRule type="expression" dxfId="2743" priority="1648">
      <formula>COUNTIF($D$13:$AH$13,férié)</formula>
    </cfRule>
  </conditionalFormatting>
  <conditionalFormatting sqref="D15:AH15">
    <cfRule type="expression" dxfId="2742" priority="1647">
      <formula>COUNTIF($D$13:$AH$13,férié)</formula>
    </cfRule>
  </conditionalFormatting>
  <conditionalFormatting sqref="D15:AH15">
    <cfRule type="expression" dxfId="2741" priority="1646">
      <formula>COUNTIF($D$13:$AH$13,férié)</formula>
    </cfRule>
  </conditionalFormatting>
  <conditionalFormatting sqref="D15:AH15">
    <cfRule type="expression" dxfId="2740" priority="1645">
      <formula>COUNTIF($D$13:$AH$13,férié)</formula>
    </cfRule>
  </conditionalFormatting>
  <conditionalFormatting sqref="D15:AH15">
    <cfRule type="expression" dxfId="2739" priority="1644">
      <formula>COUNTIF($D$13:$AH$13,férié)</formula>
    </cfRule>
  </conditionalFormatting>
  <conditionalFormatting sqref="D15:AH15">
    <cfRule type="expression" dxfId="2738" priority="1643">
      <formula>COUNTIF($D$13:$AH$13,férié)</formula>
    </cfRule>
  </conditionalFormatting>
  <conditionalFormatting sqref="D15:AH15">
    <cfRule type="expression" dxfId="2737" priority="1642">
      <formula>COUNTIF($D$13:$AH$13,férié)</formula>
    </cfRule>
  </conditionalFormatting>
  <conditionalFormatting sqref="D15:AH15">
    <cfRule type="expression" dxfId="2736" priority="1641">
      <formula>COUNTIF($D$13:$AH$13,férié)</formula>
    </cfRule>
  </conditionalFormatting>
  <conditionalFormatting sqref="D15:AH15">
    <cfRule type="expression" dxfId="2735" priority="1640">
      <formula>COUNTIF($D$13:$AH$13,férié)</formula>
    </cfRule>
  </conditionalFormatting>
  <conditionalFormatting sqref="D15:AH15">
    <cfRule type="expression" dxfId="2734" priority="1639">
      <formula>COUNTIF($D$13:$AH$13,férié)</formula>
    </cfRule>
  </conditionalFormatting>
  <conditionalFormatting sqref="AI15">
    <cfRule type="expression" dxfId="2733" priority="575">
      <formula>COUNTIF(JF,AI$13)</formula>
    </cfRule>
    <cfRule type="expression" dxfId="2732" priority="576">
      <formula>WEEKDAY(AI$13,2)&gt;5</formula>
    </cfRule>
  </conditionalFormatting>
  <conditionalFormatting sqref="AI15">
    <cfRule type="expression" dxfId="2731" priority="574" stopIfTrue="1">
      <formula>AI$13=""</formula>
    </cfRule>
  </conditionalFormatting>
  <conditionalFormatting sqref="AI15">
    <cfRule type="expression" dxfId="2730" priority="573">
      <formula>COUNTIF($D$13:$AH$13,férié)</formula>
    </cfRule>
  </conditionalFormatting>
  <conditionalFormatting sqref="AI15">
    <cfRule type="expression" dxfId="2729" priority="572">
      <formula>COUNTIF($D$13:$AH$13,férié)</formula>
    </cfRule>
  </conditionalFormatting>
  <conditionalFormatting sqref="AI15">
    <cfRule type="expression" dxfId="2728" priority="571">
      <formula>COUNTIF($D$13:$AH$13,férié)</formula>
    </cfRule>
  </conditionalFormatting>
  <conditionalFormatting sqref="AI15">
    <cfRule type="expression" dxfId="2727" priority="570">
      <formula>COUNTIF($D$13:$AH$13,férié)</formula>
    </cfRule>
  </conditionalFormatting>
  <conditionalFormatting sqref="AI15">
    <cfRule type="expression" dxfId="2726" priority="569">
      <formula>COUNTIF($D$13:$AH$13,férié)</formula>
    </cfRule>
  </conditionalFormatting>
  <conditionalFormatting sqref="AI15">
    <cfRule type="expression" dxfId="2725" priority="568">
      <formula>COUNTIF($D$13:$AH$13,férié)</formula>
    </cfRule>
  </conditionalFormatting>
  <conditionalFormatting sqref="AI15">
    <cfRule type="expression" dxfId="2724" priority="567">
      <formula>COUNTIF($D$13:$AH$13,férié)</formula>
    </cfRule>
  </conditionalFormatting>
  <conditionalFormatting sqref="AI15">
    <cfRule type="expression" dxfId="2723" priority="566">
      <formula>COUNTIF($D$13:$AH$13,férié)</formula>
    </cfRule>
  </conditionalFormatting>
  <conditionalFormatting sqref="AI15">
    <cfRule type="expression" dxfId="2722" priority="565">
      <formula>COUNTIF($D$13:$AH$13,férié)</formula>
    </cfRule>
  </conditionalFormatting>
  <conditionalFormatting sqref="AI15">
    <cfRule type="expression" dxfId="2721" priority="564">
      <formula>COUNTIF($D$13:$AH$13,férié)</formula>
    </cfRule>
  </conditionalFormatting>
  <conditionalFormatting sqref="AI15">
    <cfRule type="expression" dxfId="2720" priority="563">
      <formula>COUNTIF($D$13:$AH$13,férié)</formula>
    </cfRule>
  </conditionalFormatting>
  <conditionalFormatting sqref="AI15">
    <cfRule type="expression" dxfId="2719" priority="562">
      <formula>COUNTIF($D$13:$AH$13,férié)</formula>
    </cfRule>
  </conditionalFormatting>
  <conditionalFormatting sqref="AI15">
    <cfRule type="expression" dxfId="2718" priority="561">
      <formula>COUNTIF($D$13:$AH$13,férié)</formula>
    </cfRule>
  </conditionalFormatting>
  <conditionalFormatting sqref="AI15">
    <cfRule type="expression" dxfId="2717" priority="560">
      <formula>COUNTIF($D$13:$AH$13,férié)</formula>
    </cfRule>
  </conditionalFormatting>
  <conditionalFormatting sqref="AI15">
    <cfRule type="expression" dxfId="2716" priority="559">
      <formula>COUNTIF($D$13:$AH$13,férié)</formula>
    </cfRule>
  </conditionalFormatting>
  <conditionalFormatting sqref="D16:AH16">
    <cfRule type="expression" dxfId="2715" priority="359">
      <formula>COUNTIF(JF,D$13)</formula>
    </cfRule>
    <cfRule type="expression" dxfId="2714" priority="360">
      <formula>WEEKDAY(D$13,2)&gt;5</formula>
    </cfRule>
  </conditionalFormatting>
  <conditionalFormatting sqref="D16:AH16">
    <cfRule type="expression" dxfId="2713" priority="358" stopIfTrue="1">
      <formula>D$13=""</formula>
    </cfRule>
  </conditionalFormatting>
  <conditionalFormatting sqref="D16:AH16">
    <cfRule type="expression" dxfId="2712" priority="357">
      <formula>COUNTIF($D$13:$AH$13,férié)</formula>
    </cfRule>
  </conditionalFormatting>
  <conditionalFormatting sqref="D16:AH16">
    <cfRule type="expression" dxfId="2711" priority="356">
      <formula>COUNTIF($D$13:$AH$13,férié)</formula>
    </cfRule>
  </conditionalFormatting>
  <conditionalFormatting sqref="D16:AH16">
    <cfRule type="expression" dxfId="2710" priority="355">
      <formula>COUNTIF($D$13:$AH$13,férié)</formula>
    </cfRule>
  </conditionalFormatting>
  <conditionalFormatting sqref="D16:AH16">
    <cfRule type="expression" dxfId="2709" priority="354">
      <formula>COUNTIF($D$13:$AH$13,férié)</formula>
    </cfRule>
  </conditionalFormatting>
  <conditionalFormatting sqref="D16:AH16">
    <cfRule type="expression" dxfId="2708" priority="353">
      <formula>COUNTIF($D$13:$AH$13,férié)</formula>
    </cfRule>
  </conditionalFormatting>
  <conditionalFormatting sqref="D16:AH16">
    <cfRule type="expression" dxfId="2707" priority="352">
      <formula>COUNTIF($D$13:$AH$13,férié)</formula>
    </cfRule>
  </conditionalFormatting>
  <conditionalFormatting sqref="D16:AH16">
    <cfRule type="expression" dxfId="2706" priority="351">
      <formula>COUNTIF($D$13:$AH$13,férié)</formula>
    </cfRule>
  </conditionalFormatting>
  <conditionalFormatting sqref="D16:AH16">
    <cfRule type="expression" dxfId="2705" priority="350">
      <formula>COUNTIF($D$13:$AH$13,férié)</formula>
    </cfRule>
  </conditionalFormatting>
  <conditionalFormatting sqref="D16:AH16">
    <cfRule type="expression" dxfId="2704" priority="349">
      <formula>COUNTIF($D$13:$AH$13,férié)</formula>
    </cfRule>
  </conditionalFormatting>
  <conditionalFormatting sqref="D16:AH16">
    <cfRule type="expression" dxfId="2703" priority="348">
      <formula>COUNTIF($D$13:$AH$13,férié)</formula>
    </cfRule>
  </conditionalFormatting>
  <conditionalFormatting sqref="D16:AH16">
    <cfRule type="expression" dxfId="2702" priority="347">
      <formula>COUNTIF($D$13:$AH$13,férié)</formula>
    </cfRule>
  </conditionalFormatting>
  <conditionalFormatting sqref="D16:AH16">
    <cfRule type="expression" dxfId="2701" priority="346">
      <formula>COUNTIF($D$13:$AH$13,férié)</formula>
    </cfRule>
  </conditionalFormatting>
  <conditionalFormatting sqref="D16:AH16">
    <cfRule type="expression" dxfId="2700" priority="345">
      <formula>COUNTIF($D$13:$AH$13,férié)</formula>
    </cfRule>
  </conditionalFormatting>
  <conditionalFormatting sqref="D16:AH16">
    <cfRule type="expression" dxfId="2699" priority="344">
      <formula>COUNTIF($D$13:$AH$13,férié)</formula>
    </cfRule>
  </conditionalFormatting>
  <conditionalFormatting sqref="D16:AH16">
    <cfRule type="expression" dxfId="2698" priority="343">
      <formula>COUNTIF($D$13:$AH$13,férié)</formula>
    </cfRule>
  </conditionalFormatting>
  <conditionalFormatting sqref="AI16">
    <cfRule type="expression" dxfId="2697" priority="341">
      <formula>COUNTIF(JF,AI$13)</formula>
    </cfRule>
    <cfRule type="expression" dxfId="2696" priority="342">
      <formula>WEEKDAY(AI$13,2)&gt;5</formula>
    </cfRule>
  </conditionalFormatting>
  <conditionalFormatting sqref="AI16">
    <cfRule type="expression" dxfId="2695" priority="340" stopIfTrue="1">
      <formula>AI$13=""</formula>
    </cfRule>
  </conditionalFormatting>
  <conditionalFormatting sqref="AI16">
    <cfRule type="expression" dxfId="2694" priority="339">
      <formula>COUNTIF($D$13:$AH$13,férié)</formula>
    </cfRule>
  </conditionalFormatting>
  <conditionalFormatting sqref="AI16">
    <cfRule type="expression" dxfId="2693" priority="338">
      <formula>COUNTIF($D$13:$AH$13,férié)</formula>
    </cfRule>
  </conditionalFormatting>
  <conditionalFormatting sqref="AI16">
    <cfRule type="expression" dxfId="2692" priority="337">
      <formula>COUNTIF($D$13:$AH$13,férié)</formula>
    </cfRule>
  </conditionalFormatting>
  <conditionalFormatting sqref="AI16">
    <cfRule type="expression" dxfId="2691" priority="336">
      <formula>COUNTIF($D$13:$AH$13,férié)</formula>
    </cfRule>
  </conditionalFormatting>
  <conditionalFormatting sqref="AI16">
    <cfRule type="expression" dxfId="2690" priority="335">
      <formula>COUNTIF($D$13:$AH$13,férié)</formula>
    </cfRule>
  </conditionalFormatting>
  <conditionalFormatting sqref="AI16">
    <cfRule type="expression" dxfId="2689" priority="334">
      <formula>COUNTIF($D$13:$AH$13,férié)</formula>
    </cfRule>
  </conditionalFormatting>
  <conditionalFormatting sqref="AI16">
    <cfRule type="expression" dxfId="2688" priority="333">
      <formula>COUNTIF($D$13:$AH$13,férié)</formula>
    </cfRule>
  </conditionalFormatting>
  <conditionalFormatting sqref="AI16">
    <cfRule type="expression" dxfId="2687" priority="332">
      <formula>COUNTIF($D$13:$AH$13,férié)</formula>
    </cfRule>
  </conditionalFormatting>
  <conditionalFormatting sqref="AI16">
    <cfRule type="expression" dxfId="2686" priority="331">
      <formula>COUNTIF($D$13:$AH$13,férié)</formula>
    </cfRule>
  </conditionalFormatting>
  <conditionalFormatting sqref="AI16">
    <cfRule type="expression" dxfId="2685" priority="330">
      <formula>COUNTIF($D$13:$AH$13,férié)</formula>
    </cfRule>
  </conditionalFormatting>
  <conditionalFormatting sqref="AI16">
    <cfRule type="expression" dxfId="2684" priority="329">
      <formula>COUNTIF($D$13:$AH$13,férié)</formula>
    </cfRule>
  </conditionalFormatting>
  <conditionalFormatting sqref="AI16">
    <cfRule type="expression" dxfId="2683" priority="328">
      <formula>COUNTIF($D$13:$AH$13,férié)</formula>
    </cfRule>
  </conditionalFormatting>
  <conditionalFormatting sqref="AI16">
    <cfRule type="expression" dxfId="2682" priority="327">
      <formula>COUNTIF($D$13:$AH$13,férié)</formula>
    </cfRule>
  </conditionalFormatting>
  <conditionalFormatting sqref="AI16">
    <cfRule type="expression" dxfId="2681" priority="326">
      <formula>COUNTIF($D$13:$AH$13,férié)</formula>
    </cfRule>
  </conditionalFormatting>
  <conditionalFormatting sqref="AI16">
    <cfRule type="expression" dxfId="2680" priority="325">
      <formula>COUNTIF($D$13:$AH$13,férié)</formula>
    </cfRule>
  </conditionalFormatting>
  <conditionalFormatting sqref="D17:AH17">
    <cfRule type="expression" dxfId="2679" priority="323">
      <formula>COUNTIF(JF,D$13)</formula>
    </cfRule>
    <cfRule type="expression" dxfId="2678" priority="324">
      <formula>WEEKDAY(D$13,2)&gt;5</formula>
    </cfRule>
  </conditionalFormatting>
  <conditionalFormatting sqref="D17:AH17">
    <cfRule type="expression" dxfId="2677" priority="322" stopIfTrue="1">
      <formula>D$13=""</formula>
    </cfRule>
  </conditionalFormatting>
  <conditionalFormatting sqref="D17:AH17">
    <cfRule type="expression" dxfId="2676" priority="321">
      <formula>COUNTIF($D$13:$AH$13,férié)</formula>
    </cfRule>
  </conditionalFormatting>
  <conditionalFormatting sqref="D17:AH17">
    <cfRule type="expression" dxfId="2675" priority="320">
      <formula>COUNTIF($D$13:$AH$13,férié)</formula>
    </cfRule>
  </conditionalFormatting>
  <conditionalFormatting sqref="D17:AH17">
    <cfRule type="expression" dxfId="2674" priority="319">
      <formula>COUNTIF($D$13:$AH$13,férié)</formula>
    </cfRule>
  </conditionalFormatting>
  <conditionalFormatting sqref="D17:AH17">
    <cfRule type="expression" dxfId="2673" priority="318">
      <formula>COUNTIF($D$13:$AH$13,férié)</formula>
    </cfRule>
  </conditionalFormatting>
  <conditionalFormatting sqref="D17:AH17">
    <cfRule type="expression" dxfId="2672" priority="317">
      <formula>COUNTIF($D$13:$AH$13,férié)</formula>
    </cfRule>
  </conditionalFormatting>
  <conditionalFormatting sqref="D17:AH17">
    <cfRule type="expression" dxfId="2671" priority="316">
      <formula>COUNTIF($D$13:$AH$13,férié)</formula>
    </cfRule>
  </conditionalFormatting>
  <conditionalFormatting sqref="D17:AH17">
    <cfRule type="expression" dxfId="2670" priority="315">
      <formula>COUNTIF($D$13:$AH$13,férié)</formula>
    </cfRule>
  </conditionalFormatting>
  <conditionalFormatting sqref="D17:AH17">
    <cfRule type="expression" dxfId="2669" priority="314">
      <formula>COUNTIF($D$13:$AH$13,férié)</formula>
    </cfRule>
  </conditionalFormatting>
  <conditionalFormatting sqref="D17:AH17">
    <cfRule type="expression" dxfId="2668" priority="313">
      <formula>COUNTIF($D$13:$AH$13,férié)</formula>
    </cfRule>
  </conditionalFormatting>
  <conditionalFormatting sqref="D17:AH17">
    <cfRule type="expression" dxfId="2667" priority="312">
      <formula>COUNTIF($D$13:$AH$13,férié)</formula>
    </cfRule>
  </conditionalFormatting>
  <conditionalFormatting sqref="D17:AH17">
    <cfRule type="expression" dxfId="2666" priority="311">
      <formula>COUNTIF($D$13:$AH$13,férié)</formula>
    </cfRule>
  </conditionalFormatting>
  <conditionalFormatting sqref="D17:AH17">
    <cfRule type="expression" dxfId="2665" priority="310">
      <formula>COUNTIF($D$13:$AH$13,férié)</formula>
    </cfRule>
  </conditionalFormatting>
  <conditionalFormatting sqref="D17:AH17">
    <cfRule type="expression" dxfId="2664" priority="309">
      <formula>COUNTIF($D$13:$AH$13,férié)</formula>
    </cfRule>
  </conditionalFormatting>
  <conditionalFormatting sqref="D17:AH17">
    <cfRule type="expression" dxfId="2663" priority="308">
      <formula>COUNTIF($D$13:$AH$13,férié)</formula>
    </cfRule>
  </conditionalFormatting>
  <conditionalFormatting sqref="D17:AH17">
    <cfRule type="expression" dxfId="2662" priority="307">
      <formula>COUNTIF($D$13:$AH$13,férié)</formula>
    </cfRule>
  </conditionalFormatting>
  <conditionalFormatting sqref="AI17">
    <cfRule type="expression" dxfId="2661" priority="305">
      <formula>COUNTIF(JF,AI$13)</formula>
    </cfRule>
    <cfRule type="expression" dxfId="2660" priority="306">
      <formula>WEEKDAY(AI$13,2)&gt;5</formula>
    </cfRule>
  </conditionalFormatting>
  <conditionalFormatting sqref="AI17">
    <cfRule type="expression" dxfId="2659" priority="304" stopIfTrue="1">
      <formula>AI$13=""</formula>
    </cfRule>
  </conditionalFormatting>
  <conditionalFormatting sqref="AI17">
    <cfRule type="expression" dxfId="2658" priority="303">
      <formula>COUNTIF($D$13:$AH$13,férié)</formula>
    </cfRule>
  </conditionalFormatting>
  <conditionalFormatting sqref="AI17">
    <cfRule type="expression" dxfId="2657" priority="302">
      <formula>COUNTIF($D$13:$AH$13,férié)</formula>
    </cfRule>
  </conditionalFormatting>
  <conditionalFormatting sqref="AI17">
    <cfRule type="expression" dxfId="2656" priority="301">
      <formula>COUNTIF($D$13:$AH$13,férié)</formula>
    </cfRule>
  </conditionalFormatting>
  <conditionalFormatting sqref="AI17">
    <cfRule type="expression" dxfId="2655" priority="300">
      <formula>COUNTIF($D$13:$AH$13,férié)</formula>
    </cfRule>
  </conditionalFormatting>
  <conditionalFormatting sqref="AI17">
    <cfRule type="expression" dxfId="2654" priority="299">
      <formula>COUNTIF($D$13:$AH$13,férié)</formula>
    </cfRule>
  </conditionalFormatting>
  <conditionalFormatting sqref="AI17">
    <cfRule type="expression" dxfId="2653" priority="298">
      <formula>COUNTIF($D$13:$AH$13,férié)</formula>
    </cfRule>
  </conditionalFormatting>
  <conditionalFormatting sqref="AI17">
    <cfRule type="expression" dxfId="2652" priority="297">
      <formula>COUNTIF($D$13:$AH$13,férié)</formula>
    </cfRule>
  </conditionalFormatting>
  <conditionalFormatting sqref="AI17">
    <cfRule type="expression" dxfId="2651" priority="296">
      <formula>COUNTIF($D$13:$AH$13,férié)</formula>
    </cfRule>
  </conditionalFormatting>
  <conditionalFormatting sqref="AI17">
    <cfRule type="expression" dxfId="2650" priority="295">
      <formula>COUNTIF($D$13:$AH$13,férié)</formula>
    </cfRule>
  </conditionalFormatting>
  <conditionalFormatting sqref="AI17">
    <cfRule type="expression" dxfId="2649" priority="294">
      <formula>COUNTIF($D$13:$AH$13,férié)</formula>
    </cfRule>
  </conditionalFormatting>
  <conditionalFormatting sqref="AI17">
    <cfRule type="expression" dxfId="2648" priority="293">
      <formula>COUNTIF($D$13:$AH$13,férié)</formula>
    </cfRule>
  </conditionalFormatting>
  <conditionalFormatting sqref="AI17">
    <cfRule type="expression" dxfId="2647" priority="292">
      <formula>COUNTIF($D$13:$AH$13,férié)</formula>
    </cfRule>
  </conditionalFormatting>
  <conditionalFormatting sqref="AI17">
    <cfRule type="expression" dxfId="2646" priority="291">
      <formula>COUNTIF($D$13:$AH$13,férié)</formula>
    </cfRule>
  </conditionalFormatting>
  <conditionalFormatting sqref="AI17">
    <cfRule type="expression" dxfId="2645" priority="290">
      <formula>COUNTIF($D$13:$AH$13,férié)</formula>
    </cfRule>
  </conditionalFormatting>
  <conditionalFormatting sqref="AI17">
    <cfRule type="expression" dxfId="2644" priority="289">
      <formula>COUNTIF($D$13:$AH$13,férié)</formula>
    </cfRule>
  </conditionalFormatting>
  <conditionalFormatting sqref="D18:AH18">
    <cfRule type="expression" dxfId="2643" priority="251">
      <formula>COUNTIF(JF,D$13)</formula>
    </cfRule>
    <cfRule type="expression" dxfId="2642" priority="252">
      <formula>WEEKDAY(D$13,2)&gt;5</formula>
    </cfRule>
  </conditionalFormatting>
  <conditionalFormatting sqref="D18:AH18">
    <cfRule type="expression" dxfId="2641" priority="250" stopIfTrue="1">
      <formula>D$13=""</formula>
    </cfRule>
  </conditionalFormatting>
  <conditionalFormatting sqref="D18:AH18">
    <cfRule type="expression" dxfId="2640" priority="249">
      <formula>COUNTIF($D$13:$AH$13,férié)</formula>
    </cfRule>
  </conditionalFormatting>
  <conditionalFormatting sqref="D18:AH18">
    <cfRule type="expression" dxfId="2639" priority="248">
      <formula>COUNTIF($D$13:$AH$13,férié)</formula>
    </cfRule>
  </conditionalFormatting>
  <conditionalFormatting sqref="D18:AH18">
    <cfRule type="expression" dxfId="2638" priority="247">
      <formula>COUNTIF($D$13:$AH$13,férié)</formula>
    </cfRule>
  </conditionalFormatting>
  <conditionalFormatting sqref="D18:AH18">
    <cfRule type="expression" dxfId="2637" priority="246">
      <formula>COUNTIF($D$13:$AH$13,férié)</formula>
    </cfRule>
  </conditionalFormatting>
  <conditionalFormatting sqref="D18:AH18">
    <cfRule type="expression" dxfId="2636" priority="245">
      <formula>COUNTIF($D$13:$AH$13,férié)</formula>
    </cfRule>
  </conditionalFormatting>
  <conditionalFormatting sqref="D18:AH18">
    <cfRule type="expression" dxfId="2635" priority="244">
      <formula>COUNTIF($D$13:$AH$13,férié)</formula>
    </cfRule>
  </conditionalFormatting>
  <conditionalFormatting sqref="D18:AH18">
    <cfRule type="expression" dxfId="2634" priority="243">
      <formula>COUNTIF($D$13:$AH$13,férié)</formula>
    </cfRule>
  </conditionalFormatting>
  <conditionalFormatting sqref="D18:AH18">
    <cfRule type="expression" dxfId="2633" priority="242">
      <formula>COUNTIF($D$13:$AH$13,férié)</formula>
    </cfRule>
  </conditionalFormatting>
  <conditionalFormatting sqref="D18:AH18">
    <cfRule type="expression" dxfId="2632" priority="241">
      <formula>COUNTIF($D$13:$AH$13,férié)</formula>
    </cfRule>
  </conditionalFormatting>
  <conditionalFormatting sqref="D18:AH18">
    <cfRule type="expression" dxfId="2631" priority="240">
      <formula>COUNTIF($D$13:$AH$13,férié)</formula>
    </cfRule>
  </conditionalFormatting>
  <conditionalFormatting sqref="D18:AH18">
    <cfRule type="expression" dxfId="2630" priority="239">
      <formula>COUNTIF($D$13:$AH$13,férié)</formula>
    </cfRule>
  </conditionalFormatting>
  <conditionalFormatting sqref="D18:AH18">
    <cfRule type="expression" dxfId="2629" priority="238">
      <formula>COUNTIF($D$13:$AH$13,férié)</formula>
    </cfRule>
  </conditionalFormatting>
  <conditionalFormatting sqref="D18:AH18">
    <cfRule type="expression" dxfId="2628" priority="237">
      <formula>COUNTIF($D$13:$AH$13,férié)</formula>
    </cfRule>
  </conditionalFormatting>
  <conditionalFormatting sqref="D18:AH18">
    <cfRule type="expression" dxfId="2627" priority="236">
      <formula>COUNTIF($D$13:$AH$13,férié)</formula>
    </cfRule>
  </conditionalFormatting>
  <conditionalFormatting sqref="D18:AH18">
    <cfRule type="expression" dxfId="2626" priority="235">
      <formula>COUNTIF($D$13:$AH$13,férié)</formula>
    </cfRule>
  </conditionalFormatting>
  <conditionalFormatting sqref="AI18">
    <cfRule type="expression" dxfId="2625" priority="233">
      <formula>COUNTIF(JF,AI$13)</formula>
    </cfRule>
    <cfRule type="expression" dxfId="2624" priority="234">
      <formula>WEEKDAY(AI$13,2)&gt;5</formula>
    </cfRule>
  </conditionalFormatting>
  <conditionalFormatting sqref="AI18">
    <cfRule type="expression" dxfId="2623" priority="232" stopIfTrue="1">
      <formula>AI$13=""</formula>
    </cfRule>
  </conditionalFormatting>
  <conditionalFormatting sqref="AI18">
    <cfRule type="expression" dxfId="2622" priority="231">
      <formula>COUNTIF($D$13:$AH$13,férié)</formula>
    </cfRule>
  </conditionalFormatting>
  <conditionalFormatting sqref="AI18">
    <cfRule type="expression" dxfId="2621" priority="230">
      <formula>COUNTIF($D$13:$AH$13,férié)</formula>
    </cfRule>
  </conditionalFormatting>
  <conditionalFormatting sqref="AI18">
    <cfRule type="expression" dxfId="2620" priority="229">
      <formula>COUNTIF($D$13:$AH$13,férié)</formula>
    </cfRule>
  </conditionalFormatting>
  <conditionalFormatting sqref="AI18">
    <cfRule type="expression" dxfId="2619" priority="228">
      <formula>COUNTIF($D$13:$AH$13,férié)</formula>
    </cfRule>
  </conditionalFormatting>
  <conditionalFormatting sqref="AI18">
    <cfRule type="expression" dxfId="2618" priority="227">
      <formula>COUNTIF($D$13:$AH$13,férié)</formula>
    </cfRule>
  </conditionalFormatting>
  <conditionalFormatting sqref="AI18">
    <cfRule type="expression" dxfId="2617" priority="226">
      <formula>COUNTIF($D$13:$AH$13,férié)</formula>
    </cfRule>
  </conditionalFormatting>
  <conditionalFormatting sqref="AI18">
    <cfRule type="expression" dxfId="2616" priority="225">
      <formula>COUNTIF($D$13:$AH$13,férié)</formula>
    </cfRule>
  </conditionalFormatting>
  <conditionalFormatting sqref="AI18">
    <cfRule type="expression" dxfId="2615" priority="224">
      <formula>COUNTIF($D$13:$AH$13,férié)</formula>
    </cfRule>
  </conditionalFormatting>
  <conditionalFormatting sqref="AI18">
    <cfRule type="expression" dxfId="2614" priority="223">
      <formula>COUNTIF($D$13:$AH$13,férié)</formula>
    </cfRule>
  </conditionalFormatting>
  <conditionalFormatting sqref="AI18">
    <cfRule type="expression" dxfId="2613" priority="222">
      <formula>COUNTIF($D$13:$AH$13,férié)</formula>
    </cfRule>
  </conditionalFormatting>
  <conditionalFormatting sqref="AI18">
    <cfRule type="expression" dxfId="2612" priority="221">
      <formula>COUNTIF($D$13:$AH$13,férié)</formula>
    </cfRule>
  </conditionalFormatting>
  <conditionalFormatting sqref="AI18">
    <cfRule type="expression" dxfId="2611" priority="220">
      <formula>COUNTIF($D$13:$AH$13,férié)</formula>
    </cfRule>
  </conditionalFormatting>
  <conditionalFormatting sqref="AI18">
    <cfRule type="expression" dxfId="2610" priority="219">
      <formula>COUNTIF($D$13:$AH$13,férié)</formula>
    </cfRule>
  </conditionalFormatting>
  <conditionalFormatting sqref="AI18">
    <cfRule type="expression" dxfId="2609" priority="218">
      <formula>COUNTIF($D$13:$AH$13,férié)</formula>
    </cfRule>
  </conditionalFormatting>
  <conditionalFormatting sqref="AI18">
    <cfRule type="expression" dxfId="2608" priority="217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scale="38" orientation="landscape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C62"/>
  <sheetViews>
    <sheetView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calendaire'!A1,2,1),0)</f>
        <v>40574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40574</v>
      </c>
      <c r="E13" s="32">
        <f>D13+1</f>
        <v>40575</v>
      </c>
      <c r="F13" s="32">
        <f>E13+1</f>
        <v>40576</v>
      </c>
      <c r="G13" s="32">
        <f>F13+1</f>
        <v>40577</v>
      </c>
      <c r="H13" s="32">
        <f t="shared" ref="H13:AC13" si="0">G13+1</f>
        <v>40578</v>
      </c>
      <c r="I13" s="32">
        <f t="shared" si="0"/>
        <v>40579</v>
      </c>
      <c r="J13" s="32">
        <f t="shared" si="0"/>
        <v>40580</v>
      </c>
      <c r="K13" s="32">
        <f t="shared" si="0"/>
        <v>40581</v>
      </c>
      <c r="L13" s="32">
        <f t="shared" si="0"/>
        <v>40582</v>
      </c>
      <c r="M13" s="32">
        <f t="shared" si="0"/>
        <v>40583</v>
      </c>
      <c r="N13" s="32">
        <f t="shared" si="0"/>
        <v>40584</v>
      </c>
      <c r="O13" s="32">
        <f t="shared" si="0"/>
        <v>40585</v>
      </c>
      <c r="P13" s="32">
        <f t="shared" si="0"/>
        <v>40586</v>
      </c>
      <c r="Q13" s="32">
        <f t="shared" si="0"/>
        <v>40587</v>
      </c>
      <c r="R13" s="32">
        <f t="shared" si="0"/>
        <v>40588</v>
      </c>
      <c r="S13" s="32">
        <f t="shared" si="0"/>
        <v>40589</v>
      </c>
      <c r="T13" s="32">
        <f t="shared" si="0"/>
        <v>40590</v>
      </c>
      <c r="U13" s="32">
        <f t="shared" si="0"/>
        <v>40591</v>
      </c>
      <c r="V13" s="32">
        <f t="shared" si="0"/>
        <v>40592</v>
      </c>
      <c r="W13" s="32">
        <f t="shared" si="0"/>
        <v>40593</v>
      </c>
      <c r="X13" s="32">
        <f t="shared" si="0"/>
        <v>40594</v>
      </c>
      <c r="Y13" s="32">
        <f t="shared" si="0"/>
        <v>40595</v>
      </c>
      <c r="Z13" s="32">
        <f t="shared" si="0"/>
        <v>40596</v>
      </c>
      <c r="AA13" s="32">
        <f t="shared" si="0"/>
        <v>40597</v>
      </c>
      <c r="AB13" s="32">
        <f t="shared" si="0"/>
        <v>40598</v>
      </c>
      <c r="AC13" s="32">
        <f t="shared" si="0"/>
        <v>40599</v>
      </c>
      <c r="AD13" s="32">
        <f>IF(AC13&lt;&gt;"",IF(AC13+1&lt;=EOMONTH(($D$12)*1,0),AC13+1,""),"")</f>
        <v>40600</v>
      </c>
      <c r="AE13" s="32">
        <f>IF(AD13="","",IF(MONTH(AD13+1)&lt;&gt;MONTH(AD13),"",AD13+1))</f>
        <v>40601</v>
      </c>
      <c r="AF13" s="32" t="str">
        <f t="shared" ref="AF13:AH13" si="1">IF(AE13="","",IF(MONTH(AE13+1)&lt;&gt;MONTH(AE13),"",AE13+1))</f>
        <v/>
      </c>
      <c r="AG13" s="32" t="str">
        <f t="shared" si="1"/>
        <v/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40574</v>
      </c>
      <c r="E14" s="47">
        <f t="shared" ref="E14:AH14" si="2">E13</f>
        <v>40575</v>
      </c>
      <c r="F14" s="47">
        <f t="shared" si="2"/>
        <v>40576</v>
      </c>
      <c r="G14" s="47">
        <f t="shared" si="2"/>
        <v>40577</v>
      </c>
      <c r="H14" s="47">
        <f t="shared" si="2"/>
        <v>40578</v>
      </c>
      <c r="I14" s="47">
        <f t="shared" si="2"/>
        <v>40579</v>
      </c>
      <c r="J14" s="47">
        <f t="shared" si="2"/>
        <v>40580</v>
      </c>
      <c r="K14" s="47">
        <f t="shared" si="2"/>
        <v>40581</v>
      </c>
      <c r="L14" s="47">
        <f t="shared" si="2"/>
        <v>40582</v>
      </c>
      <c r="M14" s="47">
        <f t="shared" si="2"/>
        <v>40583</v>
      </c>
      <c r="N14" s="47">
        <f t="shared" si="2"/>
        <v>40584</v>
      </c>
      <c r="O14" s="47">
        <f t="shared" si="2"/>
        <v>40585</v>
      </c>
      <c r="P14" s="47">
        <f t="shared" si="2"/>
        <v>40586</v>
      </c>
      <c r="Q14" s="47">
        <f t="shared" si="2"/>
        <v>40587</v>
      </c>
      <c r="R14" s="47">
        <f t="shared" si="2"/>
        <v>40588</v>
      </c>
      <c r="S14" s="47">
        <f t="shared" si="2"/>
        <v>40589</v>
      </c>
      <c r="T14" s="47">
        <f t="shared" si="2"/>
        <v>40590</v>
      </c>
      <c r="U14" s="47">
        <f t="shared" si="2"/>
        <v>40591</v>
      </c>
      <c r="V14" s="47">
        <f t="shared" si="2"/>
        <v>40592</v>
      </c>
      <c r="W14" s="47">
        <f t="shared" si="2"/>
        <v>40593</v>
      </c>
      <c r="X14" s="47">
        <f t="shared" si="2"/>
        <v>40594</v>
      </c>
      <c r="Y14" s="47">
        <f t="shared" si="2"/>
        <v>40595</v>
      </c>
      <c r="Z14" s="47">
        <f t="shared" si="2"/>
        <v>40596</v>
      </c>
      <c r="AA14" s="47">
        <f t="shared" si="2"/>
        <v>40597</v>
      </c>
      <c r="AB14" s="47">
        <f t="shared" si="2"/>
        <v>40598</v>
      </c>
      <c r="AC14" s="47">
        <f t="shared" si="2"/>
        <v>40599</v>
      </c>
      <c r="AD14" s="47">
        <f t="shared" si="2"/>
        <v>40600</v>
      </c>
      <c r="AE14" s="47">
        <f t="shared" si="2"/>
        <v>40601</v>
      </c>
      <c r="AF14" s="47" t="str">
        <f t="shared" si="2"/>
        <v/>
      </c>
      <c r="AG14" s="47" t="str">
        <f t="shared" si="2"/>
        <v/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16">
        <v>39510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2535" priority="1056" stopIfTrue="1" operator="equal">
      <formula>"GV"</formula>
    </cfRule>
    <cfRule type="cellIs" dxfId="2534" priority="1057" stopIfTrue="1" operator="equal">
      <formula>"PC"</formula>
    </cfRule>
    <cfRule type="cellIs" dxfId="2533" priority="1058" stopIfTrue="1" operator="equal">
      <formula>"R"</formula>
    </cfRule>
    <cfRule type="cellIs" dxfId="2532" priority="1059" stopIfTrue="1" operator="equal">
      <formula>"E"</formula>
    </cfRule>
    <cfRule type="cellIs" dxfId="2531" priority="1060" stopIfTrue="1" operator="equal">
      <formula>"PT"</formula>
    </cfRule>
    <cfRule type="cellIs" dxfId="2530" priority="1061" stopIfTrue="1" operator="equal">
      <formula>"mt"</formula>
    </cfRule>
  </conditionalFormatting>
  <conditionalFormatting sqref="Q2:Q10">
    <cfRule type="cellIs" dxfId="2529" priority="1113" stopIfTrue="1" operator="equal">
      <formula>"cc"</formula>
    </cfRule>
    <cfRule type="cellIs" dxfId="2528" priority="1114" stopIfTrue="1" operator="equal">
      <formula>"cl"</formula>
    </cfRule>
    <cfRule type="cellIs" dxfId="2527" priority="1115" stopIfTrue="1" operator="equal">
      <formula>"m"</formula>
    </cfRule>
  </conditionalFormatting>
  <conditionalFormatting sqref="Q2:Q10">
    <cfRule type="cellIs" dxfId="2526" priority="1110" stopIfTrue="1" operator="equal">
      <formula>"F"</formula>
    </cfRule>
    <cfRule type="cellIs" dxfId="2525" priority="1111" stopIfTrue="1" operator="equal">
      <formula>"WK"</formula>
    </cfRule>
    <cfRule type="cellIs" dxfId="2524" priority="1112" stopIfTrue="1" operator="equal">
      <formula>"T"</formula>
    </cfRule>
  </conditionalFormatting>
  <conditionalFormatting sqref="Q5">
    <cfRule type="cellIs" dxfId="2523" priority="1044" stopIfTrue="1" operator="equal">
      <formula>"GV"</formula>
    </cfRule>
    <cfRule type="cellIs" dxfId="2522" priority="1045" stopIfTrue="1" operator="equal">
      <formula>"PC"</formula>
    </cfRule>
    <cfRule type="cellIs" dxfId="2521" priority="1046" stopIfTrue="1" operator="equal">
      <formula>"R"</formula>
    </cfRule>
    <cfRule type="cellIs" dxfId="2520" priority="1047" stopIfTrue="1" operator="equal">
      <formula>"E"</formula>
    </cfRule>
    <cfRule type="cellIs" dxfId="2519" priority="1048" stopIfTrue="1" operator="equal">
      <formula>"PT"</formula>
    </cfRule>
    <cfRule type="cellIs" dxfId="2518" priority="1049" stopIfTrue="1" operator="equal">
      <formula>"mt"</formula>
    </cfRule>
  </conditionalFormatting>
  <conditionalFormatting sqref="D14:AH14">
    <cfRule type="expression" dxfId="2517" priority="959">
      <formula>COUNTIF($D$13:$AH$13,férié)</formula>
    </cfRule>
  </conditionalFormatting>
  <conditionalFormatting sqref="Q2:Q10">
    <cfRule type="cellIs" dxfId="2516" priority="956" stopIfTrue="1" operator="equal">
      <formula>"cc"</formula>
    </cfRule>
    <cfRule type="cellIs" dxfId="2515" priority="957" stopIfTrue="1" operator="equal">
      <formula>"cl"</formula>
    </cfRule>
    <cfRule type="cellIs" dxfId="2514" priority="958" stopIfTrue="1" operator="equal">
      <formula>"m"</formula>
    </cfRule>
  </conditionalFormatting>
  <conditionalFormatting sqref="Q2:Q10">
    <cfRule type="cellIs" dxfId="2513" priority="953" stopIfTrue="1" operator="equal">
      <formula>"F"</formula>
    </cfRule>
    <cfRule type="cellIs" dxfId="2512" priority="954" stopIfTrue="1" operator="equal">
      <formula>"WK"</formula>
    </cfRule>
    <cfRule type="cellIs" dxfId="2511" priority="955" stopIfTrue="1" operator="equal">
      <formula>"T"</formula>
    </cfRule>
  </conditionalFormatting>
  <conditionalFormatting sqref="Q2:Q4 Q6:Q10">
    <cfRule type="cellIs" dxfId="2510" priority="947" stopIfTrue="1" operator="equal">
      <formula>"GV"</formula>
    </cfRule>
    <cfRule type="cellIs" dxfId="2509" priority="948" stopIfTrue="1" operator="equal">
      <formula>"PC"</formula>
    </cfRule>
    <cfRule type="cellIs" dxfId="2508" priority="949" stopIfTrue="1" operator="equal">
      <formula>"R"</formula>
    </cfRule>
    <cfRule type="cellIs" dxfId="2507" priority="950" stopIfTrue="1" operator="equal">
      <formula>"E"</formula>
    </cfRule>
    <cfRule type="cellIs" dxfId="2506" priority="951" stopIfTrue="1" operator="equal">
      <formula>"PT"</formula>
    </cfRule>
    <cfRule type="cellIs" dxfId="2505" priority="952" stopIfTrue="1" operator="equal">
      <formula>"mt"</formula>
    </cfRule>
  </conditionalFormatting>
  <conditionalFormatting sqref="Q5">
    <cfRule type="cellIs" dxfId="2504" priority="941" stopIfTrue="1" operator="equal">
      <formula>"GV"</formula>
    </cfRule>
    <cfRule type="cellIs" dxfId="2503" priority="942" stopIfTrue="1" operator="equal">
      <formula>"PC"</formula>
    </cfRule>
    <cfRule type="cellIs" dxfId="2502" priority="943" stopIfTrue="1" operator="equal">
      <formula>"R"</formula>
    </cfRule>
    <cfRule type="cellIs" dxfId="2501" priority="944" stopIfTrue="1" operator="equal">
      <formula>"E"</formula>
    </cfRule>
    <cfRule type="cellIs" dxfId="2500" priority="945" stopIfTrue="1" operator="equal">
      <formula>"PT"</formula>
    </cfRule>
    <cfRule type="cellIs" dxfId="2499" priority="946" stopIfTrue="1" operator="equal">
      <formula>"mt"</formula>
    </cfRule>
  </conditionalFormatting>
  <conditionalFormatting sqref="D14:AH14">
    <cfRule type="expression" dxfId="2498" priority="940">
      <formula>COUNTIF($D$13:$AH$13,férié)</formula>
    </cfRule>
  </conditionalFormatting>
  <conditionalFormatting sqref="D15:AH15">
    <cfRule type="expression" dxfId="2497" priority="938">
      <formula>COUNTIF(JF,D$13)</formula>
    </cfRule>
    <cfRule type="expression" dxfId="2496" priority="939">
      <formula>WEEKDAY(D$13,2)&gt;5</formula>
    </cfRule>
  </conditionalFormatting>
  <conditionalFormatting sqref="Q2:Q10">
    <cfRule type="cellIs" dxfId="2495" priority="935" stopIfTrue="1" operator="equal">
      <formula>"cc"</formula>
    </cfRule>
    <cfRule type="cellIs" dxfId="2494" priority="936" stopIfTrue="1" operator="equal">
      <formula>"cl"</formula>
    </cfRule>
    <cfRule type="cellIs" dxfId="2493" priority="937" stopIfTrue="1" operator="equal">
      <formula>"m"</formula>
    </cfRule>
  </conditionalFormatting>
  <conditionalFormatting sqref="Q2:Q10">
    <cfRule type="cellIs" dxfId="2492" priority="932" stopIfTrue="1" operator="equal">
      <formula>"F"</formula>
    </cfRule>
    <cfRule type="cellIs" dxfId="2491" priority="933" stopIfTrue="1" operator="equal">
      <formula>"WK"</formula>
    </cfRule>
    <cfRule type="cellIs" dxfId="2490" priority="934" stopIfTrue="1" operator="equal">
      <formula>"T"</formula>
    </cfRule>
  </conditionalFormatting>
  <conditionalFormatting sqref="Q2:Q4 Q6:Q10">
    <cfRule type="cellIs" dxfId="2489" priority="926" stopIfTrue="1" operator="equal">
      <formula>"GV"</formula>
    </cfRule>
    <cfRule type="cellIs" dxfId="2488" priority="927" stopIfTrue="1" operator="equal">
      <formula>"PC"</formula>
    </cfRule>
    <cfRule type="cellIs" dxfId="2487" priority="928" stopIfTrue="1" operator="equal">
      <formula>"R"</formula>
    </cfRule>
    <cfRule type="cellIs" dxfId="2486" priority="929" stopIfTrue="1" operator="equal">
      <formula>"E"</formula>
    </cfRule>
    <cfRule type="cellIs" dxfId="2485" priority="930" stopIfTrue="1" operator="equal">
      <formula>"PT"</formula>
    </cfRule>
    <cfRule type="cellIs" dxfId="2484" priority="931" stopIfTrue="1" operator="equal">
      <formula>"mt"</formula>
    </cfRule>
  </conditionalFormatting>
  <conditionalFormatting sqref="Q5">
    <cfRule type="cellIs" dxfId="2483" priority="920" stopIfTrue="1" operator="equal">
      <formula>"GV"</formula>
    </cfRule>
    <cfRule type="cellIs" dxfId="2482" priority="921" stopIfTrue="1" operator="equal">
      <formula>"PC"</formula>
    </cfRule>
    <cfRule type="cellIs" dxfId="2481" priority="922" stopIfTrue="1" operator="equal">
      <formula>"R"</formula>
    </cfRule>
    <cfRule type="cellIs" dxfId="2480" priority="923" stopIfTrue="1" operator="equal">
      <formula>"E"</formula>
    </cfRule>
    <cfRule type="cellIs" dxfId="2479" priority="924" stopIfTrue="1" operator="equal">
      <formula>"PT"</formula>
    </cfRule>
    <cfRule type="cellIs" dxfId="2478" priority="925" stopIfTrue="1" operator="equal">
      <formula>"mt"</formula>
    </cfRule>
  </conditionalFormatting>
  <conditionalFormatting sqref="D14:AH14">
    <cfRule type="expression" dxfId="2477" priority="919">
      <formula>COUNTIF($D$13:$AH$13,férié)</formula>
    </cfRule>
  </conditionalFormatting>
  <conditionalFormatting sqref="D13:AH15">
    <cfRule type="expression" dxfId="2476" priority="916" stopIfTrue="1">
      <formula>D$13=""</formula>
    </cfRule>
  </conditionalFormatting>
  <conditionalFormatting sqref="D15:AH15">
    <cfRule type="expression" dxfId="2475" priority="915">
      <formula>COUNTIF($D$13:$AH$13,férié)</formula>
    </cfRule>
  </conditionalFormatting>
  <conditionalFormatting sqref="D15:AH15">
    <cfRule type="expression" dxfId="2474" priority="914">
      <formula>COUNTIF($D$13:$AH$13,férié)</formula>
    </cfRule>
  </conditionalFormatting>
  <conditionalFormatting sqref="D15:AH15">
    <cfRule type="expression" dxfId="2473" priority="913">
      <formula>COUNTIF($D$13:$AH$13,férié)</formula>
    </cfRule>
  </conditionalFormatting>
  <conditionalFormatting sqref="D15:AH15">
    <cfRule type="expression" dxfId="2472" priority="912">
      <formula>COUNTIF($D$13:$AH$13,férié)</formula>
    </cfRule>
  </conditionalFormatting>
  <conditionalFormatting sqref="D15:AH15">
    <cfRule type="expression" dxfId="2471" priority="911">
      <formula>COUNTIF($D$13:$AH$13,férié)</formula>
    </cfRule>
  </conditionalFormatting>
  <conditionalFormatting sqref="D15:AH15">
    <cfRule type="expression" dxfId="2470" priority="910">
      <formula>COUNTIF($D$13:$AH$13,férié)</formula>
    </cfRule>
  </conditionalFormatting>
  <conditionalFormatting sqref="D15:AH15">
    <cfRule type="expression" dxfId="2469" priority="909">
      <formula>COUNTIF($D$13:$AH$13,férié)</formula>
    </cfRule>
  </conditionalFormatting>
  <conditionalFormatting sqref="D15:AH15">
    <cfRule type="expression" dxfId="2468" priority="908">
      <formula>COUNTIF($D$13:$AH$13,férié)</formula>
    </cfRule>
  </conditionalFormatting>
  <conditionalFormatting sqref="D15:AH15">
    <cfRule type="expression" dxfId="2467" priority="907">
      <formula>COUNTIF($D$13:$AH$13,férié)</formula>
    </cfRule>
  </conditionalFormatting>
  <conditionalFormatting sqref="D15:AH15">
    <cfRule type="expression" dxfId="2466" priority="906">
      <formula>COUNTIF($D$13:$AH$13,férié)</formula>
    </cfRule>
  </conditionalFormatting>
  <conditionalFormatting sqref="D15:AH15">
    <cfRule type="expression" dxfId="2465" priority="905">
      <formula>COUNTIF($D$13:$AH$13,férié)</formula>
    </cfRule>
  </conditionalFormatting>
  <conditionalFormatting sqref="D15:AH15">
    <cfRule type="expression" dxfId="2464" priority="904">
      <formula>COUNTIF($D$13:$AH$13,férié)</formula>
    </cfRule>
  </conditionalFormatting>
  <conditionalFormatting sqref="D15:AH15">
    <cfRule type="expression" dxfId="2463" priority="903">
      <formula>COUNTIF($D$13:$AH$13,férié)</formula>
    </cfRule>
  </conditionalFormatting>
  <conditionalFormatting sqref="D15:AH15">
    <cfRule type="expression" dxfId="2462" priority="902">
      <formula>COUNTIF($D$13:$AH$13,férié)</formula>
    </cfRule>
  </conditionalFormatting>
  <conditionalFormatting sqref="D15:AH15">
    <cfRule type="expression" dxfId="2461" priority="901">
      <formula>COUNTIF($D$13:$AH$13,férié)</formula>
    </cfRule>
  </conditionalFormatting>
  <conditionalFormatting sqref="D16:AH16">
    <cfRule type="expression" dxfId="2460" priority="161">
      <formula>COUNTIF(JF,D$13)</formula>
    </cfRule>
    <cfRule type="expression" dxfId="2459" priority="162">
      <formula>WEEKDAY(D$13,2)&gt;5</formula>
    </cfRule>
  </conditionalFormatting>
  <conditionalFormatting sqref="D16:AH16">
    <cfRule type="expression" dxfId="2458" priority="160" stopIfTrue="1">
      <formula>D$13=""</formula>
    </cfRule>
  </conditionalFormatting>
  <conditionalFormatting sqref="D16:AH16">
    <cfRule type="expression" dxfId="2457" priority="159">
      <formula>COUNTIF($D$13:$AH$13,férié)</formula>
    </cfRule>
  </conditionalFormatting>
  <conditionalFormatting sqref="D16:AH16">
    <cfRule type="expression" dxfId="2456" priority="158">
      <formula>COUNTIF($D$13:$AH$13,férié)</formula>
    </cfRule>
  </conditionalFormatting>
  <conditionalFormatting sqref="D16:AH16">
    <cfRule type="expression" dxfId="2455" priority="157">
      <formula>COUNTIF($D$13:$AH$13,férié)</formula>
    </cfRule>
  </conditionalFormatting>
  <conditionalFormatting sqref="D16:AH16">
    <cfRule type="expression" dxfId="2454" priority="156">
      <formula>COUNTIF($D$13:$AH$13,férié)</formula>
    </cfRule>
  </conditionalFormatting>
  <conditionalFormatting sqref="D16:AH16">
    <cfRule type="expression" dxfId="2453" priority="155">
      <formula>COUNTIF($D$13:$AH$13,férié)</formula>
    </cfRule>
  </conditionalFormatting>
  <conditionalFormatting sqref="D16:AH16">
    <cfRule type="expression" dxfId="2452" priority="154">
      <formula>COUNTIF($D$13:$AH$13,férié)</formula>
    </cfRule>
  </conditionalFormatting>
  <conditionalFormatting sqref="D16:AH16">
    <cfRule type="expression" dxfId="2451" priority="153">
      <formula>COUNTIF($D$13:$AH$13,férié)</formula>
    </cfRule>
  </conditionalFormatting>
  <conditionalFormatting sqref="D16:AH16">
    <cfRule type="expression" dxfId="2450" priority="152">
      <formula>COUNTIF($D$13:$AH$13,férié)</formula>
    </cfRule>
  </conditionalFormatting>
  <conditionalFormatting sqref="D16:AH16">
    <cfRule type="expression" dxfId="2449" priority="151">
      <formula>COUNTIF($D$13:$AH$13,férié)</formula>
    </cfRule>
  </conditionalFormatting>
  <conditionalFormatting sqref="D16:AH16">
    <cfRule type="expression" dxfId="2448" priority="150">
      <formula>COUNTIF($D$13:$AH$13,férié)</formula>
    </cfRule>
  </conditionalFormatting>
  <conditionalFormatting sqref="D16:AH16">
    <cfRule type="expression" dxfId="2447" priority="149">
      <formula>COUNTIF($D$13:$AH$13,férié)</formula>
    </cfRule>
  </conditionalFormatting>
  <conditionalFormatting sqref="D16:AH16">
    <cfRule type="expression" dxfId="2446" priority="148">
      <formula>COUNTIF($D$13:$AH$13,férié)</formula>
    </cfRule>
  </conditionalFormatting>
  <conditionalFormatting sqref="D16:AH16">
    <cfRule type="expression" dxfId="2445" priority="147">
      <formula>COUNTIF($D$13:$AH$13,férié)</formula>
    </cfRule>
  </conditionalFormatting>
  <conditionalFormatting sqref="D16:AH16">
    <cfRule type="expression" dxfId="2444" priority="146">
      <formula>COUNTIF($D$13:$AH$13,férié)</formula>
    </cfRule>
  </conditionalFormatting>
  <conditionalFormatting sqref="D16:AH16">
    <cfRule type="expression" dxfId="2443" priority="145">
      <formula>COUNTIF($D$13:$AH$13,férié)</formula>
    </cfRule>
  </conditionalFormatting>
  <conditionalFormatting sqref="D17:AH17">
    <cfRule type="expression" dxfId="2442" priority="143">
      <formula>COUNTIF(JF,D$13)</formula>
    </cfRule>
    <cfRule type="expression" dxfId="2441" priority="144">
      <formula>WEEKDAY(D$13,2)&gt;5</formula>
    </cfRule>
  </conditionalFormatting>
  <conditionalFormatting sqref="D17:AH17">
    <cfRule type="expression" dxfId="2440" priority="142" stopIfTrue="1">
      <formula>D$13=""</formula>
    </cfRule>
  </conditionalFormatting>
  <conditionalFormatting sqref="D17:AH17">
    <cfRule type="expression" dxfId="2439" priority="141">
      <formula>COUNTIF($D$13:$AH$13,férié)</formula>
    </cfRule>
  </conditionalFormatting>
  <conditionalFormatting sqref="D17:AH17">
    <cfRule type="expression" dxfId="2438" priority="140">
      <formula>COUNTIF($D$13:$AH$13,férié)</formula>
    </cfRule>
  </conditionalFormatting>
  <conditionalFormatting sqref="D17:AH17">
    <cfRule type="expression" dxfId="2437" priority="139">
      <formula>COUNTIF($D$13:$AH$13,férié)</formula>
    </cfRule>
  </conditionalFormatting>
  <conditionalFormatting sqref="D17:AH17">
    <cfRule type="expression" dxfId="2436" priority="138">
      <formula>COUNTIF($D$13:$AH$13,férié)</formula>
    </cfRule>
  </conditionalFormatting>
  <conditionalFormatting sqref="D17:AH17">
    <cfRule type="expression" dxfId="2435" priority="137">
      <formula>COUNTIF($D$13:$AH$13,férié)</formula>
    </cfRule>
  </conditionalFormatting>
  <conditionalFormatting sqref="D17:AH17">
    <cfRule type="expression" dxfId="2434" priority="136">
      <formula>COUNTIF($D$13:$AH$13,férié)</formula>
    </cfRule>
  </conditionalFormatting>
  <conditionalFormatting sqref="D17:AH17">
    <cfRule type="expression" dxfId="2433" priority="135">
      <formula>COUNTIF($D$13:$AH$13,férié)</formula>
    </cfRule>
  </conditionalFormatting>
  <conditionalFormatting sqref="D17:AH17">
    <cfRule type="expression" dxfId="2432" priority="134">
      <formula>COUNTIF($D$13:$AH$13,férié)</formula>
    </cfRule>
  </conditionalFormatting>
  <conditionalFormatting sqref="D17:AH17">
    <cfRule type="expression" dxfId="2431" priority="133">
      <formula>COUNTIF($D$13:$AH$13,férié)</formula>
    </cfRule>
  </conditionalFormatting>
  <conditionalFormatting sqref="D17:AH17">
    <cfRule type="expression" dxfId="2430" priority="132">
      <formula>COUNTIF($D$13:$AH$13,férié)</formula>
    </cfRule>
  </conditionalFormatting>
  <conditionalFormatting sqref="D17:AH17">
    <cfRule type="expression" dxfId="2429" priority="131">
      <formula>COUNTIF($D$13:$AH$13,férié)</formula>
    </cfRule>
  </conditionalFormatting>
  <conditionalFormatting sqref="D17:AH17">
    <cfRule type="expression" dxfId="2428" priority="130">
      <formula>COUNTIF($D$13:$AH$13,férié)</formula>
    </cfRule>
  </conditionalFormatting>
  <conditionalFormatting sqref="D17:AH17">
    <cfRule type="expression" dxfId="2427" priority="129">
      <formula>COUNTIF($D$13:$AH$13,férié)</formula>
    </cfRule>
  </conditionalFormatting>
  <conditionalFormatting sqref="D17:AH17">
    <cfRule type="expression" dxfId="2426" priority="128">
      <formula>COUNTIF($D$13:$AH$13,férié)</formula>
    </cfRule>
  </conditionalFormatting>
  <conditionalFormatting sqref="D17:AH17">
    <cfRule type="expression" dxfId="2425" priority="127">
      <formula>COUNTIF($D$13:$AH$13,férié)</formula>
    </cfRule>
  </conditionalFormatting>
  <conditionalFormatting sqref="D18:AH18">
    <cfRule type="expression" dxfId="2424" priority="107">
      <formula>COUNTIF(JF,D$13)</formula>
    </cfRule>
    <cfRule type="expression" dxfId="2423" priority="108">
      <formula>WEEKDAY(D$13,2)&gt;5</formula>
    </cfRule>
  </conditionalFormatting>
  <conditionalFormatting sqref="D18:AH18">
    <cfRule type="expression" dxfId="2422" priority="106" stopIfTrue="1">
      <formula>D$13=""</formula>
    </cfRule>
  </conditionalFormatting>
  <conditionalFormatting sqref="D18:AH18">
    <cfRule type="expression" dxfId="2421" priority="105">
      <formula>COUNTIF($D$13:$AH$13,férié)</formula>
    </cfRule>
  </conditionalFormatting>
  <conditionalFormatting sqref="D18:AH18">
    <cfRule type="expression" dxfId="2420" priority="104">
      <formula>COUNTIF($D$13:$AH$13,férié)</formula>
    </cfRule>
  </conditionalFormatting>
  <conditionalFormatting sqref="D18:AH18">
    <cfRule type="expression" dxfId="2419" priority="103">
      <formula>COUNTIF($D$13:$AH$13,férié)</formula>
    </cfRule>
  </conditionalFormatting>
  <conditionalFormatting sqref="D18:AH18">
    <cfRule type="expression" dxfId="2418" priority="102">
      <formula>COUNTIF($D$13:$AH$13,férié)</formula>
    </cfRule>
  </conditionalFormatting>
  <conditionalFormatting sqref="D18:AH18">
    <cfRule type="expression" dxfId="2417" priority="101">
      <formula>COUNTIF($D$13:$AH$13,férié)</formula>
    </cfRule>
  </conditionalFormatting>
  <conditionalFormatting sqref="D18:AH18">
    <cfRule type="expression" dxfId="2416" priority="100">
      <formula>COUNTIF($D$13:$AH$13,férié)</formula>
    </cfRule>
  </conditionalFormatting>
  <conditionalFormatting sqref="D18:AH18">
    <cfRule type="expression" dxfId="2415" priority="99">
      <formula>COUNTIF($D$13:$AH$13,férié)</formula>
    </cfRule>
  </conditionalFormatting>
  <conditionalFormatting sqref="D18:AH18">
    <cfRule type="expression" dxfId="2414" priority="98">
      <formula>COUNTIF($D$13:$AH$13,férié)</formula>
    </cfRule>
  </conditionalFormatting>
  <conditionalFormatting sqref="D18:AH18">
    <cfRule type="expression" dxfId="2413" priority="97">
      <formula>COUNTIF($D$13:$AH$13,férié)</formula>
    </cfRule>
  </conditionalFormatting>
  <conditionalFormatting sqref="D18:AH18">
    <cfRule type="expression" dxfId="2412" priority="96">
      <formula>COUNTIF($D$13:$AH$13,férié)</formula>
    </cfRule>
  </conditionalFormatting>
  <conditionalFormatting sqref="D18:AH18">
    <cfRule type="expression" dxfId="2411" priority="95">
      <formula>COUNTIF($D$13:$AH$13,férié)</formula>
    </cfRule>
  </conditionalFormatting>
  <conditionalFormatting sqref="D18:AH18">
    <cfRule type="expression" dxfId="2410" priority="94">
      <formula>COUNTIF($D$13:$AH$13,férié)</formula>
    </cfRule>
  </conditionalFormatting>
  <conditionalFormatting sqref="D18:AH18">
    <cfRule type="expression" dxfId="2409" priority="93">
      <formula>COUNTIF($D$13:$AH$13,férié)</formula>
    </cfRule>
  </conditionalFormatting>
  <conditionalFormatting sqref="D18:AH18">
    <cfRule type="expression" dxfId="2408" priority="92">
      <formula>COUNTIF($D$13:$AH$13,férié)</formula>
    </cfRule>
  </conditionalFormatting>
  <conditionalFormatting sqref="D18:AH18">
    <cfRule type="expression" dxfId="2407" priority="9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C62"/>
  <sheetViews>
    <sheetView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calendaire'!A1,3,1),0)</f>
        <v>40602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40602</v>
      </c>
      <c r="E13" s="32">
        <f>D13+1</f>
        <v>40603</v>
      </c>
      <c r="F13" s="32">
        <f>E13+1</f>
        <v>40604</v>
      </c>
      <c r="G13" s="32">
        <f>F13+1</f>
        <v>40605</v>
      </c>
      <c r="H13" s="32">
        <f t="shared" ref="H13:AC13" si="0">G13+1</f>
        <v>40606</v>
      </c>
      <c r="I13" s="32">
        <f t="shared" si="0"/>
        <v>40607</v>
      </c>
      <c r="J13" s="32">
        <f t="shared" si="0"/>
        <v>40608</v>
      </c>
      <c r="K13" s="32">
        <f t="shared" si="0"/>
        <v>40609</v>
      </c>
      <c r="L13" s="32">
        <f t="shared" si="0"/>
        <v>40610</v>
      </c>
      <c r="M13" s="32">
        <f t="shared" si="0"/>
        <v>40611</v>
      </c>
      <c r="N13" s="32">
        <f t="shared" si="0"/>
        <v>40612</v>
      </c>
      <c r="O13" s="32">
        <f t="shared" si="0"/>
        <v>40613</v>
      </c>
      <c r="P13" s="32">
        <f t="shared" si="0"/>
        <v>40614</v>
      </c>
      <c r="Q13" s="32">
        <f t="shared" si="0"/>
        <v>40615</v>
      </c>
      <c r="R13" s="32">
        <f t="shared" si="0"/>
        <v>40616</v>
      </c>
      <c r="S13" s="32">
        <f t="shared" si="0"/>
        <v>40617</v>
      </c>
      <c r="T13" s="32">
        <f t="shared" si="0"/>
        <v>40618</v>
      </c>
      <c r="U13" s="32">
        <f t="shared" si="0"/>
        <v>40619</v>
      </c>
      <c r="V13" s="32">
        <f t="shared" si="0"/>
        <v>40620</v>
      </c>
      <c r="W13" s="32">
        <f t="shared" si="0"/>
        <v>40621</v>
      </c>
      <c r="X13" s="32">
        <f t="shared" si="0"/>
        <v>40622</v>
      </c>
      <c r="Y13" s="32">
        <f t="shared" si="0"/>
        <v>40623</v>
      </c>
      <c r="Z13" s="32">
        <f t="shared" si="0"/>
        <v>40624</v>
      </c>
      <c r="AA13" s="32">
        <f t="shared" si="0"/>
        <v>40625</v>
      </c>
      <c r="AB13" s="32">
        <f t="shared" si="0"/>
        <v>40626</v>
      </c>
      <c r="AC13" s="32">
        <f t="shared" si="0"/>
        <v>40627</v>
      </c>
      <c r="AD13" s="32">
        <f>IF(AC13&lt;&gt;"",IF(AC13+1&lt;=EOMONTH(($D$12)*1,0),AC13+1,""),"")</f>
        <v>40628</v>
      </c>
      <c r="AE13" s="32">
        <f>IF(AD13="","",IF(MONTH(AD13+1)&lt;&gt;MONTH(AD13),"",AD13+1))</f>
        <v>40629</v>
      </c>
      <c r="AF13" s="32">
        <f t="shared" ref="AF13:AH13" si="1">IF(AE13="","",IF(MONTH(AE13+1)&lt;&gt;MONTH(AE13),"",AE13+1))</f>
        <v>40630</v>
      </c>
      <c r="AG13" s="32">
        <f t="shared" si="1"/>
        <v>40631</v>
      </c>
      <c r="AH13" s="32">
        <f t="shared" si="1"/>
        <v>40632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40602</v>
      </c>
      <c r="E14" s="47">
        <f t="shared" ref="E14:AH14" si="2">E13</f>
        <v>40603</v>
      </c>
      <c r="F14" s="47">
        <f t="shared" si="2"/>
        <v>40604</v>
      </c>
      <c r="G14" s="47">
        <f t="shared" si="2"/>
        <v>40605</v>
      </c>
      <c r="H14" s="47">
        <f t="shared" si="2"/>
        <v>40606</v>
      </c>
      <c r="I14" s="47">
        <f t="shared" si="2"/>
        <v>40607</v>
      </c>
      <c r="J14" s="47">
        <f t="shared" si="2"/>
        <v>40608</v>
      </c>
      <c r="K14" s="47">
        <f t="shared" si="2"/>
        <v>40609</v>
      </c>
      <c r="L14" s="47">
        <f t="shared" si="2"/>
        <v>40610</v>
      </c>
      <c r="M14" s="47">
        <f t="shared" si="2"/>
        <v>40611</v>
      </c>
      <c r="N14" s="47">
        <f t="shared" si="2"/>
        <v>40612</v>
      </c>
      <c r="O14" s="47">
        <f t="shared" si="2"/>
        <v>40613</v>
      </c>
      <c r="P14" s="47">
        <f t="shared" si="2"/>
        <v>40614</v>
      </c>
      <c r="Q14" s="47">
        <f t="shared" si="2"/>
        <v>40615</v>
      </c>
      <c r="R14" s="47">
        <f t="shared" si="2"/>
        <v>40616</v>
      </c>
      <c r="S14" s="47">
        <f t="shared" si="2"/>
        <v>40617</v>
      </c>
      <c r="T14" s="47">
        <f t="shared" si="2"/>
        <v>40618</v>
      </c>
      <c r="U14" s="47">
        <f t="shared" si="2"/>
        <v>40619</v>
      </c>
      <c r="V14" s="47">
        <f t="shared" si="2"/>
        <v>40620</v>
      </c>
      <c r="W14" s="47">
        <f t="shared" si="2"/>
        <v>40621</v>
      </c>
      <c r="X14" s="47">
        <f t="shared" si="2"/>
        <v>40622</v>
      </c>
      <c r="Y14" s="47">
        <f t="shared" si="2"/>
        <v>40623</v>
      </c>
      <c r="Z14" s="47">
        <f t="shared" si="2"/>
        <v>40624</v>
      </c>
      <c r="AA14" s="47">
        <f t="shared" si="2"/>
        <v>40625</v>
      </c>
      <c r="AB14" s="47">
        <f t="shared" si="2"/>
        <v>40626</v>
      </c>
      <c r="AC14" s="47">
        <f t="shared" si="2"/>
        <v>40627</v>
      </c>
      <c r="AD14" s="47">
        <f t="shared" si="2"/>
        <v>40628</v>
      </c>
      <c r="AE14" s="47">
        <f t="shared" si="2"/>
        <v>40629</v>
      </c>
      <c r="AF14" s="47">
        <f t="shared" si="2"/>
        <v>40630</v>
      </c>
      <c r="AG14" s="47">
        <f t="shared" si="2"/>
        <v>40631</v>
      </c>
      <c r="AH14" s="47">
        <f t="shared" si="2"/>
        <v>40632</v>
      </c>
      <c r="AI14" s="77"/>
    </row>
    <row r="15" spans="1:55" s="3" customFormat="1" ht="13.5" customHeight="1" outlineLevel="1" x14ac:dyDescent="0.2">
      <c r="A15" s="71" t="s">
        <v>34</v>
      </c>
      <c r="B15" s="71" t="s">
        <v>35</v>
      </c>
      <c r="C15" s="116">
        <v>39510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2370" priority="1916" stopIfTrue="1" operator="equal">
      <formula>"GV"</formula>
    </cfRule>
    <cfRule type="cellIs" dxfId="2369" priority="1917" stopIfTrue="1" operator="equal">
      <formula>"PC"</formula>
    </cfRule>
    <cfRule type="cellIs" dxfId="2368" priority="1918" stopIfTrue="1" operator="equal">
      <formula>"R"</formula>
    </cfRule>
    <cfRule type="cellIs" dxfId="2367" priority="1919" stopIfTrue="1" operator="equal">
      <formula>"E"</formula>
    </cfRule>
    <cfRule type="cellIs" dxfId="2366" priority="1920" stopIfTrue="1" operator="equal">
      <formula>"PT"</formula>
    </cfRule>
    <cfRule type="cellIs" dxfId="2365" priority="1921" stopIfTrue="1" operator="equal">
      <formula>"mt"</formula>
    </cfRule>
  </conditionalFormatting>
  <conditionalFormatting sqref="Q2:Q10">
    <cfRule type="cellIs" dxfId="2364" priority="1973" stopIfTrue="1" operator="equal">
      <formula>"cc"</formula>
    </cfRule>
    <cfRule type="cellIs" dxfId="2363" priority="1974" stopIfTrue="1" operator="equal">
      <formula>"cl"</formula>
    </cfRule>
    <cfRule type="cellIs" dxfId="2362" priority="1975" stopIfTrue="1" operator="equal">
      <formula>"m"</formula>
    </cfRule>
  </conditionalFormatting>
  <conditionalFormatting sqref="Q2:Q10">
    <cfRule type="cellIs" dxfId="2361" priority="1970" stopIfTrue="1" operator="equal">
      <formula>"F"</formula>
    </cfRule>
    <cfRule type="cellIs" dxfId="2360" priority="1971" stopIfTrue="1" operator="equal">
      <formula>"WK"</formula>
    </cfRule>
    <cfRule type="cellIs" dxfId="2359" priority="1972" stopIfTrue="1" operator="equal">
      <formula>"T"</formula>
    </cfRule>
  </conditionalFormatting>
  <conditionalFormatting sqref="Q5">
    <cfRule type="cellIs" dxfId="2358" priority="1904" stopIfTrue="1" operator="equal">
      <formula>"GV"</formula>
    </cfRule>
    <cfRule type="cellIs" dxfId="2357" priority="1905" stopIfTrue="1" operator="equal">
      <formula>"PC"</formula>
    </cfRule>
    <cfRule type="cellIs" dxfId="2356" priority="1906" stopIfTrue="1" operator="equal">
      <formula>"R"</formula>
    </cfRule>
    <cfRule type="cellIs" dxfId="2355" priority="1907" stopIfTrue="1" operator="equal">
      <formula>"E"</formula>
    </cfRule>
    <cfRule type="cellIs" dxfId="2354" priority="1908" stopIfTrue="1" operator="equal">
      <formula>"PT"</formula>
    </cfRule>
    <cfRule type="cellIs" dxfId="2353" priority="1909" stopIfTrue="1" operator="equal">
      <formula>"mt"</formula>
    </cfRule>
  </conditionalFormatting>
  <conditionalFormatting sqref="D14:AH14">
    <cfRule type="expression" dxfId="2352" priority="1612">
      <formula>COUNTIF($D$13:$AH$13,férié)</formula>
    </cfRule>
  </conditionalFormatting>
  <conditionalFormatting sqref="Q2:Q10">
    <cfRule type="cellIs" dxfId="2351" priority="1609" stopIfTrue="1" operator="equal">
      <formula>"cc"</formula>
    </cfRule>
    <cfRule type="cellIs" dxfId="2350" priority="1610" stopIfTrue="1" operator="equal">
      <formula>"cl"</formula>
    </cfRule>
    <cfRule type="cellIs" dxfId="2349" priority="1611" stopIfTrue="1" operator="equal">
      <formula>"m"</formula>
    </cfRule>
  </conditionalFormatting>
  <conditionalFormatting sqref="Q2:Q10">
    <cfRule type="cellIs" dxfId="2348" priority="1606" stopIfTrue="1" operator="equal">
      <formula>"F"</formula>
    </cfRule>
    <cfRule type="cellIs" dxfId="2347" priority="1607" stopIfTrue="1" operator="equal">
      <formula>"WK"</formula>
    </cfRule>
    <cfRule type="cellIs" dxfId="2346" priority="1608" stopIfTrue="1" operator="equal">
      <formula>"T"</formula>
    </cfRule>
  </conditionalFormatting>
  <conditionalFormatting sqref="Q2:Q4 Q6:Q10">
    <cfRule type="cellIs" dxfId="2345" priority="1600" stopIfTrue="1" operator="equal">
      <formula>"GV"</formula>
    </cfRule>
    <cfRule type="cellIs" dxfId="2344" priority="1601" stopIfTrue="1" operator="equal">
      <formula>"PC"</formula>
    </cfRule>
    <cfRule type="cellIs" dxfId="2343" priority="1602" stopIfTrue="1" operator="equal">
      <formula>"R"</formula>
    </cfRule>
    <cfRule type="cellIs" dxfId="2342" priority="1603" stopIfTrue="1" operator="equal">
      <formula>"E"</formula>
    </cfRule>
    <cfRule type="cellIs" dxfId="2341" priority="1604" stopIfTrue="1" operator="equal">
      <formula>"PT"</formula>
    </cfRule>
    <cfRule type="cellIs" dxfId="2340" priority="1605" stopIfTrue="1" operator="equal">
      <formula>"mt"</formula>
    </cfRule>
  </conditionalFormatting>
  <conditionalFormatting sqref="Q5">
    <cfRule type="cellIs" dxfId="2339" priority="1594" stopIfTrue="1" operator="equal">
      <formula>"GV"</formula>
    </cfRule>
    <cfRule type="cellIs" dxfId="2338" priority="1595" stopIfTrue="1" operator="equal">
      <formula>"PC"</formula>
    </cfRule>
    <cfRule type="cellIs" dxfId="2337" priority="1596" stopIfTrue="1" operator="equal">
      <formula>"R"</formula>
    </cfRule>
    <cfRule type="cellIs" dxfId="2336" priority="1597" stopIfTrue="1" operator="equal">
      <formula>"E"</formula>
    </cfRule>
    <cfRule type="cellIs" dxfId="2335" priority="1598" stopIfTrue="1" operator="equal">
      <formula>"PT"</formula>
    </cfRule>
    <cfRule type="cellIs" dxfId="2334" priority="1599" stopIfTrue="1" operator="equal">
      <formula>"mt"</formula>
    </cfRule>
  </conditionalFormatting>
  <conditionalFormatting sqref="D14:AH14">
    <cfRule type="expression" dxfId="2333" priority="1593">
      <formula>COUNTIF($D$13:$AH$13,férié)</formula>
    </cfRule>
  </conditionalFormatting>
  <conditionalFormatting sqref="D15:AH15">
    <cfRule type="expression" dxfId="2332" priority="1591">
      <formula>COUNTIF(JF,D$13)</formula>
    </cfRule>
    <cfRule type="expression" dxfId="2331" priority="1592">
      <formula>WEEKDAY(D$13,2)&gt;5</formula>
    </cfRule>
  </conditionalFormatting>
  <conditionalFormatting sqref="Q2:Q10">
    <cfRule type="cellIs" dxfId="2330" priority="1588" stopIfTrue="1" operator="equal">
      <formula>"cc"</formula>
    </cfRule>
    <cfRule type="cellIs" dxfId="2329" priority="1589" stopIfTrue="1" operator="equal">
      <formula>"cl"</formula>
    </cfRule>
    <cfRule type="cellIs" dxfId="2328" priority="1590" stopIfTrue="1" operator="equal">
      <formula>"m"</formula>
    </cfRule>
  </conditionalFormatting>
  <conditionalFormatting sqref="Q2:Q10">
    <cfRule type="cellIs" dxfId="2327" priority="1585" stopIfTrue="1" operator="equal">
      <formula>"F"</formula>
    </cfRule>
    <cfRule type="cellIs" dxfId="2326" priority="1586" stopIfTrue="1" operator="equal">
      <formula>"WK"</formula>
    </cfRule>
    <cfRule type="cellIs" dxfId="2325" priority="1587" stopIfTrue="1" operator="equal">
      <formula>"T"</formula>
    </cfRule>
  </conditionalFormatting>
  <conditionalFormatting sqref="Q2:Q4 Q6:Q10">
    <cfRule type="cellIs" dxfId="2324" priority="1579" stopIfTrue="1" operator="equal">
      <formula>"GV"</formula>
    </cfRule>
    <cfRule type="cellIs" dxfId="2323" priority="1580" stopIfTrue="1" operator="equal">
      <formula>"PC"</formula>
    </cfRule>
    <cfRule type="cellIs" dxfId="2322" priority="1581" stopIfTrue="1" operator="equal">
      <formula>"R"</formula>
    </cfRule>
    <cfRule type="cellIs" dxfId="2321" priority="1582" stopIfTrue="1" operator="equal">
      <formula>"E"</formula>
    </cfRule>
    <cfRule type="cellIs" dxfId="2320" priority="1583" stopIfTrue="1" operator="equal">
      <formula>"PT"</formula>
    </cfRule>
    <cfRule type="cellIs" dxfId="2319" priority="1584" stopIfTrue="1" operator="equal">
      <formula>"mt"</formula>
    </cfRule>
  </conditionalFormatting>
  <conditionalFormatting sqref="Q5">
    <cfRule type="cellIs" dxfId="2318" priority="1573" stopIfTrue="1" operator="equal">
      <formula>"GV"</formula>
    </cfRule>
    <cfRule type="cellIs" dxfId="2317" priority="1574" stopIfTrue="1" operator="equal">
      <formula>"PC"</formula>
    </cfRule>
    <cfRule type="cellIs" dxfId="2316" priority="1575" stopIfTrue="1" operator="equal">
      <formula>"R"</formula>
    </cfRule>
    <cfRule type="cellIs" dxfId="2315" priority="1576" stopIfTrue="1" operator="equal">
      <formula>"E"</formula>
    </cfRule>
    <cfRule type="cellIs" dxfId="2314" priority="1577" stopIfTrue="1" operator="equal">
      <formula>"PT"</formula>
    </cfRule>
    <cfRule type="cellIs" dxfId="2313" priority="1578" stopIfTrue="1" operator="equal">
      <formula>"mt"</formula>
    </cfRule>
  </conditionalFormatting>
  <conditionalFormatting sqref="D14:AH14">
    <cfRule type="expression" dxfId="2312" priority="1572">
      <formula>COUNTIF($D$13:$AH$13,férié)</formula>
    </cfRule>
  </conditionalFormatting>
  <conditionalFormatting sqref="D15:AH15">
    <cfRule type="expression" dxfId="2311" priority="1569">
      <formula>D$13=""</formula>
    </cfRule>
    <cfRule type="expression" dxfId="2310" priority="1570">
      <formula>COUNTIF(JF,D$13)</formula>
    </cfRule>
    <cfRule type="expression" dxfId="2309" priority="1571">
      <formula>WEEKDAY(D$13,2)&gt;5</formula>
    </cfRule>
  </conditionalFormatting>
  <conditionalFormatting sqref="Q2:Q4 Q6:Q10">
    <cfRule type="cellIs" dxfId="2308" priority="1563" stopIfTrue="1" operator="equal">
      <formula>"GV"</formula>
    </cfRule>
    <cfRule type="cellIs" dxfId="2307" priority="1564" stopIfTrue="1" operator="equal">
      <formula>"PC"</formula>
    </cfRule>
    <cfRule type="cellIs" dxfId="2306" priority="1565" stopIfTrue="1" operator="equal">
      <formula>"R"</formula>
    </cfRule>
    <cfRule type="cellIs" dxfId="2305" priority="1566" stopIfTrue="1" operator="equal">
      <formula>"E"</formula>
    </cfRule>
    <cfRule type="cellIs" dxfId="2304" priority="1567" stopIfTrue="1" operator="equal">
      <formula>"PT"</formula>
    </cfRule>
    <cfRule type="cellIs" dxfId="2303" priority="1568" stopIfTrue="1" operator="equal">
      <formula>"mt"</formula>
    </cfRule>
  </conditionalFormatting>
  <conditionalFormatting sqref="Q2:Q10">
    <cfRule type="cellIs" dxfId="2302" priority="1560" stopIfTrue="1" operator="equal">
      <formula>"cc"</formula>
    </cfRule>
    <cfRule type="cellIs" dxfId="2301" priority="1561" stopIfTrue="1" operator="equal">
      <formula>"cl"</formula>
    </cfRule>
    <cfRule type="cellIs" dxfId="2300" priority="1562" stopIfTrue="1" operator="equal">
      <formula>"m"</formula>
    </cfRule>
  </conditionalFormatting>
  <conditionalFormatting sqref="Q2:Q10">
    <cfRule type="cellIs" dxfId="2299" priority="1557" stopIfTrue="1" operator="equal">
      <formula>"F"</formula>
    </cfRule>
    <cfRule type="cellIs" dxfId="2298" priority="1558" stopIfTrue="1" operator="equal">
      <formula>"WK"</formula>
    </cfRule>
    <cfRule type="cellIs" dxfId="2297" priority="1559" stopIfTrue="1" operator="equal">
      <formula>"T"</formula>
    </cfRule>
  </conditionalFormatting>
  <conditionalFormatting sqref="Q5">
    <cfRule type="cellIs" dxfId="2296" priority="1551" stopIfTrue="1" operator="equal">
      <formula>"GV"</formula>
    </cfRule>
    <cfRule type="cellIs" dxfId="2295" priority="1552" stopIfTrue="1" operator="equal">
      <formula>"PC"</formula>
    </cfRule>
    <cfRule type="cellIs" dxfId="2294" priority="1553" stopIfTrue="1" operator="equal">
      <formula>"R"</formula>
    </cfRule>
    <cfRule type="cellIs" dxfId="2293" priority="1554" stopIfTrue="1" operator="equal">
      <formula>"E"</formula>
    </cfRule>
    <cfRule type="cellIs" dxfId="2292" priority="1555" stopIfTrue="1" operator="equal">
      <formula>"PT"</formula>
    </cfRule>
    <cfRule type="cellIs" dxfId="2291" priority="1556" stopIfTrue="1" operator="equal">
      <formula>"mt"</formula>
    </cfRule>
  </conditionalFormatting>
  <conditionalFormatting sqref="D14:AH14">
    <cfRule type="expression" dxfId="2290" priority="1550">
      <formula>COUNTIF($D$13:$AH$13,férié)</formula>
    </cfRule>
  </conditionalFormatting>
  <conditionalFormatting sqref="Q2:Q10">
    <cfRule type="cellIs" dxfId="2289" priority="1547" stopIfTrue="1" operator="equal">
      <formula>"cc"</formula>
    </cfRule>
    <cfRule type="cellIs" dxfId="2288" priority="1548" stopIfTrue="1" operator="equal">
      <formula>"cl"</formula>
    </cfRule>
    <cfRule type="cellIs" dxfId="2287" priority="1549" stopIfTrue="1" operator="equal">
      <formula>"m"</formula>
    </cfRule>
  </conditionalFormatting>
  <conditionalFormatting sqref="Q2:Q10">
    <cfRule type="cellIs" dxfId="2286" priority="1544" stopIfTrue="1" operator="equal">
      <formula>"F"</formula>
    </cfRule>
    <cfRule type="cellIs" dxfId="2285" priority="1545" stopIfTrue="1" operator="equal">
      <formula>"WK"</formula>
    </cfRule>
    <cfRule type="cellIs" dxfId="2284" priority="1546" stopIfTrue="1" operator="equal">
      <formula>"T"</formula>
    </cfRule>
  </conditionalFormatting>
  <conditionalFormatting sqref="Q2:Q4 Q6:Q10">
    <cfRule type="cellIs" dxfId="2283" priority="1538" stopIfTrue="1" operator="equal">
      <formula>"GV"</formula>
    </cfRule>
    <cfRule type="cellIs" dxfId="2282" priority="1539" stopIfTrue="1" operator="equal">
      <formula>"PC"</formula>
    </cfRule>
    <cfRule type="cellIs" dxfId="2281" priority="1540" stopIfTrue="1" operator="equal">
      <formula>"R"</formula>
    </cfRule>
    <cfRule type="cellIs" dxfId="2280" priority="1541" stopIfTrue="1" operator="equal">
      <formula>"E"</formula>
    </cfRule>
    <cfRule type="cellIs" dxfId="2279" priority="1542" stopIfTrue="1" operator="equal">
      <formula>"PT"</formula>
    </cfRule>
    <cfRule type="cellIs" dxfId="2278" priority="1543" stopIfTrue="1" operator="equal">
      <formula>"mt"</formula>
    </cfRule>
  </conditionalFormatting>
  <conditionalFormatting sqref="Q5">
    <cfRule type="cellIs" dxfId="2277" priority="1532" stopIfTrue="1" operator="equal">
      <formula>"GV"</formula>
    </cfRule>
    <cfRule type="cellIs" dxfId="2276" priority="1533" stopIfTrue="1" operator="equal">
      <formula>"PC"</formula>
    </cfRule>
    <cfRule type="cellIs" dxfId="2275" priority="1534" stopIfTrue="1" operator="equal">
      <formula>"R"</formula>
    </cfRule>
    <cfRule type="cellIs" dxfId="2274" priority="1535" stopIfTrue="1" operator="equal">
      <formula>"E"</formula>
    </cfRule>
    <cfRule type="cellIs" dxfId="2273" priority="1536" stopIfTrue="1" operator="equal">
      <formula>"PT"</formula>
    </cfRule>
    <cfRule type="cellIs" dxfId="2272" priority="1537" stopIfTrue="1" operator="equal">
      <formula>"mt"</formula>
    </cfRule>
  </conditionalFormatting>
  <conditionalFormatting sqref="D14:AH14">
    <cfRule type="expression" dxfId="2271" priority="1531">
      <formula>COUNTIF($D$13:$AH$13,férié)</formula>
    </cfRule>
  </conditionalFormatting>
  <conditionalFormatting sqref="Q2:Q10">
    <cfRule type="cellIs" dxfId="2270" priority="1526" stopIfTrue="1" operator="equal">
      <formula>"cc"</formula>
    </cfRule>
    <cfRule type="cellIs" dxfId="2269" priority="1527" stopIfTrue="1" operator="equal">
      <formula>"cl"</formula>
    </cfRule>
    <cfRule type="cellIs" dxfId="2268" priority="1528" stopIfTrue="1" operator="equal">
      <formula>"m"</formula>
    </cfRule>
  </conditionalFormatting>
  <conditionalFormatting sqref="Q2:Q10">
    <cfRule type="cellIs" dxfId="2267" priority="1523" stopIfTrue="1" operator="equal">
      <formula>"F"</formula>
    </cfRule>
    <cfRule type="cellIs" dxfId="2266" priority="1524" stopIfTrue="1" operator="equal">
      <formula>"WK"</formula>
    </cfRule>
    <cfRule type="cellIs" dxfId="2265" priority="1525" stopIfTrue="1" operator="equal">
      <formula>"T"</formula>
    </cfRule>
  </conditionalFormatting>
  <conditionalFormatting sqref="Q2:Q4 Q6:Q10">
    <cfRule type="cellIs" dxfId="2264" priority="1517" stopIfTrue="1" operator="equal">
      <formula>"GV"</formula>
    </cfRule>
    <cfRule type="cellIs" dxfId="2263" priority="1518" stopIfTrue="1" operator="equal">
      <formula>"PC"</formula>
    </cfRule>
    <cfRule type="cellIs" dxfId="2262" priority="1519" stopIfTrue="1" operator="equal">
      <formula>"R"</formula>
    </cfRule>
    <cfRule type="cellIs" dxfId="2261" priority="1520" stopIfTrue="1" operator="equal">
      <formula>"E"</formula>
    </cfRule>
    <cfRule type="cellIs" dxfId="2260" priority="1521" stopIfTrue="1" operator="equal">
      <formula>"PT"</formula>
    </cfRule>
    <cfRule type="cellIs" dxfId="2259" priority="1522" stopIfTrue="1" operator="equal">
      <formula>"mt"</formula>
    </cfRule>
  </conditionalFormatting>
  <conditionalFormatting sqref="Q5">
    <cfRule type="cellIs" dxfId="2258" priority="1511" stopIfTrue="1" operator="equal">
      <formula>"GV"</formula>
    </cfRule>
    <cfRule type="cellIs" dxfId="2257" priority="1512" stopIfTrue="1" operator="equal">
      <formula>"PC"</formula>
    </cfRule>
    <cfRule type="cellIs" dxfId="2256" priority="1513" stopIfTrue="1" operator="equal">
      <formula>"R"</formula>
    </cfRule>
    <cfRule type="cellIs" dxfId="2255" priority="1514" stopIfTrue="1" operator="equal">
      <formula>"E"</formula>
    </cfRule>
    <cfRule type="cellIs" dxfId="2254" priority="1515" stopIfTrue="1" operator="equal">
      <formula>"PT"</formula>
    </cfRule>
    <cfRule type="cellIs" dxfId="2253" priority="1516" stopIfTrue="1" operator="equal">
      <formula>"mt"</formula>
    </cfRule>
  </conditionalFormatting>
  <conditionalFormatting sqref="D14:AH14">
    <cfRule type="expression" dxfId="2252" priority="1510">
      <formula>COUNTIF($D$13:$AH$13,férié)</formula>
    </cfRule>
  </conditionalFormatting>
  <conditionalFormatting sqref="D13:AH15">
    <cfRule type="expression" dxfId="2251" priority="1507" stopIfTrue="1">
      <formula>D$13=""</formula>
    </cfRule>
  </conditionalFormatting>
  <conditionalFormatting sqref="D15:AH15">
    <cfRule type="expression" dxfId="2250" priority="1506">
      <formula>COUNTIF($D$13:$AH$13,férié)</formula>
    </cfRule>
  </conditionalFormatting>
  <conditionalFormatting sqref="D15:AH15">
    <cfRule type="expression" dxfId="2249" priority="1505">
      <formula>COUNTIF($D$13:$AH$13,férié)</formula>
    </cfRule>
  </conditionalFormatting>
  <conditionalFormatting sqref="D15:AH15">
    <cfRule type="expression" dxfId="2248" priority="1504">
      <formula>COUNTIF($D$13:$AH$13,férié)</formula>
    </cfRule>
  </conditionalFormatting>
  <conditionalFormatting sqref="D15:AH15">
    <cfRule type="expression" dxfId="2247" priority="1503">
      <formula>COUNTIF($D$13:$AH$13,férié)</formula>
    </cfRule>
  </conditionalFormatting>
  <conditionalFormatting sqref="D15:AH15">
    <cfRule type="expression" dxfId="2246" priority="1502">
      <formula>COUNTIF($D$13:$AH$13,férié)</formula>
    </cfRule>
  </conditionalFormatting>
  <conditionalFormatting sqref="D15:AH15">
    <cfRule type="expression" dxfId="2245" priority="1501">
      <formula>COUNTIF($D$13:$AH$13,férié)</formula>
    </cfRule>
  </conditionalFormatting>
  <conditionalFormatting sqref="D15:AH15">
    <cfRule type="expression" dxfId="2244" priority="1500">
      <formula>COUNTIF($D$13:$AH$13,férié)</formula>
    </cfRule>
  </conditionalFormatting>
  <conditionalFormatting sqref="D15:AH15">
    <cfRule type="expression" dxfId="2243" priority="1499">
      <formula>COUNTIF($D$13:$AH$13,férié)</formula>
    </cfRule>
  </conditionalFormatting>
  <conditionalFormatting sqref="D15:AH15">
    <cfRule type="expression" dxfId="2242" priority="1498">
      <formula>COUNTIF($D$13:$AH$13,férié)</formula>
    </cfRule>
  </conditionalFormatting>
  <conditionalFormatting sqref="D15:AH15">
    <cfRule type="expression" dxfId="2241" priority="1497">
      <formula>COUNTIF($D$13:$AH$13,férié)</formula>
    </cfRule>
  </conditionalFormatting>
  <conditionalFormatting sqref="D15:AH15">
    <cfRule type="expression" dxfId="2240" priority="1496">
      <formula>COUNTIF($D$13:$AH$13,férié)</formula>
    </cfRule>
  </conditionalFormatting>
  <conditionalFormatting sqref="D15:AH15">
    <cfRule type="expression" dxfId="2239" priority="1495">
      <formula>COUNTIF($D$13:$AH$13,férié)</formula>
    </cfRule>
  </conditionalFormatting>
  <conditionalFormatting sqref="D15:AH15">
    <cfRule type="expression" dxfId="2238" priority="1494">
      <formula>COUNTIF($D$13:$AH$13,férié)</formula>
    </cfRule>
  </conditionalFormatting>
  <conditionalFormatting sqref="D15:AH15">
    <cfRule type="expression" dxfId="2237" priority="1493">
      <formula>COUNTIF($D$13:$AH$13,férié)</formula>
    </cfRule>
  </conditionalFormatting>
  <conditionalFormatting sqref="D15:AH15">
    <cfRule type="expression" dxfId="2236" priority="1492">
      <formula>COUNTIF($D$13:$AH$13,férié)</formula>
    </cfRule>
  </conditionalFormatting>
  <conditionalFormatting sqref="D15:AH15">
    <cfRule type="expression" dxfId="2235" priority="1491">
      <formula>COUNTIF($D$13:$AH$13,férié)</formula>
    </cfRule>
  </conditionalFormatting>
  <conditionalFormatting sqref="D15:AH15">
    <cfRule type="expression" dxfId="2234" priority="1490">
      <formula>COUNTIF($D$13:$AH$13,férié)</formula>
    </cfRule>
  </conditionalFormatting>
  <conditionalFormatting sqref="D15:AH15">
    <cfRule type="expression" dxfId="2233" priority="1489">
      <formula>COUNTIF($D$13:$AH$13,férié)</formula>
    </cfRule>
  </conditionalFormatting>
  <conditionalFormatting sqref="D15:AH15">
    <cfRule type="expression" dxfId="2232" priority="1488">
      <formula>COUNTIF($D$13:$AH$13,férié)</formula>
    </cfRule>
  </conditionalFormatting>
  <conditionalFormatting sqref="D15:AH15">
    <cfRule type="expression" dxfId="2231" priority="1487">
      <formula>COUNTIF($D$13:$AH$13,férié)</formula>
    </cfRule>
  </conditionalFormatting>
  <conditionalFormatting sqref="D15:AH15">
    <cfRule type="expression" dxfId="2230" priority="1486">
      <formula>COUNTIF($D$13:$AH$13,férié)</formula>
    </cfRule>
  </conditionalFormatting>
  <conditionalFormatting sqref="D15:AH15">
    <cfRule type="expression" dxfId="2229" priority="1485">
      <formula>COUNTIF($D$13:$AH$13,férié)</formula>
    </cfRule>
  </conditionalFormatting>
  <conditionalFormatting sqref="D15:AH15">
    <cfRule type="expression" dxfId="2228" priority="1484">
      <formula>COUNTIF($D$13:$AH$13,férié)</formula>
    </cfRule>
  </conditionalFormatting>
  <conditionalFormatting sqref="D15:AH15">
    <cfRule type="expression" dxfId="2227" priority="1483">
      <formula>COUNTIF($D$13:$AH$13,férié)</formula>
    </cfRule>
  </conditionalFormatting>
  <conditionalFormatting sqref="D15:AH15">
    <cfRule type="expression" dxfId="2226" priority="1482">
      <formula>COUNTIF($D$13:$AH$13,férié)</formula>
    </cfRule>
  </conditionalFormatting>
  <conditionalFormatting sqref="D15:AH15">
    <cfRule type="expression" dxfId="2225" priority="1481">
      <formula>COUNTIF($D$13:$AH$13,férié)</formula>
    </cfRule>
  </conditionalFormatting>
  <conditionalFormatting sqref="D15:AH15">
    <cfRule type="expression" dxfId="2224" priority="1480">
      <formula>COUNTIF($D$13:$AH$13,férié)</formula>
    </cfRule>
  </conditionalFormatting>
  <conditionalFormatting sqref="D15:AH15">
    <cfRule type="expression" dxfId="2223" priority="1479">
      <formula>COUNTIF($D$13:$AH$13,férié)</formula>
    </cfRule>
  </conditionalFormatting>
  <conditionalFormatting sqref="D15:AH15">
    <cfRule type="expression" dxfId="2222" priority="1478">
      <formula>COUNTIF($D$13:$AH$13,férié)</formula>
    </cfRule>
  </conditionalFormatting>
  <conditionalFormatting sqref="D15:AH15">
    <cfRule type="expression" dxfId="2221" priority="1477">
      <formula>COUNTIF($D$13:$AH$13,férié)</formula>
    </cfRule>
  </conditionalFormatting>
  <conditionalFormatting sqref="D16:AH16">
    <cfRule type="expression" dxfId="2220" priority="323">
      <formula>COUNTIF(JF,D$13)</formula>
    </cfRule>
    <cfRule type="expression" dxfId="2219" priority="324">
      <formula>WEEKDAY(D$13,2)&gt;5</formula>
    </cfRule>
  </conditionalFormatting>
  <conditionalFormatting sqref="D16:AH16">
    <cfRule type="expression" dxfId="2218" priority="320">
      <formula>D$13=""</formula>
    </cfRule>
    <cfRule type="expression" dxfId="2217" priority="321">
      <formula>COUNTIF(JF,D$13)</formula>
    </cfRule>
    <cfRule type="expression" dxfId="2216" priority="322">
      <formula>WEEKDAY(D$13,2)&gt;5</formula>
    </cfRule>
  </conditionalFormatting>
  <conditionalFormatting sqref="D16:AH16">
    <cfRule type="expression" dxfId="2215" priority="319" stopIfTrue="1">
      <formula>D$13=""</formula>
    </cfRule>
  </conditionalFormatting>
  <conditionalFormatting sqref="D16:AH16">
    <cfRule type="expression" dxfId="2214" priority="318">
      <formula>COUNTIF($D$13:$AH$13,férié)</formula>
    </cfRule>
  </conditionalFormatting>
  <conditionalFormatting sqref="D16:AH16">
    <cfRule type="expression" dxfId="2213" priority="317">
      <formula>COUNTIF($D$13:$AH$13,férié)</formula>
    </cfRule>
  </conditionalFormatting>
  <conditionalFormatting sqref="D16:AH16">
    <cfRule type="expression" dxfId="2212" priority="316">
      <formula>COUNTIF($D$13:$AH$13,férié)</formula>
    </cfRule>
  </conditionalFormatting>
  <conditionalFormatting sqref="D16:AH16">
    <cfRule type="expression" dxfId="2211" priority="315">
      <formula>COUNTIF($D$13:$AH$13,férié)</formula>
    </cfRule>
  </conditionalFormatting>
  <conditionalFormatting sqref="D16:AH16">
    <cfRule type="expression" dxfId="2210" priority="314">
      <formula>COUNTIF($D$13:$AH$13,férié)</formula>
    </cfRule>
  </conditionalFormatting>
  <conditionalFormatting sqref="D16:AH16">
    <cfRule type="expression" dxfId="2209" priority="313">
      <formula>COUNTIF($D$13:$AH$13,férié)</formula>
    </cfRule>
  </conditionalFormatting>
  <conditionalFormatting sqref="D16:AH16">
    <cfRule type="expression" dxfId="2208" priority="312">
      <formula>COUNTIF($D$13:$AH$13,férié)</formula>
    </cfRule>
  </conditionalFormatting>
  <conditionalFormatting sqref="D16:AH16">
    <cfRule type="expression" dxfId="2207" priority="311">
      <formula>COUNTIF($D$13:$AH$13,férié)</formula>
    </cfRule>
  </conditionalFormatting>
  <conditionalFormatting sqref="D16:AH16">
    <cfRule type="expression" dxfId="2206" priority="310">
      <formula>COUNTIF($D$13:$AH$13,férié)</formula>
    </cfRule>
  </conditionalFormatting>
  <conditionalFormatting sqref="D16:AH16">
    <cfRule type="expression" dxfId="2205" priority="309">
      <formula>COUNTIF($D$13:$AH$13,férié)</formula>
    </cfRule>
  </conditionalFormatting>
  <conditionalFormatting sqref="D16:AH16">
    <cfRule type="expression" dxfId="2204" priority="308">
      <formula>COUNTIF($D$13:$AH$13,férié)</formula>
    </cfRule>
  </conditionalFormatting>
  <conditionalFormatting sqref="D16:AH16">
    <cfRule type="expression" dxfId="2203" priority="307">
      <formula>COUNTIF($D$13:$AH$13,férié)</formula>
    </cfRule>
  </conditionalFormatting>
  <conditionalFormatting sqref="D16:AH16">
    <cfRule type="expression" dxfId="2202" priority="306">
      <formula>COUNTIF($D$13:$AH$13,férié)</formula>
    </cfRule>
  </conditionalFormatting>
  <conditionalFormatting sqref="D16:AH16">
    <cfRule type="expression" dxfId="2201" priority="305">
      <formula>COUNTIF($D$13:$AH$13,férié)</formula>
    </cfRule>
  </conditionalFormatting>
  <conditionalFormatting sqref="D16:AH16">
    <cfRule type="expression" dxfId="2200" priority="304">
      <formula>COUNTIF($D$13:$AH$13,férié)</formula>
    </cfRule>
  </conditionalFormatting>
  <conditionalFormatting sqref="D16:AH16">
    <cfRule type="expression" dxfId="2199" priority="303">
      <formula>COUNTIF($D$13:$AH$13,férié)</formula>
    </cfRule>
  </conditionalFormatting>
  <conditionalFormatting sqref="D16:AH16">
    <cfRule type="expression" dxfId="2198" priority="302">
      <formula>COUNTIF($D$13:$AH$13,férié)</formula>
    </cfRule>
  </conditionalFormatting>
  <conditionalFormatting sqref="D16:AH16">
    <cfRule type="expression" dxfId="2197" priority="301">
      <formula>COUNTIF($D$13:$AH$13,férié)</formula>
    </cfRule>
  </conditionalFormatting>
  <conditionalFormatting sqref="D16:AH16">
    <cfRule type="expression" dxfId="2196" priority="300">
      <formula>COUNTIF($D$13:$AH$13,férié)</formula>
    </cfRule>
  </conditionalFormatting>
  <conditionalFormatting sqref="D16:AH16">
    <cfRule type="expression" dxfId="2195" priority="299">
      <formula>COUNTIF($D$13:$AH$13,férié)</formula>
    </cfRule>
  </conditionalFormatting>
  <conditionalFormatting sqref="D16:AH16">
    <cfRule type="expression" dxfId="2194" priority="298">
      <formula>COUNTIF($D$13:$AH$13,férié)</formula>
    </cfRule>
  </conditionalFormatting>
  <conditionalFormatting sqref="D16:AH16">
    <cfRule type="expression" dxfId="2193" priority="297">
      <formula>COUNTIF($D$13:$AH$13,férié)</formula>
    </cfRule>
  </conditionalFormatting>
  <conditionalFormatting sqref="D16:AH16">
    <cfRule type="expression" dxfId="2192" priority="296">
      <formula>COUNTIF($D$13:$AH$13,férié)</formula>
    </cfRule>
  </conditionalFormatting>
  <conditionalFormatting sqref="D16:AH16">
    <cfRule type="expression" dxfId="2191" priority="295">
      <formula>COUNTIF($D$13:$AH$13,férié)</formula>
    </cfRule>
  </conditionalFormatting>
  <conditionalFormatting sqref="D16:AH16">
    <cfRule type="expression" dxfId="2190" priority="294">
      <formula>COUNTIF($D$13:$AH$13,férié)</formula>
    </cfRule>
  </conditionalFormatting>
  <conditionalFormatting sqref="D16:AH16">
    <cfRule type="expression" dxfId="2189" priority="293">
      <formula>COUNTIF($D$13:$AH$13,férié)</formula>
    </cfRule>
  </conditionalFormatting>
  <conditionalFormatting sqref="D16:AH16">
    <cfRule type="expression" dxfId="2188" priority="292">
      <formula>COUNTIF($D$13:$AH$13,férié)</formula>
    </cfRule>
  </conditionalFormatting>
  <conditionalFormatting sqref="D16:AH16">
    <cfRule type="expression" dxfId="2187" priority="291">
      <formula>COUNTIF($D$13:$AH$13,férié)</formula>
    </cfRule>
  </conditionalFormatting>
  <conditionalFormatting sqref="D16:AH16">
    <cfRule type="expression" dxfId="2186" priority="290">
      <formula>COUNTIF($D$13:$AH$13,férié)</formula>
    </cfRule>
  </conditionalFormatting>
  <conditionalFormatting sqref="D16:AH16">
    <cfRule type="expression" dxfId="2185" priority="289">
      <formula>COUNTIF($D$13:$AH$13,férié)</formula>
    </cfRule>
  </conditionalFormatting>
  <conditionalFormatting sqref="D17:AH17">
    <cfRule type="expression" dxfId="2184" priority="287">
      <formula>COUNTIF(JF,D$13)</formula>
    </cfRule>
    <cfRule type="expression" dxfId="2183" priority="288">
      <formula>WEEKDAY(D$13,2)&gt;5</formula>
    </cfRule>
  </conditionalFormatting>
  <conditionalFormatting sqref="D17:AH17">
    <cfRule type="expression" dxfId="2182" priority="284">
      <formula>D$13=""</formula>
    </cfRule>
    <cfRule type="expression" dxfId="2181" priority="285">
      <formula>COUNTIF(JF,D$13)</formula>
    </cfRule>
    <cfRule type="expression" dxfId="2180" priority="286">
      <formula>WEEKDAY(D$13,2)&gt;5</formula>
    </cfRule>
  </conditionalFormatting>
  <conditionalFormatting sqref="D17:AH17">
    <cfRule type="expression" dxfId="2179" priority="283" stopIfTrue="1">
      <formula>D$13=""</formula>
    </cfRule>
  </conditionalFormatting>
  <conditionalFormatting sqref="D17:AH17">
    <cfRule type="expression" dxfId="2178" priority="282">
      <formula>COUNTIF($D$13:$AH$13,férié)</formula>
    </cfRule>
  </conditionalFormatting>
  <conditionalFormatting sqref="D17:AH17">
    <cfRule type="expression" dxfId="2177" priority="281">
      <formula>COUNTIF($D$13:$AH$13,férié)</formula>
    </cfRule>
  </conditionalFormatting>
  <conditionalFormatting sqref="D17:AH17">
    <cfRule type="expression" dxfId="2176" priority="280">
      <formula>COUNTIF($D$13:$AH$13,férié)</formula>
    </cfRule>
  </conditionalFormatting>
  <conditionalFormatting sqref="D17:AH17">
    <cfRule type="expression" dxfId="2175" priority="279">
      <formula>COUNTIF($D$13:$AH$13,férié)</formula>
    </cfRule>
  </conditionalFormatting>
  <conditionalFormatting sqref="D17:AH17">
    <cfRule type="expression" dxfId="2174" priority="278">
      <formula>COUNTIF($D$13:$AH$13,férié)</formula>
    </cfRule>
  </conditionalFormatting>
  <conditionalFormatting sqref="D17:AH17">
    <cfRule type="expression" dxfId="2173" priority="277">
      <formula>COUNTIF($D$13:$AH$13,férié)</formula>
    </cfRule>
  </conditionalFormatting>
  <conditionalFormatting sqref="D17:AH17">
    <cfRule type="expression" dxfId="2172" priority="276">
      <formula>COUNTIF($D$13:$AH$13,férié)</formula>
    </cfRule>
  </conditionalFormatting>
  <conditionalFormatting sqref="D17:AH17">
    <cfRule type="expression" dxfId="2171" priority="275">
      <formula>COUNTIF($D$13:$AH$13,férié)</formula>
    </cfRule>
  </conditionalFormatting>
  <conditionalFormatting sqref="D17:AH17">
    <cfRule type="expression" dxfId="2170" priority="274">
      <formula>COUNTIF($D$13:$AH$13,férié)</formula>
    </cfRule>
  </conditionalFormatting>
  <conditionalFormatting sqref="D17:AH17">
    <cfRule type="expression" dxfId="2169" priority="273">
      <formula>COUNTIF($D$13:$AH$13,férié)</formula>
    </cfRule>
  </conditionalFormatting>
  <conditionalFormatting sqref="D17:AH17">
    <cfRule type="expression" dxfId="2168" priority="272">
      <formula>COUNTIF($D$13:$AH$13,férié)</formula>
    </cfRule>
  </conditionalFormatting>
  <conditionalFormatting sqref="D17:AH17">
    <cfRule type="expression" dxfId="2167" priority="271">
      <formula>COUNTIF($D$13:$AH$13,férié)</formula>
    </cfRule>
  </conditionalFormatting>
  <conditionalFormatting sqref="D17:AH17">
    <cfRule type="expression" dxfId="2166" priority="270">
      <formula>COUNTIF($D$13:$AH$13,férié)</formula>
    </cfRule>
  </conditionalFormatting>
  <conditionalFormatting sqref="D17:AH17">
    <cfRule type="expression" dxfId="2165" priority="269">
      <formula>COUNTIF($D$13:$AH$13,férié)</formula>
    </cfRule>
  </conditionalFormatting>
  <conditionalFormatting sqref="D17:AH17">
    <cfRule type="expression" dxfId="2164" priority="268">
      <formula>COUNTIF($D$13:$AH$13,férié)</formula>
    </cfRule>
  </conditionalFormatting>
  <conditionalFormatting sqref="D17:AH17">
    <cfRule type="expression" dxfId="2163" priority="267">
      <formula>COUNTIF($D$13:$AH$13,férié)</formula>
    </cfRule>
  </conditionalFormatting>
  <conditionalFormatting sqref="D17:AH17">
    <cfRule type="expression" dxfId="2162" priority="266">
      <formula>COUNTIF($D$13:$AH$13,férié)</formula>
    </cfRule>
  </conditionalFormatting>
  <conditionalFormatting sqref="D17:AH17">
    <cfRule type="expression" dxfId="2161" priority="265">
      <formula>COUNTIF($D$13:$AH$13,férié)</formula>
    </cfRule>
  </conditionalFormatting>
  <conditionalFormatting sqref="D17:AH17">
    <cfRule type="expression" dxfId="2160" priority="264">
      <formula>COUNTIF($D$13:$AH$13,férié)</formula>
    </cfRule>
  </conditionalFormatting>
  <conditionalFormatting sqref="D17:AH17">
    <cfRule type="expression" dxfId="2159" priority="263">
      <formula>COUNTIF($D$13:$AH$13,férié)</formula>
    </cfRule>
  </conditionalFormatting>
  <conditionalFormatting sqref="D17:AH17">
    <cfRule type="expression" dxfId="2158" priority="262">
      <formula>COUNTIF($D$13:$AH$13,férié)</formula>
    </cfRule>
  </conditionalFormatting>
  <conditionalFormatting sqref="D17:AH17">
    <cfRule type="expression" dxfId="2157" priority="261">
      <formula>COUNTIF($D$13:$AH$13,férié)</formula>
    </cfRule>
  </conditionalFormatting>
  <conditionalFormatting sqref="D17:AH17">
    <cfRule type="expression" dxfId="2156" priority="260">
      <formula>COUNTIF($D$13:$AH$13,férié)</formula>
    </cfRule>
  </conditionalFormatting>
  <conditionalFormatting sqref="D17:AH17">
    <cfRule type="expression" dxfId="2155" priority="259">
      <formula>COUNTIF($D$13:$AH$13,férié)</formula>
    </cfRule>
  </conditionalFormatting>
  <conditionalFormatting sqref="D17:AH17">
    <cfRule type="expression" dxfId="2154" priority="258">
      <formula>COUNTIF($D$13:$AH$13,férié)</formula>
    </cfRule>
  </conditionalFormatting>
  <conditionalFormatting sqref="D17:AH17">
    <cfRule type="expression" dxfId="2153" priority="257">
      <formula>COUNTIF($D$13:$AH$13,férié)</formula>
    </cfRule>
  </conditionalFormatting>
  <conditionalFormatting sqref="D17:AH17">
    <cfRule type="expression" dxfId="2152" priority="256">
      <formula>COUNTIF($D$13:$AH$13,férié)</formula>
    </cfRule>
  </conditionalFormatting>
  <conditionalFormatting sqref="D17:AH17">
    <cfRule type="expression" dxfId="2151" priority="255">
      <formula>COUNTIF($D$13:$AH$13,férié)</formula>
    </cfRule>
  </conditionalFormatting>
  <conditionalFormatting sqref="D17:AH17">
    <cfRule type="expression" dxfId="2150" priority="254">
      <formula>COUNTIF($D$13:$AH$13,férié)</formula>
    </cfRule>
  </conditionalFormatting>
  <conditionalFormatting sqref="D17:AH17">
    <cfRule type="expression" dxfId="2149" priority="253">
      <formula>COUNTIF($D$13:$AH$13,férié)</formula>
    </cfRule>
  </conditionalFormatting>
  <conditionalFormatting sqref="D18:AH18">
    <cfRule type="expression" dxfId="2148" priority="215">
      <formula>COUNTIF(JF,D$13)</formula>
    </cfRule>
    <cfRule type="expression" dxfId="2147" priority="216">
      <formula>WEEKDAY(D$13,2)&gt;5</formula>
    </cfRule>
  </conditionalFormatting>
  <conditionalFormatting sqref="D18:AH18">
    <cfRule type="expression" dxfId="2146" priority="212">
      <formula>D$13=""</formula>
    </cfRule>
    <cfRule type="expression" dxfId="2145" priority="213">
      <formula>COUNTIF(JF,D$13)</formula>
    </cfRule>
    <cfRule type="expression" dxfId="2144" priority="214">
      <formula>WEEKDAY(D$13,2)&gt;5</formula>
    </cfRule>
  </conditionalFormatting>
  <conditionalFormatting sqref="D18:AH18">
    <cfRule type="expression" dxfId="2143" priority="211" stopIfTrue="1">
      <formula>D$13=""</formula>
    </cfRule>
  </conditionalFormatting>
  <conditionalFormatting sqref="D18:AH18">
    <cfRule type="expression" dxfId="2142" priority="210">
      <formula>COUNTIF($D$13:$AH$13,férié)</formula>
    </cfRule>
  </conditionalFormatting>
  <conditionalFormatting sqref="D18:AH18">
    <cfRule type="expression" dxfId="2141" priority="209">
      <formula>COUNTIF($D$13:$AH$13,férié)</formula>
    </cfRule>
  </conditionalFormatting>
  <conditionalFormatting sqref="D18:AH18">
    <cfRule type="expression" dxfId="2140" priority="208">
      <formula>COUNTIF($D$13:$AH$13,férié)</formula>
    </cfRule>
  </conditionalFormatting>
  <conditionalFormatting sqref="D18:AH18">
    <cfRule type="expression" dxfId="2139" priority="207">
      <formula>COUNTIF($D$13:$AH$13,férié)</formula>
    </cfRule>
  </conditionalFormatting>
  <conditionalFormatting sqref="D18:AH18">
    <cfRule type="expression" dxfId="2138" priority="206">
      <formula>COUNTIF($D$13:$AH$13,férié)</formula>
    </cfRule>
  </conditionalFormatting>
  <conditionalFormatting sqref="D18:AH18">
    <cfRule type="expression" dxfId="2137" priority="205">
      <formula>COUNTIF($D$13:$AH$13,férié)</formula>
    </cfRule>
  </conditionalFormatting>
  <conditionalFormatting sqref="D18:AH18">
    <cfRule type="expression" dxfId="2136" priority="204">
      <formula>COUNTIF($D$13:$AH$13,férié)</formula>
    </cfRule>
  </conditionalFormatting>
  <conditionalFormatting sqref="D18:AH18">
    <cfRule type="expression" dxfId="2135" priority="203">
      <formula>COUNTIF($D$13:$AH$13,férié)</formula>
    </cfRule>
  </conditionalFormatting>
  <conditionalFormatting sqref="D18:AH18">
    <cfRule type="expression" dxfId="2134" priority="202">
      <formula>COUNTIF($D$13:$AH$13,férié)</formula>
    </cfRule>
  </conditionalFormatting>
  <conditionalFormatting sqref="D18:AH18">
    <cfRule type="expression" dxfId="2133" priority="201">
      <formula>COUNTIF($D$13:$AH$13,férié)</formula>
    </cfRule>
  </conditionalFormatting>
  <conditionalFormatting sqref="D18:AH18">
    <cfRule type="expression" dxfId="2132" priority="200">
      <formula>COUNTIF($D$13:$AH$13,férié)</formula>
    </cfRule>
  </conditionalFormatting>
  <conditionalFormatting sqref="D18:AH18">
    <cfRule type="expression" dxfId="2131" priority="199">
      <formula>COUNTIF($D$13:$AH$13,férié)</formula>
    </cfRule>
  </conditionalFormatting>
  <conditionalFormatting sqref="D18:AH18">
    <cfRule type="expression" dxfId="2130" priority="198">
      <formula>COUNTIF($D$13:$AH$13,férié)</formula>
    </cfRule>
  </conditionalFormatting>
  <conditionalFormatting sqref="D18:AH18">
    <cfRule type="expression" dxfId="2129" priority="197">
      <formula>COUNTIF($D$13:$AH$13,férié)</formula>
    </cfRule>
  </conditionalFormatting>
  <conditionalFormatting sqref="D18:AH18">
    <cfRule type="expression" dxfId="2128" priority="196">
      <formula>COUNTIF($D$13:$AH$13,férié)</formula>
    </cfRule>
  </conditionalFormatting>
  <conditionalFormatting sqref="D18:AH18">
    <cfRule type="expression" dxfId="2127" priority="195">
      <formula>COUNTIF($D$13:$AH$13,férié)</formula>
    </cfRule>
  </conditionalFormatting>
  <conditionalFormatting sqref="D18:AH18">
    <cfRule type="expression" dxfId="2126" priority="194">
      <formula>COUNTIF($D$13:$AH$13,férié)</formula>
    </cfRule>
  </conditionalFormatting>
  <conditionalFormatting sqref="D18:AH18">
    <cfRule type="expression" dxfId="2125" priority="193">
      <formula>COUNTIF($D$13:$AH$13,férié)</formula>
    </cfRule>
  </conditionalFormatting>
  <conditionalFormatting sqref="D18:AH18">
    <cfRule type="expression" dxfId="2124" priority="192">
      <formula>COUNTIF($D$13:$AH$13,férié)</formula>
    </cfRule>
  </conditionalFormatting>
  <conditionalFormatting sqref="D18:AH18">
    <cfRule type="expression" dxfId="2123" priority="191">
      <formula>COUNTIF($D$13:$AH$13,férié)</formula>
    </cfRule>
  </conditionalFormatting>
  <conditionalFormatting sqref="D18:AH18">
    <cfRule type="expression" dxfId="2122" priority="190">
      <formula>COUNTIF($D$13:$AH$13,férié)</formula>
    </cfRule>
  </conditionalFormatting>
  <conditionalFormatting sqref="D18:AH18">
    <cfRule type="expression" dxfId="2121" priority="189">
      <formula>COUNTIF($D$13:$AH$13,férié)</formula>
    </cfRule>
  </conditionalFormatting>
  <conditionalFormatting sqref="D18:AH18">
    <cfRule type="expression" dxfId="2120" priority="188">
      <formula>COUNTIF($D$13:$AH$13,férié)</formula>
    </cfRule>
  </conditionalFormatting>
  <conditionalFormatting sqref="D18:AH18">
    <cfRule type="expression" dxfId="2119" priority="187">
      <formula>COUNTIF($D$13:$AH$13,férié)</formula>
    </cfRule>
  </conditionalFormatting>
  <conditionalFormatting sqref="D18:AH18">
    <cfRule type="expression" dxfId="2118" priority="186">
      <formula>COUNTIF($D$13:$AH$13,férié)</formula>
    </cfRule>
  </conditionalFormatting>
  <conditionalFormatting sqref="D18:AH18">
    <cfRule type="expression" dxfId="2117" priority="185">
      <formula>COUNTIF($D$13:$AH$13,férié)</formula>
    </cfRule>
  </conditionalFormatting>
  <conditionalFormatting sqref="D18:AH18">
    <cfRule type="expression" dxfId="2116" priority="184">
      <formula>COUNTIF($D$13:$AH$13,férié)</formula>
    </cfRule>
  </conditionalFormatting>
  <conditionalFormatting sqref="D18:AH18">
    <cfRule type="expression" dxfId="2115" priority="183">
      <formula>COUNTIF($D$13:$AH$13,férié)</formula>
    </cfRule>
  </conditionalFormatting>
  <conditionalFormatting sqref="D18:AH18">
    <cfRule type="expression" dxfId="2114" priority="182">
      <formula>COUNTIF($D$13:$AH$13,férié)</formula>
    </cfRule>
  </conditionalFormatting>
  <conditionalFormatting sqref="D18:AH18">
    <cfRule type="expression" dxfId="2113" priority="18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C62"/>
  <sheetViews>
    <sheetView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calendaire'!A1,4,1),0)</f>
        <v>40633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40633</v>
      </c>
      <c r="E13" s="32">
        <f>D13+1</f>
        <v>40634</v>
      </c>
      <c r="F13" s="32">
        <f>E13+1</f>
        <v>40635</v>
      </c>
      <c r="G13" s="32">
        <f>F13+1</f>
        <v>40636</v>
      </c>
      <c r="H13" s="32">
        <f t="shared" ref="H13:AC13" si="0">G13+1</f>
        <v>40637</v>
      </c>
      <c r="I13" s="32">
        <f t="shared" si="0"/>
        <v>40638</v>
      </c>
      <c r="J13" s="32">
        <f t="shared" si="0"/>
        <v>40639</v>
      </c>
      <c r="K13" s="32">
        <f t="shared" si="0"/>
        <v>40640</v>
      </c>
      <c r="L13" s="32">
        <f t="shared" si="0"/>
        <v>40641</v>
      </c>
      <c r="M13" s="32">
        <f t="shared" si="0"/>
        <v>40642</v>
      </c>
      <c r="N13" s="32">
        <f t="shared" si="0"/>
        <v>40643</v>
      </c>
      <c r="O13" s="32">
        <f t="shared" si="0"/>
        <v>40644</v>
      </c>
      <c r="P13" s="32">
        <f t="shared" si="0"/>
        <v>40645</v>
      </c>
      <c r="Q13" s="32">
        <f t="shared" si="0"/>
        <v>40646</v>
      </c>
      <c r="R13" s="32">
        <f t="shared" si="0"/>
        <v>40647</v>
      </c>
      <c r="S13" s="32">
        <f t="shared" si="0"/>
        <v>40648</v>
      </c>
      <c r="T13" s="32">
        <f t="shared" si="0"/>
        <v>40649</v>
      </c>
      <c r="U13" s="32">
        <f t="shared" si="0"/>
        <v>40650</v>
      </c>
      <c r="V13" s="32">
        <f t="shared" si="0"/>
        <v>40651</v>
      </c>
      <c r="W13" s="32">
        <f t="shared" si="0"/>
        <v>40652</v>
      </c>
      <c r="X13" s="32">
        <f t="shared" si="0"/>
        <v>40653</v>
      </c>
      <c r="Y13" s="32">
        <f t="shared" si="0"/>
        <v>40654</v>
      </c>
      <c r="Z13" s="32">
        <f t="shared" si="0"/>
        <v>40655</v>
      </c>
      <c r="AA13" s="32">
        <f t="shared" si="0"/>
        <v>40656</v>
      </c>
      <c r="AB13" s="32">
        <f t="shared" si="0"/>
        <v>40657</v>
      </c>
      <c r="AC13" s="32">
        <f t="shared" si="0"/>
        <v>40658</v>
      </c>
      <c r="AD13" s="32">
        <f>IF(AC13&lt;&gt;"",IF(AC13+1&lt;=EOMONTH(($D$12)*1,0),AC13+1,""),"")</f>
        <v>40659</v>
      </c>
      <c r="AE13" s="32">
        <f>IF(AD13="","",IF(MONTH(AD13+1)&lt;&gt;MONTH(AD13),"",AD13+1))</f>
        <v>40660</v>
      </c>
      <c r="AF13" s="32">
        <f t="shared" ref="AF13:AH13" si="1">IF(AE13="","",IF(MONTH(AE13+1)&lt;&gt;MONTH(AE13),"",AE13+1))</f>
        <v>40661</v>
      </c>
      <c r="AG13" s="32">
        <f t="shared" si="1"/>
        <v>40662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40633</v>
      </c>
      <c r="E14" s="47">
        <f t="shared" ref="E14:AH14" si="2">E13</f>
        <v>40634</v>
      </c>
      <c r="F14" s="47">
        <f t="shared" si="2"/>
        <v>40635</v>
      </c>
      <c r="G14" s="47">
        <f t="shared" si="2"/>
        <v>40636</v>
      </c>
      <c r="H14" s="47">
        <f t="shared" si="2"/>
        <v>40637</v>
      </c>
      <c r="I14" s="47">
        <f t="shared" si="2"/>
        <v>40638</v>
      </c>
      <c r="J14" s="47">
        <f t="shared" si="2"/>
        <v>40639</v>
      </c>
      <c r="K14" s="47">
        <f t="shared" si="2"/>
        <v>40640</v>
      </c>
      <c r="L14" s="47">
        <f t="shared" si="2"/>
        <v>40641</v>
      </c>
      <c r="M14" s="47">
        <f t="shared" si="2"/>
        <v>40642</v>
      </c>
      <c r="N14" s="47">
        <f t="shared" si="2"/>
        <v>40643</v>
      </c>
      <c r="O14" s="47">
        <f t="shared" si="2"/>
        <v>40644</v>
      </c>
      <c r="P14" s="47">
        <f t="shared" si="2"/>
        <v>40645</v>
      </c>
      <c r="Q14" s="47">
        <f t="shared" si="2"/>
        <v>40646</v>
      </c>
      <c r="R14" s="47">
        <f t="shared" si="2"/>
        <v>40647</v>
      </c>
      <c r="S14" s="47">
        <f t="shared" si="2"/>
        <v>40648</v>
      </c>
      <c r="T14" s="47">
        <f t="shared" si="2"/>
        <v>40649</v>
      </c>
      <c r="U14" s="47">
        <f t="shared" si="2"/>
        <v>40650</v>
      </c>
      <c r="V14" s="47">
        <f t="shared" si="2"/>
        <v>40651</v>
      </c>
      <c r="W14" s="47">
        <f t="shared" si="2"/>
        <v>40652</v>
      </c>
      <c r="X14" s="47">
        <f t="shared" si="2"/>
        <v>40653</v>
      </c>
      <c r="Y14" s="47">
        <f t="shared" si="2"/>
        <v>40654</v>
      </c>
      <c r="Z14" s="47">
        <f t="shared" si="2"/>
        <v>40655</v>
      </c>
      <c r="AA14" s="47">
        <f t="shared" si="2"/>
        <v>40656</v>
      </c>
      <c r="AB14" s="47">
        <f t="shared" si="2"/>
        <v>40657</v>
      </c>
      <c r="AC14" s="47">
        <f t="shared" si="2"/>
        <v>40658</v>
      </c>
      <c r="AD14" s="47">
        <f t="shared" si="2"/>
        <v>40659</v>
      </c>
      <c r="AE14" s="47">
        <f t="shared" si="2"/>
        <v>40660</v>
      </c>
      <c r="AF14" s="47">
        <f t="shared" si="2"/>
        <v>40661</v>
      </c>
      <c r="AG14" s="47">
        <f t="shared" si="2"/>
        <v>40662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16">
        <v>39510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2040" priority="1227" stopIfTrue="1" operator="equal">
      <formula>"GV"</formula>
    </cfRule>
    <cfRule type="cellIs" dxfId="2039" priority="1228" stopIfTrue="1" operator="equal">
      <formula>"PC"</formula>
    </cfRule>
    <cfRule type="cellIs" dxfId="2038" priority="1229" stopIfTrue="1" operator="equal">
      <formula>"R"</formula>
    </cfRule>
    <cfRule type="cellIs" dxfId="2037" priority="1230" stopIfTrue="1" operator="equal">
      <formula>"E"</formula>
    </cfRule>
    <cfRule type="cellIs" dxfId="2036" priority="1231" stopIfTrue="1" operator="equal">
      <formula>"PT"</formula>
    </cfRule>
    <cfRule type="cellIs" dxfId="2035" priority="1232" stopIfTrue="1" operator="equal">
      <formula>"mt"</formula>
    </cfRule>
  </conditionalFormatting>
  <conditionalFormatting sqref="Q2:Q10">
    <cfRule type="cellIs" dxfId="2034" priority="1284" stopIfTrue="1" operator="equal">
      <formula>"cc"</formula>
    </cfRule>
    <cfRule type="cellIs" dxfId="2033" priority="1285" stopIfTrue="1" operator="equal">
      <formula>"cl"</formula>
    </cfRule>
    <cfRule type="cellIs" dxfId="2032" priority="1286" stopIfTrue="1" operator="equal">
      <formula>"m"</formula>
    </cfRule>
  </conditionalFormatting>
  <conditionalFormatting sqref="Q2:Q10">
    <cfRule type="cellIs" dxfId="2031" priority="1281" stopIfTrue="1" operator="equal">
      <formula>"F"</formula>
    </cfRule>
    <cfRule type="cellIs" dxfId="2030" priority="1282" stopIfTrue="1" operator="equal">
      <formula>"WK"</formula>
    </cfRule>
    <cfRule type="cellIs" dxfId="2029" priority="1283" stopIfTrue="1" operator="equal">
      <formula>"T"</formula>
    </cfRule>
  </conditionalFormatting>
  <conditionalFormatting sqref="Q5">
    <cfRule type="cellIs" dxfId="2028" priority="1215" stopIfTrue="1" operator="equal">
      <formula>"GV"</formula>
    </cfRule>
    <cfRule type="cellIs" dxfId="2027" priority="1216" stopIfTrue="1" operator="equal">
      <formula>"PC"</formula>
    </cfRule>
    <cfRule type="cellIs" dxfId="2026" priority="1217" stopIfTrue="1" operator="equal">
      <formula>"R"</formula>
    </cfRule>
    <cfRule type="cellIs" dxfId="2025" priority="1218" stopIfTrue="1" operator="equal">
      <formula>"E"</formula>
    </cfRule>
    <cfRule type="cellIs" dxfId="2024" priority="1219" stopIfTrue="1" operator="equal">
      <formula>"PT"</formula>
    </cfRule>
    <cfRule type="cellIs" dxfId="2023" priority="1220" stopIfTrue="1" operator="equal">
      <formula>"mt"</formula>
    </cfRule>
  </conditionalFormatting>
  <conditionalFormatting sqref="D14:AH14">
    <cfRule type="expression" dxfId="2022" priority="802">
      <formula>COUNTIF($D$13:$AH$13,férié)</formula>
    </cfRule>
  </conditionalFormatting>
  <conditionalFormatting sqref="Q2:Q10">
    <cfRule type="cellIs" dxfId="2021" priority="799" stopIfTrue="1" operator="equal">
      <formula>"cc"</formula>
    </cfRule>
    <cfRule type="cellIs" dxfId="2020" priority="800" stopIfTrue="1" operator="equal">
      <formula>"cl"</formula>
    </cfRule>
    <cfRule type="cellIs" dxfId="2019" priority="801" stopIfTrue="1" operator="equal">
      <formula>"m"</formula>
    </cfRule>
  </conditionalFormatting>
  <conditionalFormatting sqref="Q2:Q10">
    <cfRule type="cellIs" dxfId="2018" priority="796" stopIfTrue="1" operator="equal">
      <formula>"F"</formula>
    </cfRule>
    <cfRule type="cellIs" dxfId="2017" priority="797" stopIfTrue="1" operator="equal">
      <formula>"WK"</formula>
    </cfRule>
    <cfRule type="cellIs" dxfId="2016" priority="798" stopIfTrue="1" operator="equal">
      <formula>"T"</formula>
    </cfRule>
  </conditionalFormatting>
  <conditionalFormatting sqref="Q2:Q4 Q6:Q10">
    <cfRule type="cellIs" dxfId="2015" priority="790" stopIfTrue="1" operator="equal">
      <formula>"GV"</formula>
    </cfRule>
    <cfRule type="cellIs" dxfId="2014" priority="791" stopIfTrue="1" operator="equal">
      <formula>"PC"</formula>
    </cfRule>
    <cfRule type="cellIs" dxfId="2013" priority="792" stopIfTrue="1" operator="equal">
      <formula>"R"</formula>
    </cfRule>
    <cfRule type="cellIs" dxfId="2012" priority="793" stopIfTrue="1" operator="equal">
      <formula>"E"</formula>
    </cfRule>
    <cfRule type="cellIs" dxfId="2011" priority="794" stopIfTrue="1" operator="equal">
      <formula>"PT"</formula>
    </cfRule>
    <cfRule type="cellIs" dxfId="2010" priority="795" stopIfTrue="1" operator="equal">
      <formula>"mt"</formula>
    </cfRule>
  </conditionalFormatting>
  <conditionalFormatting sqref="Q5">
    <cfRule type="cellIs" dxfId="2009" priority="784" stopIfTrue="1" operator="equal">
      <formula>"GV"</formula>
    </cfRule>
    <cfRule type="cellIs" dxfId="2008" priority="785" stopIfTrue="1" operator="equal">
      <formula>"PC"</formula>
    </cfRule>
    <cfRule type="cellIs" dxfId="2007" priority="786" stopIfTrue="1" operator="equal">
      <formula>"R"</formula>
    </cfRule>
    <cfRule type="cellIs" dxfId="2006" priority="787" stopIfTrue="1" operator="equal">
      <formula>"E"</formula>
    </cfRule>
    <cfRule type="cellIs" dxfId="2005" priority="788" stopIfTrue="1" operator="equal">
      <formula>"PT"</formula>
    </cfRule>
    <cfRule type="cellIs" dxfId="2004" priority="789" stopIfTrue="1" operator="equal">
      <formula>"mt"</formula>
    </cfRule>
  </conditionalFormatting>
  <conditionalFormatting sqref="D14:AH14">
    <cfRule type="expression" dxfId="2003" priority="783">
      <formula>COUNTIF($D$13:$AH$13,férié)</formula>
    </cfRule>
  </conditionalFormatting>
  <conditionalFormatting sqref="D15:AH15">
    <cfRule type="expression" dxfId="2002" priority="781">
      <formula>COUNTIF(JF,D$13)</formula>
    </cfRule>
    <cfRule type="expression" dxfId="2001" priority="782">
      <formula>WEEKDAY(D$13,2)&gt;5</formula>
    </cfRule>
  </conditionalFormatting>
  <conditionalFormatting sqref="Q2:Q10">
    <cfRule type="cellIs" dxfId="2000" priority="778" stopIfTrue="1" operator="equal">
      <formula>"cc"</formula>
    </cfRule>
    <cfRule type="cellIs" dxfId="1999" priority="779" stopIfTrue="1" operator="equal">
      <formula>"cl"</formula>
    </cfRule>
    <cfRule type="cellIs" dxfId="1998" priority="780" stopIfTrue="1" operator="equal">
      <formula>"m"</formula>
    </cfRule>
  </conditionalFormatting>
  <conditionalFormatting sqref="Q2:Q10">
    <cfRule type="cellIs" dxfId="1997" priority="775" stopIfTrue="1" operator="equal">
      <formula>"F"</formula>
    </cfRule>
    <cfRule type="cellIs" dxfId="1996" priority="776" stopIfTrue="1" operator="equal">
      <formula>"WK"</formula>
    </cfRule>
    <cfRule type="cellIs" dxfId="1995" priority="777" stopIfTrue="1" operator="equal">
      <formula>"T"</formula>
    </cfRule>
  </conditionalFormatting>
  <conditionalFormatting sqref="Q2:Q4 Q6:Q10">
    <cfRule type="cellIs" dxfId="1994" priority="769" stopIfTrue="1" operator="equal">
      <formula>"GV"</formula>
    </cfRule>
    <cfRule type="cellIs" dxfId="1993" priority="770" stopIfTrue="1" operator="equal">
      <formula>"PC"</formula>
    </cfRule>
    <cfRule type="cellIs" dxfId="1992" priority="771" stopIfTrue="1" operator="equal">
      <formula>"R"</formula>
    </cfRule>
    <cfRule type="cellIs" dxfId="1991" priority="772" stopIfTrue="1" operator="equal">
      <formula>"E"</formula>
    </cfRule>
    <cfRule type="cellIs" dxfId="1990" priority="773" stopIfTrue="1" operator="equal">
      <formula>"PT"</formula>
    </cfRule>
    <cfRule type="cellIs" dxfId="1989" priority="774" stopIfTrue="1" operator="equal">
      <formula>"mt"</formula>
    </cfRule>
  </conditionalFormatting>
  <conditionalFormatting sqref="Q5">
    <cfRule type="cellIs" dxfId="1988" priority="763" stopIfTrue="1" operator="equal">
      <formula>"GV"</formula>
    </cfRule>
    <cfRule type="cellIs" dxfId="1987" priority="764" stopIfTrue="1" operator="equal">
      <formula>"PC"</formula>
    </cfRule>
    <cfRule type="cellIs" dxfId="1986" priority="765" stopIfTrue="1" operator="equal">
      <formula>"R"</formula>
    </cfRule>
    <cfRule type="cellIs" dxfId="1985" priority="766" stopIfTrue="1" operator="equal">
      <formula>"E"</formula>
    </cfRule>
    <cfRule type="cellIs" dxfId="1984" priority="767" stopIfTrue="1" operator="equal">
      <formula>"PT"</formula>
    </cfRule>
    <cfRule type="cellIs" dxfId="1983" priority="768" stopIfTrue="1" operator="equal">
      <formula>"mt"</formula>
    </cfRule>
  </conditionalFormatting>
  <conditionalFormatting sqref="D14:AH14">
    <cfRule type="expression" dxfId="1982" priority="762">
      <formula>COUNTIF($D$13:$AH$13,férié)</formula>
    </cfRule>
  </conditionalFormatting>
  <conditionalFormatting sqref="D15:AH15">
    <cfRule type="expression" dxfId="1981" priority="759">
      <formula>D$13=""</formula>
    </cfRule>
    <cfRule type="expression" dxfId="1980" priority="760">
      <formula>COUNTIF(JF,D$13)</formula>
    </cfRule>
    <cfRule type="expression" dxfId="1979" priority="761">
      <formula>WEEKDAY(D$13,2)&gt;5</formula>
    </cfRule>
  </conditionalFormatting>
  <conditionalFormatting sqref="Q2:Q4 Q6:Q10">
    <cfRule type="cellIs" dxfId="1978" priority="753" stopIfTrue="1" operator="equal">
      <formula>"GV"</formula>
    </cfRule>
    <cfRule type="cellIs" dxfId="1977" priority="754" stopIfTrue="1" operator="equal">
      <formula>"PC"</formula>
    </cfRule>
    <cfRule type="cellIs" dxfId="1976" priority="755" stopIfTrue="1" operator="equal">
      <formula>"R"</formula>
    </cfRule>
    <cfRule type="cellIs" dxfId="1975" priority="756" stopIfTrue="1" operator="equal">
      <formula>"E"</formula>
    </cfRule>
    <cfRule type="cellIs" dxfId="1974" priority="757" stopIfTrue="1" operator="equal">
      <formula>"PT"</formula>
    </cfRule>
    <cfRule type="cellIs" dxfId="1973" priority="758" stopIfTrue="1" operator="equal">
      <formula>"mt"</formula>
    </cfRule>
  </conditionalFormatting>
  <conditionalFormatting sqref="Q2:Q10">
    <cfRule type="cellIs" dxfId="1972" priority="750" stopIfTrue="1" operator="equal">
      <formula>"cc"</formula>
    </cfRule>
    <cfRule type="cellIs" dxfId="1971" priority="751" stopIfTrue="1" operator="equal">
      <formula>"cl"</formula>
    </cfRule>
    <cfRule type="cellIs" dxfId="1970" priority="752" stopIfTrue="1" operator="equal">
      <formula>"m"</formula>
    </cfRule>
  </conditionalFormatting>
  <conditionalFormatting sqref="Q2:Q10">
    <cfRule type="cellIs" dxfId="1969" priority="747" stopIfTrue="1" operator="equal">
      <formula>"F"</formula>
    </cfRule>
    <cfRule type="cellIs" dxfId="1968" priority="748" stopIfTrue="1" operator="equal">
      <formula>"WK"</formula>
    </cfRule>
    <cfRule type="cellIs" dxfId="1967" priority="749" stopIfTrue="1" operator="equal">
      <formula>"T"</formula>
    </cfRule>
  </conditionalFormatting>
  <conditionalFormatting sqref="Q5">
    <cfRule type="cellIs" dxfId="1966" priority="741" stopIfTrue="1" operator="equal">
      <formula>"GV"</formula>
    </cfRule>
    <cfRule type="cellIs" dxfId="1965" priority="742" stopIfTrue="1" operator="equal">
      <formula>"PC"</formula>
    </cfRule>
    <cfRule type="cellIs" dxfId="1964" priority="743" stopIfTrue="1" operator="equal">
      <formula>"R"</formula>
    </cfRule>
    <cfRule type="cellIs" dxfId="1963" priority="744" stopIfTrue="1" operator="equal">
      <formula>"E"</formula>
    </cfRule>
    <cfRule type="cellIs" dxfId="1962" priority="745" stopIfTrue="1" operator="equal">
      <formula>"PT"</formula>
    </cfRule>
    <cfRule type="cellIs" dxfId="1961" priority="746" stopIfTrue="1" operator="equal">
      <formula>"mt"</formula>
    </cfRule>
  </conditionalFormatting>
  <conditionalFormatting sqref="D14:AH14">
    <cfRule type="expression" dxfId="1960" priority="740">
      <formula>COUNTIF($D$13:$AH$13,férié)</formula>
    </cfRule>
  </conditionalFormatting>
  <conditionalFormatting sqref="Q2:Q10">
    <cfRule type="cellIs" dxfId="1959" priority="737" stopIfTrue="1" operator="equal">
      <formula>"cc"</formula>
    </cfRule>
    <cfRule type="cellIs" dxfId="1958" priority="738" stopIfTrue="1" operator="equal">
      <formula>"cl"</formula>
    </cfRule>
    <cfRule type="cellIs" dxfId="1957" priority="739" stopIfTrue="1" operator="equal">
      <formula>"m"</formula>
    </cfRule>
  </conditionalFormatting>
  <conditionalFormatting sqref="Q2:Q10">
    <cfRule type="cellIs" dxfId="1956" priority="734" stopIfTrue="1" operator="equal">
      <formula>"F"</formula>
    </cfRule>
    <cfRule type="cellIs" dxfId="1955" priority="735" stopIfTrue="1" operator="equal">
      <formula>"WK"</formula>
    </cfRule>
    <cfRule type="cellIs" dxfId="1954" priority="736" stopIfTrue="1" operator="equal">
      <formula>"T"</formula>
    </cfRule>
  </conditionalFormatting>
  <conditionalFormatting sqref="Q2:Q4 Q6:Q10">
    <cfRule type="cellIs" dxfId="1953" priority="728" stopIfTrue="1" operator="equal">
      <formula>"GV"</formula>
    </cfRule>
    <cfRule type="cellIs" dxfId="1952" priority="729" stopIfTrue="1" operator="equal">
      <formula>"PC"</formula>
    </cfRule>
    <cfRule type="cellIs" dxfId="1951" priority="730" stopIfTrue="1" operator="equal">
      <formula>"R"</formula>
    </cfRule>
    <cfRule type="cellIs" dxfId="1950" priority="731" stopIfTrue="1" operator="equal">
      <formula>"E"</formula>
    </cfRule>
    <cfRule type="cellIs" dxfId="1949" priority="732" stopIfTrue="1" operator="equal">
      <formula>"PT"</formula>
    </cfRule>
    <cfRule type="cellIs" dxfId="1948" priority="733" stopIfTrue="1" operator="equal">
      <formula>"mt"</formula>
    </cfRule>
  </conditionalFormatting>
  <conditionalFormatting sqref="Q5">
    <cfRule type="cellIs" dxfId="1947" priority="722" stopIfTrue="1" operator="equal">
      <formula>"GV"</formula>
    </cfRule>
    <cfRule type="cellIs" dxfId="1946" priority="723" stopIfTrue="1" operator="equal">
      <formula>"PC"</formula>
    </cfRule>
    <cfRule type="cellIs" dxfId="1945" priority="724" stopIfTrue="1" operator="equal">
      <formula>"R"</formula>
    </cfRule>
    <cfRule type="cellIs" dxfId="1944" priority="725" stopIfTrue="1" operator="equal">
      <formula>"E"</formula>
    </cfRule>
    <cfRule type="cellIs" dxfId="1943" priority="726" stopIfTrue="1" operator="equal">
      <formula>"PT"</formula>
    </cfRule>
    <cfRule type="cellIs" dxfId="1942" priority="727" stopIfTrue="1" operator="equal">
      <formula>"mt"</formula>
    </cfRule>
  </conditionalFormatting>
  <conditionalFormatting sqref="D14:AH14">
    <cfRule type="expression" dxfId="1941" priority="721">
      <formula>COUNTIF($D$13:$AH$13,férié)</formula>
    </cfRule>
  </conditionalFormatting>
  <conditionalFormatting sqref="Q2:Q10">
    <cfRule type="cellIs" dxfId="1940" priority="716" stopIfTrue="1" operator="equal">
      <formula>"cc"</formula>
    </cfRule>
    <cfRule type="cellIs" dxfId="1939" priority="717" stopIfTrue="1" operator="equal">
      <formula>"cl"</formula>
    </cfRule>
    <cfRule type="cellIs" dxfId="1938" priority="718" stopIfTrue="1" operator="equal">
      <formula>"m"</formula>
    </cfRule>
  </conditionalFormatting>
  <conditionalFormatting sqref="Q2:Q10">
    <cfRule type="cellIs" dxfId="1937" priority="713" stopIfTrue="1" operator="equal">
      <formula>"F"</formula>
    </cfRule>
    <cfRule type="cellIs" dxfId="1936" priority="714" stopIfTrue="1" operator="equal">
      <formula>"WK"</formula>
    </cfRule>
    <cfRule type="cellIs" dxfId="1935" priority="715" stopIfTrue="1" operator="equal">
      <formula>"T"</formula>
    </cfRule>
  </conditionalFormatting>
  <conditionalFormatting sqref="Q2:Q4 Q6:Q10">
    <cfRule type="cellIs" dxfId="1934" priority="707" stopIfTrue="1" operator="equal">
      <formula>"GV"</formula>
    </cfRule>
    <cfRule type="cellIs" dxfId="1933" priority="708" stopIfTrue="1" operator="equal">
      <formula>"PC"</formula>
    </cfRule>
    <cfRule type="cellIs" dxfId="1932" priority="709" stopIfTrue="1" operator="equal">
      <formula>"R"</formula>
    </cfRule>
    <cfRule type="cellIs" dxfId="1931" priority="710" stopIfTrue="1" operator="equal">
      <formula>"E"</formula>
    </cfRule>
    <cfRule type="cellIs" dxfId="1930" priority="711" stopIfTrue="1" operator="equal">
      <formula>"PT"</formula>
    </cfRule>
    <cfRule type="cellIs" dxfId="1929" priority="712" stopIfTrue="1" operator="equal">
      <formula>"mt"</formula>
    </cfRule>
  </conditionalFormatting>
  <conditionalFormatting sqref="Q5">
    <cfRule type="cellIs" dxfId="1928" priority="701" stopIfTrue="1" operator="equal">
      <formula>"GV"</formula>
    </cfRule>
    <cfRule type="cellIs" dxfId="1927" priority="702" stopIfTrue="1" operator="equal">
      <formula>"PC"</formula>
    </cfRule>
    <cfRule type="cellIs" dxfId="1926" priority="703" stopIfTrue="1" operator="equal">
      <formula>"R"</formula>
    </cfRule>
    <cfRule type="cellIs" dxfId="1925" priority="704" stopIfTrue="1" operator="equal">
      <formula>"E"</formula>
    </cfRule>
    <cfRule type="cellIs" dxfId="1924" priority="705" stopIfTrue="1" operator="equal">
      <formula>"PT"</formula>
    </cfRule>
    <cfRule type="cellIs" dxfId="1923" priority="706" stopIfTrue="1" operator="equal">
      <formula>"mt"</formula>
    </cfRule>
  </conditionalFormatting>
  <conditionalFormatting sqref="D14:AH14">
    <cfRule type="expression" dxfId="1922" priority="700">
      <formula>COUNTIF($D$13:$AH$13,férié)</formula>
    </cfRule>
  </conditionalFormatting>
  <conditionalFormatting sqref="D13:AH15">
    <cfRule type="expression" dxfId="1921" priority="697" stopIfTrue="1">
      <formula>D$13=""</formula>
    </cfRule>
  </conditionalFormatting>
  <conditionalFormatting sqref="D15:AH15">
    <cfRule type="expression" dxfId="1920" priority="696">
      <formula>COUNTIF($D$13:$AH$13,férié)</formula>
    </cfRule>
  </conditionalFormatting>
  <conditionalFormatting sqref="D15:AH15">
    <cfRule type="expression" dxfId="1919" priority="695">
      <formula>COUNTIF($D$13:$AH$13,férié)</formula>
    </cfRule>
  </conditionalFormatting>
  <conditionalFormatting sqref="D15:AH15">
    <cfRule type="expression" dxfId="1918" priority="694">
      <formula>COUNTIF($D$13:$AH$13,férié)</formula>
    </cfRule>
  </conditionalFormatting>
  <conditionalFormatting sqref="D15:AH15">
    <cfRule type="expression" dxfId="1917" priority="693">
      <formula>COUNTIF($D$13:$AH$13,férié)</formula>
    </cfRule>
  </conditionalFormatting>
  <conditionalFormatting sqref="D15:AH15">
    <cfRule type="expression" dxfId="1916" priority="692">
      <formula>COUNTIF($D$13:$AH$13,férié)</formula>
    </cfRule>
  </conditionalFormatting>
  <conditionalFormatting sqref="D15:AH15">
    <cfRule type="expression" dxfId="1915" priority="691">
      <formula>COUNTIF($D$13:$AH$13,férié)</formula>
    </cfRule>
  </conditionalFormatting>
  <conditionalFormatting sqref="D15:AH15">
    <cfRule type="expression" dxfId="1914" priority="690">
      <formula>COUNTIF($D$13:$AH$13,férié)</formula>
    </cfRule>
  </conditionalFormatting>
  <conditionalFormatting sqref="D15:AH15">
    <cfRule type="expression" dxfId="1913" priority="689">
      <formula>COUNTIF($D$13:$AH$13,férié)</formula>
    </cfRule>
  </conditionalFormatting>
  <conditionalFormatting sqref="D15:AH15">
    <cfRule type="expression" dxfId="1912" priority="688">
      <formula>COUNTIF($D$13:$AH$13,férié)</formula>
    </cfRule>
  </conditionalFormatting>
  <conditionalFormatting sqref="D15:AH15">
    <cfRule type="expression" dxfId="1911" priority="687">
      <formula>COUNTIF($D$13:$AH$13,férié)</formula>
    </cfRule>
  </conditionalFormatting>
  <conditionalFormatting sqref="D15:AH15">
    <cfRule type="expression" dxfId="1910" priority="686">
      <formula>COUNTIF($D$13:$AH$13,férié)</formula>
    </cfRule>
  </conditionalFormatting>
  <conditionalFormatting sqref="D15:AH15">
    <cfRule type="expression" dxfId="1909" priority="685">
      <formula>COUNTIF($D$13:$AH$13,férié)</formula>
    </cfRule>
  </conditionalFormatting>
  <conditionalFormatting sqref="D16:AH16">
    <cfRule type="expression" dxfId="1908" priority="161">
      <formula>COUNTIF(JF,D$13)</formula>
    </cfRule>
    <cfRule type="expression" dxfId="1907" priority="162">
      <formula>WEEKDAY(D$13,2)&gt;5</formula>
    </cfRule>
  </conditionalFormatting>
  <conditionalFormatting sqref="D16:AH16">
    <cfRule type="expression" dxfId="1906" priority="158">
      <formula>D$13=""</formula>
    </cfRule>
    <cfRule type="expression" dxfId="1905" priority="159">
      <formula>COUNTIF(JF,D$13)</formula>
    </cfRule>
    <cfRule type="expression" dxfId="1904" priority="160">
      <formula>WEEKDAY(D$13,2)&gt;5</formula>
    </cfRule>
  </conditionalFormatting>
  <conditionalFormatting sqref="D16:AH16">
    <cfRule type="expression" dxfId="1903" priority="157" stopIfTrue="1">
      <formula>D$13=""</formula>
    </cfRule>
  </conditionalFormatting>
  <conditionalFormatting sqref="D16:AH16">
    <cfRule type="expression" dxfId="1902" priority="156">
      <formula>COUNTIF($D$13:$AH$13,férié)</formula>
    </cfRule>
  </conditionalFormatting>
  <conditionalFormatting sqref="D16:AH16">
    <cfRule type="expression" dxfId="1901" priority="155">
      <formula>COUNTIF($D$13:$AH$13,férié)</formula>
    </cfRule>
  </conditionalFormatting>
  <conditionalFormatting sqref="D16:AH16">
    <cfRule type="expression" dxfId="1900" priority="154">
      <formula>COUNTIF($D$13:$AH$13,férié)</formula>
    </cfRule>
  </conditionalFormatting>
  <conditionalFormatting sqref="D16:AH16">
    <cfRule type="expression" dxfId="1899" priority="153">
      <formula>COUNTIF($D$13:$AH$13,férié)</formula>
    </cfRule>
  </conditionalFormatting>
  <conditionalFormatting sqref="D16:AH16">
    <cfRule type="expression" dxfId="1898" priority="152">
      <formula>COUNTIF($D$13:$AH$13,férié)</formula>
    </cfRule>
  </conditionalFormatting>
  <conditionalFormatting sqref="D16:AH16">
    <cfRule type="expression" dxfId="1897" priority="151">
      <formula>COUNTIF($D$13:$AH$13,férié)</formula>
    </cfRule>
  </conditionalFormatting>
  <conditionalFormatting sqref="D16:AH16">
    <cfRule type="expression" dxfId="1896" priority="150">
      <formula>COUNTIF($D$13:$AH$13,férié)</formula>
    </cfRule>
  </conditionalFormatting>
  <conditionalFormatting sqref="D16:AH16">
    <cfRule type="expression" dxfId="1895" priority="149">
      <formula>COUNTIF($D$13:$AH$13,férié)</formula>
    </cfRule>
  </conditionalFormatting>
  <conditionalFormatting sqref="D16:AH16">
    <cfRule type="expression" dxfId="1894" priority="148">
      <formula>COUNTIF($D$13:$AH$13,férié)</formula>
    </cfRule>
  </conditionalFormatting>
  <conditionalFormatting sqref="D16:AH16">
    <cfRule type="expression" dxfId="1893" priority="147">
      <formula>COUNTIF($D$13:$AH$13,férié)</formula>
    </cfRule>
  </conditionalFormatting>
  <conditionalFormatting sqref="D16:AH16">
    <cfRule type="expression" dxfId="1892" priority="146">
      <formula>COUNTIF($D$13:$AH$13,férié)</formula>
    </cfRule>
  </conditionalFormatting>
  <conditionalFormatting sqref="D16:AH16">
    <cfRule type="expression" dxfId="1891" priority="145">
      <formula>COUNTIF($D$13:$AH$13,férié)</formula>
    </cfRule>
  </conditionalFormatting>
  <conditionalFormatting sqref="D17:AH17">
    <cfRule type="expression" dxfId="1890" priority="143">
      <formula>COUNTIF(JF,D$13)</formula>
    </cfRule>
    <cfRule type="expression" dxfId="1889" priority="144">
      <formula>WEEKDAY(D$13,2)&gt;5</formula>
    </cfRule>
  </conditionalFormatting>
  <conditionalFormatting sqref="D17:AH17">
    <cfRule type="expression" dxfId="1888" priority="140">
      <formula>D$13=""</formula>
    </cfRule>
    <cfRule type="expression" dxfId="1887" priority="141">
      <formula>COUNTIF(JF,D$13)</formula>
    </cfRule>
    <cfRule type="expression" dxfId="1886" priority="142">
      <formula>WEEKDAY(D$13,2)&gt;5</formula>
    </cfRule>
  </conditionalFormatting>
  <conditionalFormatting sqref="D17:AH17">
    <cfRule type="expression" dxfId="1885" priority="139" stopIfTrue="1">
      <formula>D$13=""</formula>
    </cfRule>
  </conditionalFormatting>
  <conditionalFormatting sqref="D17:AH17">
    <cfRule type="expression" dxfId="1884" priority="138">
      <formula>COUNTIF($D$13:$AH$13,férié)</formula>
    </cfRule>
  </conditionalFormatting>
  <conditionalFormatting sqref="D17:AH17">
    <cfRule type="expression" dxfId="1883" priority="137">
      <formula>COUNTIF($D$13:$AH$13,férié)</formula>
    </cfRule>
  </conditionalFormatting>
  <conditionalFormatting sqref="D17:AH17">
    <cfRule type="expression" dxfId="1882" priority="136">
      <formula>COUNTIF($D$13:$AH$13,férié)</formula>
    </cfRule>
  </conditionalFormatting>
  <conditionalFormatting sqref="D17:AH17">
    <cfRule type="expression" dxfId="1881" priority="135">
      <formula>COUNTIF($D$13:$AH$13,férié)</formula>
    </cfRule>
  </conditionalFormatting>
  <conditionalFormatting sqref="D17:AH17">
    <cfRule type="expression" dxfId="1880" priority="134">
      <formula>COUNTIF($D$13:$AH$13,férié)</formula>
    </cfRule>
  </conditionalFormatting>
  <conditionalFormatting sqref="D17:AH17">
    <cfRule type="expression" dxfId="1879" priority="133">
      <formula>COUNTIF($D$13:$AH$13,férié)</formula>
    </cfRule>
  </conditionalFormatting>
  <conditionalFormatting sqref="D17:AH17">
    <cfRule type="expression" dxfId="1878" priority="132">
      <formula>COUNTIF($D$13:$AH$13,férié)</formula>
    </cfRule>
  </conditionalFormatting>
  <conditionalFormatting sqref="D17:AH17">
    <cfRule type="expression" dxfId="1877" priority="131">
      <formula>COUNTIF($D$13:$AH$13,férié)</formula>
    </cfRule>
  </conditionalFormatting>
  <conditionalFormatting sqref="D17:AH17">
    <cfRule type="expression" dxfId="1876" priority="130">
      <formula>COUNTIF($D$13:$AH$13,férié)</formula>
    </cfRule>
  </conditionalFormatting>
  <conditionalFormatting sqref="D17:AH17">
    <cfRule type="expression" dxfId="1875" priority="129">
      <formula>COUNTIF($D$13:$AH$13,férié)</formula>
    </cfRule>
  </conditionalFormatting>
  <conditionalFormatting sqref="D17:AH17">
    <cfRule type="expression" dxfId="1874" priority="128">
      <formula>COUNTIF($D$13:$AH$13,férié)</formula>
    </cfRule>
  </conditionalFormatting>
  <conditionalFormatting sqref="D17:AH17">
    <cfRule type="expression" dxfId="1873" priority="127">
      <formula>COUNTIF($D$13:$AH$13,férié)</formula>
    </cfRule>
  </conditionalFormatting>
  <conditionalFormatting sqref="D18:AH18">
    <cfRule type="expression" dxfId="1872" priority="107">
      <formula>COUNTIF(JF,D$13)</formula>
    </cfRule>
    <cfRule type="expression" dxfId="1871" priority="108">
      <formula>WEEKDAY(D$13,2)&gt;5</formula>
    </cfRule>
  </conditionalFormatting>
  <conditionalFormatting sqref="D18:AH18">
    <cfRule type="expression" dxfId="1870" priority="104">
      <formula>D$13=""</formula>
    </cfRule>
    <cfRule type="expression" dxfId="1869" priority="105">
      <formula>COUNTIF(JF,D$13)</formula>
    </cfRule>
    <cfRule type="expression" dxfId="1868" priority="106">
      <formula>WEEKDAY(D$13,2)&gt;5</formula>
    </cfRule>
  </conditionalFormatting>
  <conditionalFormatting sqref="D18:AH18">
    <cfRule type="expression" dxfId="1867" priority="103" stopIfTrue="1">
      <formula>D$13=""</formula>
    </cfRule>
  </conditionalFormatting>
  <conditionalFormatting sqref="D18:AH18">
    <cfRule type="expression" dxfId="1866" priority="102">
      <formula>COUNTIF($D$13:$AH$13,férié)</formula>
    </cfRule>
  </conditionalFormatting>
  <conditionalFormatting sqref="D18:AH18">
    <cfRule type="expression" dxfId="1865" priority="101">
      <formula>COUNTIF($D$13:$AH$13,férié)</formula>
    </cfRule>
  </conditionalFormatting>
  <conditionalFormatting sqref="D18:AH18">
    <cfRule type="expression" dxfId="1864" priority="100">
      <formula>COUNTIF($D$13:$AH$13,férié)</formula>
    </cfRule>
  </conditionalFormatting>
  <conditionalFormatting sqref="D18:AH18">
    <cfRule type="expression" dxfId="1863" priority="99">
      <formula>COUNTIF($D$13:$AH$13,férié)</formula>
    </cfRule>
  </conditionalFormatting>
  <conditionalFormatting sqref="D18:AH18">
    <cfRule type="expression" dxfId="1862" priority="98">
      <formula>COUNTIF($D$13:$AH$13,férié)</formula>
    </cfRule>
  </conditionalFormatting>
  <conditionalFormatting sqref="D18:AH18">
    <cfRule type="expression" dxfId="1861" priority="97">
      <formula>COUNTIF($D$13:$AH$13,férié)</formula>
    </cfRule>
  </conditionalFormatting>
  <conditionalFormatting sqref="D18:AH18">
    <cfRule type="expression" dxfId="1860" priority="96">
      <formula>COUNTIF($D$13:$AH$13,férié)</formula>
    </cfRule>
  </conditionalFormatting>
  <conditionalFormatting sqref="D18:AH18">
    <cfRule type="expression" dxfId="1859" priority="95">
      <formula>COUNTIF($D$13:$AH$13,férié)</formula>
    </cfRule>
  </conditionalFormatting>
  <conditionalFormatting sqref="D18:AH18">
    <cfRule type="expression" dxfId="1858" priority="94">
      <formula>COUNTIF($D$13:$AH$13,férié)</formula>
    </cfRule>
  </conditionalFormatting>
  <conditionalFormatting sqref="D18:AH18">
    <cfRule type="expression" dxfId="1857" priority="93">
      <formula>COUNTIF($D$13:$AH$13,férié)</formula>
    </cfRule>
  </conditionalFormatting>
  <conditionalFormatting sqref="D18:AH18">
    <cfRule type="expression" dxfId="1856" priority="92">
      <formula>COUNTIF($D$13:$AH$13,férié)</formula>
    </cfRule>
  </conditionalFormatting>
  <conditionalFormatting sqref="D18:AH18">
    <cfRule type="expression" dxfId="1855" priority="9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C62"/>
  <sheetViews>
    <sheetView topLeftCell="O1"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calendaire'!A1,5,1),0)</f>
        <v>40663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40663</v>
      </c>
      <c r="E13" s="32">
        <f>D13+1</f>
        <v>40664</v>
      </c>
      <c r="F13" s="32">
        <f>E13+1</f>
        <v>40665</v>
      </c>
      <c r="G13" s="32">
        <f>F13+1</f>
        <v>40666</v>
      </c>
      <c r="H13" s="32">
        <f t="shared" ref="H13:AC13" si="0">G13+1</f>
        <v>40667</v>
      </c>
      <c r="I13" s="32">
        <f t="shared" si="0"/>
        <v>40668</v>
      </c>
      <c r="J13" s="32">
        <f t="shared" si="0"/>
        <v>40669</v>
      </c>
      <c r="K13" s="32">
        <f t="shared" si="0"/>
        <v>40670</v>
      </c>
      <c r="L13" s="32">
        <f t="shared" si="0"/>
        <v>40671</v>
      </c>
      <c r="M13" s="32">
        <f t="shared" si="0"/>
        <v>40672</v>
      </c>
      <c r="N13" s="32">
        <f t="shared" si="0"/>
        <v>40673</v>
      </c>
      <c r="O13" s="32">
        <f t="shared" si="0"/>
        <v>40674</v>
      </c>
      <c r="P13" s="32">
        <f t="shared" si="0"/>
        <v>40675</v>
      </c>
      <c r="Q13" s="32">
        <f t="shared" si="0"/>
        <v>40676</v>
      </c>
      <c r="R13" s="32">
        <f t="shared" si="0"/>
        <v>40677</v>
      </c>
      <c r="S13" s="32">
        <f t="shared" si="0"/>
        <v>40678</v>
      </c>
      <c r="T13" s="32">
        <f t="shared" si="0"/>
        <v>40679</v>
      </c>
      <c r="U13" s="32">
        <f t="shared" si="0"/>
        <v>40680</v>
      </c>
      <c r="V13" s="32">
        <f t="shared" si="0"/>
        <v>40681</v>
      </c>
      <c r="W13" s="32">
        <f t="shared" si="0"/>
        <v>40682</v>
      </c>
      <c r="X13" s="32">
        <f t="shared" si="0"/>
        <v>40683</v>
      </c>
      <c r="Y13" s="32">
        <f t="shared" si="0"/>
        <v>40684</v>
      </c>
      <c r="Z13" s="32">
        <f t="shared" si="0"/>
        <v>40685</v>
      </c>
      <c r="AA13" s="32">
        <f t="shared" si="0"/>
        <v>40686</v>
      </c>
      <c r="AB13" s="32">
        <f t="shared" si="0"/>
        <v>40687</v>
      </c>
      <c r="AC13" s="32">
        <f t="shared" si="0"/>
        <v>40688</v>
      </c>
      <c r="AD13" s="32">
        <f>IF(AC13&lt;&gt;"",IF(AC13+1&lt;=EOMONTH(($D$12)*1,0),AC13+1,""),"")</f>
        <v>40689</v>
      </c>
      <c r="AE13" s="32">
        <f>IF(AD13="","",IF(MONTH(AD13+1)&lt;&gt;MONTH(AD13),"",AD13+1))</f>
        <v>40690</v>
      </c>
      <c r="AF13" s="32">
        <f t="shared" ref="AF13:AH13" si="1">IF(AE13="","",IF(MONTH(AE13+1)&lt;&gt;MONTH(AE13),"",AE13+1))</f>
        <v>40691</v>
      </c>
      <c r="AG13" s="32">
        <f t="shared" si="1"/>
        <v>40692</v>
      </c>
      <c r="AH13" s="32">
        <f t="shared" si="1"/>
        <v>40693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40663</v>
      </c>
      <c r="E14" s="47">
        <f t="shared" ref="E14:AH14" si="2">E13</f>
        <v>40664</v>
      </c>
      <c r="F14" s="47">
        <f t="shared" si="2"/>
        <v>40665</v>
      </c>
      <c r="G14" s="47">
        <f t="shared" si="2"/>
        <v>40666</v>
      </c>
      <c r="H14" s="47">
        <f t="shared" si="2"/>
        <v>40667</v>
      </c>
      <c r="I14" s="47">
        <f t="shared" si="2"/>
        <v>40668</v>
      </c>
      <c r="J14" s="47">
        <f t="shared" si="2"/>
        <v>40669</v>
      </c>
      <c r="K14" s="47">
        <f t="shared" si="2"/>
        <v>40670</v>
      </c>
      <c r="L14" s="47">
        <f t="shared" si="2"/>
        <v>40671</v>
      </c>
      <c r="M14" s="47">
        <f t="shared" si="2"/>
        <v>40672</v>
      </c>
      <c r="N14" s="47">
        <f t="shared" si="2"/>
        <v>40673</v>
      </c>
      <c r="O14" s="47">
        <f t="shared" si="2"/>
        <v>40674</v>
      </c>
      <c r="P14" s="47">
        <f t="shared" si="2"/>
        <v>40675</v>
      </c>
      <c r="Q14" s="47">
        <f t="shared" si="2"/>
        <v>40676</v>
      </c>
      <c r="R14" s="47">
        <f t="shared" si="2"/>
        <v>40677</v>
      </c>
      <c r="S14" s="47">
        <f t="shared" si="2"/>
        <v>40678</v>
      </c>
      <c r="T14" s="47">
        <f t="shared" si="2"/>
        <v>40679</v>
      </c>
      <c r="U14" s="47">
        <f t="shared" si="2"/>
        <v>40680</v>
      </c>
      <c r="V14" s="47">
        <f t="shared" si="2"/>
        <v>40681</v>
      </c>
      <c r="W14" s="47">
        <f t="shared" si="2"/>
        <v>40682</v>
      </c>
      <c r="X14" s="47">
        <f t="shared" si="2"/>
        <v>40683</v>
      </c>
      <c r="Y14" s="47">
        <f t="shared" si="2"/>
        <v>40684</v>
      </c>
      <c r="Z14" s="47">
        <f t="shared" si="2"/>
        <v>40685</v>
      </c>
      <c r="AA14" s="47">
        <f t="shared" si="2"/>
        <v>40686</v>
      </c>
      <c r="AB14" s="47">
        <f t="shared" si="2"/>
        <v>40687</v>
      </c>
      <c r="AC14" s="47">
        <f t="shared" si="2"/>
        <v>40688</v>
      </c>
      <c r="AD14" s="47">
        <f t="shared" si="2"/>
        <v>40689</v>
      </c>
      <c r="AE14" s="47">
        <f t="shared" si="2"/>
        <v>40690</v>
      </c>
      <c r="AF14" s="47">
        <f t="shared" si="2"/>
        <v>40691</v>
      </c>
      <c r="AG14" s="47">
        <f t="shared" si="2"/>
        <v>40692</v>
      </c>
      <c r="AH14" s="47">
        <f t="shared" si="2"/>
        <v>40693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16">
        <v>39510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>
        <v>1</v>
      </c>
      <c r="AI16" s="77">
        <f>SUM(D16:AH16)</f>
        <v>1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>
        <v>1</v>
      </c>
      <c r="AG17" s="79"/>
      <c r="AH17" s="79"/>
      <c r="AI17" s="77">
        <f>SUM(D17:AH17)</f>
        <v>1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>
        <v>1</v>
      </c>
      <c r="AI18" s="77">
        <f>SUM(D18:AH18)</f>
        <v>1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1818" priority="1354" stopIfTrue="1" operator="equal">
      <formula>"GV"</formula>
    </cfRule>
    <cfRule type="cellIs" dxfId="1817" priority="1355" stopIfTrue="1" operator="equal">
      <formula>"PC"</formula>
    </cfRule>
    <cfRule type="cellIs" dxfId="1816" priority="1356" stopIfTrue="1" operator="equal">
      <formula>"R"</formula>
    </cfRule>
    <cfRule type="cellIs" dxfId="1815" priority="1357" stopIfTrue="1" operator="equal">
      <formula>"E"</formula>
    </cfRule>
    <cfRule type="cellIs" dxfId="1814" priority="1358" stopIfTrue="1" operator="equal">
      <formula>"PT"</formula>
    </cfRule>
    <cfRule type="cellIs" dxfId="1813" priority="1359" stopIfTrue="1" operator="equal">
      <formula>"mt"</formula>
    </cfRule>
  </conditionalFormatting>
  <conditionalFormatting sqref="Q2:Q4 Q6:Q10">
    <cfRule type="cellIs" dxfId="1812" priority="1411" stopIfTrue="1" operator="equal">
      <formula>"cc"</formula>
    </cfRule>
    <cfRule type="cellIs" dxfId="1811" priority="1412" stopIfTrue="1" operator="equal">
      <formula>"cl"</formula>
    </cfRule>
    <cfRule type="cellIs" dxfId="1810" priority="1413" stopIfTrue="1" operator="equal">
      <formula>"m"</formula>
    </cfRule>
  </conditionalFormatting>
  <conditionalFormatting sqref="Q2:Q4 Q6:Q10">
    <cfRule type="cellIs" dxfId="1809" priority="1408" stopIfTrue="1" operator="equal">
      <formula>"F"</formula>
    </cfRule>
    <cfRule type="cellIs" dxfId="1808" priority="1409" stopIfTrue="1" operator="equal">
      <formula>"WK"</formula>
    </cfRule>
    <cfRule type="cellIs" dxfId="1807" priority="1410" stopIfTrue="1" operator="equal">
      <formula>"T"</formula>
    </cfRule>
  </conditionalFormatting>
  <conditionalFormatting sqref="D14:AH14">
    <cfRule type="expression" dxfId="1806" priority="802">
      <formula>COUNTIF($D$13:$AH$13,férié)</formula>
    </cfRule>
  </conditionalFormatting>
  <conditionalFormatting sqref="Q2:Q4 Q6:Q10">
    <cfRule type="cellIs" dxfId="1805" priority="790" stopIfTrue="1" operator="equal">
      <formula>"GV"</formula>
    </cfRule>
    <cfRule type="cellIs" dxfId="1804" priority="791" stopIfTrue="1" operator="equal">
      <formula>"PC"</formula>
    </cfRule>
    <cfRule type="cellIs" dxfId="1803" priority="792" stopIfTrue="1" operator="equal">
      <formula>"R"</formula>
    </cfRule>
    <cfRule type="cellIs" dxfId="1802" priority="793" stopIfTrue="1" operator="equal">
      <formula>"E"</formula>
    </cfRule>
    <cfRule type="cellIs" dxfId="1801" priority="794" stopIfTrue="1" operator="equal">
      <formula>"PT"</formula>
    </cfRule>
    <cfRule type="cellIs" dxfId="1800" priority="795" stopIfTrue="1" operator="equal">
      <formula>"mt"</formula>
    </cfRule>
  </conditionalFormatting>
  <conditionalFormatting sqref="D14:AH14">
    <cfRule type="expression" dxfId="1799" priority="783">
      <formula>COUNTIF($D$13:$AH$13,férié)</formula>
    </cfRule>
  </conditionalFormatting>
  <conditionalFormatting sqref="D15:AH15">
    <cfRule type="expression" dxfId="1798" priority="781">
      <formula>COUNTIF(JF,D$13)</formula>
    </cfRule>
    <cfRule type="expression" dxfId="1797" priority="782">
      <formula>WEEKDAY(D$13,2)&gt;5</formula>
    </cfRule>
  </conditionalFormatting>
  <conditionalFormatting sqref="Q2:Q4 Q6:Q10">
    <cfRule type="cellIs" dxfId="1796" priority="769" stopIfTrue="1" operator="equal">
      <formula>"GV"</formula>
    </cfRule>
    <cfRule type="cellIs" dxfId="1795" priority="770" stopIfTrue="1" operator="equal">
      <formula>"PC"</formula>
    </cfRule>
    <cfRule type="cellIs" dxfId="1794" priority="771" stopIfTrue="1" operator="equal">
      <formula>"R"</formula>
    </cfRule>
    <cfRule type="cellIs" dxfId="1793" priority="772" stopIfTrue="1" operator="equal">
      <formula>"E"</formula>
    </cfRule>
    <cfRule type="cellIs" dxfId="1792" priority="773" stopIfTrue="1" operator="equal">
      <formula>"PT"</formula>
    </cfRule>
    <cfRule type="cellIs" dxfId="1791" priority="774" stopIfTrue="1" operator="equal">
      <formula>"mt"</formula>
    </cfRule>
  </conditionalFormatting>
  <conditionalFormatting sqref="D14:AH14">
    <cfRule type="expression" dxfId="1790" priority="762">
      <formula>COUNTIF($D$13:$AH$13,férié)</formula>
    </cfRule>
  </conditionalFormatting>
  <conditionalFormatting sqref="D15:AH15">
    <cfRule type="expression" dxfId="1789" priority="759">
      <formula>D$13=""</formula>
    </cfRule>
    <cfRule type="expression" dxfId="1788" priority="760">
      <formula>COUNTIF(JF,D$13)</formula>
    </cfRule>
    <cfRule type="expression" dxfId="1787" priority="761">
      <formula>WEEKDAY(D$13,2)&gt;5</formula>
    </cfRule>
  </conditionalFormatting>
  <conditionalFormatting sqref="Q2:Q4 Q6:Q10">
    <cfRule type="cellIs" dxfId="1786" priority="747" stopIfTrue="1" operator="equal">
      <formula>"GV"</formula>
    </cfRule>
    <cfRule type="cellIs" dxfId="1785" priority="748" stopIfTrue="1" operator="equal">
      <formula>"PC"</formula>
    </cfRule>
    <cfRule type="cellIs" dxfId="1784" priority="749" stopIfTrue="1" operator="equal">
      <formula>"R"</formula>
    </cfRule>
    <cfRule type="cellIs" dxfId="1783" priority="750" stopIfTrue="1" operator="equal">
      <formula>"E"</formula>
    </cfRule>
    <cfRule type="cellIs" dxfId="1782" priority="751" stopIfTrue="1" operator="equal">
      <formula>"PT"</formula>
    </cfRule>
    <cfRule type="cellIs" dxfId="1781" priority="752" stopIfTrue="1" operator="equal">
      <formula>"mt"</formula>
    </cfRule>
  </conditionalFormatting>
  <conditionalFormatting sqref="D14:AH14">
    <cfRule type="expression" dxfId="1780" priority="740">
      <formula>COUNTIF($D$13:$AH$13,férié)</formula>
    </cfRule>
  </conditionalFormatting>
  <conditionalFormatting sqref="D13:AH15">
    <cfRule type="expression" dxfId="1779" priority="737" stopIfTrue="1">
      <formula>D$13=""</formula>
    </cfRule>
  </conditionalFormatting>
  <conditionalFormatting sqref="Q2:Q4 Q6:Q10">
    <cfRule type="cellIs" dxfId="1778" priority="731" stopIfTrue="1" operator="equal">
      <formula>"GV"</formula>
    </cfRule>
    <cfRule type="cellIs" dxfId="1777" priority="732" stopIfTrue="1" operator="equal">
      <formula>"PC"</formula>
    </cfRule>
    <cfRule type="cellIs" dxfId="1776" priority="733" stopIfTrue="1" operator="equal">
      <formula>"R"</formula>
    </cfRule>
    <cfRule type="cellIs" dxfId="1775" priority="734" stopIfTrue="1" operator="equal">
      <formula>"E"</formula>
    </cfRule>
    <cfRule type="cellIs" dxfId="1774" priority="735" stopIfTrue="1" operator="equal">
      <formula>"PT"</formula>
    </cfRule>
    <cfRule type="cellIs" dxfId="1773" priority="736" stopIfTrue="1" operator="equal">
      <formula>"mt"</formula>
    </cfRule>
  </conditionalFormatting>
  <conditionalFormatting sqref="D14:AH14">
    <cfRule type="expression" dxfId="1772" priority="718">
      <formula>COUNTIF($D$13:$AH$13,férié)</formula>
    </cfRule>
  </conditionalFormatting>
  <conditionalFormatting sqref="Q2:Q4 Q6:Q10">
    <cfRule type="cellIs" dxfId="1771" priority="706" stopIfTrue="1" operator="equal">
      <formula>"GV"</formula>
    </cfRule>
    <cfRule type="cellIs" dxfId="1770" priority="707" stopIfTrue="1" operator="equal">
      <formula>"PC"</formula>
    </cfRule>
    <cfRule type="cellIs" dxfId="1769" priority="708" stopIfTrue="1" operator="equal">
      <formula>"R"</formula>
    </cfRule>
    <cfRule type="cellIs" dxfId="1768" priority="709" stopIfTrue="1" operator="equal">
      <formula>"E"</formula>
    </cfRule>
    <cfRule type="cellIs" dxfId="1767" priority="710" stopIfTrue="1" operator="equal">
      <formula>"PT"</formula>
    </cfRule>
    <cfRule type="cellIs" dxfId="1766" priority="711" stopIfTrue="1" operator="equal">
      <formula>"mt"</formula>
    </cfRule>
  </conditionalFormatting>
  <conditionalFormatting sqref="D14:AH14">
    <cfRule type="expression" dxfId="1765" priority="699">
      <formula>COUNTIF($D$13:$AH$13,férié)</formula>
    </cfRule>
  </conditionalFormatting>
  <conditionalFormatting sqref="Q2:Q4 Q6:Q10">
    <cfRule type="cellIs" dxfId="1764" priority="685" stopIfTrue="1" operator="equal">
      <formula>"GV"</formula>
    </cfRule>
    <cfRule type="cellIs" dxfId="1763" priority="686" stopIfTrue="1" operator="equal">
      <formula>"PC"</formula>
    </cfRule>
    <cfRule type="cellIs" dxfId="1762" priority="687" stopIfTrue="1" operator="equal">
      <formula>"R"</formula>
    </cfRule>
    <cfRule type="cellIs" dxfId="1761" priority="688" stopIfTrue="1" operator="equal">
      <formula>"E"</formula>
    </cfRule>
    <cfRule type="cellIs" dxfId="1760" priority="689" stopIfTrue="1" operator="equal">
      <formula>"PT"</formula>
    </cfRule>
    <cfRule type="cellIs" dxfId="1759" priority="690" stopIfTrue="1" operator="equal">
      <formula>"mt"</formula>
    </cfRule>
  </conditionalFormatting>
  <conditionalFormatting sqref="D14:AH14">
    <cfRule type="expression" dxfId="1758" priority="678">
      <formula>COUNTIF($D$13:$AH$13,férié)</formula>
    </cfRule>
  </conditionalFormatting>
  <conditionalFormatting sqref="D15:AH15">
    <cfRule type="expression" dxfId="1757" priority="674">
      <formula>COUNTIF($D$13:$AH$13,férié)</formula>
    </cfRule>
  </conditionalFormatting>
  <conditionalFormatting sqref="D15:AH15">
    <cfRule type="expression" dxfId="1756" priority="673">
      <formula>COUNTIF($D$13:$AH$13,férié)</formula>
    </cfRule>
  </conditionalFormatting>
  <conditionalFormatting sqref="D15:AH15">
    <cfRule type="expression" dxfId="1755" priority="672">
      <formula>COUNTIF($D$13:$AH$13,férié)</formula>
    </cfRule>
  </conditionalFormatting>
  <conditionalFormatting sqref="D15:AH15">
    <cfRule type="expression" dxfId="1754" priority="671">
      <formula>COUNTIF($D$13:$AH$13,férié)</formula>
    </cfRule>
  </conditionalFormatting>
  <conditionalFormatting sqref="D15:AH15">
    <cfRule type="expression" dxfId="1753" priority="670">
      <formula>COUNTIF($D$13:$AH$13,férié)</formula>
    </cfRule>
  </conditionalFormatting>
  <conditionalFormatting sqref="D15:AH15">
    <cfRule type="expression" dxfId="1752" priority="669">
      <formula>COUNTIF($D$13:$AH$13,férié)</formula>
    </cfRule>
  </conditionalFormatting>
  <conditionalFormatting sqref="D15:AH15">
    <cfRule type="expression" dxfId="1751" priority="668">
      <formula>COUNTIF($D$13:$AH$13,férié)</formula>
    </cfRule>
  </conditionalFormatting>
  <conditionalFormatting sqref="D15:AH15">
    <cfRule type="expression" dxfId="1750" priority="667">
      <formula>COUNTIF($D$13:$AH$13,férié)</formula>
    </cfRule>
  </conditionalFormatting>
  <conditionalFormatting sqref="D15:AH15">
    <cfRule type="expression" dxfId="1749" priority="666">
      <formula>COUNTIF($D$13:$AH$13,férié)</formula>
    </cfRule>
  </conditionalFormatting>
  <conditionalFormatting sqref="D15:AH15">
    <cfRule type="expression" dxfId="1748" priority="665">
      <formula>COUNTIF($D$13:$AH$13,férié)</formula>
    </cfRule>
  </conditionalFormatting>
  <conditionalFormatting sqref="D15:AH15">
    <cfRule type="expression" dxfId="1747" priority="664">
      <formula>COUNTIF($D$13:$AH$13,férié)</formula>
    </cfRule>
  </conditionalFormatting>
  <conditionalFormatting sqref="D15:AH15">
    <cfRule type="expression" dxfId="1746" priority="663">
      <formula>COUNTIF($D$13:$AH$13,férié)</formula>
    </cfRule>
  </conditionalFormatting>
  <conditionalFormatting sqref="D15:AH15">
    <cfRule type="expression" dxfId="1745" priority="662">
      <formula>COUNTIF($D$13:$AH$13,férié)</formula>
    </cfRule>
  </conditionalFormatting>
  <conditionalFormatting sqref="D15:AH15">
    <cfRule type="expression" dxfId="1744" priority="661">
      <formula>COUNTIF($D$13:$AH$13,férié)</formula>
    </cfRule>
  </conditionalFormatting>
  <conditionalFormatting sqref="D16:AH16">
    <cfRule type="expression" dxfId="1743" priority="179">
      <formula>COUNTIF(JF,D$13)</formula>
    </cfRule>
    <cfRule type="expression" dxfId="1742" priority="180">
      <formula>WEEKDAY(D$13,2)&gt;5</formula>
    </cfRule>
  </conditionalFormatting>
  <conditionalFormatting sqref="D16:AH16">
    <cfRule type="expression" dxfId="1741" priority="176">
      <formula>D$13=""</formula>
    </cfRule>
    <cfRule type="expression" dxfId="1740" priority="177">
      <formula>COUNTIF(JF,D$13)</formula>
    </cfRule>
    <cfRule type="expression" dxfId="1739" priority="178">
      <formula>WEEKDAY(D$13,2)&gt;5</formula>
    </cfRule>
  </conditionalFormatting>
  <conditionalFormatting sqref="D16:AH16">
    <cfRule type="expression" dxfId="1738" priority="175" stopIfTrue="1">
      <formula>D$13=""</formula>
    </cfRule>
  </conditionalFormatting>
  <conditionalFormatting sqref="D16:AH16">
    <cfRule type="expression" dxfId="1737" priority="174">
      <formula>COUNTIF($D$13:$AH$13,férié)</formula>
    </cfRule>
  </conditionalFormatting>
  <conditionalFormatting sqref="D16:AH16">
    <cfRule type="expression" dxfId="1736" priority="173">
      <formula>COUNTIF($D$13:$AH$13,férié)</formula>
    </cfRule>
  </conditionalFormatting>
  <conditionalFormatting sqref="D16:AH16">
    <cfRule type="expression" dxfId="1735" priority="172">
      <formula>COUNTIF($D$13:$AH$13,férié)</formula>
    </cfRule>
  </conditionalFormatting>
  <conditionalFormatting sqref="D16:AH16">
    <cfRule type="expression" dxfId="1734" priority="171">
      <formula>COUNTIF($D$13:$AH$13,férié)</formula>
    </cfRule>
  </conditionalFormatting>
  <conditionalFormatting sqref="D16:AH16">
    <cfRule type="expression" dxfId="1733" priority="170">
      <formula>COUNTIF($D$13:$AH$13,férié)</formula>
    </cfRule>
  </conditionalFormatting>
  <conditionalFormatting sqref="D16:AH16">
    <cfRule type="expression" dxfId="1732" priority="169">
      <formula>COUNTIF($D$13:$AH$13,férié)</formula>
    </cfRule>
  </conditionalFormatting>
  <conditionalFormatting sqref="D16:AH16">
    <cfRule type="expression" dxfId="1731" priority="168">
      <formula>COUNTIF($D$13:$AH$13,férié)</formula>
    </cfRule>
  </conditionalFormatting>
  <conditionalFormatting sqref="D16:AH16">
    <cfRule type="expression" dxfId="1730" priority="167">
      <formula>COUNTIF($D$13:$AH$13,férié)</formula>
    </cfRule>
  </conditionalFormatting>
  <conditionalFormatting sqref="D16:AH16">
    <cfRule type="expression" dxfId="1729" priority="166">
      <formula>COUNTIF($D$13:$AH$13,férié)</formula>
    </cfRule>
  </conditionalFormatting>
  <conditionalFormatting sqref="D16:AH16">
    <cfRule type="expression" dxfId="1728" priority="165">
      <formula>COUNTIF($D$13:$AH$13,férié)</formula>
    </cfRule>
  </conditionalFormatting>
  <conditionalFormatting sqref="D16:AH16">
    <cfRule type="expression" dxfId="1727" priority="164">
      <formula>COUNTIF($D$13:$AH$13,férié)</formula>
    </cfRule>
  </conditionalFormatting>
  <conditionalFormatting sqref="D16:AH16">
    <cfRule type="expression" dxfId="1726" priority="163">
      <formula>COUNTIF($D$13:$AH$13,férié)</formula>
    </cfRule>
  </conditionalFormatting>
  <conditionalFormatting sqref="D16:AH16">
    <cfRule type="expression" dxfId="1725" priority="162">
      <formula>COUNTIF($D$13:$AH$13,férié)</formula>
    </cfRule>
  </conditionalFormatting>
  <conditionalFormatting sqref="D16:AH16">
    <cfRule type="expression" dxfId="1724" priority="161">
      <formula>COUNTIF($D$13:$AH$13,férié)</formula>
    </cfRule>
  </conditionalFormatting>
  <conditionalFormatting sqref="D17:AH17">
    <cfRule type="expression" dxfId="1723" priority="159">
      <formula>COUNTIF(JF,D$13)</formula>
    </cfRule>
    <cfRule type="expression" dxfId="1722" priority="160">
      <formula>WEEKDAY(D$13,2)&gt;5</formula>
    </cfRule>
  </conditionalFormatting>
  <conditionalFormatting sqref="D17:AH17">
    <cfRule type="expression" dxfId="1721" priority="156">
      <formula>D$13=""</formula>
    </cfRule>
    <cfRule type="expression" dxfId="1720" priority="157">
      <formula>COUNTIF(JF,D$13)</formula>
    </cfRule>
    <cfRule type="expression" dxfId="1719" priority="158">
      <formula>WEEKDAY(D$13,2)&gt;5</formula>
    </cfRule>
  </conditionalFormatting>
  <conditionalFormatting sqref="D17:AH17">
    <cfRule type="expression" dxfId="1718" priority="155" stopIfTrue="1">
      <formula>D$13=""</formula>
    </cfRule>
  </conditionalFormatting>
  <conditionalFormatting sqref="D17:AH17">
    <cfRule type="expression" dxfId="1717" priority="154">
      <formula>COUNTIF($D$13:$AH$13,férié)</formula>
    </cfRule>
  </conditionalFormatting>
  <conditionalFormatting sqref="D17:AH17">
    <cfRule type="expression" dxfId="1716" priority="153">
      <formula>COUNTIF($D$13:$AH$13,férié)</formula>
    </cfRule>
  </conditionalFormatting>
  <conditionalFormatting sqref="D17:AH17">
    <cfRule type="expression" dxfId="1715" priority="152">
      <formula>COUNTIF($D$13:$AH$13,férié)</formula>
    </cfRule>
  </conditionalFormatting>
  <conditionalFormatting sqref="D17:AH17">
    <cfRule type="expression" dxfId="1714" priority="151">
      <formula>COUNTIF($D$13:$AH$13,férié)</formula>
    </cfRule>
  </conditionalFormatting>
  <conditionalFormatting sqref="D17:AH17">
    <cfRule type="expression" dxfId="1713" priority="150">
      <formula>COUNTIF($D$13:$AH$13,férié)</formula>
    </cfRule>
  </conditionalFormatting>
  <conditionalFormatting sqref="D17:AH17">
    <cfRule type="expression" dxfId="1712" priority="149">
      <formula>COUNTIF($D$13:$AH$13,férié)</formula>
    </cfRule>
  </conditionalFormatting>
  <conditionalFormatting sqref="D17:AH17">
    <cfRule type="expression" dxfId="1711" priority="148">
      <formula>COUNTIF($D$13:$AH$13,férié)</formula>
    </cfRule>
  </conditionalFormatting>
  <conditionalFormatting sqref="D17:AH17">
    <cfRule type="expression" dxfId="1710" priority="147">
      <formula>COUNTIF($D$13:$AH$13,férié)</formula>
    </cfRule>
  </conditionalFormatting>
  <conditionalFormatting sqref="D17:AH17">
    <cfRule type="expression" dxfId="1709" priority="146">
      <formula>COUNTIF($D$13:$AH$13,férié)</formula>
    </cfRule>
  </conditionalFormatting>
  <conditionalFormatting sqref="D17:AH17">
    <cfRule type="expression" dxfId="1708" priority="145">
      <formula>COUNTIF($D$13:$AH$13,férié)</formula>
    </cfRule>
  </conditionalFormatting>
  <conditionalFormatting sqref="D17:AH17">
    <cfRule type="expression" dxfId="1707" priority="144">
      <formula>COUNTIF($D$13:$AH$13,férié)</formula>
    </cfRule>
  </conditionalFormatting>
  <conditionalFormatting sqref="D17:AH17">
    <cfRule type="expression" dxfId="1706" priority="143">
      <formula>COUNTIF($D$13:$AH$13,férié)</formula>
    </cfRule>
  </conditionalFormatting>
  <conditionalFormatting sqref="D17:AH17">
    <cfRule type="expression" dxfId="1705" priority="142">
      <formula>COUNTIF($D$13:$AH$13,férié)</formula>
    </cfRule>
  </conditionalFormatting>
  <conditionalFormatting sqref="D17:AH17">
    <cfRule type="expression" dxfId="1704" priority="141">
      <formula>COUNTIF($D$13:$AH$13,férié)</formula>
    </cfRule>
  </conditionalFormatting>
  <conditionalFormatting sqref="D18:AH18">
    <cfRule type="expression" dxfId="1703" priority="119">
      <formula>COUNTIF(JF,D$13)</formula>
    </cfRule>
    <cfRule type="expression" dxfId="1702" priority="120">
      <formula>WEEKDAY(D$13,2)&gt;5</formula>
    </cfRule>
  </conditionalFormatting>
  <conditionalFormatting sqref="D18:AH18">
    <cfRule type="expression" dxfId="1701" priority="116">
      <formula>D$13=""</formula>
    </cfRule>
    <cfRule type="expression" dxfId="1700" priority="117">
      <formula>COUNTIF(JF,D$13)</formula>
    </cfRule>
    <cfRule type="expression" dxfId="1699" priority="118">
      <formula>WEEKDAY(D$13,2)&gt;5</formula>
    </cfRule>
  </conditionalFormatting>
  <conditionalFormatting sqref="D18:AH18">
    <cfRule type="expression" dxfId="1698" priority="115" stopIfTrue="1">
      <formula>D$13=""</formula>
    </cfRule>
  </conditionalFormatting>
  <conditionalFormatting sqref="D18:AH18">
    <cfRule type="expression" dxfId="1697" priority="114">
      <formula>COUNTIF($D$13:$AH$13,férié)</formula>
    </cfRule>
  </conditionalFormatting>
  <conditionalFormatting sqref="D18:AH18">
    <cfRule type="expression" dxfId="1696" priority="113">
      <formula>COUNTIF($D$13:$AH$13,férié)</formula>
    </cfRule>
  </conditionalFormatting>
  <conditionalFormatting sqref="D18:AH18">
    <cfRule type="expression" dxfId="1695" priority="112">
      <formula>COUNTIF($D$13:$AH$13,férié)</formula>
    </cfRule>
  </conditionalFormatting>
  <conditionalFormatting sqref="D18:AH18">
    <cfRule type="expression" dxfId="1694" priority="111">
      <formula>COUNTIF($D$13:$AH$13,férié)</formula>
    </cfRule>
  </conditionalFormatting>
  <conditionalFormatting sqref="D18:AH18">
    <cfRule type="expression" dxfId="1693" priority="110">
      <formula>COUNTIF($D$13:$AH$13,férié)</formula>
    </cfRule>
  </conditionalFormatting>
  <conditionalFormatting sqref="D18:AH18">
    <cfRule type="expression" dxfId="1692" priority="109">
      <formula>COUNTIF($D$13:$AH$13,férié)</formula>
    </cfRule>
  </conditionalFormatting>
  <conditionalFormatting sqref="D18:AH18">
    <cfRule type="expression" dxfId="1691" priority="108">
      <formula>COUNTIF($D$13:$AH$13,férié)</formula>
    </cfRule>
  </conditionalFormatting>
  <conditionalFormatting sqref="D18:AH18">
    <cfRule type="expression" dxfId="1690" priority="107">
      <formula>COUNTIF($D$13:$AH$13,férié)</formula>
    </cfRule>
  </conditionalFormatting>
  <conditionalFormatting sqref="D18:AH18">
    <cfRule type="expression" dxfId="1689" priority="106">
      <formula>COUNTIF($D$13:$AH$13,férié)</formula>
    </cfRule>
  </conditionalFormatting>
  <conditionalFormatting sqref="D18:AH18">
    <cfRule type="expression" dxfId="1688" priority="105">
      <formula>COUNTIF($D$13:$AH$13,férié)</formula>
    </cfRule>
  </conditionalFormatting>
  <conditionalFormatting sqref="D18:AH18">
    <cfRule type="expression" dxfId="1687" priority="104">
      <formula>COUNTIF($D$13:$AH$13,férié)</formula>
    </cfRule>
  </conditionalFormatting>
  <conditionalFormatting sqref="D18:AH18">
    <cfRule type="expression" dxfId="1686" priority="103">
      <formula>COUNTIF($D$13:$AH$13,férié)</formula>
    </cfRule>
  </conditionalFormatting>
  <conditionalFormatting sqref="D18:AH18">
    <cfRule type="expression" dxfId="1685" priority="102">
      <formula>COUNTIF($D$13:$AH$13,férié)</formula>
    </cfRule>
  </conditionalFormatting>
  <conditionalFormatting sqref="D18:AH18">
    <cfRule type="expression" dxfId="1684" priority="10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C62"/>
  <sheetViews>
    <sheetView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calendaire'!A1,6,1),0)</f>
        <v>40694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40694</v>
      </c>
      <c r="E13" s="32">
        <f>D13+1</f>
        <v>40695</v>
      </c>
      <c r="F13" s="32">
        <f>E13+1</f>
        <v>40696</v>
      </c>
      <c r="G13" s="32">
        <f>F13+1</f>
        <v>40697</v>
      </c>
      <c r="H13" s="32">
        <f t="shared" ref="H13:AC13" si="0">G13+1</f>
        <v>40698</v>
      </c>
      <c r="I13" s="32">
        <f t="shared" si="0"/>
        <v>40699</v>
      </c>
      <c r="J13" s="32">
        <f t="shared" si="0"/>
        <v>40700</v>
      </c>
      <c r="K13" s="32">
        <f t="shared" si="0"/>
        <v>40701</v>
      </c>
      <c r="L13" s="32">
        <f t="shared" si="0"/>
        <v>40702</v>
      </c>
      <c r="M13" s="32">
        <f t="shared" si="0"/>
        <v>40703</v>
      </c>
      <c r="N13" s="32">
        <f t="shared" si="0"/>
        <v>40704</v>
      </c>
      <c r="O13" s="32">
        <f t="shared" si="0"/>
        <v>40705</v>
      </c>
      <c r="P13" s="32">
        <f t="shared" si="0"/>
        <v>40706</v>
      </c>
      <c r="Q13" s="32">
        <f t="shared" si="0"/>
        <v>40707</v>
      </c>
      <c r="R13" s="32">
        <f t="shared" si="0"/>
        <v>40708</v>
      </c>
      <c r="S13" s="32">
        <f t="shared" si="0"/>
        <v>40709</v>
      </c>
      <c r="T13" s="32">
        <f t="shared" si="0"/>
        <v>40710</v>
      </c>
      <c r="U13" s="32">
        <f t="shared" si="0"/>
        <v>40711</v>
      </c>
      <c r="V13" s="32">
        <f t="shared" si="0"/>
        <v>40712</v>
      </c>
      <c r="W13" s="32">
        <f t="shared" si="0"/>
        <v>40713</v>
      </c>
      <c r="X13" s="32">
        <f t="shared" si="0"/>
        <v>40714</v>
      </c>
      <c r="Y13" s="32">
        <f t="shared" si="0"/>
        <v>40715</v>
      </c>
      <c r="Z13" s="32">
        <f t="shared" si="0"/>
        <v>40716</v>
      </c>
      <c r="AA13" s="32">
        <f t="shared" si="0"/>
        <v>40717</v>
      </c>
      <c r="AB13" s="32">
        <f t="shared" si="0"/>
        <v>40718</v>
      </c>
      <c r="AC13" s="32">
        <f t="shared" si="0"/>
        <v>40719</v>
      </c>
      <c r="AD13" s="32">
        <f>IF(AC13&lt;&gt;"",IF(AC13+1&lt;=EOMONTH(($D$12)*1,0),AC13+1,""),"")</f>
        <v>40720</v>
      </c>
      <c r="AE13" s="32">
        <f>IF(AD13="","",IF(MONTH(AD13+1)&lt;&gt;MONTH(AD13),"",AD13+1))</f>
        <v>40721</v>
      </c>
      <c r="AF13" s="32">
        <f t="shared" ref="AF13:AH13" si="1">IF(AE13="","",IF(MONTH(AE13+1)&lt;&gt;MONTH(AE13),"",AE13+1))</f>
        <v>40722</v>
      </c>
      <c r="AG13" s="32">
        <f t="shared" si="1"/>
        <v>40723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40694</v>
      </c>
      <c r="E14" s="47">
        <f t="shared" ref="E14:AH14" si="2">E13</f>
        <v>40695</v>
      </c>
      <c r="F14" s="47">
        <f t="shared" si="2"/>
        <v>40696</v>
      </c>
      <c r="G14" s="47">
        <f t="shared" si="2"/>
        <v>40697</v>
      </c>
      <c r="H14" s="47">
        <f t="shared" si="2"/>
        <v>40698</v>
      </c>
      <c r="I14" s="47">
        <f t="shared" si="2"/>
        <v>40699</v>
      </c>
      <c r="J14" s="47">
        <f t="shared" si="2"/>
        <v>40700</v>
      </c>
      <c r="K14" s="47">
        <f t="shared" si="2"/>
        <v>40701</v>
      </c>
      <c r="L14" s="47">
        <f t="shared" si="2"/>
        <v>40702</v>
      </c>
      <c r="M14" s="47">
        <f t="shared" si="2"/>
        <v>40703</v>
      </c>
      <c r="N14" s="47">
        <f t="shared" si="2"/>
        <v>40704</v>
      </c>
      <c r="O14" s="47">
        <f t="shared" si="2"/>
        <v>40705</v>
      </c>
      <c r="P14" s="47">
        <f t="shared" si="2"/>
        <v>40706</v>
      </c>
      <c r="Q14" s="47">
        <f t="shared" si="2"/>
        <v>40707</v>
      </c>
      <c r="R14" s="47">
        <f t="shared" si="2"/>
        <v>40708</v>
      </c>
      <c r="S14" s="47">
        <f t="shared" si="2"/>
        <v>40709</v>
      </c>
      <c r="T14" s="47">
        <f t="shared" si="2"/>
        <v>40710</v>
      </c>
      <c r="U14" s="47">
        <f t="shared" si="2"/>
        <v>40711</v>
      </c>
      <c r="V14" s="47">
        <f t="shared" si="2"/>
        <v>40712</v>
      </c>
      <c r="W14" s="47">
        <f t="shared" si="2"/>
        <v>40713</v>
      </c>
      <c r="X14" s="47">
        <f t="shared" si="2"/>
        <v>40714</v>
      </c>
      <c r="Y14" s="47">
        <f t="shared" si="2"/>
        <v>40715</v>
      </c>
      <c r="Z14" s="47">
        <f t="shared" si="2"/>
        <v>40716</v>
      </c>
      <c r="AA14" s="47">
        <f t="shared" si="2"/>
        <v>40717</v>
      </c>
      <c r="AB14" s="47">
        <f t="shared" si="2"/>
        <v>40718</v>
      </c>
      <c r="AC14" s="47">
        <f t="shared" si="2"/>
        <v>40719</v>
      </c>
      <c r="AD14" s="47">
        <f t="shared" si="2"/>
        <v>40720</v>
      </c>
      <c r="AE14" s="47">
        <f t="shared" si="2"/>
        <v>40721</v>
      </c>
      <c r="AF14" s="47">
        <f t="shared" si="2"/>
        <v>40722</v>
      </c>
      <c r="AG14" s="47">
        <f t="shared" si="2"/>
        <v>40723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16">
        <v>39510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1643" priority="1797" stopIfTrue="1" operator="equal">
      <formula>"GV"</formula>
    </cfRule>
    <cfRule type="cellIs" dxfId="1642" priority="1798" stopIfTrue="1" operator="equal">
      <formula>"PC"</formula>
    </cfRule>
    <cfRule type="cellIs" dxfId="1641" priority="1799" stopIfTrue="1" operator="equal">
      <formula>"R"</formula>
    </cfRule>
    <cfRule type="cellIs" dxfId="1640" priority="1800" stopIfTrue="1" operator="equal">
      <formula>"E"</formula>
    </cfRule>
    <cfRule type="cellIs" dxfId="1639" priority="1801" stopIfTrue="1" operator="equal">
      <formula>"PT"</formula>
    </cfRule>
    <cfRule type="cellIs" dxfId="1638" priority="1802" stopIfTrue="1" operator="equal">
      <formula>"mt"</formula>
    </cfRule>
  </conditionalFormatting>
  <conditionalFormatting sqref="Q2:Q10">
    <cfRule type="cellIs" dxfId="1637" priority="1854" stopIfTrue="1" operator="equal">
      <formula>"cc"</formula>
    </cfRule>
    <cfRule type="cellIs" dxfId="1636" priority="1855" stopIfTrue="1" operator="equal">
      <formula>"cl"</formula>
    </cfRule>
    <cfRule type="cellIs" dxfId="1635" priority="1856" stopIfTrue="1" operator="equal">
      <formula>"m"</formula>
    </cfRule>
  </conditionalFormatting>
  <conditionalFormatting sqref="Q2:Q10">
    <cfRule type="cellIs" dxfId="1634" priority="1851" stopIfTrue="1" operator="equal">
      <formula>"F"</formula>
    </cfRule>
    <cfRule type="cellIs" dxfId="1633" priority="1852" stopIfTrue="1" operator="equal">
      <formula>"WK"</formula>
    </cfRule>
    <cfRule type="cellIs" dxfId="1632" priority="1853" stopIfTrue="1" operator="equal">
      <formula>"T"</formula>
    </cfRule>
  </conditionalFormatting>
  <conditionalFormatting sqref="Q5">
    <cfRule type="cellIs" dxfId="1631" priority="1785" stopIfTrue="1" operator="equal">
      <formula>"GV"</formula>
    </cfRule>
    <cfRule type="cellIs" dxfId="1630" priority="1786" stopIfTrue="1" operator="equal">
      <formula>"PC"</formula>
    </cfRule>
    <cfRule type="cellIs" dxfId="1629" priority="1787" stopIfTrue="1" operator="equal">
      <formula>"R"</formula>
    </cfRule>
    <cfRule type="cellIs" dxfId="1628" priority="1788" stopIfTrue="1" operator="equal">
      <formula>"E"</formula>
    </cfRule>
    <cfRule type="cellIs" dxfId="1627" priority="1789" stopIfTrue="1" operator="equal">
      <formula>"PT"</formula>
    </cfRule>
    <cfRule type="cellIs" dxfId="1626" priority="1790" stopIfTrue="1" operator="equal">
      <formula>"mt"</formula>
    </cfRule>
  </conditionalFormatting>
  <conditionalFormatting sqref="D14:AH14">
    <cfRule type="expression" dxfId="1625" priority="284">
      <formula>COUNTIF($D$13:$AH$13,férié)</formula>
    </cfRule>
  </conditionalFormatting>
  <conditionalFormatting sqref="Q2:Q10">
    <cfRule type="cellIs" dxfId="1624" priority="281" stopIfTrue="1" operator="equal">
      <formula>"cc"</formula>
    </cfRule>
    <cfRule type="cellIs" dxfId="1623" priority="282" stopIfTrue="1" operator="equal">
      <formula>"cl"</formula>
    </cfRule>
    <cfRule type="cellIs" dxfId="1622" priority="283" stopIfTrue="1" operator="equal">
      <formula>"m"</formula>
    </cfRule>
  </conditionalFormatting>
  <conditionalFormatting sqref="Q2:Q10">
    <cfRule type="cellIs" dxfId="1621" priority="278" stopIfTrue="1" operator="equal">
      <formula>"F"</formula>
    </cfRule>
    <cfRule type="cellIs" dxfId="1620" priority="279" stopIfTrue="1" operator="equal">
      <formula>"WK"</formula>
    </cfRule>
    <cfRule type="cellIs" dxfId="1619" priority="280" stopIfTrue="1" operator="equal">
      <formula>"T"</formula>
    </cfRule>
  </conditionalFormatting>
  <conditionalFormatting sqref="Q2:Q4 Q6:Q10">
    <cfRule type="cellIs" dxfId="1618" priority="272" stopIfTrue="1" operator="equal">
      <formula>"GV"</formula>
    </cfRule>
    <cfRule type="cellIs" dxfId="1617" priority="273" stopIfTrue="1" operator="equal">
      <formula>"PC"</formula>
    </cfRule>
    <cfRule type="cellIs" dxfId="1616" priority="274" stopIfTrue="1" operator="equal">
      <formula>"R"</formula>
    </cfRule>
    <cfRule type="cellIs" dxfId="1615" priority="275" stopIfTrue="1" operator="equal">
      <formula>"E"</formula>
    </cfRule>
    <cfRule type="cellIs" dxfId="1614" priority="276" stopIfTrue="1" operator="equal">
      <formula>"PT"</formula>
    </cfRule>
    <cfRule type="cellIs" dxfId="1613" priority="277" stopIfTrue="1" operator="equal">
      <formula>"mt"</formula>
    </cfRule>
  </conditionalFormatting>
  <conditionalFormatting sqref="Q5">
    <cfRule type="cellIs" dxfId="1612" priority="266" stopIfTrue="1" operator="equal">
      <formula>"GV"</formula>
    </cfRule>
    <cfRule type="cellIs" dxfId="1611" priority="267" stopIfTrue="1" operator="equal">
      <formula>"PC"</formula>
    </cfRule>
    <cfRule type="cellIs" dxfId="1610" priority="268" stopIfTrue="1" operator="equal">
      <formula>"R"</formula>
    </cfRule>
    <cfRule type="cellIs" dxfId="1609" priority="269" stopIfTrue="1" operator="equal">
      <formula>"E"</formula>
    </cfRule>
    <cfRule type="cellIs" dxfId="1608" priority="270" stopIfTrue="1" operator="equal">
      <formula>"PT"</formula>
    </cfRule>
    <cfRule type="cellIs" dxfId="1607" priority="271" stopIfTrue="1" operator="equal">
      <formula>"mt"</formula>
    </cfRule>
  </conditionalFormatting>
  <conditionalFormatting sqref="D14:AH14">
    <cfRule type="expression" dxfId="1606" priority="265">
      <formula>COUNTIF($D$13:$AH$13,férié)</formula>
    </cfRule>
  </conditionalFormatting>
  <conditionalFormatting sqref="D15:AH15">
    <cfRule type="expression" dxfId="1605" priority="263">
      <formula>COUNTIF(JF,D$13)</formula>
    </cfRule>
    <cfRule type="expression" dxfId="1604" priority="264">
      <formula>WEEKDAY(D$13,2)&gt;5</formula>
    </cfRule>
  </conditionalFormatting>
  <conditionalFormatting sqref="Q2:Q10">
    <cfRule type="cellIs" dxfId="1603" priority="260" stopIfTrue="1" operator="equal">
      <formula>"cc"</formula>
    </cfRule>
    <cfRule type="cellIs" dxfId="1602" priority="261" stopIfTrue="1" operator="equal">
      <formula>"cl"</formula>
    </cfRule>
    <cfRule type="cellIs" dxfId="1601" priority="262" stopIfTrue="1" operator="equal">
      <formula>"m"</formula>
    </cfRule>
  </conditionalFormatting>
  <conditionalFormatting sqref="Q2:Q10">
    <cfRule type="cellIs" dxfId="1600" priority="257" stopIfTrue="1" operator="equal">
      <formula>"F"</formula>
    </cfRule>
    <cfRule type="cellIs" dxfId="1599" priority="258" stopIfTrue="1" operator="equal">
      <formula>"WK"</formula>
    </cfRule>
    <cfRule type="cellIs" dxfId="1598" priority="259" stopIfTrue="1" operator="equal">
      <formula>"T"</formula>
    </cfRule>
  </conditionalFormatting>
  <conditionalFormatting sqref="Q2:Q4 Q6:Q10">
    <cfRule type="cellIs" dxfId="1597" priority="251" stopIfTrue="1" operator="equal">
      <formula>"GV"</formula>
    </cfRule>
    <cfRule type="cellIs" dxfId="1596" priority="252" stopIfTrue="1" operator="equal">
      <formula>"PC"</formula>
    </cfRule>
    <cfRule type="cellIs" dxfId="1595" priority="253" stopIfTrue="1" operator="equal">
      <formula>"R"</formula>
    </cfRule>
    <cfRule type="cellIs" dxfId="1594" priority="254" stopIfTrue="1" operator="equal">
      <formula>"E"</formula>
    </cfRule>
    <cfRule type="cellIs" dxfId="1593" priority="255" stopIfTrue="1" operator="equal">
      <formula>"PT"</formula>
    </cfRule>
    <cfRule type="cellIs" dxfId="1592" priority="256" stopIfTrue="1" operator="equal">
      <formula>"mt"</formula>
    </cfRule>
  </conditionalFormatting>
  <conditionalFormatting sqref="Q5">
    <cfRule type="cellIs" dxfId="1591" priority="245" stopIfTrue="1" operator="equal">
      <formula>"GV"</formula>
    </cfRule>
    <cfRule type="cellIs" dxfId="1590" priority="246" stopIfTrue="1" operator="equal">
      <formula>"PC"</formula>
    </cfRule>
    <cfRule type="cellIs" dxfId="1589" priority="247" stopIfTrue="1" operator="equal">
      <formula>"R"</formula>
    </cfRule>
    <cfRule type="cellIs" dxfId="1588" priority="248" stopIfTrue="1" operator="equal">
      <formula>"E"</formula>
    </cfRule>
    <cfRule type="cellIs" dxfId="1587" priority="249" stopIfTrue="1" operator="equal">
      <formula>"PT"</formula>
    </cfRule>
    <cfRule type="cellIs" dxfId="1586" priority="250" stopIfTrue="1" operator="equal">
      <formula>"mt"</formula>
    </cfRule>
  </conditionalFormatting>
  <conditionalFormatting sqref="D14:AH14">
    <cfRule type="expression" dxfId="1585" priority="244">
      <formula>COUNTIF($D$13:$AH$13,férié)</formula>
    </cfRule>
  </conditionalFormatting>
  <conditionalFormatting sqref="D15:AH15">
    <cfRule type="expression" dxfId="1584" priority="241">
      <formula>D$13=""</formula>
    </cfRule>
    <cfRule type="expression" dxfId="1583" priority="242">
      <formula>COUNTIF(JF,D$13)</formula>
    </cfRule>
    <cfRule type="expression" dxfId="1582" priority="243">
      <formula>WEEKDAY(D$13,2)&gt;5</formula>
    </cfRule>
  </conditionalFormatting>
  <conditionalFormatting sqref="Q2:Q10">
    <cfRule type="cellIs" dxfId="1581" priority="238" stopIfTrue="1" operator="equal">
      <formula>"cc"</formula>
    </cfRule>
    <cfRule type="cellIs" dxfId="1580" priority="239" stopIfTrue="1" operator="equal">
      <formula>"cl"</formula>
    </cfRule>
    <cfRule type="cellIs" dxfId="1579" priority="240" stopIfTrue="1" operator="equal">
      <formula>"m"</formula>
    </cfRule>
  </conditionalFormatting>
  <conditionalFormatting sqref="Q2:Q10">
    <cfRule type="cellIs" dxfId="1578" priority="235" stopIfTrue="1" operator="equal">
      <formula>"F"</formula>
    </cfRule>
    <cfRule type="cellIs" dxfId="1577" priority="236" stopIfTrue="1" operator="equal">
      <formula>"WK"</formula>
    </cfRule>
    <cfRule type="cellIs" dxfId="1576" priority="237" stopIfTrue="1" operator="equal">
      <formula>"T"</formula>
    </cfRule>
  </conditionalFormatting>
  <conditionalFormatting sqref="Q2:Q4 Q6:Q10">
    <cfRule type="cellIs" dxfId="1575" priority="229" stopIfTrue="1" operator="equal">
      <formula>"GV"</formula>
    </cfRule>
    <cfRule type="cellIs" dxfId="1574" priority="230" stopIfTrue="1" operator="equal">
      <formula>"PC"</formula>
    </cfRule>
    <cfRule type="cellIs" dxfId="1573" priority="231" stopIfTrue="1" operator="equal">
      <formula>"R"</formula>
    </cfRule>
    <cfRule type="cellIs" dxfId="1572" priority="232" stopIfTrue="1" operator="equal">
      <formula>"E"</formula>
    </cfRule>
    <cfRule type="cellIs" dxfId="1571" priority="233" stopIfTrue="1" operator="equal">
      <formula>"PT"</formula>
    </cfRule>
    <cfRule type="cellIs" dxfId="1570" priority="234" stopIfTrue="1" operator="equal">
      <formula>"mt"</formula>
    </cfRule>
  </conditionalFormatting>
  <conditionalFormatting sqref="Q5">
    <cfRule type="cellIs" dxfId="1569" priority="223" stopIfTrue="1" operator="equal">
      <formula>"GV"</formula>
    </cfRule>
    <cfRule type="cellIs" dxfId="1568" priority="224" stopIfTrue="1" operator="equal">
      <formula>"PC"</formula>
    </cfRule>
    <cfRule type="cellIs" dxfId="1567" priority="225" stopIfTrue="1" operator="equal">
      <formula>"R"</formula>
    </cfRule>
    <cfRule type="cellIs" dxfId="1566" priority="226" stopIfTrue="1" operator="equal">
      <formula>"E"</formula>
    </cfRule>
    <cfRule type="cellIs" dxfId="1565" priority="227" stopIfTrue="1" operator="equal">
      <formula>"PT"</formula>
    </cfRule>
    <cfRule type="cellIs" dxfId="1564" priority="228" stopIfTrue="1" operator="equal">
      <formula>"mt"</formula>
    </cfRule>
  </conditionalFormatting>
  <conditionalFormatting sqref="D14:AH14">
    <cfRule type="expression" dxfId="1563" priority="222">
      <formula>COUNTIF($D$13:$AH$13,férié)</formula>
    </cfRule>
  </conditionalFormatting>
  <conditionalFormatting sqref="D13:AH15">
    <cfRule type="expression" dxfId="1562" priority="219" stopIfTrue="1">
      <formula>D$13=""</formula>
    </cfRule>
  </conditionalFormatting>
  <conditionalFormatting sqref="Q2:Q4 Q6:Q10">
    <cfRule type="cellIs" dxfId="1561" priority="213" stopIfTrue="1" operator="equal">
      <formula>"GV"</formula>
    </cfRule>
    <cfRule type="cellIs" dxfId="1560" priority="214" stopIfTrue="1" operator="equal">
      <formula>"PC"</formula>
    </cfRule>
    <cfRule type="cellIs" dxfId="1559" priority="215" stopIfTrue="1" operator="equal">
      <formula>"R"</formula>
    </cfRule>
    <cfRule type="cellIs" dxfId="1558" priority="216" stopIfTrue="1" operator="equal">
      <formula>"E"</formula>
    </cfRule>
    <cfRule type="cellIs" dxfId="1557" priority="217" stopIfTrue="1" operator="equal">
      <formula>"PT"</formula>
    </cfRule>
    <cfRule type="cellIs" dxfId="1556" priority="218" stopIfTrue="1" operator="equal">
      <formula>"mt"</formula>
    </cfRule>
  </conditionalFormatting>
  <conditionalFormatting sqref="Q2:Q10">
    <cfRule type="cellIs" dxfId="1555" priority="210" stopIfTrue="1" operator="equal">
      <formula>"cc"</formula>
    </cfRule>
    <cfRule type="cellIs" dxfId="1554" priority="211" stopIfTrue="1" operator="equal">
      <formula>"cl"</formula>
    </cfRule>
    <cfRule type="cellIs" dxfId="1553" priority="212" stopIfTrue="1" operator="equal">
      <formula>"m"</formula>
    </cfRule>
  </conditionalFormatting>
  <conditionalFormatting sqref="Q2:Q10">
    <cfRule type="cellIs" dxfId="1552" priority="207" stopIfTrue="1" operator="equal">
      <formula>"F"</formula>
    </cfRule>
    <cfRule type="cellIs" dxfId="1551" priority="208" stopIfTrue="1" operator="equal">
      <formula>"WK"</formula>
    </cfRule>
    <cfRule type="cellIs" dxfId="1550" priority="209" stopIfTrue="1" operator="equal">
      <formula>"T"</formula>
    </cfRule>
  </conditionalFormatting>
  <conditionalFormatting sqref="Q5">
    <cfRule type="cellIs" dxfId="1549" priority="201" stopIfTrue="1" operator="equal">
      <formula>"GV"</formula>
    </cfRule>
    <cfRule type="cellIs" dxfId="1548" priority="202" stopIfTrue="1" operator="equal">
      <formula>"PC"</formula>
    </cfRule>
    <cfRule type="cellIs" dxfId="1547" priority="203" stopIfTrue="1" operator="equal">
      <formula>"R"</formula>
    </cfRule>
    <cfRule type="cellIs" dxfId="1546" priority="204" stopIfTrue="1" operator="equal">
      <formula>"E"</formula>
    </cfRule>
    <cfRule type="cellIs" dxfId="1545" priority="205" stopIfTrue="1" operator="equal">
      <formula>"PT"</formula>
    </cfRule>
    <cfRule type="cellIs" dxfId="1544" priority="206" stopIfTrue="1" operator="equal">
      <formula>"mt"</formula>
    </cfRule>
  </conditionalFormatting>
  <conditionalFormatting sqref="D14:AH14">
    <cfRule type="expression" dxfId="1543" priority="200">
      <formula>COUNTIF($D$13:$AH$13,férié)</formula>
    </cfRule>
  </conditionalFormatting>
  <conditionalFormatting sqref="Q2:Q10">
    <cfRule type="cellIs" dxfId="1542" priority="197" stopIfTrue="1" operator="equal">
      <formula>"cc"</formula>
    </cfRule>
    <cfRule type="cellIs" dxfId="1541" priority="198" stopIfTrue="1" operator="equal">
      <formula>"cl"</formula>
    </cfRule>
    <cfRule type="cellIs" dxfId="1540" priority="199" stopIfTrue="1" operator="equal">
      <formula>"m"</formula>
    </cfRule>
  </conditionalFormatting>
  <conditionalFormatting sqref="Q2:Q10">
    <cfRule type="cellIs" dxfId="1539" priority="194" stopIfTrue="1" operator="equal">
      <formula>"F"</formula>
    </cfRule>
    <cfRule type="cellIs" dxfId="1538" priority="195" stopIfTrue="1" operator="equal">
      <formula>"WK"</formula>
    </cfRule>
    <cfRule type="cellIs" dxfId="1537" priority="196" stopIfTrue="1" operator="equal">
      <formula>"T"</formula>
    </cfRule>
  </conditionalFormatting>
  <conditionalFormatting sqref="Q2:Q4 Q6:Q10">
    <cfRule type="cellIs" dxfId="1536" priority="188" stopIfTrue="1" operator="equal">
      <formula>"GV"</formula>
    </cfRule>
    <cfRule type="cellIs" dxfId="1535" priority="189" stopIfTrue="1" operator="equal">
      <formula>"PC"</formula>
    </cfRule>
    <cfRule type="cellIs" dxfId="1534" priority="190" stopIfTrue="1" operator="equal">
      <formula>"R"</formula>
    </cfRule>
    <cfRule type="cellIs" dxfId="1533" priority="191" stopIfTrue="1" operator="equal">
      <formula>"E"</formula>
    </cfRule>
    <cfRule type="cellIs" dxfId="1532" priority="192" stopIfTrue="1" operator="equal">
      <formula>"PT"</formula>
    </cfRule>
    <cfRule type="cellIs" dxfId="1531" priority="193" stopIfTrue="1" operator="equal">
      <formula>"mt"</formula>
    </cfRule>
  </conditionalFormatting>
  <conditionalFormatting sqref="Q5">
    <cfRule type="cellIs" dxfId="1530" priority="182" stopIfTrue="1" operator="equal">
      <formula>"GV"</formula>
    </cfRule>
    <cfRule type="cellIs" dxfId="1529" priority="183" stopIfTrue="1" operator="equal">
      <formula>"PC"</formula>
    </cfRule>
    <cfRule type="cellIs" dxfId="1528" priority="184" stopIfTrue="1" operator="equal">
      <formula>"R"</formula>
    </cfRule>
    <cfRule type="cellIs" dxfId="1527" priority="185" stopIfTrue="1" operator="equal">
      <formula>"E"</formula>
    </cfRule>
    <cfRule type="cellIs" dxfId="1526" priority="186" stopIfTrue="1" operator="equal">
      <formula>"PT"</formula>
    </cfRule>
    <cfRule type="cellIs" dxfId="1525" priority="187" stopIfTrue="1" operator="equal">
      <formula>"mt"</formula>
    </cfRule>
  </conditionalFormatting>
  <conditionalFormatting sqref="D14:AH14">
    <cfRule type="expression" dxfId="1524" priority="181">
      <formula>COUNTIF($D$13:$AH$13,férié)</formula>
    </cfRule>
  </conditionalFormatting>
  <conditionalFormatting sqref="Q2:Q10">
    <cfRule type="cellIs" dxfId="1523" priority="176" stopIfTrue="1" operator="equal">
      <formula>"cc"</formula>
    </cfRule>
    <cfRule type="cellIs" dxfId="1522" priority="177" stopIfTrue="1" operator="equal">
      <formula>"cl"</formula>
    </cfRule>
    <cfRule type="cellIs" dxfId="1521" priority="178" stopIfTrue="1" operator="equal">
      <formula>"m"</formula>
    </cfRule>
  </conditionalFormatting>
  <conditionalFormatting sqref="Q2:Q10">
    <cfRule type="cellIs" dxfId="1520" priority="173" stopIfTrue="1" operator="equal">
      <formula>"F"</formula>
    </cfRule>
    <cfRule type="cellIs" dxfId="1519" priority="174" stopIfTrue="1" operator="equal">
      <formula>"WK"</formula>
    </cfRule>
    <cfRule type="cellIs" dxfId="1518" priority="175" stopIfTrue="1" operator="equal">
      <formula>"T"</formula>
    </cfRule>
  </conditionalFormatting>
  <conditionalFormatting sqref="Q2:Q4 Q6:Q10">
    <cfRule type="cellIs" dxfId="1517" priority="167" stopIfTrue="1" operator="equal">
      <formula>"GV"</formula>
    </cfRule>
    <cfRule type="cellIs" dxfId="1516" priority="168" stopIfTrue="1" operator="equal">
      <formula>"PC"</formula>
    </cfRule>
    <cfRule type="cellIs" dxfId="1515" priority="169" stopIfTrue="1" operator="equal">
      <formula>"R"</formula>
    </cfRule>
    <cfRule type="cellIs" dxfId="1514" priority="170" stopIfTrue="1" operator="equal">
      <formula>"E"</formula>
    </cfRule>
    <cfRule type="cellIs" dxfId="1513" priority="171" stopIfTrue="1" operator="equal">
      <formula>"PT"</formula>
    </cfRule>
    <cfRule type="cellIs" dxfId="1512" priority="172" stopIfTrue="1" operator="equal">
      <formula>"mt"</formula>
    </cfRule>
  </conditionalFormatting>
  <conditionalFormatting sqref="Q5">
    <cfRule type="cellIs" dxfId="1511" priority="161" stopIfTrue="1" operator="equal">
      <formula>"GV"</formula>
    </cfRule>
    <cfRule type="cellIs" dxfId="1510" priority="162" stopIfTrue="1" operator="equal">
      <formula>"PC"</formula>
    </cfRule>
    <cfRule type="cellIs" dxfId="1509" priority="163" stopIfTrue="1" operator="equal">
      <formula>"R"</formula>
    </cfRule>
    <cfRule type="cellIs" dxfId="1508" priority="164" stopIfTrue="1" operator="equal">
      <formula>"E"</formula>
    </cfRule>
    <cfRule type="cellIs" dxfId="1507" priority="165" stopIfTrue="1" operator="equal">
      <formula>"PT"</formula>
    </cfRule>
    <cfRule type="cellIs" dxfId="1506" priority="166" stopIfTrue="1" operator="equal">
      <formula>"mt"</formula>
    </cfRule>
  </conditionalFormatting>
  <conditionalFormatting sqref="D14:AH14">
    <cfRule type="expression" dxfId="1505" priority="160">
      <formula>COUNTIF($D$13:$AH$13,férié)</formula>
    </cfRule>
  </conditionalFormatting>
  <conditionalFormatting sqref="D16:AH16">
    <cfRule type="expression" dxfId="1504" priority="53">
      <formula>COUNTIF(JF,D$13)</formula>
    </cfRule>
    <cfRule type="expression" dxfId="1503" priority="54">
      <formula>WEEKDAY(D$13,2)&gt;5</formula>
    </cfRule>
  </conditionalFormatting>
  <conditionalFormatting sqref="D16:AH16">
    <cfRule type="expression" dxfId="1502" priority="50">
      <formula>D$13=""</formula>
    </cfRule>
    <cfRule type="expression" dxfId="1501" priority="51">
      <formula>COUNTIF(JF,D$13)</formula>
    </cfRule>
    <cfRule type="expression" dxfId="1500" priority="52">
      <formula>WEEKDAY(D$13,2)&gt;5</formula>
    </cfRule>
  </conditionalFormatting>
  <conditionalFormatting sqref="D16:AH16">
    <cfRule type="expression" dxfId="1499" priority="49" stopIfTrue="1">
      <formula>D$13=""</formula>
    </cfRule>
  </conditionalFormatting>
  <conditionalFormatting sqref="D17:AH17">
    <cfRule type="expression" dxfId="1498" priority="47">
      <formula>COUNTIF(JF,D$13)</formula>
    </cfRule>
    <cfRule type="expression" dxfId="1497" priority="48">
      <formula>WEEKDAY(D$13,2)&gt;5</formula>
    </cfRule>
  </conditionalFormatting>
  <conditionalFormatting sqref="D17:AH17">
    <cfRule type="expression" dxfId="1496" priority="44">
      <formula>D$13=""</formula>
    </cfRule>
    <cfRule type="expression" dxfId="1495" priority="45">
      <formula>COUNTIF(JF,D$13)</formula>
    </cfRule>
    <cfRule type="expression" dxfId="1494" priority="46">
      <formula>WEEKDAY(D$13,2)&gt;5</formula>
    </cfRule>
  </conditionalFormatting>
  <conditionalFormatting sqref="D17:AH17">
    <cfRule type="expression" dxfId="1493" priority="43" stopIfTrue="1">
      <formula>D$13=""</formula>
    </cfRule>
  </conditionalFormatting>
  <conditionalFormatting sqref="D18:AH18">
    <cfRule type="expression" dxfId="1492" priority="35">
      <formula>COUNTIF(JF,D$13)</formula>
    </cfRule>
    <cfRule type="expression" dxfId="1491" priority="36">
      <formula>WEEKDAY(D$13,2)&gt;5</formula>
    </cfRule>
  </conditionalFormatting>
  <conditionalFormatting sqref="D18:AH18">
    <cfRule type="expression" dxfId="1490" priority="32">
      <formula>D$13=""</formula>
    </cfRule>
    <cfRule type="expression" dxfId="1489" priority="33">
      <formula>COUNTIF(JF,D$13)</formula>
    </cfRule>
    <cfRule type="expression" dxfId="1488" priority="34">
      <formula>WEEKDAY(D$13,2)&gt;5</formula>
    </cfRule>
  </conditionalFormatting>
  <conditionalFormatting sqref="D18:AH18">
    <cfRule type="expression" dxfId="1487" priority="3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C62"/>
  <sheetViews>
    <sheetView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calendaire'!A1,7,1),0)</f>
        <v>40724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40724</v>
      </c>
      <c r="E13" s="32">
        <f>D13+1</f>
        <v>40725</v>
      </c>
      <c r="F13" s="32">
        <f>E13+1</f>
        <v>40726</v>
      </c>
      <c r="G13" s="32">
        <f>F13+1</f>
        <v>40727</v>
      </c>
      <c r="H13" s="32">
        <f t="shared" ref="H13:AC13" si="0">G13+1</f>
        <v>40728</v>
      </c>
      <c r="I13" s="32">
        <f t="shared" si="0"/>
        <v>40729</v>
      </c>
      <c r="J13" s="32">
        <f t="shared" si="0"/>
        <v>40730</v>
      </c>
      <c r="K13" s="32">
        <f t="shared" si="0"/>
        <v>40731</v>
      </c>
      <c r="L13" s="32">
        <f t="shared" si="0"/>
        <v>40732</v>
      </c>
      <c r="M13" s="32">
        <f t="shared" si="0"/>
        <v>40733</v>
      </c>
      <c r="N13" s="32">
        <f t="shared" si="0"/>
        <v>40734</v>
      </c>
      <c r="O13" s="32">
        <f t="shared" si="0"/>
        <v>40735</v>
      </c>
      <c r="P13" s="32">
        <f t="shared" si="0"/>
        <v>40736</v>
      </c>
      <c r="Q13" s="32">
        <f t="shared" si="0"/>
        <v>40737</v>
      </c>
      <c r="R13" s="32">
        <f t="shared" si="0"/>
        <v>40738</v>
      </c>
      <c r="S13" s="32">
        <f t="shared" si="0"/>
        <v>40739</v>
      </c>
      <c r="T13" s="32">
        <f t="shared" si="0"/>
        <v>40740</v>
      </c>
      <c r="U13" s="32">
        <f t="shared" si="0"/>
        <v>40741</v>
      </c>
      <c r="V13" s="32">
        <f t="shared" si="0"/>
        <v>40742</v>
      </c>
      <c r="W13" s="32">
        <f t="shared" si="0"/>
        <v>40743</v>
      </c>
      <c r="X13" s="32">
        <f t="shared" si="0"/>
        <v>40744</v>
      </c>
      <c r="Y13" s="32">
        <f t="shared" si="0"/>
        <v>40745</v>
      </c>
      <c r="Z13" s="32">
        <f t="shared" si="0"/>
        <v>40746</v>
      </c>
      <c r="AA13" s="32">
        <f t="shared" si="0"/>
        <v>40747</v>
      </c>
      <c r="AB13" s="32">
        <f t="shared" si="0"/>
        <v>40748</v>
      </c>
      <c r="AC13" s="32">
        <f t="shared" si="0"/>
        <v>40749</v>
      </c>
      <c r="AD13" s="32">
        <f>IF(AC13&lt;&gt;"",IF(AC13+1&lt;=EOMONTH(($D$12)*1,0),AC13+1,""),"")</f>
        <v>40750</v>
      </c>
      <c r="AE13" s="32">
        <f>IF(AD13="","",IF(MONTH(AD13+1)&lt;&gt;MONTH(AD13),"",AD13+1))</f>
        <v>40751</v>
      </c>
      <c r="AF13" s="32">
        <f t="shared" ref="AF13:AH13" si="1">IF(AE13="","",IF(MONTH(AE13+1)&lt;&gt;MONTH(AE13),"",AE13+1))</f>
        <v>40752</v>
      </c>
      <c r="AG13" s="32">
        <f t="shared" si="1"/>
        <v>40753</v>
      </c>
      <c r="AH13" s="32">
        <f t="shared" si="1"/>
        <v>40754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40724</v>
      </c>
      <c r="E14" s="47">
        <f t="shared" ref="E14:AH14" si="2">E13</f>
        <v>40725</v>
      </c>
      <c r="F14" s="47">
        <f t="shared" si="2"/>
        <v>40726</v>
      </c>
      <c r="G14" s="47">
        <f t="shared" si="2"/>
        <v>40727</v>
      </c>
      <c r="H14" s="47">
        <f t="shared" si="2"/>
        <v>40728</v>
      </c>
      <c r="I14" s="47">
        <f t="shared" si="2"/>
        <v>40729</v>
      </c>
      <c r="J14" s="47">
        <f t="shared" si="2"/>
        <v>40730</v>
      </c>
      <c r="K14" s="47">
        <f t="shared" si="2"/>
        <v>40731</v>
      </c>
      <c r="L14" s="47">
        <f t="shared" si="2"/>
        <v>40732</v>
      </c>
      <c r="M14" s="47">
        <f t="shared" si="2"/>
        <v>40733</v>
      </c>
      <c r="N14" s="47">
        <f t="shared" si="2"/>
        <v>40734</v>
      </c>
      <c r="O14" s="47">
        <f t="shared" si="2"/>
        <v>40735</v>
      </c>
      <c r="P14" s="47">
        <f t="shared" si="2"/>
        <v>40736</v>
      </c>
      <c r="Q14" s="47">
        <f t="shared" si="2"/>
        <v>40737</v>
      </c>
      <c r="R14" s="47">
        <f t="shared" si="2"/>
        <v>40738</v>
      </c>
      <c r="S14" s="47">
        <f t="shared" si="2"/>
        <v>40739</v>
      </c>
      <c r="T14" s="47">
        <f t="shared" si="2"/>
        <v>40740</v>
      </c>
      <c r="U14" s="47">
        <f t="shared" si="2"/>
        <v>40741</v>
      </c>
      <c r="V14" s="47">
        <f t="shared" si="2"/>
        <v>40742</v>
      </c>
      <c r="W14" s="47">
        <f t="shared" si="2"/>
        <v>40743</v>
      </c>
      <c r="X14" s="47">
        <f t="shared" si="2"/>
        <v>40744</v>
      </c>
      <c r="Y14" s="47">
        <f t="shared" si="2"/>
        <v>40745</v>
      </c>
      <c r="Z14" s="47">
        <f t="shared" si="2"/>
        <v>40746</v>
      </c>
      <c r="AA14" s="47">
        <f t="shared" si="2"/>
        <v>40747</v>
      </c>
      <c r="AB14" s="47">
        <f t="shared" si="2"/>
        <v>40748</v>
      </c>
      <c r="AC14" s="47">
        <f t="shared" si="2"/>
        <v>40749</v>
      </c>
      <c r="AD14" s="47">
        <f t="shared" si="2"/>
        <v>40750</v>
      </c>
      <c r="AE14" s="47">
        <f t="shared" si="2"/>
        <v>40751</v>
      </c>
      <c r="AF14" s="47">
        <f t="shared" si="2"/>
        <v>40752</v>
      </c>
      <c r="AG14" s="47">
        <f t="shared" si="2"/>
        <v>40753</v>
      </c>
      <c r="AH14" s="47">
        <f t="shared" si="2"/>
        <v>40754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16">
        <v>39510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1474" priority="441" stopIfTrue="1" operator="equal">
      <formula>"GV"</formula>
    </cfRule>
    <cfRule type="cellIs" dxfId="1473" priority="442" stopIfTrue="1" operator="equal">
      <formula>"PC"</formula>
    </cfRule>
    <cfRule type="cellIs" dxfId="1472" priority="443" stopIfTrue="1" operator="equal">
      <formula>"R"</formula>
    </cfRule>
    <cfRule type="cellIs" dxfId="1471" priority="444" stopIfTrue="1" operator="equal">
      <formula>"E"</formula>
    </cfRule>
    <cfRule type="cellIs" dxfId="1470" priority="445" stopIfTrue="1" operator="equal">
      <formula>"PT"</formula>
    </cfRule>
    <cfRule type="cellIs" dxfId="1469" priority="446" stopIfTrue="1" operator="equal">
      <formula>"mt"</formula>
    </cfRule>
  </conditionalFormatting>
  <conditionalFormatting sqref="Q2:Q10">
    <cfRule type="cellIs" dxfId="1468" priority="498" stopIfTrue="1" operator="equal">
      <formula>"cc"</formula>
    </cfRule>
    <cfRule type="cellIs" dxfId="1467" priority="499" stopIfTrue="1" operator="equal">
      <formula>"cl"</formula>
    </cfRule>
    <cfRule type="cellIs" dxfId="1466" priority="500" stopIfTrue="1" operator="equal">
      <formula>"m"</formula>
    </cfRule>
  </conditionalFormatting>
  <conditionalFormatting sqref="Q2:Q10">
    <cfRule type="cellIs" dxfId="1465" priority="495" stopIfTrue="1" operator="equal">
      <formula>"F"</formula>
    </cfRule>
    <cfRule type="cellIs" dxfId="1464" priority="496" stopIfTrue="1" operator="equal">
      <formula>"WK"</formula>
    </cfRule>
    <cfRule type="cellIs" dxfId="1463" priority="497" stopIfTrue="1" operator="equal">
      <formula>"T"</formula>
    </cfRule>
  </conditionalFormatting>
  <conditionalFormatting sqref="Q5">
    <cfRule type="cellIs" dxfId="1462" priority="429" stopIfTrue="1" operator="equal">
      <formula>"GV"</formula>
    </cfRule>
    <cfRule type="cellIs" dxfId="1461" priority="430" stopIfTrue="1" operator="equal">
      <formula>"PC"</formula>
    </cfRule>
    <cfRule type="cellIs" dxfId="1460" priority="431" stopIfTrue="1" operator="equal">
      <formula>"R"</formula>
    </cfRule>
    <cfRule type="cellIs" dxfId="1459" priority="432" stopIfTrue="1" operator="equal">
      <formula>"E"</formula>
    </cfRule>
    <cfRule type="cellIs" dxfId="1458" priority="433" stopIfTrue="1" operator="equal">
      <formula>"PT"</formula>
    </cfRule>
    <cfRule type="cellIs" dxfId="1457" priority="434" stopIfTrue="1" operator="equal">
      <formula>"mt"</formula>
    </cfRule>
  </conditionalFormatting>
  <conditionalFormatting sqref="D14:AH14">
    <cfRule type="expression" dxfId="1456" priority="344">
      <formula>COUNTIF($D$13:$AH$13,férié)</formula>
    </cfRule>
  </conditionalFormatting>
  <conditionalFormatting sqref="Q2:Q10">
    <cfRule type="cellIs" dxfId="1455" priority="341" stopIfTrue="1" operator="equal">
      <formula>"cc"</formula>
    </cfRule>
    <cfRule type="cellIs" dxfId="1454" priority="342" stopIfTrue="1" operator="equal">
      <formula>"cl"</formula>
    </cfRule>
    <cfRule type="cellIs" dxfId="1453" priority="343" stopIfTrue="1" operator="equal">
      <formula>"m"</formula>
    </cfRule>
  </conditionalFormatting>
  <conditionalFormatting sqref="Q2:Q10">
    <cfRule type="cellIs" dxfId="1452" priority="338" stopIfTrue="1" operator="equal">
      <formula>"F"</formula>
    </cfRule>
    <cfRule type="cellIs" dxfId="1451" priority="339" stopIfTrue="1" operator="equal">
      <formula>"WK"</formula>
    </cfRule>
    <cfRule type="cellIs" dxfId="1450" priority="340" stopIfTrue="1" operator="equal">
      <formula>"T"</formula>
    </cfRule>
  </conditionalFormatting>
  <conditionalFormatting sqref="Q2:Q4 Q6:Q10">
    <cfRule type="cellIs" dxfId="1449" priority="332" stopIfTrue="1" operator="equal">
      <formula>"GV"</formula>
    </cfRule>
    <cfRule type="cellIs" dxfId="1448" priority="333" stopIfTrue="1" operator="equal">
      <formula>"PC"</formula>
    </cfRule>
    <cfRule type="cellIs" dxfId="1447" priority="334" stopIfTrue="1" operator="equal">
      <formula>"R"</formula>
    </cfRule>
    <cfRule type="cellIs" dxfId="1446" priority="335" stopIfTrue="1" operator="equal">
      <formula>"E"</formula>
    </cfRule>
    <cfRule type="cellIs" dxfId="1445" priority="336" stopIfTrue="1" operator="equal">
      <formula>"PT"</formula>
    </cfRule>
    <cfRule type="cellIs" dxfId="1444" priority="337" stopIfTrue="1" operator="equal">
      <formula>"mt"</formula>
    </cfRule>
  </conditionalFormatting>
  <conditionalFormatting sqref="Q5">
    <cfRule type="cellIs" dxfId="1443" priority="326" stopIfTrue="1" operator="equal">
      <formula>"GV"</formula>
    </cfRule>
    <cfRule type="cellIs" dxfId="1442" priority="327" stopIfTrue="1" operator="equal">
      <formula>"PC"</formula>
    </cfRule>
    <cfRule type="cellIs" dxfId="1441" priority="328" stopIfTrue="1" operator="equal">
      <formula>"R"</formula>
    </cfRule>
    <cfRule type="cellIs" dxfId="1440" priority="329" stopIfTrue="1" operator="equal">
      <formula>"E"</formula>
    </cfRule>
    <cfRule type="cellIs" dxfId="1439" priority="330" stopIfTrue="1" operator="equal">
      <formula>"PT"</formula>
    </cfRule>
    <cfRule type="cellIs" dxfId="1438" priority="331" stopIfTrue="1" operator="equal">
      <formula>"mt"</formula>
    </cfRule>
  </conditionalFormatting>
  <conditionalFormatting sqref="D14:AH14">
    <cfRule type="expression" dxfId="1437" priority="325">
      <formula>COUNTIF($D$13:$AH$13,férié)</formula>
    </cfRule>
  </conditionalFormatting>
  <conditionalFormatting sqref="D15:AH15">
    <cfRule type="expression" dxfId="1436" priority="323">
      <formula>COUNTIF(JF,D$13)</formula>
    </cfRule>
    <cfRule type="expression" dxfId="1435" priority="324">
      <formula>WEEKDAY(D$13,2)&gt;5</formula>
    </cfRule>
  </conditionalFormatting>
  <conditionalFormatting sqref="Q2:Q10">
    <cfRule type="cellIs" dxfId="1434" priority="320" stopIfTrue="1" operator="equal">
      <formula>"cc"</formula>
    </cfRule>
    <cfRule type="cellIs" dxfId="1433" priority="321" stopIfTrue="1" operator="equal">
      <formula>"cl"</formula>
    </cfRule>
    <cfRule type="cellIs" dxfId="1432" priority="322" stopIfTrue="1" operator="equal">
      <formula>"m"</formula>
    </cfRule>
  </conditionalFormatting>
  <conditionalFormatting sqref="Q2:Q10">
    <cfRule type="cellIs" dxfId="1431" priority="317" stopIfTrue="1" operator="equal">
      <formula>"F"</formula>
    </cfRule>
    <cfRule type="cellIs" dxfId="1430" priority="318" stopIfTrue="1" operator="equal">
      <formula>"WK"</formula>
    </cfRule>
    <cfRule type="cellIs" dxfId="1429" priority="319" stopIfTrue="1" operator="equal">
      <formula>"T"</formula>
    </cfRule>
  </conditionalFormatting>
  <conditionalFormatting sqref="Q2:Q4 Q6:Q10">
    <cfRule type="cellIs" dxfId="1428" priority="311" stopIfTrue="1" operator="equal">
      <formula>"GV"</formula>
    </cfRule>
    <cfRule type="cellIs" dxfId="1427" priority="312" stopIfTrue="1" operator="equal">
      <formula>"PC"</formula>
    </cfRule>
    <cfRule type="cellIs" dxfId="1426" priority="313" stopIfTrue="1" operator="equal">
      <formula>"R"</formula>
    </cfRule>
    <cfRule type="cellIs" dxfId="1425" priority="314" stopIfTrue="1" operator="equal">
      <formula>"E"</formula>
    </cfRule>
    <cfRule type="cellIs" dxfId="1424" priority="315" stopIfTrue="1" operator="equal">
      <formula>"PT"</formula>
    </cfRule>
    <cfRule type="cellIs" dxfId="1423" priority="316" stopIfTrue="1" operator="equal">
      <formula>"mt"</formula>
    </cfRule>
  </conditionalFormatting>
  <conditionalFormatting sqref="Q5">
    <cfRule type="cellIs" dxfId="1422" priority="305" stopIfTrue="1" operator="equal">
      <formula>"GV"</formula>
    </cfRule>
    <cfRule type="cellIs" dxfId="1421" priority="306" stopIfTrue="1" operator="equal">
      <formula>"PC"</formula>
    </cfRule>
    <cfRule type="cellIs" dxfId="1420" priority="307" stopIfTrue="1" operator="equal">
      <formula>"R"</formula>
    </cfRule>
    <cfRule type="cellIs" dxfId="1419" priority="308" stopIfTrue="1" operator="equal">
      <formula>"E"</formula>
    </cfRule>
    <cfRule type="cellIs" dxfId="1418" priority="309" stopIfTrue="1" operator="equal">
      <formula>"PT"</formula>
    </cfRule>
    <cfRule type="cellIs" dxfId="1417" priority="310" stopIfTrue="1" operator="equal">
      <formula>"mt"</formula>
    </cfRule>
  </conditionalFormatting>
  <conditionalFormatting sqref="D14:AH14">
    <cfRule type="expression" dxfId="1416" priority="304">
      <formula>COUNTIF($D$13:$AH$13,férié)</formula>
    </cfRule>
  </conditionalFormatting>
  <conditionalFormatting sqref="D15:AH15">
    <cfRule type="expression" dxfId="1415" priority="301">
      <formula>D$13=""</formula>
    </cfRule>
    <cfRule type="expression" dxfId="1414" priority="302">
      <formula>COUNTIF(JF,D$13)</formula>
    </cfRule>
    <cfRule type="expression" dxfId="1413" priority="303">
      <formula>WEEKDAY(D$13,2)&gt;5</formula>
    </cfRule>
  </conditionalFormatting>
  <conditionalFormatting sqref="Q2:Q10">
    <cfRule type="cellIs" dxfId="1412" priority="298" stopIfTrue="1" operator="equal">
      <formula>"cc"</formula>
    </cfRule>
    <cfRule type="cellIs" dxfId="1411" priority="299" stopIfTrue="1" operator="equal">
      <formula>"cl"</formula>
    </cfRule>
    <cfRule type="cellIs" dxfId="1410" priority="300" stopIfTrue="1" operator="equal">
      <formula>"m"</formula>
    </cfRule>
  </conditionalFormatting>
  <conditionalFormatting sqref="Q2:Q10">
    <cfRule type="cellIs" dxfId="1409" priority="295" stopIfTrue="1" operator="equal">
      <formula>"F"</formula>
    </cfRule>
    <cfRule type="cellIs" dxfId="1408" priority="296" stopIfTrue="1" operator="equal">
      <formula>"WK"</formula>
    </cfRule>
    <cfRule type="cellIs" dxfId="1407" priority="297" stopIfTrue="1" operator="equal">
      <formula>"T"</formula>
    </cfRule>
  </conditionalFormatting>
  <conditionalFormatting sqref="Q2:Q4 Q6:Q10">
    <cfRule type="cellIs" dxfId="1406" priority="289" stopIfTrue="1" operator="equal">
      <formula>"GV"</formula>
    </cfRule>
    <cfRule type="cellIs" dxfId="1405" priority="290" stopIfTrue="1" operator="equal">
      <formula>"PC"</formula>
    </cfRule>
    <cfRule type="cellIs" dxfId="1404" priority="291" stopIfTrue="1" operator="equal">
      <formula>"R"</formula>
    </cfRule>
    <cfRule type="cellIs" dxfId="1403" priority="292" stopIfTrue="1" operator="equal">
      <formula>"E"</formula>
    </cfRule>
    <cfRule type="cellIs" dxfId="1402" priority="293" stopIfTrue="1" operator="equal">
      <formula>"PT"</formula>
    </cfRule>
    <cfRule type="cellIs" dxfId="1401" priority="294" stopIfTrue="1" operator="equal">
      <formula>"mt"</formula>
    </cfRule>
  </conditionalFormatting>
  <conditionalFormatting sqref="Q5">
    <cfRule type="cellIs" dxfId="1400" priority="283" stopIfTrue="1" operator="equal">
      <formula>"GV"</formula>
    </cfRule>
    <cfRule type="cellIs" dxfId="1399" priority="284" stopIfTrue="1" operator="equal">
      <formula>"PC"</formula>
    </cfRule>
    <cfRule type="cellIs" dxfId="1398" priority="285" stopIfTrue="1" operator="equal">
      <formula>"R"</formula>
    </cfRule>
    <cfRule type="cellIs" dxfId="1397" priority="286" stopIfTrue="1" operator="equal">
      <formula>"E"</formula>
    </cfRule>
    <cfRule type="cellIs" dxfId="1396" priority="287" stopIfTrue="1" operator="equal">
      <formula>"PT"</formula>
    </cfRule>
    <cfRule type="cellIs" dxfId="1395" priority="288" stopIfTrue="1" operator="equal">
      <formula>"mt"</formula>
    </cfRule>
  </conditionalFormatting>
  <conditionalFormatting sqref="D14:AH14">
    <cfRule type="expression" dxfId="1394" priority="282">
      <formula>COUNTIF($D$13:$AH$13,férié)</formula>
    </cfRule>
  </conditionalFormatting>
  <conditionalFormatting sqref="D13:AH15">
    <cfRule type="expression" dxfId="1393" priority="279" stopIfTrue="1">
      <formula>D$13=""</formula>
    </cfRule>
  </conditionalFormatting>
  <conditionalFormatting sqref="Q2:Q4 Q6:Q10">
    <cfRule type="cellIs" dxfId="1392" priority="273" stopIfTrue="1" operator="equal">
      <formula>"GV"</formula>
    </cfRule>
    <cfRule type="cellIs" dxfId="1391" priority="274" stopIfTrue="1" operator="equal">
      <formula>"PC"</formula>
    </cfRule>
    <cfRule type="cellIs" dxfId="1390" priority="275" stopIfTrue="1" operator="equal">
      <formula>"R"</formula>
    </cfRule>
    <cfRule type="cellIs" dxfId="1389" priority="276" stopIfTrue="1" operator="equal">
      <formula>"E"</formula>
    </cfRule>
    <cfRule type="cellIs" dxfId="1388" priority="277" stopIfTrue="1" operator="equal">
      <formula>"PT"</formula>
    </cfRule>
    <cfRule type="cellIs" dxfId="1387" priority="278" stopIfTrue="1" operator="equal">
      <formula>"mt"</formula>
    </cfRule>
  </conditionalFormatting>
  <conditionalFormatting sqref="Q2:Q10">
    <cfRule type="cellIs" dxfId="1386" priority="270" stopIfTrue="1" operator="equal">
      <formula>"cc"</formula>
    </cfRule>
    <cfRule type="cellIs" dxfId="1385" priority="271" stopIfTrue="1" operator="equal">
      <formula>"cl"</formula>
    </cfRule>
    <cfRule type="cellIs" dxfId="1384" priority="272" stopIfTrue="1" operator="equal">
      <formula>"m"</formula>
    </cfRule>
  </conditionalFormatting>
  <conditionalFormatting sqref="Q2:Q10">
    <cfRule type="cellIs" dxfId="1383" priority="267" stopIfTrue="1" operator="equal">
      <formula>"F"</formula>
    </cfRule>
    <cfRule type="cellIs" dxfId="1382" priority="268" stopIfTrue="1" operator="equal">
      <formula>"WK"</formula>
    </cfRule>
    <cfRule type="cellIs" dxfId="1381" priority="269" stopIfTrue="1" operator="equal">
      <formula>"T"</formula>
    </cfRule>
  </conditionalFormatting>
  <conditionalFormatting sqref="Q5">
    <cfRule type="cellIs" dxfId="1380" priority="261" stopIfTrue="1" operator="equal">
      <formula>"GV"</formula>
    </cfRule>
    <cfRule type="cellIs" dxfId="1379" priority="262" stopIfTrue="1" operator="equal">
      <formula>"PC"</formula>
    </cfRule>
    <cfRule type="cellIs" dxfId="1378" priority="263" stopIfTrue="1" operator="equal">
      <formula>"R"</formula>
    </cfRule>
    <cfRule type="cellIs" dxfId="1377" priority="264" stopIfTrue="1" operator="equal">
      <formula>"E"</formula>
    </cfRule>
    <cfRule type="cellIs" dxfId="1376" priority="265" stopIfTrue="1" operator="equal">
      <formula>"PT"</formula>
    </cfRule>
    <cfRule type="cellIs" dxfId="1375" priority="266" stopIfTrue="1" operator="equal">
      <formula>"mt"</formula>
    </cfRule>
  </conditionalFormatting>
  <conditionalFormatting sqref="D14:AH14">
    <cfRule type="expression" dxfId="1374" priority="260">
      <formula>COUNTIF($D$13:$AH$13,férié)</formula>
    </cfRule>
  </conditionalFormatting>
  <conditionalFormatting sqref="Q2:Q10">
    <cfRule type="cellIs" dxfId="1373" priority="257" stopIfTrue="1" operator="equal">
      <formula>"cc"</formula>
    </cfRule>
    <cfRule type="cellIs" dxfId="1372" priority="258" stopIfTrue="1" operator="equal">
      <formula>"cl"</formula>
    </cfRule>
    <cfRule type="cellIs" dxfId="1371" priority="259" stopIfTrue="1" operator="equal">
      <formula>"m"</formula>
    </cfRule>
  </conditionalFormatting>
  <conditionalFormatting sqref="Q2:Q10">
    <cfRule type="cellIs" dxfId="1370" priority="254" stopIfTrue="1" operator="equal">
      <formula>"F"</formula>
    </cfRule>
    <cfRule type="cellIs" dxfId="1369" priority="255" stopIfTrue="1" operator="equal">
      <formula>"WK"</formula>
    </cfRule>
    <cfRule type="cellIs" dxfId="1368" priority="256" stopIfTrue="1" operator="equal">
      <formula>"T"</formula>
    </cfRule>
  </conditionalFormatting>
  <conditionalFormatting sqref="Q2:Q4 Q6:Q10">
    <cfRule type="cellIs" dxfId="1367" priority="248" stopIfTrue="1" operator="equal">
      <formula>"GV"</formula>
    </cfRule>
    <cfRule type="cellIs" dxfId="1366" priority="249" stopIfTrue="1" operator="equal">
      <formula>"PC"</formula>
    </cfRule>
    <cfRule type="cellIs" dxfId="1365" priority="250" stopIfTrue="1" operator="equal">
      <formula>"R"</formula>
    </cfRule>
    <cfRule type="cellIs" dxfId="1364" priority="251" stopIfTrue="1" operator="equal">
      <formula>"E"</formula>
    </cfRule>
    <cfRule type="cellIs" dxfId="1363" priority="252" stopIfTrue="1" operator="equal">
      <formula>"PT"</formula>
    </cfRule>
    <cfRule type="cellIs" dxfId="1362" priority="253" stopIfTrue="1" operator="equal">
      <formula>"mt"</formula>
    </cfRule>
  </conditionalFormatting>
  <conditionalFormatting sqref="Q5">
    <cfRule type="cellIs" dxfId="1361" priority="242" stopIfTrue="1" operator="equal">
      <formula>"GV"</formula>
    </cfRule>
    <cfRule type="cellIs" dxfId="1360" priority="243" stopIfTrue="1" operator="equal">
      <formula>"PC"</formula>
    </cfRule>
    <cfRule type="cellIs" dxfId="1359" priority="244" stopIfTrue="1" operator="equal">
      <formula>"R"</formula>
    </cfRule>
    <cfRule type="cellIs" dxfId="1358" priority="245" stopIfTrue="1" operator="equal">
      <formula>"E"</formula>
    </cfRule>
    <cfRule type="cellIs" dxfId="1357" priority="246" stopIfTrue="1" operator="equal">
      <formula>"PT"</formula>
    </cfRule>
    <cfRule type="cellIs" dxfId="1356" priority="247" stopIfTrue="1" operator="equal">
      <formula>"mt"</formula>
    </cfRule>
  </conditionalFormatting>
  <conditionalFormatting sqref="D14:AH14">
    <cfRule type="expression" dxfId="1355" priority="241">
      <formula>COUNTIF($D$13:$AH$13,férié)</formula>
    </cfRule>
  </conditionalFormatting>
  <conditionalFormatting sqref="Q2:Q10">
    <cfRule type="cellIs" dxfId="1354" priority="236" stopIfTrue="1" operator="equal">
      <formula>"cc"</formula>
    </cfRule>
    <cfRule type="cellIs" dxfId="1353" priority="237" stopIfTrue="1" operator="equal">
      <formula>"cl"</formula>
    </cfRule>
    <cfRule type="cellIs" dxfId="1352" priority="238" stopIfTrue="1" operator="equal">
      <formula>"m"</formula>
    </cfRule>
  </conditionalFormatting>
  <conditionalFormatting sqref="Q2:Q10">
    <cfRule type="cellIs" dxfId="1351" priority="233" stopIfTrue="1" operator="equal">
      <formula>"F"</formula>
    </cfRule>
    <cfRule type="cellIs" dxfId="1350" priority="234" stopIfTrue="1" operator="equal">
      <formula>"WK"</formula>
    </cfRule>
    <cfRule type="cellIs" dxfId="1349" priority="235" stopIfTrue="1" operator="equal">
      <formula>"T"</formula>
    </cfRule>
  </conditionalFormatting>
  <conditionalFormatting sqref="Q2:Q4 Q6:Q10">
    <cfRule type="cellIs" dxfId="1348" priority="227" stopIfTrue="1" operator="equal">
      <formula>"GV"</formula>
    </cfRule>
    <cfRule type="cellIs" dxfId="1347" priority="228" stopIfTrue="1" operator="equal">
      <formula>"PC"</formula>
    </cfRule>
    <cfRule type="cellIs" dxfId="1346" priority="229" stopIfTrue="1" operator="equal">
      <formula>"R"</formula>
    </cfRule>
    <cfRule type="cellIs" dxfId="1345" priority="230" stopIfTrue="1" operator="equal">
      <formula>"E"</formula>
    </cfRule>
    <cfRule type="cellIs" dxfId="1344" priority="231" stopIfTrue="1" operator="equal">
      <formula>"PT"</formula>
    </cfRule>
    <cfRule type="cellIs" dxfId="1343" priority="232" stopIfTrue="1" operator="equal">
      <formula>"mt"</formula>
    </cfRule>
  </conditionalFormatting>
  <conditionalFormatting sqref="Q5">
    <cfRule type="cellIs" dxfId="1342" priority="221" stopIfTrue="1" operator="equal">
      <formula>"GV"</formula>
    </cfRule>
    <cfRule type="cellIs" dxfId="1341" priority="222" stopIfTrue="1" operator="equal">
      <formula>"PC"</formula>
    </cfRule>
    <cfRule type="cellIs" dxfId="1340" priority="223" stopIfTrue="1" operator="equal">
      <formula>"R"</formula>
    </cfRule>
    <cfRule type="cellIs" dxfId="1339" priority="224" stopIfTrue="1" operator="equal">
      <formula>"E"</formula>
    </cfRule>
    <cfRule type="cellIs" dxfId="1338" priority="225" stopIfTrue="1" operator="equal">
      <formula>"PT"</formula>
    </cfRule>
    <cfRule type="cellIs" dxfId="1337" priority="226" stopIfTrue="1" operator="equal">
      <formula>"mt"</formula>
    </cfRule>
  </conditionalFormatting>
  <conditionalFormatting sqref="D14:AH14">
    <cfRule type="expression" dxfId="1336" priority="220">
      <formula>COUNTIF($D$13:$AH$13,férié)</formula>
    </cfRule>
  </conditionalFormatting>
  <conditionalFormatting sqref="D16:AH16">
    <cfRule type="expression" dxfId="1335" priority="53">
      <formula>COUNTIF(JF,D$13)</formula>
    </cfRule>
    <cfRule type="expression" dxfId="1334" priority="54">
      <formula>WEEKDAY(D$13,2)&gt;5</formula>
    </cfRule>
  </conditionalFormatting>
  <conditionalFormatting sqref="D16:AH16">
    <cfRule type="expression" dxfId="1333" priority="50">
      <formula>D$13=""</formula>
    </cfRule>
    <cfRule type="expression" dxfId="1332" priority="51">
      <formula>COUNTIF(JF,D$13)</formula>
    </cfRule>
    <cfRule type="expression" dxfId="1331" priority="52">
      <formula>WEEKDAY(D$13,2)&gt;5</formula>
    </cfRule>
  </conditionalFormatting>
  <conditionalFormatting sqref="D16:AH16">
    <cfRule type="expression" dxfId="1330" priority="49" stopIfTrue="1">
      <formula>D$13=""</formula>
    </cfRule>
  </conditionalFormatting>
  <conditionalFormatting sqref="D17:AH17">
    <cfRule type="expression" dxfId="1329" priority="47">
      <formula>COUNTIF(JF,D$13)</formula>
    </cfRule>
    <cfRule type="expression" dxfId="1328" priority="48">
      <formula>WEEKDAY(D$13,2)&gt;5</formula>
    </cfRule>
  </conditionalFormatting>
  <conditionalFormatting sqref="D17:AH17">
    <cfRule type="expression" dxfId="1327" priority="44">
      <formula>D$13=""</formula>
    </cfRule>
    <cfRule type="expression" dxfId="1326" priority="45">
      <formula>COUNTIF(JF,D$13)</formula>
    </cfRule>
    <cfRule type="expression" dxfId="1325" priority="46">
      <formula>WEEKDAY(D$13,2)&gt;5</formula>
    </cfRule>
  </conditionalFormatting>
  <conditionalFormatting sqref="D17:AH17">
    <cfRule type="expression" dxfId="1324" priority="43" stopIfTrue="1">
      <formula>D$13=""</formula>
    </cfRule>
  </conditionalFormatting>
  <conditionalFormatting sqref="D18:AH18">
    <cfRule type="expression" dxfId="1323" priority="35">
      <formula>COUNTIF(JF,D$13)</formula>
    </cfRule>
    <cfRule type="expression" dxfId="1322" priority="36">
      <formula>WEEKDAY(D$13,2)&gt;5</formula>
    </cfRule>
  </conditionalFormatting>
  <conditionalFormatting sqref="D18:AH18">
    <cfRule type="expression" dxfId="1321" priority="32">
      <formula>D$13=""</formula>
    </cfRule>
    <cfRule type="expression" dxfId="1320" priority="33">
      <formula>COUNTIF(JF,D$13)</formula>
    </cfRule>
    <cfRule type="expression" dxfId="1319" priority="34">
      <formula>WEEKDAY(D$13,2)&gt;5</formula>
    </cfRule>
  </conditionalFormatting>
  <conditionalFormatting sqref="D18:AH18">
    <cfRule type="expression" dxfId="1318" priority="3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C62"/>
  <sheetViews>
    <sheetView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calendaire'!A1,8,1),0)</f>
        <v>40755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40755</v>
      </c>
      <c r="E13" s="32">
        <f>D13+1</f>
        <v>40756</v>
      </c>
      <c r="F13" s="32">
        <f>E13+1</f>
        <v>40757</v>
      </c>
      <c r="G13" s="32">
        <f>F13+1</f>
        <v>40758</v>
      </c>
      <c r="H13" s="32">
        <f t="shared" ref="H13:AC13" si="0">G13+1</f>
        <v>40759</v>
      </c>
      <c r="I13" s="32">
        <f t="shared" si="0"/>
        <v>40760</v>
      </c>
      <c r="J13" s="32">
        <f t="shared" si="0"/>
        <v>40761</v>
      </c>
      <c r="K13" s="32">
        <f t="shared" si="0"/>
        <v>40762</v>
      </c>
      <c r="L13" s="32">
        <f t="shared" si="0"/>
        <v>40763</v>
      </c>
      <c r="M13" s="32">
        <f t="shared" si="0"/>
        <v>40764</v>
      </c>
      <c r="N13" s="32">
        <f t="shared" si="0"/>
        <v>40765</v>
      </c>
      <c r="O13" s="32">
        <f t="shared" si="0"/>
        <v>40766</v>
      </c>
      <c r="P13" s="32">
        <f t="shared" si="0"/>
        <v>40767</v>
      </c>
      <c r="Q13" s="32">
        <f t="shared" si="0"/>
        <v>40768</v>
      </c>
      <c r="R13" s="32">
        <f t="shared" si="0"/>
        <v>40769</v>
      </c>
      <c r="S13" s="32">
        <f t="shared" si="0"/>
        <v>40770</v>
      </c>
      <c r="T13" s="32">
        <f t="shared" si="0"/>
        <v>40771</v>
      </c>
      <c r="U13" s="32">
        <f t="shared" si="0"/>
        <v>40772</v>
      </c>
      <c r="V13" s="32">
        <f t="shared" si="0"/>
        <v>40773</v>
      </c>
      <c r="W13" s="32">
        <f t="shared" si="0"/>
        <v>40774</v>
      </c>
      <c r="X13" s="32">
        <f t="shared" si="0"/>
        <v>40775</v>
      </c>
      <c r="Y13" s="32">
        <f t="shared" si="0"/>
        <v>40776</v>
      </c>
      <c r="Z13" s="32">
        <f t="shared" si="0"/>
        <v>40777</v>
      </c>
      <c r="AA13" s="32">
        <f t="shared" si="0"/>
        <v>40778</v>
      </c>
      <c r="AB13" s="32">
        <f t="shared" si="0"/>
        <v>40779</v>
      </c>
      <c r="AC13" s="32">
        <f t="shared" si="0"/>
        <v>40780</v>
      </c>
      <c r="AD13" s="32">
        <f>IF(AC13&lt;&gt;"",IF(AC13+1&lt;=EOMONTH(($D$12)*1,0),AC13+1,""),"")</f>
        <v>40781</v>
      </c>
      <c r="AE13" s="32">
        <f>IF(AD13="","",IF(MONTH(AD13+1)&lt;&gt;MONTH(AD13),"",AD13+1))</f>
        <v>40782</v>
      </c>
      <c r="AF13" s="32">
        <f t="shared" ref="AF13:AH13" si="1">IF(AE13="","",IF(MONTH(AE13+1)&lt;&gt;MONTH(AE13),"",AE13+1))</f>
        <v>40783</v>
      </c>
      <c r="AG13" s="32">
        <f t="shared" si="1"/>
        <v>40784</v>
      </c>
      <c r="AH13" s="32">
        <f t="shared" si="1"/>
        <v>40785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40755</v>
      </c>
      <c r="E14" s="47">
        <f t="shared" ref="E14:AH14" si="2">E13</f>
        <v>40756</v>
      </c>
      <c r="F14" s="47">
        <f t="shared" si="2"/>
        <v>40757</v>
      </c>
      <c r="G14" s="47">
        <f t="shared" si="2"/>
        <v>40758</v>
      </c>
      <c r="H14" s="47">
        <f t="shared" si="2"/>
        <v>40759</v>
      </c>
      <c r="I14" s="47">
        <f t="shared" si="2"/>
        <v>40760</v>
      </c>
      <c r="J14" s="47">
        <f t="shared" si="2"/>
        <v>40761</v>
      </c>
      <c r="K14" s="47">
        <f t="shared" si="2"/>
        <v>40762</v>
      </c>
      <c r="L14" s="47">
        <f t="shared" si="2"/>
        <v>40763</v>
      </c>
      <c r="M14" s="47">
        <f t="shared" si="2"/>
        <v>40764</v>
      </c>
      <c r="N14" s="47">
        <f t="shared" si="2"/>
        <v>40765</v>
      </c>
      <c r="O14" s="47">
        <f t="shared" si="2"/>
        <v>40766</v>
      </c>
      <c r="P14" s="47">
        <f t="shared" si="2"/>
        <v>40767</v>
      </c>
      <c r="Q14" s="47">
        <f t="shared" si="2"/>
        <v>40768</v>
      </c>
      <c r="R14" s="47">
        <f t="shared" si="2"/>
        <v>40769</v>
      </c>
      <c r="S14" s="47">
        <f t="shared" si="2"/>
        <v>40770</v>
      </c>
      <c r="T14" s="47">
        <f t="shared" si="2"/>
        <v>40771</v>
      </c>
      <c r="U14" s="47">
        <f t="shared" si="2"/>
        <v>40772</v>
      </c>
      <c r="V14" s="47">
        <f t="shared" si="2"/>
        <v>40773</v>
      </c>
      <c r="W14" s="47">
        <f t="shared" si="2"/>
        <v>40774</v>
      </c>
      <c r="X14" s="47">
        <f t="shared" si="2"/>
        <v>40775</v>
      </c>
      <c r="Y14" s="47">
        <f t="shared" si="2"/>
        <v>40776</v>
      </c>
      <c r="Z14" s="47">
        <f t="shared" si="2"/>
        <v>40777</v>
      </c>
      <c r="AA14" s="47">
        <f t="shared" si="2"/>
        <v>40778</v>
      </c>
      <c r="AB14" s="47">
        <f t="shared" si="2"/>
        <v>40779</v>
      </c>
      <c r="AC14" s="47">
        <f t="shared" si="2"/>
        <v>40780</v>
      </c>
      <c r="AD14" s="47">
        <f t="shared" si="2"/>
        <v>40781</v>
      </c>
      <c r="AE14" s="47">
        <f t="shared" si="2"/>
        <v>40782</v>
      </c>
      <c r="AF14" s="47">
        <f t="shared" si="2"/>
        <v>40783</v>
      </c>
      <c r="AG14" s="47">
        <f t="shared" si="2"/>
        <v>40784</v>
      </c>
      <c r="AH14" s="47">
        <f t="shared" si="2"/>
        <v>40785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16">
        <v>39510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1305" priority="384" stopIfTrue="1" operator="equal">
      <formula>"GV"</formula>
    </cfRule>
    <cfRule type="cellIs" dxfId="1304" priority="385" stopIfTrue="1" operator="equal">
      <formula>"PC"</formula>
    </cfRule>
    <cfRule type="cellIs" dxfId="1303" priority="386" stopIfTrue="1" operator="equal">
      <formula>"R"</formula>
    </cfRule>
    <cfRule type="cellIs" dxfId="1302" priority="387" stopIfTrue="1" operator="equal">
      <formula>"E"</formula>
    </cfRule>
    <cfRule type="cellIs" dxfId="1301" priority="388" stopIfTrue="1" operator="equal">
      <formula>"PT"</formula>
    </cfRule>
    <cfRule type="cellIs" dxfId="1300" priority="389" stopIfTrue="1" operator="equal">
      <formula>"mt"</formula>
    </cfRule>
  </conditionalFormatting>
  <conditionalFormatting sqref="Q2:Q10">
    <cfRule type="cellIs" dxfId="1299" priority="441" stopIfTrue="1" operator="equal">
      <formula>"cc"</formula>
    </cfRule>
    <cfRule type="cellIs" dxfId="1298" priority="442" stopIfTrue="1" operator="equal">
      <formula>"cl"</formula>
    </cfRule>
    <cfRule type="cellIs" dxfId="1297" priority="443" stopIfTrue="1" operator="equal">
      <formula>"m"</formula>
    </cfRule>
  </conditionalFormatting>
  <conditionalFormatting sqref="Q2:Q10">
    <cfRule type="cellIs" dxfId="1296" priority="438" stopIfTrue="1" operator="equal">
      <formula>"F"</formula>
    </cfRule>
    <cfRule type="cellIs" dxfId="1295" priority="439" stopIfTrue="1" operator="equal">
      <formula>"WK"</formula>
    </cfRule>
    <cfRule type="cellIs" dxfId="1294" priority="440" stopIfTrue="1" operator="equal">
      <formula>"T"</formula>
    </cfRule>
  </conditionalFormatting>
  <conditionalFormatting sqref="Q5">
    <cfRule type="cellIs" dxfId="1293" priority="372" stopIfTrue="1" operator="equal">
      <formula>"GV"</formula>
    </cfRule>
    <cfRule type="cellIs" dxfId="1292" priority="373" stopIfTrue="1" operator="equal">
      <formula>"PC"</formula>
    </cfRule>
    <cfRule type="cellIs" dxfId="1291" priority="374" stopIfTrue="1" operator="equal">
      <formula>"R"</formula>
    </cfRule>
    <cfRule type="cellIs" dxfId="1290" priority="375" stopIfTrue="1" operator="equal">
      <formula>"E"</formula>
    </cfRule>
    <cfRule type="cellIs" dxfId="1289" priority="376" stopIfTrue="1" operator="equal">
      <formula>"PT"</formula>
    </cfRule>
    <cfRule type="cellIs" dxfId="1288" priority="377" stopIfTrue="1" operator="equal">
      <formula>"mt"</formula>
    </cfRule>
  </conditionalFormatting>
  <conditionalFormatting sqref="D14:AH14">
    <cfRule type="expression" dxfId="1287" priority="287">
      <formula>COUNTIF($D$13:$AH$13,férié)</formula>
    </cfRule>
  </conditionalFormatting>
  <conditionalFormatting sqref="Q2:Q10">
    <cfRule type="cellIs" dxfId="1286" priority="284" stopIfTrue="1" operator="equal">
      <formula>"cc"</formula>
    </cfRule>
    <cfRule type="cellIs" dxfId="1285" priority="285" stopIfTrue="1" operator="equal">
      <formula>"cl"</formula>
    </cfRule>
    <cfRule type="cellIs" dxfId="1284" priority="286" stopIfTrue="1" operator="equal">
      <formula>"m"</formula>
    </cfRule>
  </conditionalFormatting>
  <conditionalFormatting sqref="Q2:Q10">
    <cfRule type="cellIs" dxfId="1283" priority="281" stopIfTrue="1" operator="equal">
      <formula>"F"</formula>
    </cfRule>
    <cfRule type="cellIs" dxfId="1282" priority="282" stopIfTrue="1" operator="equal">
      <formula>"WK"</formula>
    </cfRule>
    <cfRule type="cellIs" dxfId="1281" priority="283" stopIfTrue="1" operator="equal">
      <formula>"T"</formula>
    </cfRule>
  </conditionalFormatting>
  <conditionalFormatting sqref="Q2:Q4 Q6:Q10">
    <cfRule type="cellIs" dxfId="1280" priority="275" stopIfTrue="1" operator="equal">
      <formula>"GV"</formula>
    </cfRule>
    <cfRule type="cellIs" dxfId="1279" priority="276" stopIfTrue="1" operator="equal">
      <formula>"PC"</formula>
    </cfRule>
    <cfRule type="cellIs" dxfId="1278" priority="277" stopIfTrue="1" operator="equal">
      <formula>"R"</formula>
    </cfRule>
    <cfRule type="cellIs" dxfId="1277" priority="278" stopIfTrue="1" operator="equal">
      <formula>"E"</formula>
    </cfRule>
    <cfRule type="cellIs" dxfId="1276" priority="279" stopIfTrue="1" operator="equal">
      <formula>"PT"</formula>
    </cfRule>
    <cfRule type="cellIs" dxfId="1275" priority="280" stopIfTrue="1" operator="equal">
      <formula>"mt"</formula>
    </cfRule>
  </conditionalFormatting>
  <conditionalFormatting sqref="Q5">
    <cfRule type="cellIs" dxfId="1274" priority="269" stopIfTrue="1" operator="equal">
      <formula>"GV"</formula>
    </cfRule>
    <cfRule type="cellIs" dxfId="1273" priority="270" stopIfTrue="1" operator="equal">
      <formula>"PC"</formula>
    </cfRule>
    <cfRule type="cellIs" dxfId="1272" priority="271" stopIfTrue="1" operator="equal">
      <formula>"R"</formula>
    </cfRule>
    <cfRule type="cellIs" dxfId="1271" priority="272" stopIfTrue="1" operator="equal">
      <formula>"E"</formula>
    </cfRule>
    <cfRule type="cellIs" dxfId="1270" priority="273" stopIfTrue="1" operator="equal">
      <formula>"PT"</formula>
    </cfRule>
    <cfRule type="cellIs" dxfId="1269" priority="274" stopIfTrue="1" operator="equal">
      <formula>"mt"</formula>
    </cfRule>
  </conditionalFormatting>
  <conditionalFormatting sqref="D14:AH14">
    <cfRule type="expression" dxfId="1268" priority="268">
      <formula>COUNTIF($D$13:$AH$13,férié)</formula>
    </cfRule>
  </conditionalFormatting>
  <conditionalFormatting sqref="D15:AH15">
    <cfRule type="expression" dxfId="1267" priority="265">
      <formula>D$13=""</formula>
    </cfRule>
    <cfRule type="expression" dxfId="1266" priority="266">
      <formula>COUNTIF(JF,D$13)</formula>
    </cfRule>
    <cfRule type="expression" dxfId="1265" priority="267">
      <formula>WEEKDAY(D$13,2)&gt;5</formula>
    </cfRule>
  </conditionalFormatting>
  <conditionalFormatting sqref="Q2:Q10">
    <cfRule type="cellIs" dxfId="1264" priority="262" stopIfTrue="1" operator="equal">
      <formula>"cc"</formula>
    </cfRule>
    <cfRule type="cellIs" dxfId="1263" priority="263" stopIfTrue="1" operator="equal">
      <formula>"cl"</formula>
    </cfRule>
    <cfRule type="cellIs" dxfId="1262" priority="264" stopIfTrue="1" operator="equal">
      <formula>"m"</formula>
    </cfRule>
  </conditionalFormatting>
  <conditionalFormatting sqref="Q2:Q10">
    <cfRule type="cellIs" dxfId="1261" priority="259" stopIfTrue="1" operator="equal">
      <formula>"F"</formula>
    </cfRule>
    <cfRule type="cellIs" dxfId="1260" priority="260" stopIfTrue="1" operator="equal">
      <formula>"WK"</formula>
    </cfRule>
    <cfRule type="cellIs" dxfId="1259" priority="261" stopIfTrue="1" operator="equal">
      <formula>"T"</formula>
    </cfRule>
  </conditionalFormatting>
  <conditionalFormatting sqref="Q2:Q4 Q6:Q10">
    <cfRule type="cellIs" dxfId="1258" priority="253" stopIfTrue="1" operator="equal">
      <formula>"GV"</formula>
    </cfRule>
    <cfRule type="cellIs" dxfId="1257" priority="254" stopIfTrue="1" operator="equal">
      <formula>"PC"</formula>
    </cfRule>
    <cfRule type="cellIs" dxfId="1256" priority="255" stopIfTrue="1" operator="equal">
      <formula>"R"</formula>
    </cfRule>
    <cfRule type="cellIs" dxfId="1255" priority="256" stopIfTrue="1" operator="equal">
      <formula>"E"</formula>
    </cfRule>
    <cfRule type="cellIs" dxfId="1254" priority="257" stopIfTrue="1" operator="equal">
      <formula>"PT"</formula>
    </cfRule>
    <cfRule type="cellIs" dxfId="1253" priority="258" stopIfTrue="1" operator="equal">
      <formula>"mt"</formula>
    </cfRule>
  </conditionalFormatting>
  <conditionalFormatting sqref="Q5">
    <cfRule type="cellIs" dxfId="1252" priority="247" stopIfTrue="1" operator="equal">
      <formula>"GV"</formula>
    </cfRule>
    <cfRule type="cellIs" dxfId="1251" priority="248" stopIfTrue="1" operator="equal">
      <formula>"PC"</formula>
    </cfRule>
    <cfRule type="cellIs" dxfId="1250" priority="249" stopIfTrue="1" operator="equal">
      <formula>"R"</formula>
    </cfRule>
    <cfRule type="cellIs" dxfId="1249" priority="250" stopIfTrue="1" operator="equal">
      <formula>"E"</formula>
    </cfRule>
    <cfRule type="cellIs" dxfId="1248" priority="251" stopIfTrue="1" operator="equal">
      <formula>"PT"</formula>
    </cfRule>
    <cfRule type="cellIs" dxfId="1247" priority="252" stopIfTrue="1" operator="equal">
      <formula>"mt"</formula>
    </cfRule>
  </conditionalFormatting>
  <conditionalFormatting sqref="D14:AH14">
    <cfRule type="expression" dxfId="1246" priority="246">
      <formula>COUNTIF($D$13:$AH$13,férié)</formula>
    </cfRule>
  </conditionalFormatting>
  <conditionalFormatting sqref="D15:AH15">
    <cfRule type="expression" dxfId="1245" priority="244">
      <formula>COUNTIF(JF,D$13)</formula>
    </cfRule>
    <cfRule type="expression" dxfId="1244" priority="245">
      <formula>WEEKDAY(D$13,2)&gt;5</formula>
    </cfRule>
  </conditionalFormatting>
  <conditionalFormatting sqref="D13:AH15">
    <cfRule type="expression" dxfId="1243" priority="243" stopIfTrue="1">
      <formula>D$13=""</formula>
    </cfRule>
  </conditionalFormatting>
  <conditionalFormatting sqref="Q2:Q4 Q6:Q10">
    <cfRule type="cellIs" dxfId="1242" priority="237" stopIfTrue="1" operator="equal">
      <formula>"GV"</formula>
    </cfRule>
    <cfRule type="cellIs" dxfId="1241" priority="238" stopIfTrue="1" operator="equal">
      <formula>"PC"</formula>
    </cfRule>
    <cfRule type="cellIs" dxfId="1240" priority="239" stopIfTrue="1" operator="equal">
      <formula>"R"</formula>
    </cfRule>
    <cfRule type="cellIs" dxfId="1239" priority="240" stopIfTrue="1" operator="equal">
      <formula>"E"</formula>
    </cfRule>
    <cfRule type="cellIs" dxfId="1238" priority="241" stopIfTrue="1" operator="equal">
      <formula>"PT"</formula>
    </cfRule>
    <cfRule type="cellIs" dxfId="1237" priority="242" stopIfTrue="1" operator="equal">
      <formula>"mt"</formula>
    </cfRule>
  </conditionalFormatting>
  <conditionalFormatting sqref="Q2:Q10">
    <cfRule type="cellIs" dxfId="1236" priority="234" stopIfTrue="1" operator="equal">
      <formula>"cc"</formula>
    </cfRule>
    <cfRule type="cellIs" dxfId="1235" priority="235" stopIfTrue="1" operator="equal">
      <formula>"cl"</formula>
    </cfRule>
    <cfRule type="cellIs" dxfId="1234" priority="236" stopIfTrue="1" operator="equal">
      <formula>"m"</formula>
    </cfRule>
  </conditionalFormatting>
  <conditionalFormatting sqref="Q2:Q10">
    <cfRule type="cellIs" dxfId="1233" priority="231" stopIfTrue="1" operator="equal">
      <formula>"F"</formula>
    </cfRule>
    <cfRule type="cellIs" dxfId="1232" priority="232" stopIfTrue="1" operator="equal">
      <formula>"WK"</formula>
    </cfRule>
    <cfRule type="cellIs" dxfId="1231" priority="233" stopIfTrue="1" operator="equal">
      <formula>"T"</formula>
    </cfRule>
  </conditionalFormatting>
  <conditionalFormatting sqref="Q5">
    <cfRule type="cellIs" dxfId="1230" priority="225" stopIfTrue="1" operator="equal">
      <formula>"GV"</formula>
    </cfRule>
    <cfRule type="cellIs" dxfId="1229" priority="226" stopIfTrue="1" operator="equal">
      <formula>"PC"</formula>
    </cfRule>
    <cfRule type="cellIs" dxfId="1228" priority="227" stopIfTrue="1" operator="equal">
      <formula>"R"</formula>
    </cfRule>
    <cfRule type="cellIs" dxfId="1227" priority="228" stopIfTrue="1" operator="equal">
      <formula>"E"</formula>
    </cfRule>
    <cfRule type="cellIs" dxfId="1226" priority="229" stopIfTrue="1" operator="equal">
      <formula>"PT"</formula>
    </cfRule>
    <cfRule type="cellIs" dxfId="1225" priority="230" stopIfTrue="1" operator="equal">
      <formula>"mt"</formula>
    </cfRule>
  </conditionalFormatting>
  <conditionalFormatting sqref="D14:AH14">
    <cfRule type="expression" dxfId="1224" priority="224">
      <formula>COUNTIF($D$13:$AH$13,férié)</formula>
    </cfRule>
  </conditionalFormatting>
  <conditionalFormatting sqref="Q2:Q10">
    <cfRule type="cellIs" dxfId="1223" priority="221" stopIfTrue="1" operator="equal">
      <formula>"cc"</formula>
    </cfRule>
    <cfRule type="cellIs" dxfId="1222" priority="222" stopIfTrue="1" operator="equal">
      <formula>"cl"</formula>
    </cfRule>
    <cfRule type="cellIs" dxfId="1221" priority="223" stopIfTrue="1" operator="equal">
      <formula>"m"</formula>
    </cfRule>
  </conditionalFormatting>
  <conditionalFormatting sqref="Q2:Q10">
    <cfRule type="cellIs" dxfId="1220" priority="218" stopIfTrue="1" operator="equal">
      <formula>"F"</formula>
    </cfRule>
    <cfRule type="cellIs" dxfId="1219" priority="219" stopIfTrue="1" operator="equal">
      <formula>"WK"</formula>
    </cfRule>
    <cfRule type="cellIs" dxfId="1218" priority="220" stopIfTrue="1" operator="equal">
      <formula>"T"</formula>
    </cfRule>
  </conditionalFormatting>
  <conditionalFormatting sqref="Q2:Q4 Q6:Q10">
    <cfRule type="cellIs" dxfId="1217" priority="212" stopIfTrue="1" operator="equal">
      <formula>"GV"</formula>
    </cfRule>
    <cfRule type="cellIs" dxfId="1216" priority="213" stopIfTrue="1" operator="equal">
      <formula>"PC"</formula>
    </cfRule>
    <cfRule type="cellIs" dxfId="1215" priority="214" stopIfTrue="1" operator="equal">
      <formula>"R"</formula>
    </cfRule>
    <cfRule type="cellIs" dxfId="1214" priority="215" stopIfTrue="1" operator="equal">
      <formula>"E"</formula>
    </cfRule>
    <cfRule type="cellIs" dxfId="1213" priority="216" stopIfTrue="1" operator="equal">
      <formula>"PT"</formula>
    </cfRule>
    <cfRule type="cellIs" dxfId="1212" priority="217" stopIfTrue="1" operator="equal">
      <formula>"mt"</formula>
    </cfRule>
  </conditionalFormatting>
  <conditionalFormatting sqref="Q5">
    <cfRule type="cellIs" dxfId="1211" priority="206" stopIfTrue="1" operator="equal">
      <formula>"GV"</formula>
    </cfRule>
    <cfRule type="cellIs" dxfId="1210" priority="207" stopIfTrue="1" operator="equal">
      <formula>"PC"</formula>
    </cfRule>
    <cfRule type="cellIs" dxfId="1209" priority="208" stopIfTrue="1" operator="equal">
      <formula>"R"</formula>
    </cfRule>
    <cfRule type="cellIs" dxfId="1208" priority="209" stopIfTrue="1" operator="equal">
      <formula>"E"</formula>
    </cfRule>
    <cfRule type="cellIs" dxfId="1207" priority="210" stopIfTrue="1" operator="equal">
      <formula>"PT"</formula>
    </cfRule>
    <cfRule type="cellIs" dxfId="1206" priority="211" stopIfTrue="1" operator="equal">
      <formula>"mt"</formula>
    </cfRule>
  </conditionalFormatting>
  <conditionalFormatting sqref="D14:AH14">
    <cfRule type="expression" dxfId="1205" priority="205">
      <formula>COUNTIF($D$13:$AH$13,férié)</formula>
    </cfRule>
  </conditionalFormatting>
  <conditionalFormatting sqref="Q2:Q10">
    <cfRule type="cellIs" dxfId="1204" priority="200" stopIfTrue="1" operator="equal">
      <formula>"cc"</formula>
    </cfRule>
    <cfRule type="cellIs" dxfId="1203" priority="201" stopIfTrue="1" operator="equal">
      <formula>"cl"</formula>
    </cfRule>
    <cfRule type="cellIs" dxfId="1202" priority="202" stopIfTrue="1" operator="equal">
      <formula>"m"</formula>
    </cfRule>
  </conditionalFormatting>
  <conditionalFormatting sqref="Q2:Q10">
    <cfRule type="cellIs" dxfId="1201" priority="197" stopIfTrue="1" operator="equal">
      <formula>"F"</formula>
    </cfRule>
    <cfRule type="cellIs" dxfId="1200" priority="198" stopIfTrue="1" operator="equal">
      <formula>"WK"</formula>
    </cfRule>
    <cfRule type="cellIs" dxfId="1199" priority="199" stopIfTrue="1" operator="equal">
      <formula>"T"</formula>
    </cfRule>
  </conditionalFormatting>
  <conditionalFormatting sqref="Q2:Q4 Q6:Q10">
    <cfRule type="cellIs" dxfId="1198" priority="191" stopIfTrue="1" operator="equal">
      <formula>"GV"</formula>
    </cfRule>
    <cfRule type="cellIs" dxfId="1197" priority="192" stopIfTrue="1" operator="equal">
      <formula>"PC"</formula>
    </cfRule>
    <cfRule type="cellIs" dxfId="1196" priority="193" stopIfTrue="1" operator="equal">
      <formula>"R"</formula>
    </cfRule>
    <cfRule type="cellIs" dxfId="1195" priority="194" stopIfTrue="1" operator="equal">
      <formula>"E"</formula>
    </cfRule>
    <cfRule type="cellIs" dxfId="1194" priority="195" stopIfTrue="1" operator="equal">
      <formula>"PT"</formula>
    </cfRule>
    <cfRule type="cellIs" dxfId="1193" priority="196" stopIfTrue="1" operator="equal">
      <formula>"mt"</formula>
    </cfRule>
  </conditionalFormatting>
  <conditionalFormatting sqref="Q5">
    <cfRule type="cellIs" dxfId="1192" priority="185" stopIfTrue="1" operator="equal">
      <formula>"GV"</formula>
    </cfRule>
    <cfRule type="cellIs" dxfId="1191" priority="186" stopIfTrue="1" operator="equal">
      <formula>"PC"</formula>
    </cfRule>
    <cfRule type="cellIs" dxfId="1190" priority="187" stopIfTrue="1" operator="equal">
      <formula>"R"</formula>
    </cfRule>
    <cfRule type="cellIs" dxfId="1189" priority="188" stopIfTrue="1" operator="equal">
      <formula>"E"</formula>
    </cfRule>
    <cfRule type="cellIs" dxfId="1188" priority="189" stopIfTrue="1" operator="equal">
      <formula>"PT"</formula>
    </cfRule>
    <cfRule type="cellIs" dxfId="1187" priority="190" stopIfTrue="1" operator="equal">
      <formula>"mt"</formula>
    </cfRule>
  </conditionalFormatting>
  <conditionalFormatting sqref="D14:AH14">
    <cfRule type="expression" dxfId="1186" priority="184">
      <formula>COUNTIF($D$13:$AH$13,férié)</formula>
    </cfRule>
  </conditionalFormatting>
  <conditionalFormatting sqref="D16:AH16">
    <cfRule type="expression" dxfId="1185" priority="52">
      <formula>D$13=""</formula>
    </cfRule>
    <cfRule type="expression" dxfId="1184" priority="53">
      <formula>COUNTIF(JF,D$13)</formula>
    </cfRule>
    <cfRule type="expression" dxfId="1183" priority="54">
      <formula>WEEKDAY(D$13,2)&gt;5</formula>
    </cfRule>
  </conditionalFormatting>
  <conditionalFormatting sqref="D16:AH16">
    <cfRule type="expression" dxfId="1182" priority="50">
      <formula>COUNTIF(JF,D$13)</formula>
    </cfRule>
    <cfRule type="expression" dxfId="1181" priority="51">
      <formula>WEEKDAY(D$13,2)&gt;5</formula>
    </cfRule>
  </conditionalFormatting>
  <conditionalFormatting sqref="D16:AH16">
    <cfRule type="expression" dxfId="1180" priority="49" stopIfTrue="1">
      <formula>D$13=""</formula>
    </cfRule>
  </conditionalFormatting>
  <conditionalFormatting sqref="D17:AH17">
    <cfRule type="expression" dxfId="1179" priority="46">
      <formula>D$13=""</formula>
    </cfRule>
    <cfRule type="expression" dxfId="1178" priority="47">
      <formula>COUNTIF(JF,D$13)</formula>
    </cfRule>
    <cfRule type="expression" dxfId="1177" priority="48">
      <formula>WEEKDAY(D$13,2)&gt;5</formula>
    </cfRule>
  </conditionalFormatting>
  <conditionalFormatting sqref="D17:AH17">
    <cfRule type="expression" dxfId="1176" priority="44">
      <formula>COUNTIF(JF,D$13)</formula>
    </cfRule>
    <cfRule type="expression" dxfId="1175" priority="45">
      <formula>WEEKDAY(D$13,2)&gt;5</formula>
    </cfRule>
  </conditionalFormatting>
  <conditionalFormatting sqref="D17:AH17">
    <cfRule type="expression" dxfId="1174" priority="43" stopIfTrue="1">
      <formula>D$13=""</formula>
    </cfRule>
  </conditionalFormatting>
  <conditionalFormatting sqref="D18:AH18">
    <cfRule type="expression" dxfId="1173" priority="34">
      <formula>D$13=""</formula>
    </cfRule>
    <cfRule type="expression" dxfId="1172" priority="35">
      <formula>COUNTIF(JF,D$13)</formula>
    </cfRule>
    <cfRule type="expression" dxfId="1171" priority="36">
      <formula>WEEKDAY(D$13,2)&gt;5</formula>
    </cfRule>
  </conditionalFormatting>
  <conditionalFormatting sqref="D18:AH18">
    <cfRule type="expression" dxfId="1170" priority="32">
      <formula>COUNTIF(JF,D$13)</formula>
    </cfRule>
    <cfRule type="expression" dxfId="1169" priority="33">
      <formula>WEEKDAY(D$13,2)&gt;5</formula>
    </cfRule>
  </conditionalFormatting>
  <conditionalFormatting sqref="D18:AH18">
    <cfRule type="expression" dxfId="1168" priority="3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C62"/>
  <sheetViews>
    <sheetView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calendaire'!A1,9,1),0)</f>
        <v>40786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40786</v>
      </c>
      <c r="E13" s="32">
        <f>D13+1</f>
        <v>40787</v>
      </c>
      <c r="F13" s="32">
        <f>E13+1</f>
        <v>40788</v>
      </c>
      <c r="G13" s="32">
        <f>F13+1</f>
        <v>40789</v>
      </c>
      <c r="H13" s="32">
        <f t="shared" ref="H13:AC13" si="0">G13+1</f>
        <v>40790</v>
      </c>
      <c r="I13" s="32">
        <f t="shared" si="0"/>
        <v>40791</v>
      </c>
      <c r="J13" s="32">
        <f t="shared" si="0"/>
        <v>40792</v>
      </c>
      <c r="K13" s="32">
        <f t="shared" si="0"/>
        <v>40793</v>
      </c>
      <c r="L13" s="32">
        <f t="shared" si="0"/>
        <v>40794</v>
      </c>
      <c r="M13" s="32">
        <f t="shared" si="0"/>
        <v>40795</v>
      </c>
      <c r="N13" s="32">
        <f t="shared" si="0"/>
        <v>40796</v>
      </c>
      <c r="O13" s="32">
        <f t="shared" si="0"/>
        <v>40797</v>
      </c>
      <c r="P13" s="32">
        <f t="shared" si="0"/>
        <v>40798</v>
      </c>
      <c r="Q13" s="32">
        <f t="shared" si="0"/>
        <v>40799</v>
      </c>
      <c r="R13" s="32">
        <f t="shared" si="0"/>
        <v>40800</v>
      </c>
      <c r="S13" s="32">
        <f t="shared" si="0"/>
        <v>40801</v>
      </c>
      <c r="T13" s="32">
        <f t="shared" si="0"/>
        <v>40802</v>
      </c>
      <c r="U13" s="32">
        <f t="shared" si="0"/>
        <v>40803</v>
      </c>
      <c r="V13" s="32">
        <f t="shared" si="0"/>
        <v>40804</v>
      </c>
      <c r="W13" s="32">
        <f t="shared" si="0"/>
        <v>40805</v>
      </c>
      <c r="X13" s="32">
        <f t="shared" si="0"/>
        <v>40806</v>
      </c>
      <c r="Y13" s="32">
        <f t="shared" si="0"/>
        <v>40807</v>
      </c>
      <c r="Z13" s="32">
        <f t="shared" si="0"/>
        <v>40808</v>
      </c>
      <c r="AA13" s="32">
        <f t="shared" si="0"/>
        <v>40809</v>
      </c>
      <c r="AB13" s="32">
        <f t="shared" si="0"/>
        <v>40810</v>
      </c>
      <c r="AC13" s="32">
        <f t="shared" si="0"/>
        <v>40811</v>
      </c>
      <c r="AD13" s="32">
        <f>IF(AC13&lt;&gt;"",IF(AC13+1&lt;=EOMONTH(($D$12)*1,0),AC13+1,""),"")</f>
        <v>40812</v>
      </c>
      <c r="AE13" s="32">
        <f>IF(AD13="","",IF(MONTH(AD13+1)&lt;&gt;MONTH(AD13),"",AD13+1))</f>
        <v>40813</v>
      </c>
      <c r="AF13" s="32">
        <f t="shared" ref="AF13:AH13" si="1">IF(AE13="","",IF(MONTH(AE13+1)&lt;&gt;MONTH(AE13),"",AE13+1))</f>
        <v>40814</v>
      </c>
      <c r="AG13" s="32">
        <f t="shared" si="1"/>
        <v>40815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40786</v>
      </c>
      <c r="E14" s="47">
        <f t="shared" ref="E14:AH14" si="2">E13</f>
        <v>40787</v>
      </c>
      <c r="F14" s="47">
        <f t="shared" si="2"/>
        <v>40788</v>
      </c>
      <c r="G14" s="47">
        <f t="shared" si="2"/>
        <v>40789</v>
      </c>
      <c r="H14" s="47">
        <f t="shared" si="2"/>
        <v>40790</v>
      </c>
      <c r="I14" s="47">
        <f t="shared" si="2"/>
        <v>40791</v>
      </c>
      <c r="J14" s="47">
        <f t="shared" si="2"/>
        <v>40792</v>
      </c>
      <c r="K14" s="47">
        <f t="shared" si="2"/>
        <v>40793</v>
      </c>
      <c r="L14" s="47">
        <f t="shared" si="2"/>
        <v>40794</v>
      </c>
      <c r="M14" s="47">
        <f t="shared" si="2"/>
        <v>40795</v>
      </c>
      <c r="N14" s="47">
        <f t="shared" si="2"/>
        <v>40796</v>
      </c>
      <c r="O14" s="47">
        <f t="shared" si="2"/>
        <v>40797</v>
      </c>
      <c r="P14" s="47">
        <f t="shared" si="2"/>
        <v>40798</v>
      </c>
      <c r="Q14" s="47">
        <f t="shared" si="2"/>
        <v>40799</v>
      </c>
      <c r="R14" s="47">
        <f t="shared" si="2"/>
        <v>40800</v>
      </c>
      <c r="S14" s="47">
        <f t="shared" si="2"/>
        <v>40801</v>
      </c>
      <c r="T14" s="47">
        <f t="shared" si="2"/>
        <v>40802</v>
      </c>
      <c r="U14" s="47">
        <f t="shared" si="2"/>
        <v>40803</v>
      </c>
      <c r="V14" s="47">
        <f t="shared" si="2"/>
        <v>40804</v>
      </c>
      <c r="W14" s="47">
        <f t="shared" si="2"/>
        <v>40805</v>
      </c>
      <c r="X14" s="47">
        <f t="shared" si="2"/>
        <v>40806</v>
      </c>
      <c r="Y14" s="47">
        <f t="shared" si="2"/>
        <v>40807</v>
      </c>
      <c r="Z14" s="47">
        <f t="shared" si="2"/>
        <v>40808</v>
      </c>
      <c r="AA14" s="47">
        <f t="shared" si="2"/>
        <v>40809</v>
      </c>
      <c r="AB14" s="47">
        <f t="shared" si="2"/>
        <v>40810</v>
      </c>
      <c r="AC14" s="47">
        <f t="shared" si="2"/>
        <v>40811</v>
      </c>
      <c r="AD14" s="47">
        <f t="shared" si="2"/>
        <v>40812</v>
      </c>
      <c r="AE14" s="47">
        <f t="shared" si="2"/>
        <v>40813</v>
      </c>
      <c r="AF14" s="47">
        <f t="shared" si="2"/>
        <v>40814</v>
      </c>
      <c r="AG14" s="47">
        <f t="shared" si="2"/>
        <v>40815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16">
        <v>39510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1155" priority="366" stopIfTrue="1" operator="equal">
      <formula>"GV"</formula>
    </cfRule>
    <cfRule type="cellIs" dxfId="1154" priority="367" stopIfTrue="1" operator="equal">
      <formula>"PC"</formula>
    </cfRule>
    <cfRule type="cellIs" dxfId="1153" priority="368" stopIfTrue="1" operator="equal">
      <formula>"R"</formula>
    </cfRule>
    <cfRule type="cellIs" dxfId="1152" priority="369" stopIfTrue="1" operator="equal">
      <formula>"E"</formula>
    </cfRule>
    <cfRule type="cellIs" dxfId="1151" priority="370" stopIfTrue="1" operator="equal">
      <formula>"PT"</formula>
    </cfRule>
    <cfRule type="cellIs" dxfId="1150" priority="371" stopIfTrue="1" operator="equal">
      <formula>"mt"</formula>
    </cfRule>
  </conditionalFormatting>
  <conditionalFormatting sqref="Q2:Q10">
    <cfRule type="cellIs" dxfId="1149" priority="423" stopIfTrue="1" operator="equal">
      <formula>"cc"</formula>
    </cfRule>
    <cfRule type="cellIs" dxfId="1148" priority="424" stopIfTrue="1" operator="equal">
      <formula>"cl"</formula>
    </cfRule>
    <cfRule type="cellIs" dxfId="1147" priority="425" stopIfTrue="1" operator="equal">
      <formula>"m"</formula>
    </cfRule>
  </conditionalFormatting>
  <conditionalFormatting sqref="Q2:Q10">
    <cfRule type="cellIs" dxfId="1146" priority="420" stopIfTrue="1" operator="equal">
      <formula>"F"</formula>
    </cfRule>
    <cfRule type="cellIs" dxfId="1145" priority="421" stopIfTrue="1" operator="equal">
      <formula>"WK"</formula>
    </cfRule>
    <cfRule type="cellIs" dxfId="1144" priority="422" stopIfTrue="1" operator="equal">
      <formula>"T"</formula>
    </cfRule>
  </conditionalFormatting>
  <conditionalFormatting sqref="Q5">
    <cfRule type="cellIs" dxfId="1143" priority="354" stopIfTrue="1" operator="equal">
      <formula>"GV"</formula>
    </cfRule>
    <cfRule type="cellIs" dxfId="1142" priority="355" stopIfTrue="1" operator="equal">
      <formula>"PC"</formula>
    </cfRule>
    <cfRule type="cellIs" dxfId="1141" priority="356" stopIfTrue="1" operator="equal">
      <formula>"R"</formula>
    </cfRule>
    <cfRule type="cellIs" dxfId="1140" priority="357" stopIfTrue="1" operator="equal">
      <formula>"E"</formula>
    </cfRule>
    <cfRule type="cellIs" dxfId="1139" priority="358" stopIfTrue="1" operator="equal">
      <formula>"PT"</formula>
    </cfRule>
    <cfRule type="cellIs" dxfId="1138" priority="359" stopIfTrue="1" operator="equal">
      <formula>"mt"</formula>
    </cfRule>
  </conditionalFormatting>
  <conditionalFormatting sqref="D14:AH14">
    <cfRule type="expression" dxfId="1137" priority="269">
      <formula>COUNTIF($D$13:$AH$13,férié)</formula>
    </cfRule>
  </conditionalFormatting>
  <conditionalFormatting sqref="Q2:Q10">
    <cfRule type="cellIs" dxfId="1136" priority="266" stopIfTrue="1" operator="equal">
      <formula>"cc"</formula>
    </cfRule>
    <cfRule type="cellIs" dxfId="1135" priority="267" stopIfTrue="1" operator="equal">
      <formula>"cl"</formula>
    </cfRule>
    <cfRule type="cellIs" dxfId="1134" priority="268" stopIfTrue="1" operator="equal">
      <formula>"m"</formula>
    </cfRule>
  </conditionalFormatting>
  <conditionalFormatting sqref="Q2:Q10">
    <cfRule type="cellIs" dxfId="1133" priority="263" stopIfTrue="1" operator="equal">
      <formula>"F"</formula>
    </cfRule>
    <cfRule type="cellIs" dxfId="1132" priority="264" stopIfTrue="1" operator="equal">
      <formula>"WK"</formula>
    </cfRule>
    <cfRule type="cellIs" dxfId="1131" priority="265" stopIfTrue="1" operator="equal">
      <formula>"T"</formula>
    </cfRule>
  </conditionalFormatting>
  <conditionalFormatting sqref="Q2:Q4 Q6:Q10">
    <cfRule type="cellIs" dxfId="1130" priority="257" stopIfTrue="1" operator="equal">
      <formula>"GV"</formula>
    </cfRule>
    <cfRule type="cellIs" dxfId="1129" priority="258" stopIfTrue="1" operator="equal">
      <formula>"PC"</formula>
    </cfRule>
    <cfRule type="cellIs" dxfId="1128" priority="259" stopIfTrue="1" operator="equal">
      <formula>"R"</formula>
    </cfRule>
    <cfRule type="cellIs" dxfId="1127" priority="260" stopIfTrue="1" operator="equal">
      <formula>"E"</formula>
    </cfRule>
    <cfRule type="cellIs" dxfId="1126" priority="261" stopIfTrue="1" operator="equal">
      <formula>"PT"</formula>
    </cfRule>
    <cfRule type="cellIs" dxfId="1125" priority="262" stopIfTrue="1" operator="equal">
      <formula>"mt"</formula>
    </cfRule>
  </conditionalFormatting>
  <conditionalFormatting sqref="Q5">
    <cfRule type="cellIs" dxfId="1124" priority="251" stopIfTrue="1" operator="equal">
      <formula>"GV"</formula>
    </cfRule>
    <cfRule type="cellIs" dxfId="1123" priority="252" stopIfTrue="1" operator="equal">
      <formula>"PC"</formula>
    </cfRule>
    <cfRule type="cellIs" dxfId="1122" priority="253" stopIfTrue="1" operator="equal">
      <formula>"R"</formula>
    </cfRule>
    <cfRule type="cellIs" dxfId="1121" priority="254" stopIfTrue="1" operator="equal">
      <formula>"E"</formula>
    </cfRule>
    <cfRule type="cellIs" dxfId="1120" priority="255" stopIfTrue="1" operator="equal">
      <formula>"PT"</formula>
    </cfRule>
    <cfRule type="cellIs" dxfId="1119" priority="256" stopIfTrue="1" operator="equal">
      <formula>"mt"</formula>
    </cfRule>
  </conditionalFormatting>
  <conditionalFormatting sqref="D14:AH14">
    <cfRule type="expression" dxfId="1118" priority="250">
      <formula>COUNTIF($D$13:$AH$13,férié)</formula>
    </cfRule>
  </conditionalFormatting>
  <conditionalFormatting sqref="D15:AH15">
    <cfRule type="expression" dxfId="1117" priority="247">
      <formula>D$13=""</formula>
    </cfRule>
    <cfRule type="expression" dxfId="1116" priority="248">
      <formula>COUNTIF(JF,D$13)</formula>
    </cfRule>
    <cfRule type="expression" dxfId="1115" priority="249">
      <formula>WEEKDAY(D$13,2)&gt;5</formula>
    </cfRule>
  </conditionalFormatting>
  <conditionalFormatting sqref="Q2:Q10">
    <cfRule type="cellIs" dxfId="1114" priority="244" stopIfTrue="1" operator="equal">
      <formula>"cc"</formula>
    </cfRule>
    <cfRule type="cellIs" dxfId="1113" priority="245" stopIfTrue="1" operator="equal">
      <formula>"cl"</formula>
    </cfRule>
    <cfRule type="cellIs" dxfId="1112" priority="246" stopIfTrue="1" operator="equal">
      <formula>"m"</formula>
    </cfRule>
  </conditionalFormatting>
  <conditionalFormatting sqref="Q2:Q10">
    <cfRule type="cellIs" dxfId="1111" priority="241" stopIfTrue="1" operator="equal">
      <formula>"F"</formula>
    </cfRule>
    <cfRule type="cellIs" dxfId="1110" priority="242" stopIfTrue="1" operator="equal">
      <formula>"WK"</formula>
    </cfRule>
    <cfRule type="cellIs" dxfId="1109" priority="243" stopIfTrue="1" operator="equal">
      <formula>"T"</formula>
    </cfRule>
  </conditionalFormatting>
  <conditionalFormatting sqref="Q2:Q4 Q6:Q10">
    <cfRule type="cellIs" dxfId="1108" priority="235" stopIfTrue="1" operator="equal">
      <formula>"GV"</formula>
    </cfRule>
    <cfRule type="cellIs" dxfId="1107" priority="236" stopIfTrue="1" operator="equal">
      <formula>"PC"</formula>
    </cfRule>
    <cfRule type="cellIs" dxfId="1106" priority="237" stopIfTrue="1" operator="equal">
      <formula>"R"</formula>
    </cfRule>
    <cfRule type="cellIs" dxfId="1105" priority="238" stopIfTrue="1" operator="equal">
      <formula>"E"</formula>
    </cfRule>
    <cfRule type="cellIs" dxfId="1104" priority="239" stopIfTrue="1" operator="equal">
      <formula>"PT"</formula>
    </cfRule>
    <cfRule type="cellIs" dxfId="1103" priority="240" stopIfTrue="1" operator="equal">
      <formula>"mt"</formula>
    </cfRule>
  </conditionalFormatting>
  <conditionalFormatting sqref="Q5">
    <cfRule type="cellIs" dxfId="1102" priority="229" stopIfTrue="1" operator="equal">
      <formula>"GV"</formula>
    </cfRule>
    <cfRule type="cellIs" dxfId="1101" priority="230" stopIfTrue="1" operator="equal">
      <formula>"PC"</formula>
    </cfRule>
    <cfRule type="cellIs" dxfId="1100" priority="231" stopIfTrue="1" operator="equal">
      <formula>"R"</formula>
    </cfRule>
    <cfRule type="cellIs" dxfId="1099" priority="232" stopIfTrue="1" operator="equal">
      <formula>"E"</formula>
    </cfRule>
    <cfRule type="cellIs" dxfId="1098" priority="233" stopIfTrue="1" operator="equal">
      <formula>"PT"</formula>
    </cfRule>
    <cfRule type="cellIs" dxfId="1097" priority="234" stopIfTrue="1" operator="equal">
      <formula>"mt"</formula>
    </cfRule>
  </conditionalFormatting>
  <conditionalFormatting sqref="D14:AH14">
    <cfRule type="expression" dxfId="1096" priority="228">
      <formula>COUNTIF($D$13:$AH$13,férié)</formula>
    </cfRule>
  </conditionalFormatting>
  <conditionalFormatting sqref="D15:AH15">
    <cfRule type="expression" dxfId="1095" priority="226">
      <formula>COUNTIF(JF,D$13)</formula>
    </cfRule>
    <cfRule type="expression" dxfId="1094" priority="227">
      <formula>WEEKDAY(D$13,2)&gt;5</formula>
    </cfRule>
  </conditionalFormatting>
  <conditionalFormatting sqref="D13:AH15">
    <cfRule type="expression" dxfId="1093" priority="225" stopIfTrue="1">
      <formula>D$13=""</formula>
    </cfRule>
  </conditionalFormatting>
  <conditionalFormatting sqref="Q2:Q4 Q6:Q10">
    <cfRule type="cellIs" dxfId="1092" priority="219" stopIfTrue="1" operator="equal">
      <formula>"GV"</formula>
    </cfRule>
    <cfRule type="cellIs" dxfId="1091" priority="220" stopIfTrue="1" operator="equal">
      <formula>"PC"</formula>
    </cfRule>
    <cfRule type="cellIs" dxfId="1090" priority="221" stopIfTrue="1" operator="equal">
      <formula>"R"</formula>
    </cfRule>
    <cfRule type="cellIs" dxfId="1089" priority="222" stopIfTrue="1" operator="equal">
      <formula>"E"</formula>
    </cfRule>
    <cfRule type="cellIs" dxfId="1088" priority="223" stopIfTrue="1" operator="equal">
      <formula>"PT"</formula>
    </cfRule>
    <cfRule type="cellIs" dxfId="1087" priority="224" stopIfTrue="1" operator="equal">
      <formula>"mt"</formula>
    </cfRule>
  </conditionalFormatting>
  <conditionalFormatting sqref="Q2:Q10">
    <cfRule type="cellIs" dxfId="1086" priority="216" stopIfTrue="1" operator="equal">
      <formula>"cc"</formula>
    </cfRule>
    <cfRule type="cellIs" dxfId="1085" priority="217" stopIfTrue="1" operator="equal">
      <formula>"cl"</formula>
    </cfRule>
    <cfRule type="cellIs" dxfId="1084" priority="218" stopIfTrue="1" operator="equal">
      <formula>"m"</formula>
    </cfRule>
  </conditionalFormatting>
  <conditionalFormatting sqref="Q2:Q10">
    <cfRule type="cellIs" dxfId="1083" priority="213" stopIfTrue="1" operator="equal">
      <formula>"F"</formula>
    </cfRule>
    <cfRule type="cellIs" dxfId="1082" priority="214" stopIfTrue="1" operator="equal">
      <formula>"WK"</formula>
    </cfRule>
    <cfRule type="cellIs" dxfId="1081" priority="215" stopIfTrue="1" operator="equal">
      <formula>"T"</formula>
    </cfRule>
  </conditionalFormatting>
  <conditionalFormatting sqref="Q5">
    <cfRule type="cellIs" dxfId="1080" priority="207" stopIfTrue="1" operator="equal">
      <formula>"GV"</formula>
    </cfRule>
    <cfRule type="cellIs" dxfId="1079" priority="208" stopIfTrue="1" operator="equal">
      <formula>"PC"</formula>
    </cfRule>
    <cfRule type="cellIs" dxfId="1078" priority="209" stopIfTrue="1" operator="equal">
      <formula>"R"</formula>
    </cfRule>
    <cfRule type="cellIs" dxfId="1077" priority="210" stopIfTrue="1" operator="equal">
      <formula>"E"</formula>
    </cfRule>
    <cfRule type="cellIs" dxfId="1076" priority="211" stopIfTrue="1" operator="equal">
      <formula>"PT"</formula>
    </cfRule>
    <cfRule type="cellIs" dxfId="1075" priority="212" stopIfTrue="1" operator="equal">
      <formula>"mt"</formula>
    </cfRule>
  </conditionalFormatting>
  <conditionalFormatting sqref="D14:AH14">
    <cfRule type="expression" dxfId="1074" priority="206">
      <formula>COUNTIF($D$13:$AH$13,férié)</formula>
    </cfRule>
  </conditionalFormatting>
  <conditionalFormatting sqref="Q2:Q10">
    <cfRule type="cellIs" dxfId="1073" priority="203" stopIfTrue="1" operator="equal">
      <formula>"cc"</formula>
    </cfRule>
    <cfRule type="cellIs" dxfId="1072" priority="204" stopIfTrue="1" operator="equal">
      <formula>"cl"</formula>
    </cfRule>
    <cfRule type="cellIs" dxfId="1071" priority="205" stopIfTrue="1" operator="equal">
      <formula>"m"</formula>
    </cfRule>
  </conditionalFormatting>
  <conditionalFormatting sqref="Q2:Q10">
    <cfRule type="cellIs" dxfId="1070" priority="200" stopIfTrue="1" operator="equal">
      <formula>"F"</formula>
    </cfRule>
    <cfRule type="cellIs" dxfId="1069" priority="201" stopIfTrue="1" operator="equal">
      <formula>"WK"</formula>
    </cfRule>
    <cfRule type="cellIs" dxfId="1068" priority="202" stopIfTrue="1" operator="equal">
      <formula>"T"</formula>
    </cfRule>
  </conditionalFormatting>
  <conditionalFormatting sqref="Q2:Q4 Q6:Q10">
    <cfRule type="cellIs" dxfId="1067" priority="194" stopIfTrue="1" operator="equal">
      <formula>"GV"</formula>
    </cfRule>
    <cfRule type="cellIs" dxfId="1066" priority="195" stopIfTrue="1" operator="equal">
      <formula>"PC"</formula>
    </cfRule>
    <cfRule type="cellIs" dxfId="1065" priority="196" stopIfTrue="1" operator="equal">
      <formula>"R"</formula>
    </cfRule>
    <cfRule type="cellIs" dxfId="1064" priority="197" stopIfTrue="1" operator="equal">
      <formula>"E"</formula>
    </cfRule>
    <cfRule type="cellIs" dxfId="1063" priority="198" stopIfTrue="1" operator="equal">
      <formula>"PT"</formula>
    </cfRule>
    <cfRule type="cellIs" dxfId="1062" priority="199" stopIfTrue="1" operator="equal">
      <formula>"mt"</formula>
    </cfRule>
  </conditionalFormatting>
  <conditionalFormatting sqref="Q5">
    <cfRule type="cellIs" dxfId="1061" priority="188" stopIfTrue="1" operator="equal">
      <formula>"GV"</formula>
    </cfRule>
    <cfRule type="cellIs" dxfId="1060" priority="189" stopIfTrue="1" operator="equal">
      <formula>"PC"</formula>
    </cfRule>
    <cfRule type="cellIs" dxfId="1059" priority="190" stopIfTrue="1" operator="equal">
      <formula>"R"</formula>
    </cfRule>
    <cfRule type="cellIs" dxfId="1058" priority="191" stopIfTrue="1" operator="equal">
      <formula>"E"</formula>
    </cfRule>
    <cfRule type="cellIs" dxfId="1057" priority="192" stopIfTrue="1" operator="equal">
      <formula>"PT"</formula>
    </cfRule>
    <cfRule type="cellIs" dxfId="1056" priority="193" stopIfTrue="1" operator="equal">
      <formula>"mt"</formula>
    </cfRule>
  </conditionalFormatting>
  <conditionalFormatting sqref="D14:AH14">
    <cfRule type="expression" dxfId="1055" priority="187">
      <formula>COUNTIF($D$13:$AH$13,férié)</formula>
    </cfRule>
  </conditionalFormatting>
  <conditionalFormatting sqref="Q2:Q10">
    <cfRule type="cellIs" dxfId="1054" priority="182" stopIfTrue="1" operator="equal">
      <formula>"cc"</formula>
    </cfRule>
    <cfRule type="cellIs" dxfId="1053" priority="183" stopIfTrue="1" operator="equal">
      <formula>"cl"</formula>
    </cfRule>
    <cfRule type="cellIs" dxfId="1052" priority="184" stopIfTrue="1" operator="equal">
      <formula>"m"</formula>
    </cfRule>
  </conditionalFormatting>
  <conditionalFormatting sqref="Q2:Q10">
    <cfRule type="cellIs" dxfId="1051" priority="179" stopIfTrue="1" operator="equal">
      <formula>"F"</formula>
    </cfRule>
    <cfRule type="cellIs" dxfId="1050" priority="180" stopIfTrue="1" operator="equal">
      <formula>"WK"</formula>
    </cfRule>
    <cfRule type="cellIs" dxfId="1049" priority="181" stopIfTrue="1" operator="equal">
      <formula>"T"</formula>
    </cfRule>
  </conditionalFormatting>
  <conditionalFormatting sqref="Q2:Q4 Q6:Q10">
    <cfRule type="cellIs" dxfId="1048" priority="173" stopIfTrue="1" operator="equal">
      <formula>"GV"</formula>
    </cfRule>
    <cfRule type="cellIs" dxfId="1047" priority="174" stopIfTrue="1" operator="equal">
      <formula>"PC"</formula>
    </cfRule>
    <cfRule type="cellIs" dxfId="1046" priority="175" stopIfTrue="1" operator="equal">
      <formula>"R"</formula>
    </cfRule>
    <cfRule type="cellIs" dxfId="1045" priority="176" stopIfTrue="1" operator="equal">
      <formula>"E"</formula>
    </cfRule>
    <cfRule type="cellIs" dxfId="1044" priority="177" stopIfTrue="1" operator="equal">
      <formula>"PT"</formula>
    </cfRule>
    <cfRule type="cellIs" dxfId="1043" priority="178" stopIfTrue="1" operator="equal">
      <formula>"mt"</formula>
    </cfRule>
  </conditionalFormatting>
  <conditionalFormatting sqref="Q5">
    <cfRule type="cellIs" dxfId="1042" priority="167" stopIfTrue="1" operator="equal">
      <formula>"GV"</formula>
    </cfRule>
    <cfRule type="cellIs" dxfId="1041" priority="168" stopIfTrue="1" operator="equal">
      <formula>"PC"</formula>
    </cfRule>
    <cfRule type="cellIs" dxfId="1040" priority="169" stopIfTrue="1" operator="equal">
      <formula>"R"</formula>
    </cfRule>
    <cfRule type="cellIs" dxfId="1039" priority="170" stopIfTrue="1" operator="equal">
      <formula>"E"</formula>
    </cfRule>
    <cfRule type="cellIs" dxfId="1038" priority="171" stopIfTrue="1" operator="equal">
      <formula>"PT"</formula>
    </cfRule>
    <cfRule type="cellIs" dxfId="1037" priority="172" stopIfTrue="1" operator="equal">
      <formula>"mt"</formula>
    </cfRule>
  </conditionalFormatting>
  <conditionalFormatting sqref="D14:AH14">
    <cfRule type="expression" dxfId="1036" priority="166">
      <formula>COUNTIF($D$13:$AH$13,férié)</formula>
    </cfRule>
  </conditionalFormatting>
  <conditionalFormatting sqref="D16:AH16">
    <cfRule type="expression" dxfId="1035" priority="52">
      <formula>D$13=""</formula>
    </cfRule>
    <cfRule type="expression" dxfId="1034" priority="53">
      <formula>COUNTIF(JF,D$13)</formula>
    </cfRule>
    <cfRule type="expression" dxfId="1033" priority="54">
      <formula>WEEKDAY(D$13,2)&gt;5</formula>
    </cfRule>
  </conditionalFormatting>
  <conditionalFormatting sqref="D16:AH16">
    <cfRule type="expression" dxfId="1032" priority="50">
      <formula>COUNTIF(JF,D$13)</formula>
    </cfRule>
    <cfRule type="expression" dxfId="1031" priority="51">
      <formula>WEEKDAY(D$13,2)&gt;5</formula>
    </cfRule>
  </conditionalFormatting>
  <conditionalFormatting sqref="D16:AH16">
    <cfRule type="expression" dxfId="1030" priority="49" stopIfTrue="1">
      <formula>D$13=""</formula>
    </cfRule>
  </conditionalFormatting>
  <conditionalFormatting sqref="D17:AH17">
    <cfRule type="expression" dxfId="1029" priority="46">
      <formula>D$13=""</formula>
    </cfRule>
    <cfRule type="expression" dxfId="1028" priority="47">
      <formula>COUNTIF(JF,D$13)</formula>
    </cfRule>
    <cfRule type="expression" dxfId="1027" priority="48">
      <formula>WEEKDAY(D$13,2)&gt;5</formula>
    </cfRule>
  </conditionalFormatting>
  <conditionalFormatting sqref="D17:AH17">
    <cfRule type="expression" dxfId="1026" priority="44">
      <formula>COUNTIF(JF,D$13)</formula>
    </cfRule>
    <cfRule type="expression" dxfId="1025" priority="45">
      <formula>WEEKDAY(D$13,2)&gt;5</formula>
    </cfRule>
  </conditionalFormatting>
  <conditionalFormatting sqref="D17:AH17">
    <cfRule type="expression" dxfId="1024" priority="43" stopIfTrue="1">
      <formula>D$13=""</formula>
    </cfRule>
  </conditionalFormatting>
  <conditionalFormatting sqref="D18:AH18">
    <cfRule type="expression" dxfId="1023" priority="34">
      <formula>D$13=""</formula>
    </cfRule>
    <cfRule type="expression" dxfId="1022" priority="35">
      <formula>COUNTIF(JF,D$13)</formula>
    </cfRule>
    <cfRule type="expression" dxfId="1021" priority="36">
      <formula>WEEKDAY(D$13,2)&gt;5</formula>
    </cfRule>
  </conditionalFormatting>
  <conditionalFormatting sqref="D18:AH18">
    <cfRule type="expression" dxfId="1020" priority="32">
      <formula>COUNTIF(JF,D$13)</formula>
    </cfRule>
    <cfRule type="expression" dxfId="1019" priority="33">
      <formula>WEEKDAY(D$13,2)&gt;5</formula>
    </cfRule>
  </conditionalFormatting>
  <conditionalFormatting sqref="D18:AH18">
    <cfRule type="expression" dxfId="1018" priority="3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BC62"/>
  <sheetViews>
    <sheetView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calendaire'!A1,10,1),0)</f>
        <v>40816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40816</v>
      </c>
      <c r="E13" s="32">
        <f>D13+1</f>
        <v>40817</v>
      </c>
      <c r="F13" s="32">
        <f>E13+1</f>
        <v>40818</v>
      </c>
      <c r="G13" s="32">
        <f>F13+1</f>
        <v>40819</v>
      </c>
      <c r="H13" s="32">
        <f t="shared" ref="H13:AC13" si="0">G13+1</f>
        <v>40820</v>
      </c>
      <c r="I13" s="32">
        <f t="shared" si="0"/>
        <v>40821</v>
      </c>
      <c r="J13" s="32">
        <f t="shared" si="0"/>
        <v>40822</v>
      </c>
      <c r="K13" s="32">
        <f t="shared" si="0"/>
        <v>40823</v>
      </c>
      <c r="L13" s="32">
        <f t="shared" si="0"/>
        <v>40824</v>
      </c>
      <c r="M13" s="32">
        <f t="shared" si="0"/>
        <v>40825</v>
      </c>
      <c r="N13" s="32">
        <f t="shared" si="0"/>
        <v>40826</v>
      </c>
      <c r="O13" s="32">
        <f t="shared" si="0"/>
        <v>40827</v>
      </c>
      <c r="P13" s="32">
        <f t="shared" si="0"/>
        <v>40828</v>
      </c>
      <c r="Q13" s="32">
        <f t="shared" si="0"/>
        <v>40829</v>
      </c>
      <c r="R13" s="32">
        <f t="shared" si="0"/>
        <v>40830</v>
      </c>
      <c r="S13" s="32">
        <f t="shared" si="0"/>
        <v>40831</v>
      </c>
      <c r="T13" s="32">
        <f t="shared" si="0"/>
        <v>40832</v>
      </c>
      <c r="U13" s="32">
        <f t="shared" si="0"/>
        <v>40833</v>
      </c>
      <c r="V13" s="32">
        <f t="shared" si="0"/>
        <v>40834</v>
      </c>
      <c r="W13" s="32">
        <f t="shared" si="0"/>
        <v>40835</v>
      </c>
      <c r="X13" s="32">
        <f t="shared" si="0"/>
        <v>40836</v>
      </c>
      <c r="Y13" s="32">
        <f t="shared" si="0"/>
        <v>40837</v>
      </c>
      <c r="Z13" s="32">
        <f t="shared" si="0"/>
        <v>40838</v>
      </c>
      <c r="AA13" s="32">
        <f t="shared" si="0"/>
        <v>40839</v>
      </c>
      <c r="AB13" s="32">
        <f t="shared" si="0"/>
        <v>40840</v>
      </c>
      <c r="AC13" s="32">
        <f t="shared" si="0"/>
        <v>40841</v>
      </c>
      <c r="AD13" s="32">
        <f>IF(AC13&lt;&gt;"",IF(AC13+1&lt;=EOMONTH(($D$12)*1,0),AC13+1,""),"")</f>
        <v>40842</v>
      </c>
      <c r="AE13" s="32">
        <f>IF(AD13="","",IF(MONTH(AD13+1)&lt;&gt;MONTH(AD13),"",AD13+1))</f>
        <v>40843</v>
      </c>
      <c r="AF13" s="32">
        <f t="shared" ref="AF13:AH13" si="1">IF(AE13="","",IF(MONTH(AE13+1)&lt;&gt;MONTH(AE13),"",AE13+1))</f>
        <v>40844</v>
      </c>
      <c r="AG13" s="32">
        <f t="shared" si="1"/>
        <v>40845</v>
      </c>
      <c r="AH13" s="32">
        <f t="shared" si="1"/>
        <v>40846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40816</v>
      </c>
      <c r="E14" s="47">
        <f t="shared" ref="E14:AH14" si="2">E13</f>
        <v>40817</v>
      </c>
      <c r="F14" s="47">
        <f t="shared" si="2"/>
        <v>40818</v>
      </c>
      <c r="G14" s="47">
        <f t="shared" si="2"/>
        <v>40819</v>
      </c>
      <c r="H14" s="47">
        <f t="shared" si="2"/>
        <v>40820</v>
      </c>
      <c r="I14" s="47">
        <f t="shared" si="2"/>
        <v>40821</v>
      </c>
      <c r="J14" s="47">
        <f t="shared" si="2"/>
        <v>40822</v>
      </c>
      <c r="K14" s="47">
        <f t="shared" si="2"/>
        <v>40823</v>
      </c>
      <c r="L14" s="47">
        <f t="shared" si="2"/>
        <v>40824</v>
      </c>
      <c r="M14" s="47">
        <f t="shared" si="2"/>
        <v>40825</v>
      </c>
      <c r="N14" s="47">
        <f t="shared" si="2"/>
        <v>40826</v>
      </c>
      <c r="O14" s="47">
        <f t="shared" si="2"/>
        <v>40827</v>
      </c>
      <c r="P14" s="47">
        <f t="shared" si="2"/>
        <v>40828</v>
      </c>
      <c r="Q14" s="47">
        <f t="shared" si="2"/>
        <v>40829</v>
      </c>
      <c r="R14" s="47">
        <f t="shared" si="2"/>
        <v>40830</v>
      </c>
      <c r="S14" s="47">
        <f t="shared" si="2"/>
        <v>40831</v>
      </c>
      <c r="T14" s="47">
        <f t="shared" si="2"/>
        <v>40832</v>
      </c>
      <c r="U14" s="47">
        <f t="shared" si="2"/>
        <v>40833</v>
      </c>
      <c r="V14" s="47">
        <f t="shared" si="2"/>
        <v>40834</v>
      </c>
      <c r="W14" s="47">
        <f t="shared" si="2"/>
        <v>40835</v>
      </c>
      <c r="X14" s="47">
        <f t="shared" si="2"/>
        <v>40836</v>
      </c>
      <c r="Y14" s="47">
        <f t="shared" si="2"/>
        <v>40837</v>
      </c>
      <c r="Z14" s="47">
        <f t="shared" si="2"/>
        <v>40838</v>
      </c>
      <c r="AA14" s="47">
        <f t="shared" si="2"/>
        <v>40839</v>
      </c>
      <c r="AB14" s="47">
        <f t="shared" si="2"/>
        <v>40840</v>
      </c>
      <c r="AC14" s="47">
        <f t="shared" si="2"/>
        <v>40841</v>
      </c>
      <c r="AD14" s="47">
        <f t="shared" si="2"/>
        <v>40842</v>
      </c>
      <c r="AE14" s="47">
        <f t="shared" si="2"/>
        <v>40843</v>
      </c>
      <c r="AF14" s="47">
        <f t="shared" si="2"/>
        <v>40844</v>
      </c>
      <c r="AG14" s="47">
        <f t="shared" si="2"/>
        <v>40845</v>
      </c>
      <c r="AH14" s="47">
        <f t="shared" si="2"/>
        <v>40846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16">
        <v>39510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1005" priority="348" stopIfTrue="1" operator="equal">
      <formula>"GV"</formula>
    </cfRule>
    <cfRule type="cellIs" dxfId="1004" priority="349" stopIfTrue="1" operator="equal">
      <formula>"PC"</formula>
    </cfRule>
    <cfRule type="cellIs" dxfId="1003" priority="350" stopIfTrue="1" operator="equal">
      <formula>"R"</formula>
    </cfRule>
    <cfRule type="cellIs" dxfId="1002" priority="351" stopIfTrue="1" operator="equal">
      <formula>"E"</formula>
    </cfRule>
    <cfRule type="cellIs" dxfId="1001" priority="352" stopIfTrue="1" operator="equal">
      <formula>"PT"</formula>
    </cfRule>
    <cfRule type="cellIs" dxfId="1000" priority="353" stopIfTrue="1" operator="equal">
      <formula>"mt"</formula>
    </cfRule>
  </conditionalFormatting>
  <conditionalFormatting sqref="Q2:Q10">
    <cfRule type="cellIs" dxfId="999" priority="405" stopIfTrue="1" operator="equal">
      <formula>"cc"</formula>
    </cfRule>
    <cfRule type="cellIs" dxfId="998" priority="406" stopIfTrue="1" operator="equal">
      <formula>"cl"</formula>
    </cfRule>
    <cfRule type="cellIs" dxfId="997" priority="407" stopIfTrue="1" operator="equal">
      <formula>"m"</formula>
    </cfRule>
  </conditionalFormatting>
  <conditionalFormatting sqref="Q2:Q10">
    <cfRule type="cellIs" dxfId="996" priority="402" stopIfTrue="1" operator="equal">
      <formula>"F"</formula>
    </cfRule>
    <cfRule type="cellIs" dxfId="995" priority="403" stopIfTrue="1" operator="equal">
      <formula>"WK"</formula>
    </cfRule>
    <cfRule type="cellIs" dxfId="994" priority="404" stopIfTrue="1" operator="equal">
      <formula>"T"</formula>
    </cfRule>
  </conditionalFormatting>
  <conditionalFormatting sqref="Q5">
    <cfRule type="cellIs" dxfId="993" priority="336" stopIfTrue="1" operator="equal">
      <formula>"GV"</formula>
    </cfRule>
    <cfRule type="cellIs" dxfId="992" priority="337" stopIfTrue="1" operator="equal">
      <formula>"PC"</formula>
    </cfRule>
    <cfRule type="cellIs" dxfId="991" priority="338" stopIfTrue="1" operator="equal">
      <formula>"R"</formula>
    </cfRule>
    <cfRule type="cellIs" dxfId="990" priority="339" stopIfTrue="1" operator="equal">
      <formula>"E"</formula>
    </cfRule>
    <cfRule type="cellIs" dxfId="989" priority="340" stopIfTrue="1" operator="equal">
      <formula>"PT"</formula>
    </cfRule>
    <cfRule type="cellIs" dxfId="988" priority="341" stopIfTrue="1" operator="equal">
      <formula>"mt"</formula>
    </cfRule>
  </conditionalFormatting>
  <conditionalFormatting sqref="D14:AH14">
    <cfRule type="expression" dxfId="987" priority="251">
      <formula>COUNTIF($D$13:$AH$13,férié)</formula>
    </cfRule>
  </conditionalFormatting>
  <conditionalFormatting sqref="Q2:Q10">
    <cfRule type="cellIs" dxfId="986" priority="248" stopIfTrue="1" operator="equal">
      <formula>"cc"</formula>
    </cfRule>
    <cfRule type="cellIs" dxfId="985" priority="249" stopIfTrue="1" operator="equal">
      <formula>"cl"</formula>
    </cfRule>
    <cfRule type="cellIs" dxfId="984" priority="250" stopIfTrue="1" operator="equal">
      <formula>"m"</formula>
    </cfRule>
  </conditionalFormatting>
  <conditionalFormatting sqref="Q2:Q10">
    <cfRule type="cellIs" dxfId="983" priority="245" stopIfTrue="1" operator="equal">
      <formula>"F"</formula>
    </cfRule>
    <cfRule type="cellIs" dxfId="982" priority="246" stopIfTrue="1" operator="equal">
      <formula>"WK"</formula>
    </cfRule>
    <cfRule type="cellIs" dxfId="981" priority="247" stopIfTrue="1" operator="equal">
      <formula>"T"</formula>
    </cfRule>
  </conditionalFormatting>
  <conditionalFormatting sqref="Q2:Q4 Q6:Q10">
    <cfRule type="cellIs" dxfId="980" priority="239" stopIfTrue="1" operator="equal">
      <formula>"GV"</formula>
    </cfRule>
    <cfRule type="cellIs" dxfId="979" priority="240" stopIfTrue="1" operator="equal">
      <formula>"PC"</formula>
    </cfRule>
    <cfRule type="cellIs" dxfId="978" priority="241" stopIfTrue="1" operator="equal">
      <formula>"R"</formula>
    </cfRule>
    <cfRule type="cellIs" dxfId="977" priority="242" stopIfTrue="1" operator="equal">
      <formula>"E"</formula>
    </cfRule>
    <cfRule type="cellIs" dxfId="976" priority="243" stopIfTrue="1" operator="equal">
      <formula>"PT"</formula>
    </cfRule>
    <cfRule type="cellIs" dxfId="975" priority="244" stopIfTrue="1" operator="equal">
      <formula>"mt"</formula>
    </cfRule>
  </conditionalFormatting>
  <conditionalFormatting sqref="Q5">
    <cfRule type="cellIs" dxfId="974" priority="233" stopIfTrue="1" operator="equal">
      <formula>"GV"</formula>
    </cfRule>
    <cfRule type="cellIs" dxfId="973" priority="234" stopIfTrue="1" operator="equal">
      <formula>"PC"</formula>
    </cfRule>
    <cfRule type="cellIs" dxfId="972" priority="235" stopIfTrue="1" operator="equal">
      <formula>"R"</formula>
    </cfRule>
    <cfRule type="cellIs" dxfId="971" priority="236" stopIfTrue="1" operator="equal">
      <formula>"E"</formula>
    </cfRule>
    <cfRule type="cellIs" dxfId="970" priority="237" stopIfTrue="1" operator="equal">
      <formula>"PT"</formula>
    </cfRule>
    <cfRule type="cellIs" dxfId="969" priority="238" stopIfTrue="1" operator="equal">
      <formula>"mt"</formula>
    </cfRule>
  </conditionalFormatting>
  <conditionalFormatting sqref="D14:AH14">
    <cfRule type="expression" dxfId="968" priority="232">
      <formula>COUNTIF($D$13:$AH$13,férié)</formula>
    </cfRule>
  </conditionalFormatting>
  <conditionalFormatting sqref="D15:AH15">
    <cfRule type="expression" dxfId="967" priority="229">
      <formula>D$13=""</formula>
    </cfRule>
    <cfRule type="expression" dxfId="966" priority="230">
      <formula>COUNTIF(JF,D$13)</formula>
    </cfRule>
    <cfRule type="expression" dxfId="965" priority="231">
      <formula>WEEKDAY(D$13,2)&gt;5</formula>
    </cfRule>
  </conditionalFormatting>
  <conditionalFormatting sqref="Q2:Q10">
    <cfRule type="cellIs" dxfId="964" priority="226" stopIfTrue="1" operator="equal">
      <formula>"cc"</formula>
    </cfRule>
    <cfRule type="cellIs" dxfId="963" priority="227" stopIfTrue="1" operator="equal">
      <formula>"cl"</formula>
    </cfRule>
    <cfRule type="cellIs" dxfId="962" priority="228" stopIfTrue="1" operator="equal">
      <formula>"m"</formula>
    </cfRule>
  </conditionalFormatting>
  <conditionalFormatting sqref="Q2:Q10">
    <cfRule type="cellIs" dxfId="961" priority="223" stopIfTrue="1" operator="equal">
      <formula>"F"</formula>
    </cfRule>
    <cfRule type="cellIs" dxfId="960" priority="224" stopIfTrue="1" operator="equal">
      <formula>"WK"</formula>
    </cfRule>
    <cfRule type="cellIs" dxfId="959" priority="225" stopIfTrue="1" operator="equal">
      <formula>"T"</formula>
    </cfRule>
  </conditionalFormatting>
  <conditionalFormatting sqref="Q2:Q4 Q6:Q10">
    <cfRule type="cellIs" dxfId="958" priority="217" stopIfTrue="1" operator="equal">
      <formula>"GV"</formula>
    </cfRule>
    <cfRule type="cellIs" dxfId="957" priority="218" stopIfTrue="1" operator="equal">
      <formula>"PC"</formula>
    </cfRule>
    <cfRule type="cellIs" dxfId="956" priority="219" stopIfTrue="1" operator="equal">
      <formula>"R"</formula>
    </cfRule>
    <cfRule type="cellIs" dxfId="955" priority="220" stopIfTrue="1" operator="equal">
      <formula>"E"</formula>
    </cfRule>
    <cfRule type="cellIs" dxfId="954" priority="221" stopIfTrue="1" operator="equal">
      <formula>"PT"</formula>
    </cfRule>
    <cfRule type="cellIs" dxfId="953" priority="222" stopIfTrue="1" operator="equal">
      <formula>"mt"</formula>
    </cfRule>
  </conditionalFormatting>
  <conditionalFormatting sqref="Q5">
    <cfRule type="cellIs" dxfId="952" priority="211" stopIfTrue="1" operator="equal">
      <formula>"GV"</formula>
    </cfRule>
    <cfRule type="cellIs" dxfId="951" priority="212" stopIfTrue="1" operator="equal">
      <formula>"PC"</formula>
    </cfRule>
    <cfRule type="cellIs" dxfId="950" priority="213" stopIfTrue="1" operator="equal">
      <formula>"R"</formula>
    </cfRule>
    <cfRule type="cellIs" dxfId="949" priority="214" stopIfTrue="1" operator="equal">
      <formula>"E"</formula>
    </cfRule>
    <cfRule type="cellIs" dxfId="948" priority="215" stopIfTrue="1" operator="equal">
      <formula>"PT"</formula>
    </cfRule>
    <cfRule type="cellIs" dxfId="947" priority="216" stopIfTrue="1" operator="equal">
      <formula>"mt"</formula>
    </cfRule>
  </conditionalFormatting>
  <conditionalFormatting sqref="D14:AH14">
    <cfRule type="expression" dxfId="946" priority="210">
      <formula>COUNTIF($D$13:$AH$13,férié)</formula>
    </cfRule>
  </conditionalFormatting>
  <conditionalFormatting sqref="D15:AH15">
    <cfRule type="expression" dxfId="945" priority="208">
      <formula>COUNTIF(JF,D$13)</formula>
    </cfRule>
    <cfRule type="expression" dxfId="944" priority="209">
      <formula>WEEKDAY(D$13,2)&gt;5</formula>
    </cfRule>
  </conditionalFormatting>
  <conditionalFormatting sqref="D13:AH15">
    <cfRule type="expression" dxfId="943" priority="207" stopIfTrue="1">
      <formula>D$13=""</formula>
    </cfRule>
  </conditionalFormatting>
  <conditionalFormatting sqref="Q2:Q4 Q6:Q10">
    <cfRule type="cellIs" dxfId="942" priority="201" stopIfTrue="1" operator="equal">
      <formula>"GV"</formula>
    </cfRule>
    <cfRule type="cellIs" dxfId="941" priority="202" stopIfTrue="1" operator="equal">
      <formula>"PC"</formula>
    </cfRule>
    <cfRule type="cellIs" dxfId="940" priority="203" stopIfTrue="1" operator="equal">
      <formula>"R"</formula>
    </cfRule>
    <cfRule type="cellIs" dxfId="939" priority="204" stopIfTrue="1" operator="equal">
      <formula>"E"</formula>
    </cfRule>
    <cfRule type="cellIs" dxfId="938" priority="205" stopIfTrue="1" operator="equal">
      <formula>"PT"</formula>
    </cfRule>
    <cfRule type="cellIs" dxfId="937" priority="206" stopIfTrue="1" operator="equal">
      <formula>"mt"</formula>
    </cfRule>
  </conditionalFormatting>
  <conditionalFormatting sqref="Q2:Q10">
    <cfRule type="cellIs" dxfId="936" priority="198" stopIfTrue="1" operator="equal">
      <formula>"cc"</formula>
    </cfRule>
    <cfRule type="cellIs" dxfId="935" priority="199" stopIfTrue="1" operator="equal">
      <formula>"cl"</formula>
    </cfRule>
    <cfRule type="cellIs" dxfId="934" priority="200" stopIfTrue="1" operator="equal">
      <formula>"m"</formula>
    </cfRule>
  </conditionalFormatting>
  <conditionalFormatting sqref="Q2:Q10">
    <cfRule type="cellIs" dxfId="933" priority="195" stopIfTrue="1" operator="equal">
      <formula>"F"</formula>
    </cfRule>
    <cfRule type="cellIs" dxfId="932" priority="196" stopIfTrue="1" operator="equal">
      <formula>"WK"</formula>
    </cfRule>
    <cfRule type="cellIs" dxfId="931" priority="197" stopIfTrue="1" operator="equal">
      <formula>"T"</formula>
    </cfRule>
  </conditionalFormatting>
  <conditionalFormatting sqref="Q5">
    <cfRule type="cellIs" dxfId="930" priority="189" stopIfTrue="1" operator="equal">
      <formula>"GV"</formula>
    </cfRule>
    <cfRule type="cellIs" dxfId="929" priority="190" stopIfTrue="1" operator="equal">
      <formula>"PC"</formula>
    </cfRule>
    <cfRule type="cellIs" dxfId="928" priority="191" stopIfTrue="1" operator="equal">
      <formula>"R"</formula>
    </cfRule>
    <cfRule type="cellIs" dxfId="927" priority="192" stopIfTrue="1" operator="equal">
      <formula>"E"</formula>
    </cfRule>
    <cfRule type="cellIs" dxfId="926" priority="193" stopIfTrue="1" operator="equal">
      <formula>"PT"</formula>
    </cfRule>
    <cfRule type="cellIs" dxfId="925" priority="194" stopIfTrue="1" operator="equal">
      <formula>"mt"</formula>
    </cfRule>
  </conditionalFormatting>
  <conditionalFormatting sqref="D14:AH14">
    <cfRule type="expression" dxfId="924" priority="188">
      <formula>COUNTIF($D$13:$AH$13,férié)</formula>
    </cfRule>
  </conditionalFormatting>
  <conditionalFormatting sqref="Q2:Q10">
    <cfRule type="cellIs" dxfId="923" priority="185" stopIfTrue="1" operator="equal">
      <formula>"cc"</formula>
    </cfRule>
    <cfRule type="cellIs" dxfId="922" priority="186" stopIfTrue="1" operator="equal">
      <formula>"cl"</formula>
    </cfRule>
    <cfRule type="cellIs" dxfId="921" priority="187" stopIfTrue="1" operator="equal">
      <formula>"m"</formula>
    </cfRule>
  </conditionalFormatting>
  <conditionalFormatting sqref="Q2:Q10">
    <cfRule type="cellIs" dxfId="920" priority="182" stopIfTrue="1" operator="equal">
      <formula>"F"</formula>
    </cfRule>
    <cfRule type="cellIs" dxfId="919" priority="183" stopIfTrue="1" operator="equal">
      <formula>"WK"</formula>
    </cfRule>
    <cfRule type="cellIs" dxfId="918" priority="184" stopIfTrue="1" operator="equal">
      <formula>"T"</formula>
    </cfRule>
  </conditionalFormatting>
  <conditionalFormatting sqref="Q2:Q4 Q6:Q10">
    <cfRule type="cellIs" dxfId="917" priority="176" stopIfTrue="1" operator="equal">
      <formula>"GV"</formula>
    </cfRule>
    <cfRule type="cellIs" dxfId="916" priority="177" stopIfTrue="1" operator="equal">
      <formula>"PC"</formula>
    </cfRule>
    <cfRule type="cellIs" dxfId="915" priority="178" stopIfTrue="1" operator="equal">
      <formula>"R"</formula>
    </cfRule>
    <cfRule type="cellIs" dxfId="914" priority="179" stopIfTrue="1" operator="equal">
      <formula>"E"</formula>
    </cfRule>
    <cfRule type="cellIs" dxfId="913" priority="180" stopIfTrue="1" operator="equal">
      <formula>"PT"</formula>
    </cfRule>
    <cfRule type="cellIs" dxfId="912" priority="181" stopIfTrue="1" operator="equal">
      <formula>"mt"</formula>
    </cfRule>
  </conditionalFormatting>
  <conditionalFormatting sqref="Q5">
    <cfRule type="cellIs" dxfId="911" priority="170" stopIfTrue="1" operator="equal">
      <formula>"GV"</formula>
    </cfRule>
    <cfRule type="cellIs" dxfId="910" priority="171" stopIfTrue="1" operator="equal">
      <formula>"PC"</formula>
    </cfRule>
    <cfRule type="cellIs" dxfId="909" priority="172" stopIfTrue="1" operator="equal">
      <formula>"R"</formula>
    </cfRule>
    <cfRule type="cellIs" dxfId="908" priority="173" stopIfTrue="1" operator="equal">
      <formula>"E"</formula>
    </cfRule>
    <cfRule type="cellIs" dxfId="907" priority="174" stopIfTrue="1" operator="equal">
      <formula>"PT"</formula>
    </cfRule>
    <cfRule type="cellIs" dxfId="906" priority="175" stopIfTrue="1" operator="equal">
      <formula>"mt"</formula>
    </cfRule>
  </conditionalFormatting>
  <conditionalFormatting sqref="D14:AH14">
    <cfRule type="expression" dxfId="905" priority="169">
      <formula>COUNTIF($D$13:$AH$13,férié)</formula>
    </cfRule>
  </conditionalFormatting>
  <conditionalFormatting sqref="Q2:Q10">
    <cfRule type="cellIs" dxfId="904" priority="164" stopIfTrue="1" operator="equal">
      <formula>"cc"</formula>
    </cfRule>
    <cfRule type="cellIs" dxfId="903" priority="165" stopIfTrue="1" operator="equal">
      <formula>"cl"</formula>
    </cfRule>
    <cfRule type="cellIs" dxfId="902" priority="166" stopIfTrue="1" operator="equal">
      <formula>"m"</formula>
    </cfRule>
  </conditionalFormatting>
  <conditionalFormatting sqref="Q2:Q10">
    <cfRule type="cellIs" dxfId="901" priority="161" stopIfTrue="1" operator="equal">
      <formula>"F"</formula>
    </cfRule>
    <cfRule type="cellIs" dxfId="900" priority="162" stopIfTrue="1" operator="equal">
      <formula>"WK"</formula>
    </cfRule>
    <cfRule type="cellIs" dxfId="899" priority="163" stopIfTrue="1" operator="equal">
      <formula>"T"</formula>
    </cfRule>
  </conditionalFormatting>
  <conditionalFormatting sqref="Q2:Q4 Q6:Q10">
    <cfRule type="cellIs" dxfId="898" priority="155" stopIfTrue="1" operator="equal">
      <formula>"GV"</formula>
    </cfRule>
    <cfRule type="cellIs" dxfId="897" priority="156" stopIfTrue="1" operator="equal">
      <formula>"PC"</formula>
    </cfRule>
    <cfRule type="cellIs" dxfId="896" priority="157" stopIfTrue="1" operator="equal">
      <formula>"R"</formula>
    </cfRule>
    <cfRule type="cellIs" dxfId="895" priority="158" stopIfTrue="1" operator="equal">
      <formula>"E"</formula>
    </cfRule>
    <cfRule type="cellIs" dxfId="894" priority="159" stopIfTrue="1" operator="equal">
      <formula>"PT"</formula>
    </cfRule>
    <cfRule type="cellIs" dxfId="893" priority="160" stopIfTrue="1" operator="equal">
      <formula>"mt"</formula>
    </cfRule>
  </conditionalFormatting>
  <conditionalFormatting sqref="Q5">
    <cfRule type="cellIs" dxfId="892" priority="149" stopIfTrue="1" operator="equal">
      <formula>"GV"</formula>
    </cfRule>
    <cfRule type="cellIs" dxfId="891" priority="150" stopIfTrue="1" operator="equal">
      <formula>"PC"</formula>
    </cfRule>
    <cfRule type="cellIs" dxfId="890" priority="151" stopIfTrue="1" operator="equal">
      <formula>"R"</formula>
    </cfRule>
    <cfRule type="cellIs" dxfId="889" priority="152" stopIfTrue="1" operator="equal">
      <formula>"E"</formula>
    </cfRule>
    <cfRule type="cellIs" dxfId="888" priority="153" stopIfTrue="1" operator="equal">
      <formula>"PT"</formula>
    </cfRule>
    <cfRule type="cellIs" dxfId="887" priority="154" stopIfTrue="1" operator="equal">
      <formula>"mt"</formula>
    </cfRule>
  </conditionalFormatting>
  <conditionalFormatting sqref="D14:AH14">
    <cfRule type="expression" dxfId="886" priority="148">
      <formula>COUNTIF($D$13:$AH$13,férié)</formula>
    </cfRule>
  </conditionalFormatting>
  <conditionalFormatting sqref="D16:AH16">
    <cfRule type="expression" dxfId="885" priority="52">
      <formula>D$13=""</formula>
    </cfRule>
    <cfRule type="expression" dxfId="884" priority="53">
      <formula>COUNTIF(JF,D$13)</formula>
    </cfRule>
    <cfRule type="expression" dxfId="883" priority="54">
      <formula>WEEKDAY(D$13,2)&gt;5</formula>
    </cfRule>
  </conditionalFormatting>
  <conditionalFormatting sqref="D16:AH16">
    <cfRule type="expression" dxfId="882" priority="50">
      <formula>COUNTIF(JF,D$13)</formula>
    </cfRule>
    <cfRule type="expression" dxfId="881" priority="51">
      <formula>WEEKDAY(D$13,2)&gt;5</formula>
    </cfRule>
  </conditionalFormatting>
  <conditionalFormatting sqref="D16:AH16">
    <cfRule type="expression" dxfId="880" priority="49" stopIfTrue="1">
      <formula>D$13=""</formula>
    </cfRule>
  </conditionalFormatting>
  <conditionalFormatting sqref="D17:AH17">
    <cfRule type="expression" dxfId="879" priority="46">
      <formula>D$13=""</formula>
    </cfRule>
    <cfRule type="expression" dxfId="878" priority="47">
      <formula>COUNTIF(JF,D$13)</formula>
    </cfRule>
    <cfRule type="expression" dxfId="877" priority="48">
      <formula>WEEKDAY(D$13,2)&gt;5</formula>
    </cfRule>
  </conditionalFormatting>
  <conditionalFormatting sqref="D17:AH17">
    <cfRule type="expression" dxfId="876" priority="44">
      <formula>COUNTIF(JF,D$13)</formula>
    </cfRule>
    <cfRule type="expression" dxfId="875" priority="45">
      <formula>WEEKDAY(D$13,2)&gt;5</formula>
    </cfRule>
  </conditionalFormatting>
  <conditionalFormatting sqref="D17:AH17">
    <cfRule type="expression" dxfId="874" priority="43" stopIfTrue="1">
      <formula>D$13=""</formula>
    </cfRule>
  </conditionalFormatting>
  <conditionalFormatting sqref="D18:AH18">
    <cfRule type="expression" dxfId="873" priority="34">
      <formula>D$13=""</formula>
    </cfRule>
    <cfRule type="expression" dxfId="872" priority="35">
      <formula>COUNTIF(JF,D$13)</formula>
    </cfRule>
    <cfRule type="expression" dxfId="871" priority="36">
      <formula>WEEKDAY(D$13,2)&gt;5</formula>
    </cfRule>
  </conditionalFormatting>
  <conditionalFormatting sqref="D18:AH18">
    <cfRule type="expression" dxfId="870" priority="32">
      <formula>COUNTIF(JF,D$13)</formula>
    </cfRule>
    <cfRule type="expression" dxfId="869" priority="33">
      <formula>WEEKDAY(D$13,2)&gt;5</formula>
    </cfRule>
  </conditionalFormatting>
  <conditionalFormatting sqref="D18:AH18">
    <cfRule type="expression" dxfId="868" priority="3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C62"/>
  <sheetViews>
    <sheetView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calendaire'!A1,11,1),0)</f>
        <v>40847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40847</v>
      </c>
      <c r="E13" s="32">
        <f>D13+1</f>
        <v>40848</v>
      </c>
      <c r="F13" s="32">
        <f>E13+1</f>
        <v>40849</v>
      </c>
      <c r="G13" s="32">
        <f>F13+1</f>
        <v>40850</v>
      </c>
      <c r="H13" s="32">
        <f t="shared" ref="H13:AC13" si="0">G13+1</f>
        <v>40851</v>
      </c>
      <c r="I13" s="32">
        <f t="shared" si="0"/>
        <v>40852</v>
      </c>
      <c r="J13" s="32">
        <f t="shared" si="0"/>
        <v>40853</v>
      </c>
      <c r="K13" s="32">
        <f t="shared" si="0"/>
        <v>40854</v>
      </c>
      <c r="L13" s="32">
        <f t="shared" si="0"/>
        <v>40855</v>
      </c>
      <c r="M13" s="32">
        <f t="shared" si="0"/>
        <v>40856</v>
      </c>
      <c r="N13" s="32">
        <f t="shared" si="0"/>
        <v>40857</v>
      </c>
      <c r="O13" s="32">
        <f t="shared" si="0"/>
        <v>40858</v>
      </c>
      <c r="P13" s="32">
        <f t="shared" si="0"/>
        <v>40859</v>
      </c>
      <c r="Q13" s="32">
        <f t="shared" si="0"/>
        <v>40860</v>
      </c>
      <c r="R13" s="32">
        <f t="shared" si="0"/>
        <v>40861</v>
      </c>
      <c r="S13" s="32">
        <f t="shared" si="0"/>
        <v>40862</v>
      </c>
      <c r="T13" s="32">
        <f t="shared" si="0"/>
        <v>40863</v>
      </c>
      <c r="U13" s="32">
        <f t="shared" si="0"/>
        <v>40864</v>
      </c>
      <c r="V13" s="32">
        <f t="shared" si="0"/>
        <v>40865</v>
      </c>
      <c r="W13" s="32">
        <f t="shared" si="0"/>
        <v>40866</v>
      </c>
      <c r="X13" s="32">
        <f t="shared" si="0"/>
        <v>40867</v>
      </c>
      <c r="Y13" s="32">
        <f t="shared" si="0"/>
        <v>40868</v>
      </c>
      <c r="Z13" s="32">
        <f t="shared" si="0"/>
        <v>40869</v>
      </c>
      <c r="AA13" s="32">
        <f t="shared" si="0"/>
        <v>40870</v>
      </c>
      <c r="AB13" s="32">
        <f t="shared" si="0"/>
        <v>40871</v>
      </c>
      <c r="AC13" s="32">
        <f t="shared" si="0"/>
        <v>40872</v>
      </c>
      <c r="AD13" s="32">
        <f>IF(AC13&lt;&gt;"",IF(AC13+1&lt;=EOMONTH(($D$12)*1,0),AC13+1,""),"")</f>
        <v>40873</v>
      </c>
      <c r="AE13" s="32">
        <f>IF(AD13="","",IF(MONTH(AD13+1)&lt;&gt;MONTH(AD13),"",AD13+1))</f>
        <v>40874</v>
      </c>
      <c r="AF13" s="32">
        <f t="shared" ref="AF13:AH13" si="1">IF(AE13="","",IF(MONTH(AE13+1)&lt;&gt;MONTH(AE13),"",AE13+1))</f>
        <v>40875</v>
      </c>
      <c r="AG13" s="32">
        <f t="shared" si="1"/>
        <v>40876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40847</v>
      </c>
      <c r="E14" s="47">
        <f t="shared" ref="E14:AH14" si="2">E13</f>
        <v>40848</v>
      </c>
      <c r="F14" s="47">
        <f t="shared" si="2"/>
        <v>40849</v>
      </c>
      <c r="G14" s="47">
        <f t="shared" si="2"/>
        <v>40850</v>
      </c>
      <c r="H14" s="47">
        <f t="shared" si="2"/>
        <v>40851</v>
      </c>
      <c r="I14" s="47">
        <f t="shared" si="2"/>
        <v>40852</v>
      </c>
      <c r="J14" s="47">
        <f t="shared" si="2"/>
        <v>40853</v>
      </c>
      <c r="K14" s="47">
        <f t="shared" si="2"/>
        <v>40854</v>
      </c>
      <c r="L14" s="47">
        <f t="shared" si="2"/>
        <v>40855</v>
      </c>
      <c r="M14" s="47">
        <f t="shared" si="2"/>
        <v>40856</v>
      </c>
      <c r="N14" s="47">
        <f t="shared" si="2"/>
        <v>40857</v>
      </c>
      <c r="O14" s="47">
        <f t="shared" si="2"/>
        <v>40858</v>
      </c>
      <c r="P14" s="47">
        <f t="shared" si="2"/>
        <v>40859</v>
      </c>
      <c r="Q14" s="47">
        <f t="shared" si="2"/>
        <v>40860</v>
      </c>
      <c r="R14" s="47">
        <f t="shared" si="2"/>
        <v>40861</v>
      </c>
      <c r="S14" s="47">
        <f t="shared" si="2"/>
        <v>40862</v>
      </c>
      <c r="T14" s="47">
        <f t="shared" si="2"/>
        <v>40863</v>
      </c>
      <c r="U14" s="47">
        <f t="shared" si="2"/>
        <v>40864</v>
      </c>
      <c r="V14" s="47">
        <f t="shared" si="2"/>
        <v>40865</v>
      </c>
      <c r="W14" s="47">
        <f t="shared" si="2"/>
        <v>40866</v>
      </c>
      <c r="X14" s="47">
        <f t="shared" si="2"/>
        <v>40867</v>
      </c>
      <c r="Y14" s="47">
        <f t="shared" si="2"/>
        <v>40868</v>
      </c>
      <c r="Z14" s="47">
        <f t="shared" si="2"/>
        <v>40869</v>
      </c>
      <c r="AA14" s="47">
        <f t="shared" si="2"/>
        <v>40870</v>
      </c>
      <c r="AB14" s="47">
        <f t="shared" si="2"/>
        <v>40871</v>
      </c>
      <c r="AC14" s="47">
        <f t="shared" si="2"/>
        <v>40872</v>
      </c>
      <c r="AD14" s="47">
        <f t="shared" si="2"/>
        <v>40873</v>
      </c>
      <c r="AE14" s="47">
        <f t="shared" si="2"/>
        <v>40874</v>
      </c>
      <c r="AF14" s="47">
        <f t="shared" si="2"/>
        <v>40875</v>
      </c>
      <c r="AG14" s="47">
        <f t="shared" si="2"/>
        <v>40876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16">
        <v>39510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855" priority="366" stopIfTrue="1" operator="equal">
      <formula>"GV"</formula>
    </cfRule>
    <cfRule type="cellIs" dxfId="854" priority="367" stopIfTrue="1" operator="equal">
      <formula>"PC"</formula>
    </cfRule>
    <cfRule type="cellIs" dxfId="853" priority="368" stopIfTrue="1" operator="equal">
      <formula>"R"</formula>
    </cfRule>
    <cfRule type="cellIs" dxfId="852" priority="369" stopIfTrue="1" operator="equal">
      <formula>"E"</formula>
    </cfRule>
    <cfRule type="cellIs" dxfId="851" priority="370" stopIfTrue="1" operator="equal">
      <formula>"PT"</formula>
    </cfRule>
    <cfRule type="cellIs" dxfId="850" priority="371" stopIfTrue="1" operator="equal">
      <formula>"mt"</formula>
    </cfRule>
  </conditionalFormatting>
  <conditionalFormatting sqref="Q2:Q10">
    <cfRule type="cellIs" dxfId="849" priority="423" stopIfTrue="1" operator="equal">
      <formula>"cc"</formula>
    </cfRule>
    <cfRule type="cellIs" dxfId="848" priority="424" stopIfTrue="1" operator="equal">
      <formula>"cl"</formula>
    </cfRule>
    <cfRule type="cellIs" dxfId="847" priority="425" stopIfTrue="1" operator="equal">
      <formula>"m"</formula>
    </cfRule>
  </conditionalFormatting>
  <conditionalFormatting sqref="Q2:Q10">
    <cfRule type="cellIs" dxfId="846" priority="420" stopIfTrue="1" operator="equal">
      <formula>"F"</formula>
    </cfRule>
    <cfRule type="cellIs" dxfId="845" priority="421" stopIfTrue="1" operator="equal">
      <formula>"WK"</formula>
    </cfRule>
    <cfRule type="cellIs" dxfId="844" priority="422" stopIfTrue="1" operator="equal">
      <formula>"T"</formula>
    </cfRule>
  </conditionalFormatting>
  <conditionalFormatting sqref="Q5">
    <cfRule type="cellIs" dxfId="843" priority="354" stopIfTrue="1" operator="equal">
      <formula>"GV"</formula>
    </cfRule>
    <cfRule type="cellIs" dxfId="842" priority="355" stopIfTrue="1" operator="equal">
      <formula>"PC"</formula>
    </cfRule>
    <cfRule type="cellIs" dxfId="841" priority="356" stopIfTrue="1" operator="equal">
      <formula>"R"</formula>
    </cfRule>
    <cfRule type="cellIs" dxfId="840" priority="357" stopIfTrue="1" operator="equal">
      <formula>"E"</formula>
    </cfRule>
    <cfRule type="cellIs" dxfId="839" priority="358" stopIfTrue="1" operator="equal">
      <formula>"PT"</formula>
    </cfRule>
    <cfRule type="cellIs" dxfId="838" priority="359" stopIfTrue="1" operator="equal">
      <formula>"mt"</formula>
    </cfRule>
  </conditionalFormatting>
  <conditionalFormatting sqref="D14:AH14">
    <cfRule type="expression" dxfId="837" priority="269">
      <formula>COUNTIF($D$13:$AH$13,férié)</formula>
    </cfRule>
  </conditionalFormatting>
  <conditionalFormatting sqref="Q2:Q10">
    <cfRule type="cellIs" dxfId="836" priority="266" stopIfTrue="1" operator="equal">
      <formula>"cc"</formula>
    </cfRule>
    <cfRule type="cellIs" dxfId="835" priority="267" stopIfTrue="1" operator="equal">
      <formula>"cl"</formula>
    </cfRule>
    <cfRule type="cellIs" dxfId="834" priority="268" stopIfTrue="1" operator="equal">
      <formula>"m"</formula>
    </cfRule>
  </conditionalFormatting>
  <conditionalFormatting sqref="Q2:Q10">
    <cfRule type="cellIs" dxfId="833" priority="263" stopIfTrue="1" operator="equal">
      <formula>"F"</formula>
    </cfRule>
    <cfRule type="cellIs" dxfId="832" priority="264" stopIfTrue="1" operator="equal">
      <formula>"WK"</formula>
    </cfRule>
    <cfRule type="cellIs" dxfId="831" priority="265" stopIfTrue="1" operator="equal">
      <formula>"T"</formula>
    </cfRule>
  </conditionalFormatting>
  <conditionalFormatting sqref="Q2:Q4 Q6:Q10">
    <cfRule type="cellIs" dxfId="830" priority="257" stopIfTrue="1" operator="equal">
      <formula>"GV"</formula>
    </cfRule>
    <cfRule type="cellIs" dxfId="829" priority="258" stopIfTrue="1" operator="equal">
      <formula>"PC"</formula>
    </cfRule>
    <cfRule type="cellIs" dxfId="828" priority="259" stopIfTrue="1" operator="equal">
      <formula>"R"</formula>
    </cfRule>
    <cfRule type="cellIs" dxfId="827" priority="260" stopIfTrue="1" operator="equal">
      <formula>"E"</formula>
    </cfRule>
    <cfRule type="cellIs" dxfId="826" priority="261" stopIfTrue="1" operator="equal">
      <formula>"PT"</formula>
    </cfRule>
    <cfRule type="cellIs" dxfId="825" priority="262" stopIfTrue="1" operator="equal">
      <formula>"mt"</formula>
    </cfRule>
  </conditionalFormatting>
  <conditionalFormatting sqref="Q5">
    <cfRule type="cellIs" dxfId="824" priority="251" stopIfTrue="1" operator="equal">
      <formula>"GV"</formula>
    </cfRule>
    <cfRule type="cellIs" dxfId="823" priority="252" stopIfTrue="1" operator="equal">
      <formula>"PC"</formula>
    </cfRule>
    <cfRule type="cellIs" dxfId="822" priority="253" stopIfTrue="1" operator="equal">
      <formula>"R"</formula>
    </cfRule>
    <cfRule type="cellIs" dxfId="821" priority="254" stopIfTrue="1" operator="equal">
      <formula>"E"</formula>
    </cfRule>
    <cfRule type="cellIs" dxfId="820" priority="255" stopIfTrue="1" operator="equal">
      <formula>"PT"</formula>
    </cfRule>
    <cfRule type="cellIs" dxfId="819" priority="256" stopIfTrue="1" operator="equal">
      <formula>"mt"</formula>
    </cfRule>
  </conditionalFormatting>
  <conditionalFormatting sqref="D14:AH14">
    <cfRule type="expression" dxfId="818" priority="250">
      <formula>COUNTIF($D$13:$AH$13,férié)</formula>
    </cfRule>
  </conditionalFormatting>
  <conditionalFormatting sqref="D15:AH15">
    <cfRule type="expression" dxfId="817" priority="247">
      <formula>D$13=""</formula>
    </cfRule>
    <cfRule type="expression" dxfId="816" priority="248">
      <formula>COUNTIF(JF,D$13)</formula>
    </cfRule>
    <cfRule type="expression" dxfId="815" priority="249">
      <formula>WEEKDAY(D$13,2)&gt;5</formula>
    </cfRule>
  </conditionalFormatting>
  <conditionalFormatting sqref="Q2:Q10">
    <cfRule type="cellIs" dxfId="814" priority="244" stopIfTrue="1" operator="equal">
      <formula>"cc"</formula>
    </cfRule>
    <cfRule type="cellIs" dxfId="813" priority="245" stopIfTrue="1" operator="equal">
      <formula>"cl"</formula>
    </cfRule>
    <cfRule type="cellIs" dxfId="812" priority="246" stopIfTrue="1" operator="equal">
      <formula>"m"</formula>
    </cfRule>
  </conditionalFormatting>
  <conditionalFormatting sqref="Q2:Q10">
    <cfRule type="cellIs" dxfId="811" priority="241" stopIfTrue="1" operator="equal">
      <formula>"F"</formula>
    </cfRule>
    <cfRule type="cellIs" dxfId="810" priority="242" stopIfTrue="1" operator="equal">
      <formula>"WK"</formula>
    </cfRule>
    <cfRule type="cellIs" dxfId="809" priority="243" stopIfTrue="1" operator="equal">
      <formula>"T"</formula>
    </cfRule>
  </conditionalFormatting>
  <conditionalFormatting sqref="Q2:Q4 Q6:Q10">
    <cfRule type="cellIs" dxfId="808" priority="235" stopIfTrue="1" operator="equal">
      <formula>"GV"</formula>
    </cfRule>
    <cfRule type="cellIs" dxfId="807" priority="236" stopIfTrue="1" operator="equal">
      <formula>"PC"</formula>
    </cfRule>
    <cfRule type="cellIs" dxfId="806" priority="237" stopIfTrue="1" operator="equal">
      <formula>"R"</formula>
    </cfRule>
    <cfRule type="cellIs" dxfId="805" priority="238" stopIfTrue="1" operator="equal">
      <formula>"E"</formula>
    </cfRule>
    <cfRule type="cellIs" dxfId="804" priority="239" stopIfTrue="1" operator="equal">
      <formula>"PT"</formula>
    </cfRule>
    <cfRule type="cellIs" dxfId="803" priority="240" stopIfTrue="1" operator="equal">
      <formula>"mt"</formula>
    </cfRule>
  </conditionalFormatting>
  <conditionalFormatting sqref="Q5">
    <cfRule type="cellIs" dxfId="802" priority="229" stopIfTrue="1" operator="equal">
      <formula>"GV"</formula>
    </cfRule>
    <cfRule type="cellIs" dxfId="801" priority="230" stopIfTrue="1" operator="equal">
      <formula>"PC"</formula>
    </cfRule>
    <cfRule type="cellIs" dxfId="800" priority="231" stopIfTrue="1" operator="equal">
      <formula>"R"</formula>
    </cfRule>
    <cfRule type="cellIs" dxfId="799" priority="232" stopIfTrue="1" operator="equal">
      <formula>"E"</formula>
    </cfRule>
    <cfRule type="cellIs" dxfId="798" priority="233" stopIfTrue="1" operator="equal">
      <formula>"PT"</formula>
    </cfRule>
    <cfRule type="cellIs" dxfId="797" priority="234" stopIfTrue="1" operator="equal">
      <formula>"mt"</formula>
    </cfRule>
  </conditionalFormatting>
  <conditionalFormatting sqref="D14:AH14">
    <cfRule type="expression" dxfId="796" priority="228">
      <formula>COUNTIF($D$13:$AH$13,férié)</formula>
    </cfRule>
  </conditionalFormatting>
  <conditionalFormatting sqref="D15:AH15">
    <cfRule type="expression" dxfId="795" priority="226">
      <formula>COUNTIF(JF,D$13)</formula>
    </cfRule>
    <cfRule type="expression" dxfId="794" priority="227">
      <formula>WEEKDAY(D$13,2)&gt;5</formula>
    </cfRule>
  </conditionalFormatting>
  <conditionalFormatting sqref="D13:AH15">
    <cfRule type="expression" dxfId="793" priority="225" stopIfTrue="1">
      <formula>D$13=""</formula>
    </cfRule>
  </conditionalFormatting>
  <conditionalFormatting sqref="Q2:Q4 Q6:Q10">
    <cfRule type="cellIs" dxfId="792" priority="219" stopIfTrue="1" operator="equal">
      <formula>"GV"</formula>
    </cfRule>
    <cfRule type="cellIs" dxfId="791" priority="220" stopIfTrue="1" operator="equal">
      <formula>"PC"</formula>
    </cfRule>
    <cfRule type="cellIs" dxfId="790" priority="221" stopIfTrue="1" operator="equal">
      <formula>"R"</formula>
    </cfRule>
    <cfRule type="cellIs" dxfId="789" priority="222" stopIfTrue="1" operator="equal">
      <formula>"E"</formula>
    </cfRule>
    <cfRule type="cellIs" dxfId="788" priority="223" stopIfTrue="1" operator="equal">
      <formula>"PT"</formula>
    </cfRule>
    <cfRule type="cellIs" dxfId="787" priority="224" stopIfTrue="1" operator="equal">
      <formula>"mt"</formula>
    </cfRule>
  </conditionalFormatting>
  <conditionalFormatting sqref="Q2:Q10">
    <cfRule type="cellIs" dxfId="786" priority="216" stopIfTrue="1" operator="equal">
      <formula>"cc"</formula>
    </cfRule>
    <cfRule type="cellIs" dxfId="785" priority="217" stopIfTrue="1" operator="equal">
      <formula>"cl"</formula>
    </cfRule>
    <cfRule type="cellIs" dxfId="784" priority="218" stopIfTrue="1" operator="equal">
      <formula>"m"</formula>
    </cfRule>
  </conditionalFormatting>
  <conditionalFormatting sqref="Q2:Q10">
    <cfRule type="cellIs" dxfId="783" priority="213" stopIfTrue="1" operator="equal">
      <formula>"F"</formula>
    </cfRule>
    <cfRule type="cellIs" dxfId="782" priority="214" stopIfTrue="1" operator="equal">
      <formula>"WK"</formula>
    </cfRule>
    <cfRule type="cellIs" dxfId="781" priority="215" stopIfTrue="1" operator="equal">
      <formula>"T"</formula>
    </cfRule>
  </conditionalFormatting>
  <conditionalFormatting sqref="Q5">
    <cfRule type="cellIs" dxfId="780" priority="207" stopIfTrue="1" operator="equal">
      <formula>"GV"</formula>
    </cfRule>
    <cfRule type="cellIs" dxfId="779" priority="208" stopIfTrue="1" operator="equal">
      <formula>"PC"</formula>
    </cfRule>
    <cfRule type="cellIs" dxfId="778" priority="209" stopIfTrue="1" operator="equal">
      <formula>"R"</formula>
    </cfRule>
    <cfRule type="cellIs" dxfId="777" priority="210" stopIfTrue="1" operator="equal">
      <formula>"E"</formula>
    </cfRule>
    <cfRule type="cellIs" dxfId="776" priority="211" stopIfTrue="1" operator="equal">
      <formula>"PT"</formula>
    </cfRule>
    <cfRule type="cellIs" dxfId="775" priority="212" stopIfTrue="1" operator="equal">
      <formula>"mt"</formula>
    </cfRule>
  </conditionalFormatting>
  <conditionalFormatting sqref="D14:AH14">
    <cfRule type="expression" dxfId="774" priority="206">
      <formula>COUNTIF($D$13:$AH$13,férié)</formula>
    </cfRule>
  </conditionalFormatting>
  <conditionalFormatting sqref="Q2:Q10">
    <cfRule type="cellIs" dxfId="773" priority="203" stopIfTrue="1" operator="equal">
      <formula>"cc"</formula>
    </cfRule>
    <cfRule type="cellIs" dxfId="772" priority="204" stopIfTrue="1" operator="equal">
      <formula>"cl"</formula>
    </cfRule>
    <cfRule type="cellIs" dxfId="771" priority="205" stopIfTrue="1" operator="equal">
      <formula>"m"</formula>
    </cfRule>
  </conditionalFormatting>
  <conditionalFormatting sqref="Q2:Q10">
    <cfRule type="cellIs" dxfId="770" priority="200" stopIfTrue="1" operator="equal">
      <formula>"F"</formula>
    </cfRule>
    <cfRule type="cellIs" dxfId="769" priority="201" stopIfTrue="1" operator="equal">
      <formula>"WK"</formula>
    </cfRule>
    <cfRule type="cellIs" dxfId="768" priority="202" stopIfTrue="1" operator="equal">
      <formula>"T"</formula>
    </cfRule>
  </conditionalFormatting>
  <conditionalFormatting sqref="Q2:Q4 Q6:Q10">
    <cfRule type="cellIs" dxfId="767" priority="194" stopIfTrue="1" operator="equal">
      <formula>"GV"</formula>
    </cfRule>
    <cfRule type="cellIs" dxfId="766" priority="195" stopIfTrue="1" operator="equal">
      <formula>"PC"</formula>
    </cfRule>
    <cfRule type="cellIs" dxfId="765" priority="196" stopIfTrue="1" operator="equal">
      <formula>"R"</formula>
    </cfRule>
    <cfRule type="cellIs" dxfId="764" priority="197" stopIfTrue="1" operator="equal">
      <formula>"E"</formula>
    </cfRule>
    <cfRule type="cellIs" dxfId="763" priority="198" stopIfTrue="1" operator="equal">
      <formula>"PT"</formula>
    </cfRule>
    <cfRule type="cellIs" dxfId="762" priority="199" stopIfTrue="1" operator="equal">
      <formula>"mt"</formula>
    </cfRule>
  </conditionalFormatting>
  <conditionalFormatting sqref="Q5">
    <cfRule type="cellIs" dxfId="761" priority="188" stopIfTrue="1" operator="equal">
      <formula>"GV"</formula>
    </cfRule>
    <cfRule type="cellIs" dxfId="760" priority="189" stopIfTrue="1" operator="equal">
      <formula>"PC"</formula>
    </cfRule>
    <cfRule type="cellIs" dxfId="759" priority="190" stopIfTrue="1" operator="equal">
      <formula>"R"</formula>
    </cfRule>
    <cfRule type="cellIs" dxfId="758" priority="191" stopIfTrue="1" operator="equal">
      <formula>"E"</formula>
    </cfRule>
    <cfRule type="cellIs" dxfId="757" priority="192" stopIfTrue="1" operator="equal">
      <formula>"PT"</formula>
    </cfRule>
    <cfRule type="cellIs" dxfId="756" priority="193" stopIfTrue="1" operator="equal">
      <formula>"mt"</formula>
    </cfRule>
  </conditionalFormatting>
  <conditionalFormatting sqref="D14:AH14">
    <cfRule type="expression" dxfId="755" priority="187">
      <formula>COUNTIF($D$13:$AH$13,férié)</formula>
    </cfRule>
  </conditionalFormatting>
  <conditionalFormatting sqref="Q2:Q10">
    <cfRule type="cellIs" dxfId="754" priority="182" stopIfTrue="1" operator="equal">
      <formula>"cc"</formula>
    </cfRule>
    <cfRule type="cellIs" dxfId="753" priority="183" stopIfTrue="1" operator="equal">
      <formula>"cl"</formula>
    </cfRule>
    <cfRule type="cellIs" dxfId="752" priority="184" stopIfTrue="1" operator="equal">
      <formula>"m"</formula>
    </cfRule>
  </conditionalFormatting>
  <conditionalFormatting sqref="Q2:Q10">
    <cfRule type="cellIs" dxfId="751" priority="179" stopIfTrue="1" operator="equal">
      <formula>"F"</formula>
    </cfRule>
    <cfRule type="cellIs" dxfId="750" priority="180" stopIfTrue="1" operator="equal">
      <formula>"WK"</formula>
    </cfRule>
    <cfRule type="cellIs" dxfId="749" priority="181" stopIfTrue="1" operator="equal">
      <formula>"T"</formula>
    </cfRule>
  </conditionalFormatting>
  <conditionalFormatting sqref="Q2:Q4 Q6:Q10">
    <cfRule type="cellIs" dxfId="748" priority="173" stopIfTrue="1" operator="equal">
      <formula>"GV"</formula>
    </cfRule>
    <cfRule type="cellIs" dxfId="747" priority="174" stopIfTrue="1" operator="equal">
      <formula>"PC"</formula>
    </cfRule>
    <cfRule type="cellIs" dxfId="746" priority="175" stopIfTrue="1" operator="equal">
      <formula>"R"</formula>
    </cfRule>
    <cfRule type="cellIs" dxfId="745" priority="176" stopIfTrue="1" operator="equal">
      <formula>"E"</formula>
    </cfRule>
    <cfRule type="cellIs" dxfId="744" priority="177" stopIfTrue="1" operator="equal">
      <formula>"PT"</formula>
    </cfRule>
    <cfRule type="cellIs" dxfId="743" priority="178" stopIfTrue="1" operator="equal">
      <formula>"mt"</formula>
    </cfRule>
  </conditionalFormatting>
  <conditionalFormatting sqref="Q5">
    <cfRule type="cellIs" dxfId="742" priority="167" stopIfTrue="1" operator="equal">
      <formula>"GV"</formula>
    </cfRule>
    <cfRule type="cellIs" dxfId="741" priority="168" stopIfTrue="1" operator="equal">
      <formula>"PC"</formula>
    </cfRule>
    <cfRule type="cellIs" dxfId="740" priority="169" stopIfTrue="1" operator="equal">
      <formula>"R"</formula>
    </cfRule>
    <cfRule type="cellIs" dxfId="739" priority="170" stopIfTrue="1" operator="equal">
      <formula>"E"</formula>
    </cfRule>
    <cfRule type="cellIs" dxfId="738" priority="171" stopIfTrue="1" operator="equal">
      <formula>"PT"</formula>
    </cfRule>
    <cfRule type="cellIs" dxfId="737" priority="172" stopIfTrue="1" operator="equal">
      <formula>"mt"</formula>
    </cfRule>
  </conditionalFormatting>
  <conditionalFormatting sqref="D14:AH14">
    <cfRule type="expression" dxfId="736" priority="166">
      <formula>COUNTIF($D$13:$AH$13,férié)</formula>
    </cfRule>
  </conditionalFormatting>
  <conditionalFormatting sqref="D16:AH16">
    <cfRule type="expression" dxfId="735" priority="52">
      <formula>D$13=""</formula>
    </cfRule>
    <cfRule type="expression" dxfId="734" priority="53">
      <formula>COUNTIF(JF,D$13)</formula>
    </cfRule>
    <cfRule type="expression" dxfId="733" priority="54">
      <formula>WEEKDAY(D$13,2)&gt;5</formula>
    </cfRule>
  </conditionalFormatting>
  <conditionalFormatting sqref="D16:AH16">
    <cfRule type="expression" dxfId="732" priority="50">
      <formula>COUNTIF(JF,D$13)</formula>
    </cfRule>
    <cfRule type="expression" dxfId="731" priority="51">
      <formula>WEEKDAY(D$13,2)&gt;5</formula>
    </cfRule>
  </conditionalFormatting>
  <conditionalFormatting sqref="D16:AH16">
    <cfRule type="expression" dxfId="730" priority="49" stopIfTrue="1">
      <formula>D$13=""</formula>
    </cfRule>
  </conditionalFormatting>
  <conditionalFormatting sqref="D17:AH17">
    <cfRule type="expression" dxfId="729" priority="46">
      <formula>D$13=""</formula>
    </cfRule>
    <cfRule type="expression" dxfId="728" priority="47">
      <formula>COUNTIF(JF,D$13)</formula>
    </cfRule>
    <cfRule type="expression" dxfId="727" priority="48">
      <formula>WEEKDAY(D$13,2)&gt;5</formula>
    </cfRule>
  </conditionalFormatting>
  <conditionalFormatting sqref="D17:AH17">
    <cfRule type="expression" dxfId="726" priority="44">
      <formula>COUNTIF(JF,D$13)</formula>
    </cfRule>
    <cfRule type="expression" dxfId="725" priority="45">
      <formula>WEEKDAY(D$13,2)&gt;5</formula>
    </cfRule>
  </conditionalFormatting>
  <conditionalFormatting sqref="D17:AH17">
    <cfRule type="expression" dxfId="724" priority="43" stopIfTrue="1">
      <formula>D$13=""</formula>
    </cfRule>
  </conditionalFormatting>
  <conditionalFormatting sqref="D18:AH18">
    <cfRule type="expression" dxfId="723" priority="34">
      <formula>D$13=""</formula>
    </cfRule>
    <cfRule type="expression" dxfId="722" priority="35">
      <formula>COUNTIF(JF,D$13)</formula>
    </cfRule>
    <cfRule type="expression" dxfId="721" priority="36">
      <formula>WEEKDAY(D$13,2)&gt;5</formula>
    </cfRule>
  </conditionalFormatting>
  <conditionalFormatting sqref="D18:AH18">
    <cfRule type="expression" dxfId="720" priority="32">
      <formula>COUNTIF(JF,D$13)</formula>
    </cfRule>
    <cfRule type="expression" dxfId="719" priority="33">
      <formula>WEEKDAY(D$13,2)&gt;5</formula>
    </cfRule>
  </conditionalFormatting>
  <conditionalFormatting sqref="D18:AH18">
    <cfRule type="expression" dxfId="718" priority="3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BC62"/>
  <sheetViews>
    <sheetView zoomScale="85" zoomScaleNormal="85" workbookViewId="0">
      <selection activeCell="A2" sqref="A2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17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11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12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12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13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13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13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13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12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12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12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12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11"/>
      <c r="D12" s="86">
        <f>EDATE(DATE('année calendaire'!A1,12,1),0)</f>
        <v>40877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8"/>
      <c r="AI12" s="77"/>
    </row>
    <row r="13" spans="1:55" s="3" customFormat="1" ht="12.75" customHeight="1" x14ac:dyDescent="0.2">
      <c r="A13" s="62"/>
      <c r="B13" s="62"/>
      <c r="C13" s="114"/>
      <c r="D13" s="32">
        <f>D12</f>
        <v>40877</v>
      </c>
      <c r="E13" s="32">
        <f>D13+1</f>
        <v>40878</v>
      </c>
      <c r="F13" s="32">
        <f>E13+1</f>
        <v>40879</v>
      </c>
      <c r="G13" s="32">
        <f>F13+1</f>
        <v>40880</v>
      </c>
      <c r="H13" s="32">
        <f t="shared" ref="H13:AC13" si="0">G13+1</f>
        <v>40881</v>
      </c>
      <c r="I13" s="32">
        <f t="shared" si="0"/>
        <v>40882</v>
      </c>
      <c r="J13" s="32">
        <f t="shared" si="0"/>
        <v>40883</v>
      </c>
      <c r="K13" s="32">
        <f t="shared" si="0"/>
        <v>40884</v>
      </c>
      <c r="L13" s="32">
        <f t="shared" si="0"/>
        <v>40885</v>
      </c>
      <c r="M13" s="32">
        <f t="shared" si="0"/>
        <v>40886</v>
      </c>
      <c r="N13" s="32">
        <f t="shared" si="0"/>
        <v>40887</v>
      </c>
      <c r="O13" s="32">
        <f t="shared" si="0"/>
        <v>40888</v>
      </c>
      <c r="P13" s="32">
        <f t="shared" si="0"/>
        <v>40889</v>
      </c>
      <c r="Q13" s="32">
        <f t="shared" si="0"/>
        <v>40890</v>
      </c>
      <c r="R13" s="32">
        <f t="shared" si="0"/>
        <v>40891</v>
      </c>
      <c r="S13" s="32">
        <f t="shared" si="0"/>
        <v>40892</v>
      </c>
      <c r="T13" s="32">
        <f t="shared" si="0"/>
        <v>40893</v>
      </c>
      <c r="U13" s="32">
        <f t="shared" si="0"/>
        <v>40894</v>
      </c>
      <c r="V13" s="32">
        <f t="shared" si="0"/>
        <v>40895</v>
      </c>
      <c r="W13" s="32">
        <f t="shared" si="0"/>
        <v>40896</v>
      </c>
      <c r="X13" s="32">
        <f t="shared" si="0"/>
        <v>40897</v>
      </c>
      <c r="Y13" s="32">
        <f t="shared" si="0"/>
        <v>40898</v>
      </c>
      <c r="Z13" s="32">
        <f t="shared" si="0"/>
        <v>40899</v>
      </c>
      <c r="AA13" s="32">
        <f t="shared" si="0"/>
        <v>40900</v>
      </c>
      <c r="AB13" s="32">
        <f t="shared" si="0"/>
        <v>40901</v>
      </c>
      <c r="AC13" s="32">
        <f t="shared" si="0"/>
        <v>40902</v>
      </c>
      <c r="AD13" s="32">
        <f>IF(AC13&lt;&gt;"",IF(AC13+1&lt;=EOMONTH(($D$12)*1,0),AC13+1,""),"")</f>
        <v>40903</v>
      </c>
      <c r="AE13" s="32">
        <f>IF(AD13="","",IF(MONTH(AD13+1)&lt;&gt;MONTH(AD13),"",AD13+1))</f>
        <v>40904</v>
      </c>
      <c r="AF13" s="32">
        <f t="shared" ref="AF13:AH13" si="1">IF(AE13="","",IF(MONTH(AE13+1)&lt;&gt;MONTH(AE13),"",AE13+1))</f>
        <v>40905</v>
      </c>
      <c r="AG13" s="32">
        <f t="shared" si="1"/>
        <v>40906</v>
      </c>
      <c r="AH13" s="32">
        <f t="shared" si="1"/>
        <v>40907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15" t="s">
        <v>14</v>
      </c>
      <c r="D14" s="47">
        <f>D13</f>
        <v>40877</v>
      </c>
      <c r="E14" s="47">
        <f t="shared" ref="E14:AH14" si="2">E13</f>
        <v>40878</v>
      </c>
      <c r="F14" s="47">
        <f t="shared" si="2"/>
        <v>40879</v>
      </c>
      <c r="G14" s="47">
        <f t="shared" si="2"/>
        <v>40880</v>
      </c>
      <c r="H14" s="47">
        <f t="shared" si="2"/>
        <v>40881</v>
      </c>
      <c r="I14" s="47">
        <f t="shared" si="2"/>
        <v>40882</v>
      </c>
      <c r="J14" s="47">
        <f t="shared" si="2"/>
        <v>40883</v>
      </c>
      <c r="K14" s="47">
        <f t="shared" si="2"/>
        <v>40884</v>
      </c>
      <c r="L14" s="47">
        <f t="shared" si="2"/>
        <v>40885</v>
      </c>
      <c r="M14" s="47">
        <f t="shared" si="2"/>
        <v>40886</v>
      </c>
      <c r="N14" s="47">
        <f t="shared" si="2"/>
        <v>40887</v>
      </c>
      <c r="O14" s="47">
        <f t="shared" si="2"/>
        <v>40888</v>
      </c>
      <c r="P14" s="47">
        <f t="shared" si="2"/>
        <v>40889</v>
      </c>
      <c r="Q14" s="47">
        <f t="shared" si="2"/>
        <v>40890</v>
      </c>
      <c r="R14" s="47">
        <f t="shared" si="2"/>
        <v>40891</v>
      </c>
      <c r="S14" s="47">
        <f t="shared" si="2"/>
        <v>40892</v>
      </c>
      <c r="T14" s="47">
        <f t="shared" si="2"/>
        <v>40893</v>
      </c>
      <c r="U14" s="47">
        <f t="shared" si="2"/>
        <v>40894</v>
      </c>
      <c r="V14" s="47">
        <f t="shared" si="2"/>
        <v>40895</v>
      </c>
      <c r="W14" s="47">
        <f t="shared" si="2"/>
        <v>40896</v>
      </c>
      <c r="X14" s="47">
        <f t="shared" si="2"/>
        <v>40897</v>
      </c>
      <c r="Y14" s="47">
        <f t="shared" si="2"/>
        <v>40898</v>
      </c>
      <c r="Z14" s="47">
        <f t="shared" si="2"/>
        <v>40899</v>
      </c>
      <c r="AA14" s="47">
        <f t="shared" si="2"/>
        <v>40900</v>
      </c>
      <c r="AB14" s="47">
        <f t="shared" si="2"/>
        <v>40901</v>
      </c>
      <c r="AC14" s="47">
        <f t="shared" si="2"/>
        <v>40902</v>
      </c>
      <c r="AD14" s="47">
        <f t="shared" si="2"/>
        <v>40903</v>
      </c>
      <c r="AE14" s="47">
        <f t="shared" si="2"/>
        <v>40904</v>
      </c>
      <c r="AF14" s="47">
        <f t="shared" si="2"/>
        <v>40905</v>
      </c>
      <c r="AG14" s="47">
        <f t="shared" si="2"/>
        <v>40906</v>
      </c>
      <c r="AH14" s="47">
        <f t="shared" si="2"/>
        <v>40907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16">
        <v>39510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16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16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16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1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1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1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1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1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s="3" customFormat="1" x14ac:dyDescent="0.2">
      <c r="A24" s="63"/>
      <c r="B24" s="63"/>
      <c r="C24" s="11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85"/>
    </row>
    <row r="25" spans="1:36" s="3" customFormat="1" x14ac:dyDescent="0.2">
      <c r="A25" s="63"/>
      <c r="B25" s="63"/>
      <c r="C25" s="11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85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3"/>
      <c r="B30" s="63"/>
      <c r="C30" s="11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18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85"/>
    </row>
    <row r="32" spans="1:36" s="3" customFormat="1" x14ac:dyDescent="0.2">
      <c r="A32" s="63"/>
      <c r="B32" s="63"/>
      <c r="C32" s="11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85"/>
    </row>
    <row r="33" spans="1:36" s="3" customFormat="1" x14ac:dyDescent="0.2">
      <c r="A33" s="63"/>
      <c r="B33" s="63"/>
      <c r="C33" s="11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85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3"/>
      <c r="B38" s="63"/>
      <c r="C38" s="11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18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85"/>
    </row>
    <row r="40" spans="1:36" s="3" customFormat="1" x14ac:dyDescent="0.2">
      <c r="A40" s="63"/>
      <c r="B40" s="63"/>
      <c r="C40" s="11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85"/>
    </row>
    <row r="41" spans="1:36" s="3" customFormat="1" x14ac:dyDescent="0.2">
      <c r="A41" s="63"/>
      <c r="B41" s="63"/>
      <c r="C41" s="11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85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3"/>
      <c r="B46" s="63"/>
      <c r="C46" s="118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18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85"/>
    </row>
    <row r="48" spans="1:36" s="3" customFormat="1" x14ac:dyDescent="0.2">
      <c r="A48" s="63"/>
      <c r="B48" s="63"/>
      <c r="C48" s="11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85"/>
    </row>
    <row r="49" spans="1:36" s="3" customFormat="1" x14ac:dyDescent="0.2">
      <c r="A49" s="63"/>
      <c r="B49" s="63"/>
      <c r="C49" s="11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85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3"/>
      <c r="B54" s="63"/>
      <c r="C54" s="11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18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85"/>
    </row>
    <row r="56" spans="1:36" s="3" customFormat="1" x14ac:dyDescent="0.2">
      <c r="A56" s="63"/>
      <c r="B56" s="63"/>
      <c r="C56" s="11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85"/>
    </row>
    <row r="57" spans="1:36" s="3" customFormat="1" x14ac:dyDescent="0.2">
      <c r="A57" s="63"/>
      <c r="B57" s="63"/>
      <c r="C57" s="11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85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2" type="noConversion"/>
  <conditionalFormatting sqref="Q2:Q4 Q6:Q10">
    <cfRule type="cellIs" dxfId="705" priority="402" stopIfTrue="1" operator="equal">
      <formula>"GV"</formula>
    </cfRule>
    <cfRule type="cellIs" dxfId="704" priority="403" stopIfTrue="1" operator="equal">
      <formula>"PC"</formula>
    </cfRule>
    <cfRule type="cellIs" dxfId="703" priority="404" stopIfTrue="1" operator="equal">
      <formula>"R"</formula>
    </cfRule>
    <cfRule type="cellIs" dxfId="702" priority="405" stopIfTrue="1" operator="equal">
      <formula>"E"</formula>
    </cfRule>
    <cfRule type="cellIs" dxfId="701" priority="406" stopIfTrue="1" operator="equal">
      <formula>"PT"</formula>
    </cfRule>
    <cfRule type="cellIs" dxfId="700" priority="407" stopIfTrue="1" operator="equal">
      <formula>"mt"</formula>
    </cfRule>
  </conditionalFormatting>
  <conditionalFormatting sqref="Q2:Q10">
    <cfRule type="cellIs" dxfId="699" priority="459" stopIfTrue="1" operator="equal">
      <formula>"cc"</formula>
    </cfRule>
    <cfRule type="cellIs" dxfId="698" priority="460" stopIfTrue="1" operator="equal">
      <formula>"cl"</formula>
    </cfRule>
    <cfRule type="cellIs" dxfId="697" priority="461" stopIfTrue="1" operator="equal">
      <formula>"m"</formula>
    </cfRule>
  </conditionalFormatting>
  <conditionalFormatting sqref="Q2:Q10">
    <cfRule type="cellIs" dxfId="696" priority="456" stopIfTrue="1" operator="equal">
      <formula>"F"</formula>
    </cfRule>
    <cfRule type="cellIs" dxfId="695" priority="457" stopIfTrue="1" operator="equal">
      <formula>"WK"</formula>
    </cfRule>
    <cfRule type="cellIs" dxfId="694" priority="458" stopIfTrue="1" operator="equal">
      <formula>"T"</formula>
    </cfRule>
  </conditionalFormatting>
  <conditionalFormatting sqref="Q5">
    <cfRule type="cellIs" dxfId="693" priority="390" stopIfTrue="1" operator="equal">
      <formula>"GV"</formula>
    </cfRule>
    <cfRule type="cellIs" dxfId="692" priority="391" stopIfTrue="1" operator="equal">
      <formula>"PC"</formula>
    </cfRule>
    <cfRule type="cellIs" dxfId="691" priority="392" stopIfTrue="1" operator="equal">
      <formula>"R"</formula>
    </cfRule>
    <cfRule type="cellIs" dxfId="690" priority="393" stopIfTrue="1" operator="equal">
      <formula>"E"</formula>
    </cfRule>
    <cfRule type="cellIs" dxfId="689" priority="394" stopIfTrue="1" operator="equal">
      <formula>"PT"</formula>
    </cfRule>
    <cfRule type="cellIs" dxfId="688" priority="395" stopIfTrue="1" operator="equal">
      <formula>"mt"</formula>
    </cfRule>
  </conditionalFormatting>
  <conditionalFormatting sqref="D14:AH14">
    <cfRule type="expression" dxfId="687" priority="305">
      <formula>COUNTIF($D$13:$AH$13,férié)</formula>
    </cfRule>
  </conditionalFormatting>
  <conditionalFormatting sqref="Q2:Q10">
    <cfRule type="cellIs" dxfId="686" priority="302" stopIfTrue="1" operator="equal">
      <formula>"cc"</formula>
    </cfRule>
    <cfRule type="cellIs" dxfId="685" priority="303" stopIfTrue="1" operator="equal">
      <formula>"cl"</formula>
    </cfRule>
    <cfRule type="cellIs" dxfId="684" priority="304" stopIfTrue="1" operator="equal">
      <formula>"m"</formula>
    </cfRule>
  </conditionalFormatting>
  <conditionalFormatting sqref="Q2:Q10">
    <cfRule type="cellIs" dxfId="683" priority="299" stopIfTrue="1" operator="equal">
      <formula>"F"</formula>
    </cfRule>
    <cfRule type="cellIs" dxfId="682" priority="300" stopIfTrue="1" operator="equal">
      <formula>"WK"</formula>
    </cfRule>
    <cfRule type="cellIs" dxfId="681" priority="301" stopIfTrue="1" operator="equal">
      <formula>"T"</formula>
    </cfRule>
  </conditionalFormatting>
  <conditionalFormatting sqref="Q2:Q4 Q6:Q10">
    <cfRule type="cellIs" dxfId="680" priority="293" stopIfTrue="1" operator="equal">
      <formula>"GV"</formula>
    </cfRule>
    <cfRule type="cellIs" dxfId="679" priority="294" stopIfTrue="1" operator="equal">
      <formula>"PC"</formula>
    </cfRule>
    <cfRule type="cellIs" dxfId="678" priority="295" stopIfTrue="1" operator="equal">
      <formula>"R"</formula>
    </cfRule>
    <cfRule type="cellIs" dxfId="677" priority="296" stopIfTrue="1" operator="equal">
      <formula>"E"</formula>
    </cfRule>
    <cfRule type="cellIs" dxfId="676" priority="297" stopIfTrue="1" operator="equal">
      <formula>"PT"</formula>
    </cfRule>
    <cfRule type="cellIs" dxfId="675" priority="298" stopIfTrue="1" operator="equal">
      <formula>"mt"</formula>
    </cfRule>
  </conditionalFormatting>
  <conditionalFormatting sqref="Q5">
    <cfRule type="cellIs" dxfId="674" priority="287" stopIfTrue="1" operator="equal">
      <formula>"GV"</formula>
    </cfRule>
    <cfRule type="cellIs" dxfId="673" priority="288" stopIfTrue="1" operator="equal">
      <formula>"PC"</formula>
    </cfRule>
    <cfRule type="cellIs" dxfId="672" priority="289" stopIfTrue="1" operator="equal">
      <formula>"R"</formula>
    </cfRule>
    <cfRule type="cellIs" dxfId="671" priority="290" stopIfTrue="1" operator="equal">
      <formula>"E"</formula>
    </cfRule>
    <cfRule type="cellIs" dxfId="670" priority="291" stopIfTrue="1" operator="equal">
      <formula>"PT"</formula>
    </cfRule>
    <cfRule type="cellIs" dxfId="669" priority="292" stopIfTrue="1" operator="equal">
      <formula>"mt"</formula>
    </cfRule>
  </conditionalFormatting>
  <conditionalFormatting sqref="D14:AH14">
    <cfRule type="expression" dxfId="668" priority="286">
      <formula>COUNTIF($D$13:$AH$13,férié)</formula>
    </cfRule>
  </conditionalFormatting>
  <conditionalFormatting sqref="D15:AH15">
    <cfRule type="expression" dxfId="667" priority="283">
      <formula>D$13=""</formula>
    </cfRule>
    <cfRule type="expression" dxfId="666" priority="284">
      <formula>COUNTIF(JF,D$13)</formula>
    </cfRule>
    <cfRule type="expression" dxfId="665" priority="285">
      <formula>WEEKDAY(D$13,2)&gt;5</formula>
    </cfRule>
  </conditionalFormatting>
  <conditionalFormatting sqref="Q2:Q10">
    <cfRule type="cellIs" dxfId="664" priority="280" stopIfTrue="1" operator="equal">
      <formula>"cc"</formula>
    </cfRule>
    <cfRule type="cellIs" dxfId="663" priority="281" stopIfTrue="1" operator="equal">
      <formula>"cl"</formula>
    </cfRule>
    <cfRule type="cellIs" dxfId="662" priority="282" stopIfTrue="1" operator="equal">
      <formula>"m"</formula>
    </cfRule>
  </conditionalFormatting>
  <conditionalFormatting sqref="Q2:Q10">
    <cfRule type="cellIs" dxfId="661" priority="277" stopIfTrue="1" operator="equal">
      <formula>"F"</formula>
    </cfRule>
    <cfRule type="cellIs" dxfId="660" priority="278" stopIfTrue="1" operator="equal">
      <formula>"WK"</formula>
    </cfRule>
    <cfRule type="cellIs" dxfId="659" priority="279" stopIfTrue="1" operator="equal">
      <formula>"T"</formula>
    </cfRule>
  </conditionalFormatting>
  <conditionalFormatting sqref="Q2:Q4 Q6:Q10">
    <cfRule type="cellIs" dxfId="658" priority="271" stopIfTrue="1" operator="equal">
      <formula>"GV"</formula>
    </cfRule>
    <cfRule type="cellIs" dxfId="657" priority="272" stopIfTrue="1" operator="equal">
      <formula>"PC"</formula>
    </cfRule>
    <cfRule type="cellIs" dxfId="656" priority="273" stopIfTrue="1" operator="equal">
      <formula>"R"</formula>
    </cfRule>
    <cfRule type="cellIs" dxfId="655" priority="274" stopIfTrue="1" operator="equal">
      <formula>"E"</formula>
    </cfRule>
    <cfRule type="cellIs" dxfId="654" priority="275" stopIfTrue="1" operator="equal">
      <formula>"PT"</formula>
    </cfRule>
    <cfRule type="cellIs" dxfId="653" priority="276" stopIfTrue="1" operator="equal">
      <formula>"mt"</formula>
    </cfRule>
  </conditionalFormatting>
  <conditionalFormatting sqref="Q5">
    <cfRule type="cellIs" dxfId="652" priority="265" stopIfTrue="1" operator="equal">
      <formula>"GV"</formula>
    </cfRule>
    <cfRule type="cellIs" dxfId="651" priority="266" stopIfTrue="1" operator="equal">
      <formula>"PC"</formula>
    </cfRule>
    <cfRule type="cellIs" dxfId="650" priority="267" stopIfTrue="1" operator="equal">
      <formula>"R"</formula>
    </cfRule>
    <cfRule type="cellIs" dxfId="649" priority="268" stopIfTrue="1" operator="equal">
      <formula>"E"</formula>
    </cfRule>
    <cfRule type="cellIs" dxfId="648" priority="269" stopIfTrue="1" operator="equal">
      <formula>"PT"</formula>
    </cfRule>
    <cfRule type="cellIs" dxfId="647" priority="270" stopIfTrue="1" operator="equal">
      <formula>"mt"</formula>
    </cfRule>
  </conditionalFormatting>
  <conditionalFormatting sqref="D14:AH14">
    <cfRule type="expression" dxfId="646" priority="264">
      <formula>COUNTIF($D$13:$AH$13,férié)</formula>
    </cfRule>
  </conditionalFormatting>
  <conditionalFormatting sqref="D15:AH15">
    <cfRule type="expression" dxfId="645" priority="262">
      <formula>COUNTIF(JF,D$13)</formula>
    </cfRule>
    <cfRule type="expression" dxfId="644" priority="263">
      <formula>WEEKDAY(D$13,2)&gt;5</formula>
    </cfRule>
  </conditionalFormatting>
  <conditionalFormatting sqref="D13:AH15">
    <cfRule type="expression" dxfId="643" priority="261" stopIfTrue="1">
      <formula>D$13=""</formula>
    </cfRule>
  </conditionalFormatting>
  <conditionalFormatting sqref="Q2:Q4 Q6:Q10">
    <cfRule type="cellIs" dxfId="642" priority="255" stopIfTrue="1" operator="equal">
      <formula>"GV"</formula>
    </cfRule>
    <cfRule type="cellIs" dxfId="641" priority="256" stopIfTrue="1" operator="equal">
      <formula>"PC"</formula>
    </cfRule>
    <cfRule type="cellIs" dxfId="640" priority="257" stopIfTrue="1" operator="equal">
      <formula>"R"</formula>
    </cfRule>
    <cfRule type="cellIs" dxfId="639" priority="258" stopIfTrue="1" operator="equal">
      <formula>"E"</formula>
    </cfRule>
    <cfRule type="cellIs" dxfId="638" priority="259" stopIfTrue="1" operator="equal">
      <formula>"PT"</formula>
    </cfRule>
    <cfRule type="cellIs" dxfId="637" priority="260" stopIfTrue="1" operator="equal">
      <formula>"mt"</formula>
    </cfRule>
  </conditionalFormatting>
  <conditionalFormatting sqref="Q2:Q10">
    <cfRule type="cellIs" dxfId="636" priority="252" stopIfTrue="1" operator="equal">
      <formula>"cc"</formula>
    </cfRule>
    <cfRule type="cellIs" dxfId="635" priority="253" stopIfTrue="1" operator="equal">
      <formula>"cl"</formula>
    </cfRule>
    <cfRule type="cellIs" dxfId="634" priority="254" stopIfTrue="1" operator="equal">
      <formula>"m"</formula>
    </cfRule>
  </conditionalFormatting>
  <conditionalFormatting sqref="Q2:Q10">
    <cfRule type="cellIs" dxfId="633" priority="249" stopIfTrue="1" operator="equal">
      <formula>"F"</formula>
    </cfRule>
    <cfRule type="cellIs" dxfId="632" priority="250" stopIfTrue="1" operator="equal">
      <formula>"WK"</formula>
    </cfRule>
    <cfRule type="cellIs" dxfId="631" priority="251" stopIfTrue="1" operator="equal">
      <formula>"T"</formula>
    </cfRule>
  </conditionalFormatting>
  <conditionalFormatting sqref="Q5">
    <cfRule type="cellIs" dxfId="630" priority="243" stopIfTrue="1" operator="equal">
      <formula>"GV"</formula>
    </cfRule>
    <cfRule type="cellIs" dxfId="629" priority="244" stopIfTrue="1" operator="equal">
      <formula>"PC"</formula>
    </cfRule>
    <cfRule type="cellIs" dxfId="628" priority="245" stopIfTrue="1" operator="equal">
      <formula>"R"</formula>
    </cfRule>
    <cfRule type="cellIs" dxfId="627" priority="246" stopIfTrue="1" operator="equal">
      <formula>"E"</formula>
    </cfRule>
    <cfRule type="cellIs" dxfId="626" priority="247" stopIfTrue="1" operator="equal">
      <formula>"PT"</formula>
    </cfRule>
    <cfRule type="cellIs" dxfId="625" priority="248" stopIfTrue="1" operator="equal">
      <formula>"mt"</formula>
    </cfRule>
  </conditionalFormatting>
  <conditionalFormatting sqref="D14:AH14">
    <cfRule type="expression" dxfId="624" priority="242">
      <formula>COUNTIF($D$13:$AH$13,férié)</formula>
    </cfRule>
  </conditionalFormatting>
  <conditionalFormatting sqref="Q2:Q10">
    <cfRule type="cellIs" dxfId="623" priority="239" stopIfTrue="1" operator="equal">
      <formula>"cc"</formula>
    </cfRule>
    <cfRule type="cellIs" dxfId="622" priority="240" stopIfTrue="1" operator="equal">
      <formula>"cl"</formula>
    </cfRule>
    <cfRule type="cellIs" dxfId="621" priority="241" stopIfTrue="1" operator="equal">
      <formula>"m"</formula>
    </cfRule>
  </conditionalFormatting>
  <conditionalFormatting sqref="Q2:Q10">
    <cfRule type="cellIs" dxfId="620" priority="236" stopIfTrue="1" operator="equal">
      <formula>"F"</formula>
    </cfRule>
    <cfRule type="cellIs" dxfId="619" priority="237" stopIfTrue="1" operator="equal">
      <formula>"WK"</formula>
    </cfRule>
    <cfRule type="cellIs" dxfId="618" priority="238" stopIfTrue="1" operator="equal">
      <formula>"T"</formula>
    </cfRule>
  </conditionalFormatting>
  <conditionalFormatting sqref="Q2:Q4 Q6:Q10">
    <cfRule type="cellIs" dxfId="617" priority="230" stopIfTrue="1" operator="equal">
      <formula>"GV"</formula>
    </cfRule>
    <cfRule type="cellIs" dxfId="616" priority="231" stopIfTrue="1" operator="equal">
      <formula>"PC"</formula>
    </cfRule>
    <cfRule type="cellIs" dxfId="615" priority="232" stopIfTrue="1" operator="equal">
      <formula>"R"</formula>
    </cfRule>
    <cfRule type="cellIs" dxfId="614" priority="233" stopIfTrue="1" operator="equal">
      <formula>"E"</formula>
    </cfRule>
    <cfRule type="cellIs" dxfId="613" priority="234" stopIfTrue="1" operator="equal">
      <formula>"PT"</formula>
    </cfRule>
    <cfRule type="cellIs" dxfId="612" priority="235" stopIfTrue="1" operator="equal">
      <formula>"mt"</formula>
    </cfRule>
  </conditionalFormatting>
  <conditionalFormatting sqref="Q5">
    <cfRule type="cellIs" dxfId="611" priority="224" stopIfTrue="1" operator="equal">
      <formula>"GV"</formula>
    </cfRule>
    <cfRule type="cellIs" dxfId="610" priority="225" stopIfTrue="1" operator="equal">
      <formula>"PC"</formula>
    </cfRule>
    <cfRule type="cellIs" dxfId="609" priority="226" stopIfTrue="1" operator="equal">
      <formula>"R"</formula>
    </cfRule>
    <cfRule type="cellIs" dxfId="608" priority="227" stopIfTrue="1" operator="equal">
      <formula>"E"</formula>
    </cfRule>
    <cfRule type="cellIs" dxfId="607" priority="228" stopIfTrue="1" operator="equal">
      <formula>"PT"</formula>
    </cfRule>
    <cfRule type="cellIs" dxfId="606" priority="229" stopIfTrue="1" operator="equal">
      <formula>"mt"</formula>
    </cfRule>
  </conditionalFormatting>
  <conditionalFormatting sqref="D14:AH14">
    <cfRule type="expression" dxfId="605" priority="223">
      <formula>COUNTIF($D$13:$AH$13,férié)</formula>
    </cfRule>
  </conditionalFormatting>
  <conditionalFormatting sqref="Q2:Q10">
    <cfRule type="cellIs" dxfId="604" priority="218" stopIfTrue="1" operator="equal">
      <formula>"cc"</formula>
    </cfRule>
    <cfRule type="cellIs" dxfId="603" priority="219" stopIfTrue="1" operator="equal">
      <formula>"cl"</formula>
    </cfRule>
    <cfRule type="cellIs" dxfId="602" priority="220" stopIfTrue="1" operator="equal">
      <formula>"m"</formula>
    </cfRule>
  </conditionalFormatting>
  <conditionalFormatting sqref="Q2:Q10">
    <cfRule type="cellIs" dxfId="601" priority="215" stopIfTrue="1" operator="equal">
      <formula>"F"</formula>
    </cfRule>
    <cfRule type="cellIs" dxfId="600" priority="216" stopIfTrue="1" operator="equal">
      <formula>"WK"</formula>
    </cfRule>
    <cfRule type="cellIs" dxfId="599" priority="217" stopIfTrue="1" operator="equal">
      <formula>"T"</formula>
    </cfRule>
  </conditionalFormatting>
  <conditionalFormatting sqref="Q2:Q4 Q6:Q10">
    <cfRule type="cellIs" dxfId="598" priority="209" stopIfTrue="1" operator="equal">
      <formula>"GV"</formula>
    </cfRule>
    <cfRule type="cellIs" dxfId="597" priority="210" stopIfTrue="1" operator="equal">
      <formula>"PC"</formula>
    </cfRule>
    <cfRule type="cellIs" dxfId="596" priority="211" stopIfTrue="1" operator="equal">
      <formula>"R"</formula>
    </cfRule>
    <cfRule type="cellIs" dxfId="595" priority="212" stopIfTrue="1" operator="equal">
      <formula>"E"</formula>
    </cfRule>
    <cfRule type="cellIs" dxfId="594" priority="213" stopIfTrue="1" operator="equal">
      <formula>"PT"</formula>
    </cfRule>
    <cfRule type="cellIs" dxfId="593" priority="214" stopIfTrue="1" operator="equal">
      <formula>"mt"</formula>
    </cfRule>
  </conditionalFormatting>
  <conditionalFormatting sqref="Q5">
    <cfRule type="cellIs" dxfId="592" priority="203" stopIfTrue="1" operator="equal">
      <formula>"GV"</formula>
    </cfRule>
    <cfRule type="cellIs" dxfId="591" priority="204" stopIfTrue="1" operator="equal">
      <formula>"PC"</formula>
    </cfRule>
    <cfRule type="cellIs" dxfId="590" priority="205" stopIfTrue="1" operator="equal">
      <formula>"R"</formula>
    </cfRule>
    <cfRule type="cellIs" dxfId="589" priority="206" stopIfTrue="1" operator="equal">
      <formula>"E"</formula>
    </cfRule>
    <cfRule type="cellIs" dxfId="588" priority="207" stopIfTrue="1" operator="equal">
      <formula>"PT"</formula>
    </cfRule>
    <cfRule type="cellIs" dxfId="587" priority="208" stopIfTrue="1" operator="equal">
      <formula>"mt"</formula>
    </cfRule>
  </conditionalFormatting>
  <conditionalFormatting sqref="D14:AH14">
    <cfRule type="expression" dxfId="586" priority="202">
      <formula>COUNTIF($D$13:$AH$13,férié)</formula>
    </cfRule>
  </conditionalFormatting>
  <conditionalFormatting sqref="D16:AH16">
    <cfRule type="expression" dxfId="585" priority="52">
      <formula>D$13=""</formula>
    </cfRule>
    <cfRule type="expression" dxfId="584" priority="53">
      <formula>COUNTIF(JF,D$13)</formula>
    </cfRule>
    <cfRule type="expression" dxfId="583" priority="54">
      <formula>WEEKDAY(D$13,2)&gt;5</formula>
    </cfRule>
  </conditionalFormatting>
  <conditionalFormatting sqref="D16:AH16">
    <cfRule type="expression" dxfId="582" priority="50">
      <formula>COUNTIF(JF,D$13)</formula>
    </cfRule>
    <cfRule type="expression" dxfId="581" priority="51">
      <formula>WEEKDAY(D$13,2)&gt;5</formula>
    </cfRule>
  </conditionalFormatting>
  <conditionalFormatting sqref="D16:AH16">
    <cfRule type="expression" dxfId="580" priority="49" stopIfTrue="1">
      <formula>D$13=""</formula>
    </cfRule>
  </conditionalFormatting>
  <conditionalFormatting sqref="D17:AH17">
    <cfRule type="expression" dxfId="579" priority="46">
      <formula>D$13=""</formula>
    </cfRule>
    <cfRule type="expression" dxfId="578" priority="47">
      <formula>COUNTIF(JF,D$13)</formula>
    </cfRule>
    <cfRule type="expression" dxfId="577" priority="48">
      <formula>WEEKDAY(D$13,2)&gt;5</formula>
    </cfRule>
  </conditionalFormatting>
  <conditionalFormatting sqref="D17:AH17">
    <cfRule type="expression" dxfId="576" priority="44">
      <formula>COUNTIF(JF,D$13)</formula>
    </cfRule>
    <cfRule type="expression" dxfId="575" priority="45">
      <formula>WEEKDAY(D$13,2)&gt;5</formula>
    </cfRule>
  </conditionalFormatting>
  <conditionalFormatting sqref="D17:AH17">
    <cfRule type="expression" dxfId="574" priority="43" stopIfTrue="1">
      <formula>D$13=""</formula>
    </cfRule>
  </conditionalFormatting>
  <conditionalFormatting sqref="D18:AH18">
    <cfRule type="expression" dxfId="573" priority="34">
      <formula>D$13=""</formula>
    </cfRule>
    <cfRule type="expression" dxfId="572" priority="35">
      <formula>COUNTIF(JF,D$13)</formula>
    </cfRule>
    <cfRule type="expression" dxfId="571" priority="36">
      <formula>WEEKDAY(D$13,2)&gt;5</formula>
    </cfRule>
  </conditionalFormatting>
  <conditionalFormatting sqref="D18:AH18">
    <cfRule type="expression" dxfId="570" priority="32">
      <formula>COUNTIF(JF,D$13)</formula>
    </cfRule>
    <cfRule type="expression" dxfId="569" priority="33">
      <formula>WEEKDAY(D$13,2)&gt;5</formula>
    </cfRule>
  </conditionalFormatting>
  <conditionalFormatting sqref="D18:AH18">
    <cfRule type="expression" dxfId="568" priority="3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M44"/>
  <sheetViews>
    <sheetView zoomScale="85" zoomScaleNormal="85" workbookViewId="0">
      <selection activeCell="C13" sqref="C13"/>
    </sheetView>
  </sheetViews>
  <sheetFormatPr baseColWidth="10" defaultRowHeight="12.75" x14ac:dyDescent="0.2"/>
  <sheetData>
    <row r="2" spans="1:13" x14ac:dyDescent="0.2">
      <c r="A2" s="48" t="s">
        <v>12</v>
      </c>
      <c r="B2" s="76" t="str">
        <f>janv!A15</f>
        <v>Cappou</v>
      </c>
    </row>
    <row r="3" spans="1:13" x14ac:dyDescent="0.2">
      <c r="A3" s="48" t="s">
        <v>13</v>
      </c>
      <c r="B3" s="76" t="s">
        <v>38</v>
      </c>
    </row>
    <row r="4" spans="1:13" x14ac:dyDescent="0.2">
      <c r="A4" s="48" t="s">
        <v>14</v>
      </c>
      <c r="C4" s="53" t="s">
        <v>38</v>
      </c>
    </row>
    <row r="5" spans="1:13" x14ac:dyDescent="0.2">
      <c r="A5" s="48" t="s">
        <v>15</v>
      </c>
      <c r="E5" s="53" t="s">
        <v>38</v>
      </c>
    </row>
    <row r="6" spans="1:13" x14ac:dyDescent="0.2">
      <c r="A6" s="48" t="s">
        <v>16</v>
      </c>
      <c r="E6" s="53" t="s">
        <v>38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555" priority="1">
      <formula>COUNTIF(JF,DATE(Année_Calendaire,MONTH(B$13),$A14))</formula>
    </cfRule>
    <cfRule type="expression" dxfId="554" priority="3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M44"/>
  <sheetViews>
    <sheetView topLeftCell="A7" zoomScale="85" zoomScaleNormal="85" workbookViewId="0">
      <selection activeCell="D33" sqref="D33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34</v>
      </c>
    </row>
    <row r="3" spans="1:13" x14ac:dyDescent="0.2">
      <c r="A3" s="48" t="s">
        <v>13</v>
      </c>
      <c r="B3" s="76" t="s">
        <v>35</v>
      </c>
    </row>
    <row r="4" spans="1:13" x14ac:dyDescent="0.2">
      <c r="A4" s="48" t="s">
        <v>14</v>
      </c>
      <c r="C4" s="53">
        <v>39510</v>
      </c>
    </row>
    <row r="5" spans="1:13" x14ac:dyDescent="0.2">
      <c r="A5" s="48" t="s">
        <v>15</v>
      </c>
      <c r="E5" s="53">
        <v>40179</v>
      </c>
    </row>
    <row r="6" spans="1:13" x14ac:dyDescent="0.2">
      <c r="A6" s="48" t="s">
        <v>16</v>
      </c>
      <c r="E6" s="53" t="s">
        <v>38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553" priority="1">
      <formula>COUNTIF(JF,DATE(Année_Calendaire,MONTH(B$13),$A14))</formula>
    </cfRule>
    <cfRule type="expression" dxfId="552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M44"/>
  <sheetViews>
    <sheetView topLeftCell="A10" zoomScale="85" zoomScaleNormal="85" workbookViewId="0">
      <selection activeCell="G44" sqref="G44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41</v>
      </c>
    </row>
    <row r="3" spans="1:13" x14ac:dyDescent="0.2">
      <c r="A3" s="48" t="s">
        <v>13</v>
      </c>
      <c r="B3" s="76" t="s">
        <v>42</v>
      </c>
    </row>
    <row r="4" spans="1:13" x14ac:dyDescent="0.2">
      <c r="A4" s="48" t="s">
        <v>14</v>
      </c>
      <c r="C4" s="53">
        <v>40067</v>
      </c>
    </row>
    <row r="5" spans="1:13" x14ac:dyDescent="0.2">
      <c r="A5" s="48" t="s">
        <v>15</v>
      </c>
      <c r="E5" s="53">
        <v>40179</v>
      </c>
    </row>
    <row r="6" spans="1:13" x14ac:dyDescent="0.2">
      <c r="A6" s="48" t="s">
        <v>16</v>
      </c>
      <c r="E6" s="53" t="s">
        <v>38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>
        <v>1</v>
      </c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>
        <v>1</v>
      </c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>
        <v>1</v>
      </c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551" priority="1">
      <formula>COUNTIF(JF,DATE(Année_Calendaire,MONTH(B$13),$A14))</formula>
    </cfRule>
    <cfRule type="expression" dxfId="550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M44"/>
  <sheetViews>
    <sheetView zoomScale="85" zoomScaleNormal="85" workbookViewId="0">
      <selection activeCell="G42" sqref="G42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45</v>
      </c>
    </row>
    <row r="3" spans="1:13" x14ac:dyDescent="0.2">
      <c r="A3" s="48" t="s">
        <v>13</v>
      </c>
      <c r="B3" s="76" t="s">
        <v>46</v>
      </c>
    </row>
    <row r="4" spans="1:13" x14ac:dyDescent="0.2">
      <c r="A4" s="48" t="s">
        <v>14</v>
      </c>
      <c r="C4" s="53">
        <v>39917</v>
      </c>
    </row>
    <row r="5" spans="1:13" x14ac:dyDescent="0.2">
      <c r="A5" s="48" t="s">
        <v>15</v>
      </c>
      <c r="E5" s="53">
        <v>40179</v>
      </c>
    </row>
    <row r="6" spans="1:13" x14ac:dyDescent="0.2">
      <c r="A6" s="48" t="s">
        <v>16</v>
      </c>
      <c r="E6" s="53" t="s">
        <v>38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>
        <v>1</v>
      </c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549" priority="1">
      <formula>COUNTIF(JF,DATE(Année_Calendaire,MONTH(B$13),$A14))</formula>
    </cfRule>
    <cfRule type="expression" dxfId="548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2:M44"/>
  <sheetViews>
    <sheetView zoomScale="85" zoomScaleNormal="85" workbookViewId="0">
      <selection activeCell="P18" sqref="P18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50</v>
      </c>
    </row>
    <row r="3" spans="1:13" x14ac:dyDescent="0.2">
      <c r="A3" s="48" t="s">
        <v>13</v>
      </c>
      <c r="B3" s="76" t="s">
        <v>57</v>
      </c>
    </row>
    <row r="4" spans="1:13" x14ac:dyDescent="0.2">
      <c r="A4" s="48" t="s">
        <v>14</v>
      </c>
      <c r="C4" s="53" t="s">
        <v>53</v>
      </c>
    </row>
    <row r="5" spans="1:13" x14ac:dyDescent="0.2">
      <c r="A5" s="48" t="s">
        <v>15</v>
      </c>
      <c r="E5" s="53" t="s">
        <v>55</v>
      </c>
    </row>
    <row r="6" spans="1:13" x14ac:dyDescent="0.2">
      <c r="A6" s="48" t="s">
        <v>16</v>
      </c>
      <c r="E6" s="53" t="s">
        <v>56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>
        <v>1</v>
      </c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547" priority="1">
      <formula>COUNTIF(JF,DATE(Année_Calendaire,MONTH(B$13),$A14))</formula>
    </cfRule>
    <cfRule type="expression" dxfId="546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G19"/>
  <sheetViews>
    <sheetView workbookViewId="0">
      <selection activeCell="M37" sqref="M37"/>
    </sheetView>
  </sheetViews>
  <sheetFormatPr baseColWidth="10" defaultRowHeight="12.75" x14ac:dyDescent="0.2"/>
  <cols>
    <col min="1" max="1" width="20.7109375" customWidth="1"/>
    <col min="2" max="2" width="20" customWidth="1"/>
    <col min="4" max="4" width="11.5703125" customWidth="1"/>
    <col min="5" max="5" width="23.85546875" customWidth="1"/>
    <col min="6" max="6" width="11.5703125" customWidth="1"/>
    <col min="7" max="7" width="15" customWidth="1"/>
  </cols>
  <sheetData>
    <row r="1" spans="1:7" x14ac:dyDescent="0.2">
      <c r="A1" s="90">
        <v>2015</v>
      </c>
      <c r="B1" s="91"/>
      <c r="D1" s="18"/>
      <c r="E1" s="19"/>
      <c r="F1" s="89"/>
      <c r="G1" s="89"/>
    </row>
    <row r="2" spans="1:7" x14ac:dyDescent="0.2">
      <c r="A2" s="92"/>
      <c r="B2" s="93"/>
      <c r="D2" s="20"/>
      <c r="E2" s="17"/>
      <c r="F2" s="89"/>
      <c r="G2" s="89"/>
    </row>
    <row r="3" spans="1:7" x14ac:dyDescent="0.2">
      <c r="A3" s="14">
        <f>("01/01/"&amp;Année_Calendaire)*1</f>
        <v>40543</v>
      </c>
      <c r="B3" s="15" t="s">
        <v>0</v>
      </c>
      <c r="D3" s="20"/>
      <c r="E3" s="17"/>
      <c r="F3" s="12"/>
      <c r="G3" s="12"/>
    </row>
    <row r="4" spans="1:7" x14ac:dyDescent="0.2">
      <c r="A4" s="14">
        <f>IF(MOD(19*MOD(A1,19)+24,30)+MOD(2*MOD(A1,4)+4*MOD(A1,7)+6* MOD(19*MOD(A1,19)+24,30)+5,7)-9&lt;=0,DATE(A1,3,22+MOD(19*MOD(A1, 19)+24,30)+MOD(2*MOD(A1,4)+4*MOD(A1,7)+6*MOD(19*MOD(A1,19)+24, 30)+5,7)),DATE(A1,4,MOD(19*MOD(A1,19)+24,30)+MOD(2*MOD(A1,4)+4* MOD(A1,7)+6*MOD(19*MOD(A1,19)+24,30)+5,7)-9))</f>
        <v>40637</v>
      </c>
      <c r="B4" s="15" t="s">
        <v>1</v>
      </c>
      <c r="D4" s="20"/>
      <c r="E4" s="17"/>
      <c r="F4" s="21"/>
      <c r="G4" s="12"/>
    </row>
    <row r="5" spans="1:7" x14ac:dyDescent="0.2">
      <c r="A5" s="14">
        <f>A4+1</f>
        <v>40638</v>
      </c>
      <c r="B5" s="15" t="s">
        <v>2</v>
      </c>
      <c r="D5" s="20"/>
      <c r="E5" s="17"/>
      <c r="F5" s="12"/>
      <c r="G5" s="21"/>
    </row>
    <row r="6" spans="1:7" x14ac:dyDescent="0.2">
      <c r="A6" s="14">
        <f>("01/05/"&amp;Année_Calendaire)*1</f>
        <v>40663</v>
      </c>
      <c r="B6" s="15" t="s">
        <v>3</v>
      </c>
      <c r="D6" s="20"/>
      <c r="E6" s="17"/>
      <c r="F6" s="12"/>
      <c r="G6" s="12"/>
    </row>
    <row r="7" spans="1:7" x14ac:dyDescent="0.2">
      <c r="A7" s="14">
        <f>A4+39</f>
        <v>40676</v>
      </c>
      <c r="B7" s="15" t="s">
        <v>4</v>
      </c>
      <c r="D7" s="20"/>
      <c r="E7" s="17"/>
      <c r="F7" s="12"/>
      <c r="G7" s="12"/>
    </row>
    <row r="8" spans="1:7" x14ac:dyDescent="0.2">
      <c r="A8" s="14">
        <f>A4+49</f>
        <v>40686</v>
      </c>
      <c r="B8" s="15" t="s">
        <v>5</v>
      </c>
      <c r="D8" s="20"/>
      <c r="E8" s="17"/>
      <c r="F8" s="21"/>
      <c r="G8" s="12"/>
    </row>
    <row r="9" spans="1:7" x14ac:dyDescent="0.2">
      <c r="A9" s="14">
        <f>A4+50</f>
        <v>40687</v>
      </c>
      <c r="B9" s="15" t="s">
        <v>6</v>
      </c>
      <c r="D9" s="20"/>
      <c r="E9" s="17"/>
      <c r="F9" s="21"/>
      <c r="G9" s="12"/>
    </row>
    <row r="10" spans="1:7" x14ac:dyDescent="0.2">
      <c r="A10" s="14">
        <f>("14/07/"&amp;Année_Calendaire)*1</f>
        <v>40737</v>
      </c>
      <c r="B10" s="15" t="s">
        <v>7</v>
      </c>
      <c r="D10" s="20"/>
      <c r="E10" s="17"/>
      <c r="F10" s="21"/>
      <c r="G10" s="12"/>
    </row>
    <row r="11" spans="1:7" x14ac:dyDescent="0.2">
      <c r="A11" s="14">
        <f>("15/08/"&amp;Année_Calendaire)*1</f>
        <v>40769</v>
      </c>
      <c r="B11" s="15" t="s">
        <v>8</v>
      </c>
      <c r="D11" s="20"/>
      <c r="E11" s="17"/>
      <c r="F11" s="21"/>
      <c r="G11" s="12"/>
    </row>
    <row r="12" spans="1:7" x14ac:dyDescent="0.2">
      <c r="A12" s="14">
        <f>("27/09/"&amp;Année_Calendaire)*1</f>
        <v>40812</v>
      </c>
      <c r="B12" s="16" t="s">
        <v>33</v>
      </c>
      <c r="D12" s="20"/>
      <c r="E12" s="17"/>
      <c r="F12" s="21"/>
      <c r="G12" s="12"/>
    </row>
    <row r="13" spans="1:7" x14ac:dyDescent="0.2">
      <c r="A13" s="14">
        <f>("01/11/"&amp;Année_Calendaire)*1</f>
        <v>40847</v>
      </c>
      <c r="B13" s="15" t="s">
        <v>9</v>
      </c>
      <c r="D13" s="20"/>
      <c r="E13" s="17"/>
      <c r="F13" s="21"/>
      <c r="G13" s="12"/>
    </row>
    <row r="14" spans="1:7" x14ac:dyDescent="0.2">
      <c r="A14" s="14">
        <f>("11/11/"&amp;Année_Calendaire)*1</f>
        <v>40857</v>
      </c>
      <c r="B14" s="15" t="s">
        <v>10</v>
      </c>
      <c r="D14" s="20"/>
      <c r="E14" s="17"/>
      <c r="F14" s="21"/>
      <c r="G14" s="12"/>
    </row>
    <row r="15" spans="1:7" x14ac:dyDescent="0.2">
      <c r="A15" s="14">
        <f>("25/12/"&amp;Année_Calendaire)*1</f>
        <v>40901</v>
      </c>
      <c r="B15" s="15" t="s">
        <v>11</v>
      </c>
      <c r="D15" s="20"/>
      <c r="E15" s="17"/>
      <c r="F15" s="22"/>
      <c r="G15" s="12"/>
    </row>
    <row r="16" spans="1:7" x14ac:dyDescent="0.2">
      <c r="A16" s="14">
        <f>A15+7</f>
        <v>40908</v>
      </c>
      <c r="B16" s="13">
        <v>0</v>
      </c>
      <c r="D16" s="20"/>
      <c r="E16" s="17"/>
      <c r="F16" s="22"/>
      <c r="G16" s="12"/>
    </row>
    <row r="17" spans="1:7" x14ac:dyDescent="0.2">
      <c r="A17" s="14"/>
      <c r="B17" s="15"/>
      <c r="D17" s="20"/>
      <c r="E17" s="17"/>
      <c r="F17" s="22"/>
      <c r="G17" s="12"/>
    </row>
    <row r="18" spans="1:7" x14ac:dyDescent="0.2">
      <c r="A18" s="14"/>
      <c r="B18" s="15"/>
      <c r="D18" s="12"/>
      <c r="E18" s="12"/>
      <c r="F18" s="12"/>
      <c r="G18" s="12"/>
    </row>
    <row r="19" spans="1:7" x14ac:dyDescent="0.2">
      <c r="A19" s="14"/>
      <c r="B19" s="15"/>
    </row>
  </sheetData>
  <mergeCells count="2">
    <mergeCell ref="F1:G2"/>
    <mergeCell ref="A1:B2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H10"/>
  <sheetViews>
    <sheetView workbookViewId="0">
      <selection activeCell="D22" sqref="D22"/>
    </sheetView>
  </sheetViews>
  <sheetFormatPr baseColWidth="10" defaultRowHeight="15" x14ac:dyDescent="0.25"/>
  <cols>
    <col min="1" max="1" width="14.140625" style="110" customWidth="1"/>
    <col min="2" max="2" width="15.42578125" style="110" customWidth="1"/>
    <col min="3" max="3" width="15.5703125" style="110" customWidth="1"/>
    <col min="4" max="4" width="15.85546875" style="110" customWidth="1"/>
    <col min="5" max="5" width="14.42578125" style="110" bestFit="1" customWidth="1"/>
    <col min="6" max="6" width="8.140625" style="110" customWidth="1"/>
    <col min="7" max="7" width="11.42578125" style="94"/>
    <col min="8" max="8" width="39.85546875" style="94" customWidth="1"/>
    <col min="9" max="16384" width="11.42578125" style="94"/>
  </cols>
  <sheetData>
    <row r="1" spans="1:8" ht="43.5" customHeight="1" thickBot="1" x14ac:dyDescent="0.3">
      <c r="A1" s="101" t="s">
        <v>67</v>
      </c>
      <c r="B1" s="102" t="s">
        <v>66</v>
      </c>
      <c r="C1" s="102" t="s">
        <v>65</v>
      </c>
      <c r="D1" s="102" t="s">
        <v>64</v>
      </c>
      <c r="E1" s="105" t="s">
        <v>63</v>
      </c>
      <c r="F1" s="104" t="s">
        <v>52</v>
      </c>
      <c r="G1" s="100"/>
      <c r="H1" s="99" t="s">
        <v>62</v>
      </c>
    </row>
    <row r="2" spans="1:8" x14ac:dyDescent="0.25">
      <c r="A2" s="107" t="s">
        <v>68</v>
      </c>
      <c r="B2" s="107" t="s">
        <v>69</v>
      </c>
      <c r="C2" s="107"/>
      <c r="D2" s="107">
        <v>0</v>
      </c>
      <c r="E2" s="107"/>
      <c r="F2" s="103">
        <v>1</v>
      </c>
      <c r="G2" s="95"/>
      <c r="H2" s="98" t="s">
        <v>61</v>
      </c>
    </row>
    <row r="3" spans="1:8" x14ac:dyDescent="0.25">
      <c r="A3" s="107" t="s">
        <v>70</v>
      </c>
      <c r="B3" s="107" t="s">
        <v>73</v>
      </c>
      <c r="C3" s="107"/>
      <c r="D3" s="107">
        <v>3</v>
      </c>
      <c r="E3" s="107"/>
      <c r="F3" s="103">
        <v>2</v>
      </c>
      <c r="G3" s="95"/>
      <c r="H3" s="97"/>
    </row>
    <row r="4" spans="1:8" x14ac:dyDescent="0.25">
      <c r="A4" s="107" t="s">
        <v>71</v>
      </c>
      <c r="B4" s="107" t="s">
        <v>74</v>
      </c>
      <c r="C4" s="107"/>
      <c r="D4" s="107">
        <v>1</v>
      </c>
      <c r="E4" s="107"/>
      <c r="F4" s="103">
        <v>3</v>
      </c>
      <c r="G4" s="95"/>
      <c r="H4" s="96" t="s">
        <v>60</v>
      </c>
    </row>
    <row r="5" spans="1:8" x14ac:dyDescent="0.25">
      <c r="A5" s="107" t="s">
        <v>72</v>
      </c>
      <c r="B5" s="107" t="s">
        <v>75</v>
      </c>
      <c r="C5" s="107"/>
      <c r="D5" s="107">
        <v>1</v>
      </c>
      <c r="E5" s="107"/>
      <c r="F5" s="103">
        <v>4</v>
      </c>
      <c r="G5" s="95"/>
      <c r="H5" s="96"/>
    </row>
    <row r="6" spans="1:8" x14ac:dyDescent="0.25">
      <c r="A6" s="107"/>
      <c r="B6" s="107"/>
      <c r="C6" s="107"/>
      <c r="D6" s="107"/>
      <c r="E6" s="107"/>
      <c r="F6" s="103"/>
      <c r="G6" s="95"/>
      <c r="H6" s="96" t="s">
        <v>59</v>
      </c>
    </row>
    <row r="7" spans="1:8" x14ac:dyDescent="0.25">
      <c r="A7" s="106"/>
      <c r="B7" s="106"/>
      <c r="C7" s="107"/>
      <c r="D7" s="107"/>
      <c r="E7" s="107"/>
      <c r="F7" s="103"/>
      <c r="G7" s="95"/>
      <c r="H7" s="96"/>
    </row>
    <row r="8" spans="1:8" x14ac:dyDescent="0.25">
      <c r="A8" s="106"/>
      <c r="B8" s="106"/>
      <c r="C8" s="107"/>
      <c r="D8" s="108"/>
      <c r="E8" s="109"/>
      <c r="F8" s="103"/>
      <c r="G8" s="95"/>
      <c r="H8" s="96" t="s">
        <v>58</v>
      </c>
    </row>
    <row r="9" spans="1:8" x14ac:dyDescent="0.25">
      <c r="A9" s="106"/>
      <c r="B9" s="106"/>
      <c r="C9" s="107"/>
      <c r="D9" s="107"/>
      <c r="E9" s="107"/>
      <c r="F9" s="103"/>
      <c r="G9" s="95"/>
      <c r="H9" s="96"/>
    </row>
    <row r="10" spans="1:8" x14ac:dyDescent="0.25">
      <c r="A10" s="107"/>
      <c r="B10" s="107"/>
      <c r="C10" s="107"/>
      <c r="D10" s="107"/>
      <c r="E10" s="107"/>
      <c r="F10" s="103"/>
      <c r="G10" s="95"/>
      <c r="H10" s="95"/>
    </row>
  </sheetData>
  <mergeCells count="4">
    <mergeCell ref="H2:H3"/>
    <mergeCell ref="H4:H5"/>
    <mergeCell ref="H6:H7"/>
    <mergeCell ref="H8:H9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5</vt:i4>
      </vt:variant>
    </vt:vector>
  </HeadingPairs>
  <TitlesOfParts>
    <vt:vector size="27" baseType="lpstr">
      <vt:lpstr>mémo</vt:lpstr>
      <vt:lpstr>Menu</vt:lpstr>
      <vt:lpstr>0-5 ans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FicheM</vt:lpstr>
      <vt:lpstr>1</vt:lpstr>
      <vt:lpstr>2</vt:lpstr>
      <vt:lpstr>3</vt:lpstr>
      <vt:lpstr>4</vt:lpstr>
      <vt:lpstr>année calendaire</vt:lpstr>
      <vt:lpstr>Annexe One</vt:lpstr>
      <vt:lpstr>Année_Calendaire</vt:lpstr>
      <vt:lpstr>JF</vt:lpstr>
      <vt:lpstr>Pâques</vt:lpstr>
      <vt:lpstr>Pentecôte</vt:lpstr>
      <vt:lpstr>mai!Zone_d_impression</vt:lpstr>
    </vt:vector>
  </TitlesOfParts>
  <Company>CVFE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AnneC</dc:creator>
  <cp:lastModifiedBy>gmb</cp:lastModifiedBy>
  <cp:lastPrinted>2014-01-14T06:55:29Z</cp:lastPrinted>
  <dcterms:created xsi:type="dcterms:W3CDTF">2006-12-20T10:58:30Z</dcterms:created>
  <dcterms:modified xsi:type="dcterms:W3CDTF">2015-06-01T19:28:55Z</dcterms:modified>
</cp:coreProperties>
</file>