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85" windowHeight="6930" tabRatio="554" activeTab="3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Facture!$A$7:$E$7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Facture!$A$1:$Q$39</definedName>
    <definedName name="ZZZ">[1]VENTE!$A$2,[1]VENTE!$C$8,[1]VENTE!$B$8</definedName>
  </definedNames>
  <calcPr calcId="152511" concurrentCalc="0"/>
</workbook>
</file>

<file path=xl/calcChain.xml><?xml version="1.0" encoding="utf-8"?>
<calcChain xmlns="http://schemas.openxmlformats.org/spreadsheetml/2006/main">
  <c r="J8" i="1" l="1"/>
  <c r="D8" i="1"/>
  <c r="E8" i="1"/>
  <c r="I8" i="1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D6" i="2"/>
  <c r="D8" i="2"/>
  <c r="D10" i="2"/>
  <c r="D11" i="2"/>
  <c r="D12" i="2"/>
  <c r="D13" i="2"/>
  <c r="D14" i="2"/>
  <c r="D15" i="2"/>
  <c r="D16" i="2"/>
  <c r="D17" i="2"/>
  <c r="D19" i="2"/>
  <c r="D20" i="2"/>
  <c r="D21" i="2"/>
  <c r="D22" i="2"/>
  <c r="D24" i="2"/>
  <c r="D25" i="2"/>
  <c r="D26" i="2"/>
  <c r="D27" i="2"/>
  <c r="D28" i="2"/>
  <c r="D29" i="2"/>
  <c r="D31" i="2"/>
  <c r="D32" i="2"/>
  <c r="D33" i="2"/>
  <c r="D34" i="2"/>
  <c r="D35" i="2"/>
  <c r="D36" i="2"/>
  <c r="D37" i="2"/>
  <c r="D39" i="2"/>
  <c r="D40" i="2"/>
  <c r="D41" i="2"/>
  <c r="D42" i="2"/>
  <c r="D44" i="2"/>
  <c r="D46" i="2"/>
  <c r="D47" i="2"/>
  <c r="D48" i="2"/>
  <c r="D51" i="2"/>
  <c r="D52" i="2"/>
  <c r="D53" i="2"/>
  <c r="D54" i="2"/>
  <c r="D56" i="2"/>
  <c r="D57" i="2"/>
  <c r="D58" i="2"/>
  <c r="D60" i="2"/>
  <c r="D61" i="2"/>
  <c r="D62" i="2"/>
  <c r="D64" i="2"/>
  <c r="D66" i="2"/>
  <c r="D67" i="2"/>
  <c r="D68" i="2"/>
  <c r="D69" i="2"/>
  <c r="D72" i="2"/>
  <c r="D73" i="2"/>
  <c r="D74" i="2"/>
  <c r="D75" i="2"/>
  <c r="D76" i="2"/>
  <c r="D77" i="2"/>
  <c r="D79" i="2"/>
  <c r="D81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1" i="2"/>
  <c r="D152" i="2"/>
  <c r="D153" i="2"/>
  <c r="D154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3" i="2"/>
  <c r="D174" i="2"/>
  <c r="D175" i="2"/>
  <c r="D176" i="2"/>
  <c r="D177" i="2"/>
  <c r="D179" i="2"/>
  <c r="D180" i="2"/>
  <c r="D181" i="2"/>
  <c r="D182" i="2"/>
  <c r="D183" i="2"/>
  <c r="D184" i="2"/>
  <c r="D186" i="2"/>
  <c r="D189" i="2"/>
  <c r="D190" i="2"/>
  <c r="D191" i="2"/>
  <c r="D192" i="2"/>
  <c r="D193" i="2"/>
  <c r="D194" i="2"/>
  <c r="D196" i="2"/>
  <c r="D197" i="2"/>
  <c r="D198" i="2"/>
  <c r="D199" i="2"/>
  <c r="D200" i="2"/>
  <c r="D20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H386" i="2"/>
  <c r="D202" i="2"/>
  <c r="D203" i="2"/>
  <c r="D205" i="2"/>
  <c r="D206" i="2"/>
  <c r="D207" i="2"/>
  <c r="D208" i="2"/>
  <c r="D209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51" i="2"/>
  <c r="D252" i="2"/>
  <c r="D253" i="2"/>
  <c r="D254" i="2"/>
  <c r="D255" i="2"/>
  <c r="D256" i="2"/>
  <c r="D257" i="2"/>
  <c r="D258" i="2"/>
  <c r="D260" i="2"/>
  <c r="D261" i="2"/>
  <c r="D262" i="2"/>
  <c r="D265" i="2"/>
  <c r="D266" i="2"/>
  <c r="D267" i="2"/>
  <c r="D268" i="2"/>
  <c r="D271" i="2"/>
  <c r="D282" i="2"/>
  <c r="D283" i="2"/>
  <c r="D284" i="2"/>
  <c r="D285" i="2"/>
  <c r="D286" i="2"/>
  <c r="D287" i="2"/>
  <c r="D288" i="2"/>
  <c r="D289" i="2"/>
  <c r="D291" i="2"/>
  <c r="D292" i="2"/>
  <c r="D293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D273" i="2"/>
  <c r="D274" i="2"/>
  <c r="D275" i="2"/>
  <c r="D276" i="2"/>
  <c r="D277" i="2"/>
  <c r="D278" i="2"/>
  <c r="D279" i="2"/>
  <c r="D280" i="2"/>
  <c r="H379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H18" i="2"/>
  <c r="H163" i="2"/>
  <c r="F380" i="2"/>
  <c r="F381" i="2"/>
  <c r="H377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300" i="2"/>
  <c r="H306" i="2"/>
  <c r="H314" i="2"/>
  <c r="H321" i="2"/>
  <c r="H328" i="2"/>
  <c r="H329" i="2"/>
  <c r="H352" i="2"/>
  <c r="H367" i="2"/>
  <c r="H371" i="2"/>
  <c r="F263" i="2"/>
  <c r="G263" i="2"/>
  <c r="F264" i="2"/>
  <c r="F265" i="2"/>
  <c r="F266" i="2"/>
  <c r="F267" i="2"/>
  <c r="F268" i="2"/>
  <c r="F269" i="2"/>
  <c r="F270" i="2"/>
  <c r="F271" i="2"/>
  <c r="F272" i="2"/>
  <c r="G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/>
  <c r="F292" i="2"/>
  <c r="F293" i="2"/>
  <c r="F294" i="2"/>
  <c r="F295" i="2"/>
  <c r="F296" i="2"/>
  <c r="F297" i="2"/>
  <c r="F298" i="2"/>
  <c r="F299" i="2"/>
  <c r="G299" i="2"/>
  <c r="F300" i="2"/>
  <c r="F301" i="2"/>
  <c r="G301" i="2"/>
  <c r="F302" i="2"/>
  <c r="G302" i="2"/>
  <c r="F303" i="2"/>
  <c r="G303" i="2"/>
  <c r="F304" i="2"/>
  <c r="F305" i="2"/>
  <c r="G305" i="2"/>
  <c r="F306" i="2"/>
  <c r="F307" i="2"/>
  <c r="F308" i="2"/>
  <c r="F309" i="2"/>
  <c r="F310" i="2"/>
  <c r="F311" i="2"/>
  <c r="F312" i="2"/>
  <c r="F313" i="2"/>
  <c r="G313" i="2"/>
  <c r="F314" i="2"/>
  <c r="F315" i="2"/>
  <c r="F316" i="2"/>
  <c r="F317" i="2"/>
  <c r="F318" i="2"/>
  <c r="F319" i="2"/>
  <c r="F320" i="2"/>
  <c r="F321" i="2"/>
  <c r="F322" i="2"/>
  <c r="F323" i="2"/>
  <c r="F324" i="2"/>
  <c r="G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G340" i="2"/>
  <c r="F341" i="2"/>
  <c r="F342" i="2"/>
  <c r="F343" i="2"/>
  <c r="F344" i="2"/>
  <c r="F345" i="2"/>
  <c r="F346" i="2"/>
  <c r="F347" i="2"/>
  <c r="F348" i="2"/>
  <c r="F349" i="2"/>
  <c r="G349" i="2"/>
  <c r="F350" i="2"/>
  <c r="F351" i="2"/>
  <c r="F352" i="2"/>
  <c r="F353" i="2"/>
  <c r="F354" i="2"/>
  <c r="F355" i="2"/>
  <c r="G355" i="2"/>
  <c r="F356" i="2"/>
  <c r="F357" i="2"/>
  <c r="F358" i="2"/>
  <c r="F359" i="2"/>
  <c r="G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30" i="2"/>
  <c r="G376" i="2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/>
  <c r="G2" i="2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H4" i="2"/>
  <c r="G3" i="2"/>
  <c r="H5" i="2"/>
  <c r="G4" i="2"/>
  <c r="H6" i="2"/>
  <c r="G5" i="2"/>
  <c r="G6" i="2"/>
  <c r="H7" i="2"/>
  <c r="H8" i="2"/>
  <c r="G7" i="2"/>
  <c r="G8" i="2"/>
  <c r="H9" i="2"/>
  <c r="H10" i="2"/>
  <c r="G9" i="2"/>
  <c r="H11" i="2"/>
  <c r="G10" i="2"/>
  <c r="H12" i="2"/>
  <c r="G11" i="2"/>
  <c r="H13" i="2"/>
  <c r="G12" i="2"/>
  <c r="H14" i="2"/>
  <c r="G13" i="2"/>
  <c r="H15" i="2"/>
  <c r="G14" i="2"/>
  <c r="G15" i="2"/>
  <c r="H16" i="2"/>
  <c r="H17" i="2"/>
  <c r="G16" i="2"/>
  <c r="H19" i="2"/>
  <c r="G17" i="2"/>
  <c r="H20" i="2"/>
  <c r="G19" i="2"/>
  <c r="H21" i="2"/>
  <c r="G20" i="2"/>
  <c r="H22" i="2"/>
  <c r="G21" i="2"/>
  <c r="G22" i="2"/>
  <c r="H23" i="2"/>
  <c r="H24" i="2"/>
  <c r="G23" i="2"/>
  <c r="H25" i="2"/>
  <c r="G24" i="2"/>
  <c r="G25" i="2"/>
  <c r="H26" i="2"/>
  <c r="G26" i="2"/>
  <c r="H27" i="2"/>
  <c r="G27" i="2"/>
  <c r="H28" i="2"/>
  <c r="G28" i="2"/>
  <c r="H29" i="2"/>
  <c r="H30" i="2"/>
  <c r="G29" i="2"/>
  <c r="G30" i="2"/>
  <c r="H31" i="2"/>
  <c r="G31" i="2"/>
  <c r="H32" i="2"/>
  <c r="G32" i="2"/>
  <c r="H33" i="2"/>
  <c r="H34" i="2"/>
  <c r="G33" i="2"/>
  <c r="G34" i="2"/>
  <c r="H35" i="2"/>
  <c r="H36" i="2"/>
  <c r="G35" i="2"/>
  <c r="G36" i="2"/>
  <c r="H37" i="2"/>
  <c r="H38" i="2"/>
  <c r="G37" i="2"/>
  <c r="G38" i="2"/>
  <c r="H39" i="2"/>
  <c r="H40" i="2"/>
  <c r="G39" i="2"/>
  <c r="H41" i="2"/>
  <c r="G40" i="2"/>
  <c r="G41" i="2"/>
  <c r="H42" i="2"/>
  <c r="G42" i="2"/>
  <c r="H43" i="2"/>
  <c r="G43" i="2"/>
  <c r="H44" i="2"/>
  <c r="H45" i="2"/>
  <c r="G44" i="2"/>
  <c r="G45" i="2"/>
  <c r="H46" i="2"/>
  <c r="G46" i="2"/>
  <c r="H47" i="2"/>
  <c r="G47" i="2"/>
  <c r="H48" i="2"/>
  <c r="G48" i="2"/>
  <c r="H49" i="2"/>
  <c r="G49" i="2"/>
  <c r="H50" i="2"/>
  <c r="G50" i="2"/>
  <c r="H51" i="2"/>
  <c r="H52" i="2"/>
  <c r="G51" i="2"/>
  <c r="G52" i="2"/>
  <c r="H53" i="2"/>
  <c r="H54" i="2"/>
  <c r="G53" i="2"/>
  <c r="G54" i="2"/>
  <c r="H55" i="2"/>
  <c r="H56" i="2"/>
  <c r="G55" i="2"/>
  <c r="H57" i="2"/>
  <c r="G56" i="2"/>
  <c r="H58" i="2"/>
  <c r="G57" i="2"/>
  <c r="G58" i="2"/>
  <c r="H59" i="2"/>
  <c r="G59" i="2"/>
  <c r="H60" i="2"/>
  <c r="H61" i="2"/>
  <c r="G60" i="2"/>
  <c r="H62" i="2"/>
  <c r="G61" i="2"/>
  <c r="H63" i="2"/>
  <c r="G62" i="2"/>
  <c r="G63" i="2"/>
  <c r="H64" i="2"/>
  <c r="G64" i="2"/>
  <c r="H65" i="2"/>
  <c r="H66" i="2"/>
  <c r="G65" i="2"/>
  <c r="G66" i="2"/>
  <c r="H67" i="2"/>
  <c r="H68" i="2"/>
  <c r="G67" i="2"/>
  <c r="H69" i="2"/>
  <c r="G68" i="2"/>
  <c r="G69" i="2"/>
  <c r="H70" i="2"/>
  <c r="H71" i="2"/>
  <c r="G70" i="2"/>
  <c r="G71" i="2"/>
  <c r="H72" i="2"/>
  <c r="H73" i="2"/>
  <c r="G72" i="2"/>
  <c r="H74" i="2"/>
  <c r="G73" i="2"/>
  <c r="H75" i="2"/>
  <c r="G74" i="2"/>
  <c r="H76" i="2"/>
  <c r="G75" i="2"/>
  <c r="H77" i="2"/>
  <c r="G76" i="2"/>
  <c r="H78" i="2"/>
  <c r="G77" i="2"/>
  <c r="H79" i="2"/>
  <c r="G78" i="2"/>
  <c r="H80" i="2"/>
  <c r="G79" i="2"/>
  <c r="G80" i="2"/>
  <c r="H81" i="2"/>
  <c r="H82" i="2"/>
  <c r="G81" i="2"/>
  <c r="H83" i="2"/>
  <c r="G82" i="2"/>
  <c r="H84" i="2"/>
  <c r="G83" i="2"/>
  <c r="G84" i="2"/>
  <c r="H85" i="2"/>
  <c r="H86" i="2"/>
  <c r="G85" i="2"/>
  <c r="G86" i="2"/>
  <c r="H87" i="2"/>
  <c r="H88" i="2"/>
  <c r="G87" i="2"/>
  <c r="H89" i="2"/>
  <c r="G88" i="2"/>
  <c r="H90" i="2"/>
  <c r="G89" i="2"/>
  <c r="H91" i="2"/>
  <c r="G90" i="2"/>
  <c r="H92" i="2"/>
  <c r="G91" i="2"/>
  <c r="G92" i="2"/>
  <c r="H93" i="2"/>
  <c r="H94" i="2"/>
  <c r="G93" i="2"/>
  <c r="H95" i="2"/>
  <c r="G94" i="2"/>
  <c r="H96" i="2"/>
  <c r="G95" i="2"/>
  <c r="H97" i="2"/>
  <c r="G96" i="2"/>
  <c r="G97" i="2"/>
  <c r="H98" i="2"/>
  <c r="G98" i="2"/>
  <c r="H99" i="2"/>
  <c r="H100" i="2"/>
  <c r="G99" i="2"/>
  <c r="H101" i="2"/>
  <c r="G100" i="2"/>
  <c r="G101" i="2"/>
  <c r="H102" i="2"/>
  <c r="H103" i="2"/>
  <c r="G102" i="2"/>
  <c r="H104" i="2"/>
  <c r="G103" i="2"/>
  <c r="G104" i="2"/>
  <c r="H105" i="2"/>
  <c r="H106" i="2"/>
  <c r="G105" i="2"/>
  <c r="H107" i="2"/>
  <c r="G106" i="2"/>
  <c r="G107" i="2"/>
  <c r="H108" i="2"/>
  <c r="G108" i="2"/>
  <c r="H109" i="2"/>
  <c r="H110" i="2"/>
  <c r="G109" i="2"/>
  <c r="G110" i="2"/>
  <c r="H111" i="2"/>
  <c r="H112" i="2"/>
  <c r="G111" i="2"/>
  <c r="H113" i="2"/>
  <c r="G112" i="2"/>
  <c r="H114" i="2"/>
  <c r="G113" i="2"/>
  <c r="G114" i="2"/>
  <c r="H115" i="2"/>
  <c r="H116" i="2"/>
  <c r="G115" i="2"/>
  <c r="G116" i="2"/>
  <c r="H117" i="2"/>
  <c r="H118" i="2"/>
  <c r="G117" i="2"/>
  <c r="H119" i="2"/>
  <c r="G118" i="2"/>
  <c r="G119" i="2"/>
  <c r="H120" i="2"/>
  <c r="H121" i="2"/>
  <c r="G120" i="2"/>
  <c r="H122" i="2"/>
  <c r="G121" i="2"/>
  <c r="G122" i="2"/>
  <c r="H123" i="2"/>
  <c r="G123" i="2"/>
  <c r="H124" i="2"/>
  <c r="H125" i="2"/>
  <c r="G124" i="2"/>
  <c r="H126" i="2"/>
  <c r="G125" i="2"/>
  <c r="H127" i="2"/>
  <c r="G126" i="2"/>
  <c r="H128" i="2"/>
  <c r="G127" i="2"/>
  <c r="H129" i="2"/>
  <c r="G128" i="2"/>
  <c r="H130" i="2"/>
  <c r="G129" i="2"/>
  <c r="H131" i="2"/>
  <c r="G130" i="2"/>
  <c r="H132" i="2"/>
  <c r="G131" i="2"/>
  <c r="H133" i="2"/>
  <c r="G132" i="2"/>
  <c r="H134" i="2"/>
  <c r="G133" i="2"/>
  <c r="H135" i="2"/>
  <c r="G134" i="2"/>
  <c r="H136" i="2"/>
  <c r="G135" i="2"/>
  <c r="H137" i="2"/>
  <c r="G136" i="2"/>
  <c r="H138" i="2"/>
  <c r="G137" i="2"/>
  <c r="H139" i="2"/>
  <c r="G138" i="2"/>
  <c r="H140" i="2"/>
  <c r="G139" i="2"/>
  <c r="H141" i="2"/>
  <c r="G140" i="2"/>
  <c r="H142" i="2"/>
  <c r="G141" i="2"/>
  <c r="H143" i="2"/>
  <c r="G142" i="2"/>
  <c r="H144" i="2"/>
  <c r="G143" i="2"/>
  <c r="H145" i="2"/>
  <c r="G144" i="2"/>
  <c r="H146" i="2"/>
  <c r="G145" i="2"/>
  <c r="H147" i="2"/>
  <c r="G146" i="2"/>
  <c r="H148" i="2"/>
  <c r="G147" i="2"/>
  <c r="H149" i="2"/>
  <c r="G148" i="2"/>
  <c r="H150" i="2"/>
  <c r="G149" i="2"/>
  <c r="H151" i="2"/>
  <c r="G150" i="2"/>
  <c r="H152" i="2"/>
  <c r="G151" i="2"/>
  <c r="G152" i="2"/>
  <c r="H153" i="2"/>
  <c r="H154" i="2"/>
  <c r="G153" i="2"/>
  <c r="H155" i="2"/>
  <c r="G154" i="2"/>
  <c r="H156" i="2"/>
  <c r="G155" i="2"/>
  <c r="H157" i="2"/>
  <c r="G156" i="2"/>
  <c r="H158" i="2"/>
  <c r="G157" i="2"/>
  <c r="H159" i="2"/>
  <c r="G158" i="2"/>
  <c r="H160" i="2"/>
  <c r="G159" i="2"/>
  <c r="H161" i="2"/>
  <c r="G160" i="2"/>
  <c r="G161" i="2"/>
  <c r="H162" i="2"/>
  <c r="G162" i="2"/>
  <c r="H164" i="2"/>
  <c r="G164" i="2"/>
  <c r="H165" i="2"/>
  <c r="H166" i="2"/>
  <c r="G165" i="2"/>
  <c r="H167" i="2"/>
  <c r="G166" i="2"/>
  <c r="H168" i="2"/>
  <c r="G167" i="2"/>
  <c r="H169" i="2"/>
  <c r="G168" i="2"/>
  <c r="H170" i="2"/>
  <c r="G169" i="2"/>
  <c r="H171" i="2"/>
  <c r="G170" i="2"/>
  <c r="H172" i="2"/>
  <c r="G171" i="2"/>
  <c r="H173" i="2"/>
  <c r="G172" i="2"/>
  <c r="H174" i="2"/>
  <c r="G173" i="2"/>
  <c r="H175" i="2"/>
  <c r="G174" i="2"/>
  <c r="H176" i="2"/>
  <c r="G175" i="2"/>
  <c r="H177" i="2"/>
  <c r="G176" i="2"/>
  <c r="H178" i="2"/>
  <c r="G177" i="2"/>
  <c r="H179" i="2"/>
  <c r="G178" i="2"/>
  <c r="H180" i="2"/>
  <c r="G179" i="2"/>
  <c r="H181" i="2"/>
  <c r="G180" i="2"/>
  <c r="H182" i="2"/>
  <c r="G181" i="2"/>
  <c r="G264" i="2"/>
  <c r="G182" i="2"/>
  <c r="G265" i="2"/>
  <c r="H183" i="2"/>
  <c r="G266" i="2"/>
  <c r="H184" i="2"/>
  <c r="G183" i="2"/>
  <c r="G184" i="2"/>
  <c r="H185" i="2"/>
  <c r="G268" i="2"/>
  <c r="G185" i="2"/>
  <c r="G269" i="2"/>
  <c r="H186" i="2"/>
  <c r="G271" i="2"/>
  <c r="H187" i="2"/>
  <c r="G186" i="2"/>
  <c r="G187" i="2"/>
  <c r="G273" i="2"/>
  <c r="H188" i="2"/>
  <c r="G274" i="2"/>
  <c r="G188" i="2"/>
  <c r="H189" i="2"/>
  <c r="G276" i="2"/>
  <c r="H190" i="2"/>
  <c r="G189" i="2"/>
  <c r="H191" i="2"/>
  <c r="G190" i="2"/>
  <c r="G278" i="2"/>
  <c r="H192" i="2"/>
  <c r="G191" i="2"/>
  <c r="H193" i="2"/>
  <c r="G192" i="2"/>
  <c r="G281" i="2"/>
  <c r="H194" i="2"/>
  <c r="G193" i="2"/>
  <c r="G282" i="2"/>
  <c r="H195" i="2"/>
  <c r="G194" i="2"/>
  <c r="G283" i="2"/>
  <c r="H196" i="2"/>
  <c r="G195" i="2"/>
  <c r="G284" i="2"/>
  <c r="H197" i="2"/>
  <c r="G196" i="2"/>
  <c r="G285" i="2"/>
  <c r="H198" i="2"/>
  <c r="G197" i="2"/>
  <c r="G286" i="2"/>
  <c r="G198" i="2"/>
  <c r="G289" i="2"/>
  <c r="H199" i="2"/>
  <c r="G290" i="2"/>
  <c r="H200" i="2"/>
  <c r="G199" i="2"/>
  <c r="H201" i="2"/>
  <c r="G200" i="2"/>
  <c r="G292" i="2"/>
  <c r="H202" i="2"/>
  <c r="G201" i="2"/>
  <c r="G293" i="2"/>
  <c r="H203" i="2"/>
  <c r="G202" i="2"/>
  <c r="G294" i="2"/>
  <c r="G203" i="2"/>
  <c r="G295" i="2"/>
  <c r="H204" i="2"/>
  <c r="G296" i="2"/>
  <c r="G204" i="2"/>
  <c r="G297" i="2"/>
  <c r="H205" i="2"/>
  <c r="G298" i="2"/>
  <c r="G205" i="2"/>
  <c r="H206" i="2"/>
  <c r="G300" i="2"/>
  <c r="H207" i="2"/>
  <c r="G206" i="2"/>
  <c r="H208" i="2"/>
  <c r="G207" i="2"/>
  <c r="H209" i="2"/>
  <c r="G208" i="2"/>
  <c r="H210" i="2"/>
  <c r="G209" i="2"/>
  <c r="G306" i="2"/>
  <c r="G210" i="2"/>
  <c r="G308" i="2"/>
  <c r="H211" i="2"/>
  <c r="G309" i="2"/>
  <c r="H212" i="2"/>
  <c r="G211" i="2"/>
  <c r="G310" i="2"/>
  <c r="H213" i="2"/>
  <c r="G212" i="2"/>
  <c r="G311" i="2"/>
  <c r="H214" i="2"/>
  <c r="G213" i="2"/>
  <c r="H215" i="2"/>
  <c r="G214" i="2"/>
  <c r="G315" i="2"/>
  <c r="H216" i="2"/>
  <c r="G215" i="2"/>
  <c r="G316" i="2"/>
  <c r="H217" i="2"/>
  <c r="G216" i="2"/>
  <c r="G317" i="2"/>
  <c r="H218" i="2"/>
  <c r="G217" i="2"/>
  <c r="G318" i="2"/>
  <c r="H219" i="2"/>
  <c r="G218" i="2"/>
  <c r="G319" i="2"/>
  <c r="G219" i="2"/>
  <c r="G320" i="2"/>
  <c r="H220" i="2"/>
  <c r="G321" i="2"/>
  <c r="H221" i="2"/>
  <c r="G220" i="2"/>
  <c r="G322" i="2"/>
  <c r="H222" i="2"/>
  <c r="G221" i="2"/>
  <c r="G323" i="2"/>
  <c r="H223" i="2"/>
  <c r="G222" i="2"/>
  <c r="G223" i="2"/>
  <c r="G325" i="2"/>
  <c r="H224" i="2"/>
  <c r="H225" i="2"/>
  <c r="G224" i="2"/>
  <c r="G327" i="2"/>
  <c r="H226" i="2"/>
  <c r="G225" i="2"/>
  <c r="G328" i="2"/>
  <c r="G226" i="2"/>
  <c r="G329" i="2"/>
  <c r="H227" i="2"/>
  <c r="G227" i="2"/>
  <c r="G331" i="2"/>
  <c r="H228" i="2"/>
  <c r="G333" i="2"/>
  <c r="H229" i="2"/>
  <c r="G228" i="2"/>
  <c r="H230" i="2"/>
  <c r="G334" i="2"/>
  <c r="G229" i="2"/>
  <c r="H231" i="2"/>
  <c r="G230" i="2"/>
  <c r="G337" i="2"/>
  <c r="H232" i="2"/>
  <c r="G231" i="2"/>
  <c r="G338" i="2"/>
  <c r="H233" i="2"/>
  <c r="G232" i="2"/>
  <c r="G339" i="2"/>
  <c r="H234" i="2"/>
  <c r="G233" i="2"/>
  <c r="H235" i="2"/>
  <c r="G234" i="2"/>
  <c r="G341" i="2"/>
  <c r="G235" i="2"/>
  <c r="H236" i="2"/>
  <c r="H237" i="2"/>
  <c r="G236" i="2"/>
  <c r="G344" i="2"/>
  <c r="G237" i="2"/>
  <c r="H238" i="2"/>
  <c r="G238" i="2"/>
  <c r="G347" i="2"/>
  <c r="H239" i="2"/>
  <c r="G351" i="2"/>
  <c r="H240" i="2"/>
  <c r="G239" i="2"/>
  <c r="H241" i="2"/>
  <c r="G240" i="2"/>
  <c r="G354" i="2"/>
  <c r="H242" i="2"/>
  <c r="G241" i="2"/>
  <c r="H243" i="2"/>
  <c r="G242" i="2"/>
  <c r="G356" i="2"/>
  <c r="H244" i="2"/>
  <c r="G243" i="2"/>
  <c r="G357" i="2"/>
  <c r="H245" i="2"/>
  <c r="G244" i="2"/>
  <c r="G360" i="2"/>
  <c r="H246" i="2"/>
  <c r="G245" i="2"/>
  <c r="G361" i="2"/>
  <c r="H247" i="2"/>
  <c r="G246" i="2"/>
  <c r="G362" i="2"/>
  <c r="H248" i="2"/>
  <c r="G247" i="2"/>
  <c r="H249" i="2"/>
  <c r="G248" i="2"/>
  <c r="H250" i="2"/>
  <c r="G249" i="2"/>
  <c r="H251" i="2"/>
  <c r="G250" i="2"/>
  <c r="G366" i="2"/>
  <c r="H252" i="2"/>
  <c r="G251" i="2"/>
  <c r="G367" i="2"/>
  <c r="H253" i="2"/>
  <c r="G252" i="2"/>
  <c r="G368" i="2"/>
  <c r="H254" i="2"/>
  <c r="G253" i="2"/>
  <c r="H255" i="2"/>
  <c r="G254" i="2"/>
  <c r="G370" i="2"/>
  <c r="H256" i="2"/>
  <c r="G255" i="2"/>
  <c r="G371" i="2"/>
  <c r="G256" i="2"/>
  <c r="G372" i="2"/>
  <c r="H257" i="2"/>
  <c r="H258" i="2"/>
  <c r="G257" i="2"/>
  <c r="G374" i="2"/>
  <c r="H259" i="2"/>
  <c r="G258" i="2"/>
  <c r="G375" i="2"/>
  <c r="H260" i="2"/>
  <c r="G259" i="2"/>
  <c r="H261" i="2"/>
  <c r="G260" i="2"/>
  <c r="G261" i="2"/>
  <c r="G377" i="2"/>
  <c r="H262" i="2"/>
  <c r="G262" i="2"/>
  <c r="D373" i="2"/>
  <c r="D368" i="2"/>
  <c r="D369" i="2"/>
  <c r="D353" i="2"/>
  <c r="D354" i="2"/>
  <c r="H354" i="2"/>
  <c r="D356" i="2"/>
  <c r="D357" i="2"/>
  <c r="D358" i="2"/>
  <c r="D331" i="2"/>
  <c r="D322" i="2"/>
  <c r="H322" i="2"/>
  <c r="D315" i="2"/>
  <c r="D316" i="2"/>
  <c r="D317" i="2"/>
  <c r="D307" i="2"/>
  <c r="D308" i="2"/>
  <c r="D301" i="2"/>
  <c r="D302" i="2"/>
  <c r="D303" i="2"/>
  <c r="H303" i="2"/>
  <c r="H304" i="2"/>
  <c r="D305" i="2"/>
  <c r="H305" i="2"/>
  <c r="D294" i="2"/>
  <c r="H355" i="2"/>
  <c r="H301" i="2"/>
  <c r="D380" i="2"/>
  <c r="D381" i="2"/>
  <c r="H381" i="2"/>
  <c r="H378" i="2"/>
  <c r="D387" i="2"/>
  <c r="H353" i="2"/>
  <c r="H387" i="2"/>
  <c r="H368" i="2"/>
  <c r="D370" i="2"/>
  <c r="H370" i="2"/>
  <c r="H369" i="2"/>
  <c r="H380" i="2"/>
  <c r="H315" i="2"/>
  <c r="H330" i="2"/>
  <c r="H356" i="2"/>
  <c r="H372" i="2"/>
  <c r="D296" i="2"/>
  <c r="D297" i="2"/>
  <c r="H295" i="2"/>
  <c r="H294" i="2"/>
  <c r="D382" i="2"/>
  <c r="H302" i="2"/>
  <c r="D323" i="2"/>
  <c r="H296" i="2"/>
  <c r="H317" i="2"/>
  <c r="D318" i="2"/>
  <c r="H331" i="2"/>
  <c r="D332" i="2"/>
  <c r="H373" i="2"/>
  <c r="D374" i="2"/>
  <c r="H316" i="2"/>
  <c r="H308" i="2"/>
  <c r="D309" i="2"/>
  <c r="H307" i="2"/>
  <c r="D359" i="2"/>
  <c r="H358" i="2"/>
  <c r="H357" i="2"/>
  <c r="D389" i="2"/>
  <c r="H388" i="2"/>
  <c r="H323" i="2"/>
  <c r="D324" i="2"/>
  <c r="H382" i="2"/>
  <c r="D383" i="2"/>
  <c r="D375" i="2"/>
  <c r="H374" i="2"/>
  <c r="D333" i="2"/>
  <c r="H332" i="2"/>
  <c r="D319" i="2"/>
  <c r="H318" i="2"/>
  <c r="H297" i="2"/>
  <c r="D310" i="2"/>
  <c r="H309" i="2"/>
  <c r="H359" i="2"/>
  <c r="D325" i="2"/>
  <c r="H324" i="2"/>
  <c r="D390" i="2"/>
  <c r="H389" i="2"/>
  <c r="D384" i="2"/>
  <c r="H383" i="2"/>
  <c r="D299" i="2"/>
  <c r="H299" i="2"/>
  <c r="H298" i="2"/>
  <c r="H333" i="2"/>
  <c r="D334" i="2"/>
  <c r="D376" i="2"/>
  <c r="H376" i="2"/>
  <c r="H375" i="2"/>
  <c r="D320" i="2"/>
  <c r="H320" i="2"/>
  <c r="H319" i="2"/>
  <c r="D311" i="2"/>
  <c r="H310" i="2"/>
  <c r="H360" i="2"/>
  <c r="D361" i="2"/>
  <c r="D391" i="2"/>
  <c r="H390" i="2"/>
  <c r="H325" i="2"/>
  <c r="D326" i="2"/>
  <c r="D385" i="2"/>
  <c r="H385" i="2"/>
  <c r="H384" i="2"/>
  <c r="D335" i="2"/>
  <c r="H334" i="2"/>
  <c r="D312" i="2"/>
  <c r="H311" i="2"/>
  <c r="D362" i="2"/>
  <c r="H361" i="2"/>
  <c r="D392" i="2"/>
  <c r="H391" i="2"/>
  <c r="D327" i="2"/>
  <c r="H327" i="2"/>
  <c r="H326" i="2"/>
  <c r="H335" i="2"/>
  <c r="D336" i="2"/>
  <c r="D313" i="2"/>
  <c r="H313" i="2"/>
  <c r="H312" i="2"/>
  <c r="H362" i="2"/>
  <c r="H392" i="2"/>
  <c r="D337" i="2"/>
  <c r="H336" i="2"/>
  <c r="D364" i="2"/>
  <c r="H363" i="2"/>
  <c r="H393" i="2"/>
  <c r="D338" i="2"/>
  <c r="H337" i="2"/>
  <c r="H364" i="2"/>
  <c r="D365" i="2"/>
  <c r="D339" i="2"/>
  <c r="H338" i="2"/>
  <c r="D366" i="2"/>
  <c r="H366" i="2"/>
  <c r="H365" i="2"/>
  <c r="H339" i="2"/>
  <c r="D340" i="2"/>
  <c r="D341" i="2"/>
  <c r="H340" i="2"/>
  <c r="D342" i="2"/>
  <c r="H341" i="2"/>
  <c r="D343" i="2"/>
  <c r="H342" i="2"/>
  <c r="H343" i="2"/>
  <c r="D344" i="2"/>
  <c r="D345" i="2"/>
  <c r="H344" i="2"/>
  <c r="H345" i="2"/>
  <c r="D346" i="2"/>
  <c r="D347" i="2"/>
  <c r="H346" i="2"/>
  <c r="H347" i="2"/>
  <c r="D348" i="2"/>
  <c r="D349" i="2"/>
  <c r="H348" i="2"/>
  <c r="D350" i="2"/>
  <c r="H349" i="2"/>
  <c r="H350" i="2"/>
  <c r="D351" i="2"/>
  <c r="H351" i="2"/>
  <c r="K2" i="2"/>
  <c r="K1" i="2"/>
</calcChain>
</file>

<file path=xl/sharedStrings.xml><?xml version="1.0" encoding="utf-8"?>
<sst xmlns="http://schemas.openxmlformats.org/spreadsheetml/2006/main" count="810" uniqueCount="512">
  <si>
    <t>N°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</si>
  <si>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</si>
  <si>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</si>
  <si>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</si>
  <si>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</si>
  <si>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</si>
  <si>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</si>
  <si>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</si>
  <si>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</si>
  <si>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</si>
  <si>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</si>
  <si>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</si>
  <si>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</si>
  <si>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</si>
  <si>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</si>
  <si>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</si>
  <si>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</si>
  <si>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</si>
  <si>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</si>
  <si>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</si>
  <si>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</si>
  <si>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</si>
  <si>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</si>
  <si>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</si>
  <si>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</si>
  <si>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</si>
  <si>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</si>
  <si>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</si>
  <si>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</si>
  <si>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</si>
  <si>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</si>
  <si>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</si>
  <si>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</si>
  <si>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</si>
  <si>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</si>
  <si>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</si>
  <si>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</si>
  <si>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</si>
  <si>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</si>
  <si>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</si>
  <si>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</si>
  <si>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</si>
  <si>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</si>
  <si>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</si>
  <si>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</si>
  <si>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</si>
  <si>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</si>
  <si>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</si>
  <si>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</si>
  <si>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</si>
  <si>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</si>
  <si>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</si>
  <si>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</si>
  <si>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</si>
  <si>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</si>
  <si>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</si>
  <si>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</si>
  <si>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</si>
  <si>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</si>
  <si>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</si>
  <si>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</si>
  <si>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</si>
  <si>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</si>
  <si>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</si>
  <si>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</si>
  <si>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</si>
  <si>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</si>
  <si>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</si>
  <si>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</si>
  <si>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</si>
  <si>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</si>
  <si>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</si>
  <si>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</si>
  <si>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</si>
  <si>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</si>
  <si>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</si>
  <si>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</si>
  <si>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</si>
  <si>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</si>
  <si>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</si>
  <si>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</si>
  <si>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</si>
  <si>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</si>
  <si>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</si>
  <si>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</si>
  <si>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</si>
  <si>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</si>
  <si>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</si>
  <si>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</si>
  <si>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</si>
  <si>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</si>
  <si>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</si>
  <si>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</si>
  <si>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</si>
  <si>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</si>
  <si>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</si>
  <si>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</si>
  <si>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</si>
  <si>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</si>
  <si>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</si>
  <si>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</si>
  <si>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</si>
  <si>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</si>
  <si>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</si>
  <si>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</si>
  <si>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</si>
  <si>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</si>
  <si>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</si>
  <si>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</si>
  <si>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</si>
  <si>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</si>
  <si>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</si>
  <si>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</si>
  <si>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</si>
  <si>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</si>
  <si>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</si>
  <si>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</si>
  <si>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</si>
  <si>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</si>
  <si>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</si>
  <si>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</si>
  <si>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</si>
  <si>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</si>
  <si>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</si>
  <si>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</si>
  <si>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</si>
  <si>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</si>
  <si>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</si>
  <si>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</si>
  <si>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</si>
  <si>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</si>
  <si>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</si>
  <si>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</si>
  <si>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</si>
  <si>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</si>
  <si>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</si>
  <si>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</si>
  <si>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</si>
  <si>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</si>
  <si>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</si>
  <si>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</si>
  <si>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</si>
  <si>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</si>
  <si>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</si>
  <si>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</si>
  <si>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</si>
  <si>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</si>
  <si>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</si>
  <si>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</si>
  <si>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</si>
  <si>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</si>
  <si>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</si>
  <si>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</si>
  <si>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</si>
  <si>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</si>
  <si>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</si>
  <si>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</si>
  <si>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</si>
  <si>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</si>
  <si>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</si>
  <si>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</si>
  <si>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</si>
  <si>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</si>
  <si>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</si>
  <si>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</si>
  <si>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</si>
  <si>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</si>
  <si>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</si>
  <si>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</si>
  <si>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</si>
  <si>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</si>
  <si>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</si>
  <si>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</si>
  <si>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</si>
  <si>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</si>
  <si>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</si>
  <si>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</si>
  <si>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</si>
  <si>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</si>
  <si>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</si>
  <si>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</si>
  <si>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</si>
  <si>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</si>
  <si>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</si>
  <si>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</si>
  <si>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</si>
  <si>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</si>
  <si>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</si>
  <si>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</si>
  <si>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</si>
  <si>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</si>
  <si>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</si>
  <si>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</si>
  <si>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</si>
  <si>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</si>
  <si>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</si>
  <si>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</si>
  <si>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</si>
  <si>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</si>
  <si>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</si>
  <si>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</si>
  <si>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</si>
  <si>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</si>
  <si>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</si>
  <si>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</si>
  <si>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</si>
  <si>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</si>
  <si>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</si>
  <si>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</si>
  <si>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</si>
  <si>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</si>
  <si>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</si>
  <si>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</si>
  <si>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</si>
  <si>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</si>
  <si>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</si>
  <si>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</si>
  <si>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</si>
  <si>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</si>
  <si>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</si>
  <si>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</si>
  <si>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</si>
  <si>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</si>
  <si>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</si>
  <si>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</si>
  <si>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</si>
  <si>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</si>
  <si>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</si>
  <si>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</si>
  <si>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</si>
  <si>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</si>
  <si>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</si>
  <si>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</si>
  <si>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</si>
  <si>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</si>
  <si>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</si>
  <si>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</si>
  <si>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</si>
  <si>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</si>
  <si>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</si>
  <si>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</si>
  <si>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</si>
  <si>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</si>
  <si>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</si>
  <si>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</si>
  <si>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</si>
  <si>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</si>
  <si>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</si>
  <si>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</si>
  <si>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</si>
  <si>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</si>
  <si>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</si>
  <si>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</si>
  <si>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</si>
  <si>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</si>
  <si>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</si>
  <si>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</si>
  <si>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</si>
  <si>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</si>
  <si>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</si>
  <si>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</si>
  <si>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</si>
  <si>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</si>
  <si>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</si>
  <si>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</si>
  <si>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</si>
  <si>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</si>
  <si>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</si>
  <si>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</si>
  <si>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</si>
  <si>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</si>
  <si>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</si>
  <si>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</si>
  <si>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</si>
  <si>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</si>
  <si>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</si>
  <si>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</si>
  <si>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</si>
  <si>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</si>
  <si>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</si>
  <si>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</si>
  <si>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</si>
  <si>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</si>
  <si>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</si>
  <si>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</si>
  <si>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</si>
  <si>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</si>
  <si>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</si>
  <si>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</si>
  <si>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</si>
  <si>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</si>
  <si>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</si>
  <si>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</si>
  <si>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</si>
  <si>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</si>
  <si>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</si>
  <si>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</si>
  <si>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</si>
  <si>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</si>
  <si>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</si>
  <si>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</si>
  <si>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</si>
  <si>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</si>
  <si>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</si>
  <si>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</si>
  <si>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</si>
  <si>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</si>
  <si>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</si>
  <si>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</si>
  <si>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</si>
  <si>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</si>
  <si>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</si>
  <si>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</si>
  <si>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</si>
  <si>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</si>
  <si>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</si>
  <si>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</si>
  <si>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</si>
  <si>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</si>
  <si>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</si>
  <si>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</si>
  <si>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</si>
  <si>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</si>
  <si>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</si>
  <si>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</si>
  <si>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</si>
  <si>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</si>
  <si>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</si>
  <si>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</si>
  <si>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</si>
  <si>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</si>
  <si>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</si>
  <si>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</si>
  <si>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</si>
  <si>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</si>
  <si>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</si>
  <si>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</si>
  <si>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</si>
  <si>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</si>
  <si>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</si>
  <si>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</si>
  <si>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</si>
  <si>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</si>
  <si>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</si>
  <si>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</si>
  <si>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</si>
  <si>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</si>
  <si>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</si>
  <si>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</si>
  <si>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</si>
  <si>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</si>
  <si>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</si>
  <si>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</si>
  <si>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</si>
  <si>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</si>
  <si>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</si>
  <si>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</si>
  <si>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</si>
  <si>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</si>
  <si>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</si>
  <si>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</si>
  <si>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</si>
  <si>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</si>
  <si>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</si>
  <si>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</si>
  <si>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</si>
  <si>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</si>
  <si>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</si>
  <si>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</si>
  <si>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</si>
  <si>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</si>
  <si>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</si>
  <si>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</si>
  <si>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</si>
  <si>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</si>
  <si>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</si>
  <si>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</si>
  <si>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</si>
  <si>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</si>
  <si>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</si>
  <si>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</si>
  <si>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</si>
  <si>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</si>
  <si>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</si>
  <si>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</si>
  <si>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</si>
  <si>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</si>
  <si>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</si>
  <si>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</si>
  <si>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</si>
  <si>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</si>
  <si>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</si>
  <si>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</si>
  <si>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</si>
  <si>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</si>
  <si>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</si>
  <si>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</si>
  <si>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</si>
  <si>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</si>
  <si>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</si>
  <si>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</si>
  <si>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</si>
  <si>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</si>
  <si>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</si>
  <si>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</si>
  <si>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</si>
  <si>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</si>
  <si>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</si>
  <si>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</si>
  <si>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</si>
  <si>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</si>
  <si>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</si>
  <si>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</si>
  <si>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</si>
  <si>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</si>
  <si>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</si>
  <si>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</si>
  <si>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</si>
  <si>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</si>
  <si>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</si>
  <si>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</si>
  <si>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</si>
  <si>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</si>
  <si>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</si>
  <si>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</si>
  <si>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</si>
  <si>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</si>
  <si>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</si>
  <si>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</si>
  <si>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</si>
  <si>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</si>
  <si>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</si>
  <si>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</si>
  <si>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</si>
  <si>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</si>
  <si>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</si>
  <si>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</si>
  <si>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</si>
  <si>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</si>
  <si>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</si>
  <si>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</si>
  <si>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</si>
  <si>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</si>
  <si>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</si>
  <si>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</si>
  <si>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</si>
  <si>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</si>
  <si>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</si>
  <si>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</si>
  <si>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</si>
  <si>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</si>
  <si>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</si>
  <si>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</si>
  <si>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</si>
  <si>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</si>
  <si>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</si>
  <si>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</si>
  <si>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</si>
  <si>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</si>
  <si>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</si>
  <si>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</si>
  <si>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</si>
  <si>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</si>
  <si>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</si>
  <si>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</si>
  <si>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</si>
  <si>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</si>
  <si>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</si>
  <si>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</si>
  <si>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</si>
  <si>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</si>
  <si>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</si>
  <si>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</si>
  <si>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</si>
  <si>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</si>
  <si>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</si>
  <si>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</si>
  <si>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</si>
  <si>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</si>
  <si>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</si>
  <si>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</si>
  <si>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</si>
  <si>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</si>
  <si>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</si>
  <si>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</si>
  <si>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</si>
  <si>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</si>
  <si>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</si>
  <si>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</si>
  <si>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</si>
  <si>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</si>
  <si>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</si>
  <si>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</si>
  <si>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</si>
  <si>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</si>
  <si>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</si>
  <si>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</si>
  <si>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</si>
  <si>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</si>
  <si>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ONDULEUR APC 3 SORTIE 650VA</t>
  </si>
  <si>
    <t xml:space="preserve">FORMATAGE COMPLET DU DISQUE DUR </t>
  </si>
  <si>
    <t xml:space="preserve">REINSTALLATION DU SYSTEME </t>
  </si>
  <si>
    <t xml:space="preserve">RESTAURATION DES DONNEES </t>
  </si>
  <si>
    <t xml:space="preserve">INSTALLATION IMPRIMANTE </t>
  </si>
  <si>
    <t xml:space="preserve">INSTALLATION INTERNET ADSL </t>
  </si>
  <si>
    <t>SAUVEGARDE DES DONNEES</t>
  </si>
  <si>
    <t>CLIENT</t>
  </si>
  <si>
    <t>MODE</t>
  </si>
  <si>
    <t>VERSSEMENT</t>
  </si>
  <si>
    <t>STOCK</t>
  </si>
  <si>
    <t>P.V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</si>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</sst>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sz val="14"/>
      <color theme="1"/>
      <name val="Calibri"/>
      <family val="2"/>
      <scheme val="minor"/>
    </font>
    <font>
      <b/>
      <i/>
      <sz val="12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onsolas"/>
      <family val="3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/>
      <bottom/>
      <diagonal/>
    </border>
  </borders>
  <cellStyleXfs count="21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26">
    <xf numFmtId="0" fontId="0" fillId="0" borderId="0" xfId="0"/>
    <xf numFmtId="0" fontId="0" fillId="0" borderId="0" xfId="0" applyBorder="1" applyAlignment="1">
      <alignment horizontal="center"/>
    </xf>
    <xf numFmtId="0" fontId="8" fillId="0" borderId="0" xfId="0" applyFont="1" applyAlignment="1">
      <alignment vertical="center" wrapText="1"/>
    </xf>
    <xf numFmtId="0" fontId="9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8" fillId="0" borderId="0" xfId="0" applyFont="1" applyAlignment="1">
      <alignment vertical="center" wrapText="1"/>
    </xf>
    <xf numFmtId="0" fontId="9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2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0" fillId="5" borderId="1" xfId="0" applyFont="1" applyFill="1" applyBorder="1"/>
    <xf numFmtId="43" fontId="0" fillId="0" borderId="0" xfId="0" applyNumberFormat="1"/>
    <xf numFmtId="0" fontId="0" fillId="3" borderId="2" xfId="0" applyFill="1" applyBorder="1"/>
    <xf numFmtId="0" fontId="0" fillId="0" borderId="3" xfId="0" applyBorder="1"/>
    <xf numFmtId="14" fontId="15" fillId="0" borderId="3" xfId="0" applyNumberFormat="1" applyFont="1" applyBorder="1"/>
    <xf numFmtId="0" fontId="15" fillId="0" borderId="3" xfId="0" applyFont="1" applyBorder="1"/>
    <xf numFmtId="4" fontId="10" fillId="5" borderId="1" xfId="11" applyNumberFormat="1" applyFont="1" applyFill="1" applyBorder="1"/>
    <xf numFmtId="4" fontId="15" fillId="0" borderId="3" xfId="11" applyNumberFormat="1" applyFont="1" applyBorder="1"/>
    <xf numFmtId="0" fontId="0" fillId="8" borderId="0" xfId="0" applyFill="1"/>
    <xf numFmtId="169" fontId="8" fillId="6" borderId="1" xfId="6" applyNumberFormat="1" applyFont="1" applyFill="1" applyBorder="1" applyAlignment="1">
      <alignment vertical="center"/>
    </xf>
    <xf numFmtId="167" fontId="8" fillId="6" borderId="1" xfId="6" applyFont="1" applyFill="1" applyBorder="1" applyAlignment="1">
      <alignment vertical="center"/>
    </xf>
    <xf numFmtId="0" fontId="9" fillId="10" borderId="0" xfId="0" applyFont="1" applyFill="1" applyBorder="1" applyAlignment="1">
      <alignment horizontal="right"/>
    </xf>
    <xf numFmtId="0" fontId="9" fillId="10" borderId="0" xfId="0" applyFont="1" applyFill="1" applyBorder="1" applyAlignment="1">
      <alignment horizontal="left"/>
    </xf>
    <xf numFmtId="0" fontId="6" fillId="10" borderId="0" xfId="0" applyFont="1" applyFill="1" applyBorder="1"/>
    <xf numFmtId="0" fontId="8" fillId="7" borderId="1" xfId="10" applyFont="1" applyFill="1" applyBorder="1" applyAlignment="1">
      <alignment horizontal="center" vertical="center"/>
    </xf>
    <xf numFmtId="0" fontId="0" fillId="10" borderId="7" xfId="0" applyFill="1" applyBorder="1"/>
    <xf numFmtId="0" fontId="0" fillId="10" borderId="0" xfId="0" applyFill="1" applyBorder="1"/>
    <xf numFmtId="0" fontId="0" fillId="10" borderId="8" xfId="0" applyFill="1" applyBorder="1"/>
    <xf numFmtId="0" fontId="9" fillId="10" borderId="7" xfId="0" applyFont="1" applyFill="1" applyBorder="1" applyAlignment="1">
      <alignment horizontal="right"/>
    </xf>
    <xf numFmtId="0" fontId="6" fillId="10" borderId="7" xfId="0" applyFont="1" applyFill="1" applyBorder="1"/>
    <xf numFmtId="0" fontId="0" fillId="10" borderId="8" xfId="0" applyFill="1" applyBorder="1" applyAlignment="1">
      <alignment horizontal="center"/>
    </xf>
    <xf numFmtId="0" fontId="0" fillId="10" borderId="11" xfId="0" applyFill="1" applyBorder="1"/>
    <xf numFmtId="0" fontId="0" fillId="10" borderId="12" xfId="0" applyFill="1" applyBorder="1"/>
    <xf numFmtId="0" fontId="0" fillId="10" borderId="1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0" xfId="0" applyFill="1" applyBorder="1"/>
    <xf numFmtId="0" fontId="0" fillId="5" borderId="8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11" borderId="0" xfId="0" applyFill="1"/>
    <xf numFmtId="0" fontId="0" fillId="11" borderId="0" xfId="0" applyFill="1" applyBorder="1" applyAlignment="1">
      <alignment horizontal="center"/>
    </xf>
    <xf numFmtId="0" fontId="0" fillId="11" borderId="0" xfId="0" applyFill="1" applyBorder="1"/>
    <xf numFmtId="3" fontId="8" fillId="11" borderId="0" xfId="0" applyNumberFormat="1" applyFont="1" applyFill="1" applyBorder="1" applyAlignment="1">
      <alignment horizontal="center"/>
    </xf>
    <xf numFmtId="167" fontId="8" fillId="11" borderId="0" xfId="6" applyFont="1" applyFill="1" applyBorder="1"/>
    <xf numFmtId="168" fontId="8" fillId="6" borderId="1" xfId="10" applyNumberFormat="1" applyFont="1" applyFill="1" applyBorder="1" applyAlignment="1" applyProtection="1">
      <alignment horizontal="center" vertical="center"/>
      <protection locked="0"/>
    </xf>
    <xf numFmtId="168" fontId="10" fillId="6" borderId="10" xfId="0" applyNumberFormat="1" applyFont="1" applyFill="1" applyBorder="1" applyAlignment="1">
      <alignment horizontal="center" vertical="center"/>
    </xf>
    <xf numFmtId="0" fontId="17" fillId="6" borderId="9" xfId="9" applyFont="1" applyFill="1" applyBorder="1" applyAlignment="1">
      <alignment vertical="center"/>
    </xf>
    <xf numFmtId="0" fontId="19" fillId="10" borderId="4" xfId="0" applyFont="1" applyFill="1" applyBorder="1" applyAlignment="1">
      <alignment vertical="center"/>
    </xf>
    <xf numFmtId="0" fontId="19" fillId="10" borderId="5" xfId="0" applyFont="1" applyFill="1" applyBorder="1" applyAlignment="1">
      <alignment vertical="center"/>
    </xf>
    <xf numFmtId="0" fontId="19" fillId="10" borderId="7" xfId="0" applyFont="1" applyFill="1" applyBorder="1" applyAlignment="1">
      <alignment vertical="center"/>
    </xf>
    <xf numFmtId="0" fontId="19" fillId="10" borderId="0" xfId="0" applyFont="1" applyFill="1" applyBorder="1" applyAlignment="1">
      <alignment vertical="center"/>
    </xf>
    <xf numFmtId="14" fontId="18" fillId="11" borderId="0" xfId="0" applyNumberFormat="1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164" fontId="14" fillId="9" borderId="1" xfId="11" applyFont="1" applyFill="1" applyBorder="1" applyAlignment="1">
      <alignment horizontal="center" vertical="center"/>
    </xf>
    <xf numFmtId="0" fontId="1" fillId="9" borderId="1" xfId="0" applyFont="1" applyFill="1" applyBorder="1"/>
    <xf numFmtId="0" fontId="0" fillId="9" borderId="1" xfId="0" applyFill="1" applyBorder="1"/>
    <xf numFmtId="164" fontId="6" fillId="9" borderId="1" xfId="11" applyFont="1" applyFill="1" applyBorder="1" applyAlignment="1">
      <alignment horizontal="center" vertical="top"/>
    </xf>
    <xf numFmtId="0" fontId="9" fillId="9" borderId="1" xfId="0" applyFont="1" applyFill="1" applyBorder="1"/>
    <xf numFmtId="164" fontId="9" fillId="9" borderId="1" xfId="11" applyFont="1" applyFill="1" applyBorder="1"/>
    <xf numFmtId="4" fontId="9" fillId="9" borderId="1" xfId="0" applyNumberFormat="1" applyFont="1" applyFill="1" applyBorder="1"/>
    <xf numFmtId="164" fontId="6" fillId="9" borderId="1" xfId="11" applyFont="1" applyFill="1" applyBorder="1" applyAlignment="1">
      <alignment vertical="top"/>
    </xf>
    <xf numFmtId="0" fontId="0" fillId="5" borderId="1" xfId="0" applyFill="1" applyBorder="1"/>
    <xf numFmtId="164" fontId="13" fillId="5" borderId="1" xfId="11" applyFont="1" applyFill="1" applyBorder="1"/>
    <xf numFmtId="164" fontId="13" fillId="9" borderId="1" xfId="11" applyFont="1" applyFill="1" applyBorder="1"/>
    <xf numFmtId="164" fontId="1" fillId="9" borderId="1" xfId="11" applyFont="1" applyFill="1" applyBorder="1"/>
    <xf numFmtId="164" fontId="0" fillId="9" borderId="1" xfId="11" applyFont="1" applyFill="1" applyBorder="1"/>
    <xf numFmtId="0" fontId="16" fillId="12" borderId="14" xfId="0" applyFont="1" applyFill="1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/>
    </xf>
    <xf numFmtId="0" fontId="8" fillId="7" borderId="16" xfId="10" applyFont="1" applyFill="1" applyBorder="1" applyAlignment="1">
      <alignment horizontal="center" vertical="center"/>
    </xf>
    <xf numFmtId="0" fontId="20" fillId="7" borderId="1" xfId="10" applyFont="1" applyFill="1" applyBorder="1" applyAlignment="1">
      <alignment horizontal="center" vertical="center"/>
    </xf>
    <xf numFmtId="2" fontId="15" fillId="8" borderId="3" xfId="11" applyNumberFormat="1" applyFont="1" applyFill="1" applyBorder="1"/>
    <xf numFmtId="2" fontId="15" fillId="0" borderId="3" xfId="11" applyNumberFormat="1" applyFont="1" applyBorder="1"/>
    <xf numFmtId="0" fontId="0" fillId="0" borderId="0" xfId="0" applyAlignment="1">
      <alignment horizontal="center"/>
    </xf>
    <xf numFmtId="14" fontId="18" fillId="10" borderId="5" xfId="0" applyNumberFormat="1" applyFont="1" applyFill="1" applyBorder="1" applyAlignment="1">
      <alignment horizontal="center" vertical="center"/>
    </xf>
    <xf numFmtId="14" fontId="18" fillId="10" borderId="6" xfId="0" applyNumberFormat="1" applyFont="1" applyFill="1" applyBorder="1" applyAlignment="1">
      <alignment horizontal="center" vertical="center"/>
    </xf>
    <xf numFmtId="14" fontId="18" fillId="10" borderId="0" xfId="0" applyNumberFormat="1" applyFont="1" applyFill="1" applyBorder="1" applyAlignment="1">
      <alignment horizontal="center" vertical="center"/>
    </xf>
    <xf numFmtId="14" fontId="18" fillId="10" borderId="8" xfId="0" applyNumberFormat="1" applyFont="1" applyFill="1" applyBorder="1" applyAlignment="1">
      <alignment horizontal="center" vertical="center"/>
    </xf>
    <xf numFmtId="14" fontId="19" fillId="10" borderId="5" xfId="0" applyNumberFormat="1" applyFont="1" applyFill="1" applyBorder="1" applyAlignment="1">
      <alignment horizontal="center" vertical="center"/>
    </xf>
    <xf numFmtId="14" fontId="19" fillId="10" borderId="0" xfId="0" applyNumberFormat="1" applyFont="1" applyFill="1" applyBorder="1" applyAlignment="1">
      <alignment horizontal="center" vertical="center"/>
    </xf>
    <xf numFmtId="14" fontId="15" fillId="6" borderId="3" xfId="0" applyNumberFormat="1" applyFont="1" applyFill="1" applyBorder="1"/>
    <xf numFmtId="0" fontId="15" fillId="6" borderId="3" xfId="0" applyFont="1" applyFill="1" applyBorder="1"/>
    <xf numFmtId="4" fontId="15" fillId="6" borderId="3" xfId="11" applyNumberFormat="1" applyFont="1" applyFill="1" applyBorder="1"/>
    <xf numFmtId="2" fontId="15" fillId="6" borderId="3" xfId="11" applyNumberFormat="1" applyFont="1" applyFill="1" applyBorder="1"/>
    <xf numFmtId="0" fontId="10" fillId="4" borderId="17" xfId="0" applyFont="1" applyFill="1" applyBorder="1" applyAlignment="1">
      <alignment horizontal="center" vertical="center"/>
    </xf>
    <xf numFmtId="14" fontId="15" fillId="13" borderId="3" xfId="0" applyNumberFormat="1" applyFont="1" applyFill="1" applyBorder="1"/>
    <xf numFmtId="4" fontId="15" fillId="13" borderId="3" xfId="11" applyNumberFormat="1" applyFont="1" applyFill="1" applyBorder="1"/>
    <xf numFmtId="2" fontId="15" fillId="13" borderId="3" xfId="11" applyNumberFormat="1" applyFont="1" applyFill="1" applyBorder="1"/>
    <xf numFmtId="2" fontId="15" fillId="0" borderId="3" xfId="11" applyNumberFormat="1" applyFont="1" applyFill="1" applyBorder="1"/>
    <xf numFmtId="4" fontId="15" fillId="0" borderId="3" xfId="11" applyNumberFormat="1" applyFont="1" applyFill="1" applyBorder="1"/>
    <xf numFmtId="14" fontId="15" fillId="0" borderId="3" xfId="0" applyNumberFormat="1" applyFont="1" applyFill="1" applyBorder="1"/>
    <xf numFmtId="0" fontId="15" fillId="13" borderId="3" xfId="0" applyFont="1" applyFill="1" applyBorder="1"/>
    <xf numFmtId="0" fontId="15" fillId="0" borderId="3" xfId="0" applyFont="1" applyFill="1" applyBorder="1"/>
    <xf numFmtId="0" fontId="0" fillId="0" borderId="0" xfId="0"/>
    <xf numFmtId="0" fontId="15" fillId="8" borderId="3" xfId="0" applyFont="1" applyFill="1" applyBorder="1"/>
    <xf numFmtId="4" fontId="15" fillId="8" borderId="3" xfId="20" applyNumberFormat="1" applyFont="1" applyFill="1" applyBorder="1"/>
    <xf numFmtId="2" fontId="15" fillId="8" borderId="3" xfId="20" applyNumberFormat="1" applyFont="1" applyFill="1" applyBorder="1"/>
    <xf numFmtId="0" fontId="0" fillId="0" borderId="0" xfId="0" applyAlignment="1">
      <alignment horizontal="center"/>
    </xf>
    <xf numFmtId="14" fontId="15" fillId="8" borderId="3" xfId="0" applyNumberFormat="1" applyFont="1" applyFill="1" applyBorder="1"/>
    <xf numFmtId="0" fontId="0" fillId="8" borderId="3" xfId="0" applyFill="1" applyBorder="1"/>
    <xf numFmtId="0" fontId="10" fillId="0" borderId="0" xfId="0" applyFont="1"/>
    <xf numFmtId="14" fontId="15" fillId="14" borderId="3" xfId="0" applyNumberFormat="1" applyFont="1" applyFill="1" applyBorder="1"/>
    <xf numFmtId="0" fontId="0" fillId="14" borderId="3" xfId="0" applyFill="1" applyBorder="1"/>
    <xf numFmtId="4" fontId="15" fillId="14" borderId="3" xfId="11" applyNumberFormat="1" applyFont="1" applyFill="1" applyBorder="1"/>
    <xf numFmtId="0" fontId="15" fillId="14" borderId="3" xfId="0" applyFont="1" applyFill="1" applyBorder="1"/>
    <xf numFmtId="2" fontId="15" fillId="14" borderId="3" xfId="11" applyNumberFormat="1" applyFont="1" applyFill="1" applyBorder="1"/>
    <xf numFmtId="14" fontId="15" fillId="15" borderId="3" xfId="0" applyNumberFormat="1" applyFont="1" applyFill="1" applyBorder="1"/>
    <xf numFmtId="0" fontId="0" fillId="15" borderId="3" xfId="0" applyFill="1" applyBorder="1"/>
    <xf numFmtId="4" fontId="15" fillId="15" borderId="3" xfId="11" applyNumberFormat="1" applyFont="1" applyFill="1" applyBorder="1"/>
    <xf numFmtId="0" fontId="15" fillId="15" borderId="3" xfId="0" applyFont="1" applyFill="1" applyBorder="1"/>
    <xf numFmtId="2" fontId="15" fillId="15" borderId="3" xfId="11" applyNumberFormat="1" applyFont="1" applyFill="1" applyBorder="1"/>
  </cellXfs>
  <cellStyles count="21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2 2 2" xfId="16"/>
    <cellStyle name="Milliers 2 3" xfId="15"/>
    <cellStyle name="Milliers 3" xfId="6"/>
    <cellStyle name="Milliers 4" xfId="12"/>
    <cellStyle name="Milliers 4 2" xfId="20"/>
    <cellStyle name="Milliers 5" xfId="19"/>
    <cellStyle name="Monétaire 2" xfId="7"/>
    <cellStyle name="Monétaire 2 2" xfId="17"/>
    <cellStyle name="Monétaire 3" xfId="8"/>
    <cellStyle name="Monétaire 3 2" xfId="1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5</xdr:row>
          <xdr:rowOff>133350</xdr:rowOff>
        </xdr:from>
        <xdr:to>
          <xdr:col>14</xdr:col>
          <xdr:colOff>180975</xdr:colOff>
          <xdr:row>7</xdr:row>
          <xdr:rowOff>47625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190500</xdr:colOff>
          <xdr:row>5</xdr:row>
          <xdr:rowOff>123825</xdr:rowOff>
        </xdr:from>
        <xdr:to>
          <xdr:col>16</xdr:col>
          <xdr:colOff>676275</xdr:colOff>
          <xdr:row>7</xdr:row>
          <xdr:rowOff>38100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3</xdr:row>
          <xdr:rowOff>0</xdr:rowOff>
        </xdr:from>
        <xdr:to>
          <xdr:col>16</xdr:col>
          <xdr:colOff>676275</xdr:colOff>
          <xdr:row>5</xdr:row>
          <xdr:rowOff>19050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136072</xdr:colOff>
      <xdr:row>3</xdr:row>
      <xdr:rowOff>181428</xdr:rowOff>
    </xdr:from>
    <xdr:to>
      <xdr:col>8</xdr:col>
      <xdr:colOff>691697</xdr:colOff>
      <xdr:row>4</xdr:row>
      <xdr:rowOff>192768</xdr:rowOff>
    </xdr:to>
    <xdr:sp macro="" textlink="">
      <xdr:nvSpPr>
        <xdr:cNvPr id="2" name="Flèche droite 1"/>
        <xdr:cNvSpPr/>
      </xdr:nvSpPr>
      <xdr:spPr>
        <a:xfrm>
          <a:off x="8039554" y="771071"/>
          <a:ext cx="555625" cy="204108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0</xdr:colOff>
      <xdr:row>8</xdr:row>
      <xdr:rowOff>11339</xdr:rowOff>
    </xdr:from>
    <xdr:to>
      <xdr:col>9</xdr:col>
      <xdr:colOff>430892</xdr:colOff>
      <xdr:row>10</xdr:row>
      <xdr:rowOff>83003</xdr:rowOff>
    </xdr:to>
    <xdr:sp macro="[0]!Regrouper" textlink="">
      <xdr:nvSpPr>
        <xdr:cNvPr id="3" name="ZoneTexte 2"/>
        <xdr:cNvSpPr txBox="1"/>
      </xdr:nvSpPr>
      <xdr:spPr>
        <a:xfrm>
          <a:off x="6576786" y="1564821"/>
          <a:ext cx="1179285" cy="4572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00FF"/>
              </a:solidFill>
            </a:rPr>
            <a:t>Regroupement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B2" sqref="B2:B7"/>
    </sheetView>
  </sheetViews>
  <sheetFormatPr baseColWidth="10" defaultRowHeight="15" x14ac:dyDescent="0.25"/>
  <cols>
    <col min="1" max="1" width="9.140625" style="8" customWidth="1"/>
    <col min="2" max="2" width="53.5703125" style="8" customWidth="1"/>
    <col min="3" max="3" width="19.42578125" style="8" customWidth="1"/>
    <col min="4" max="4" width="11.42578125" style="8"/>
    <col min="5" max="5" width="9.140625" style="8" customWidth="1"/>
    <col min="6" max="16384" width="11.42578125" style="8"/>
  </cols>
  <sheetData>
    <row r="1" spans="1:6" x14ac:dyDescent="0.25">
      <c r="A1" s="13" t="s">
        <v>0</v>
      </c>
      <c r="B1" s="13" t="s">
        <v>38</v>
      </c>
      <c r="C1" s="13" t="s">
        <v>482</v>
      </c>
      <c r="D1" s="14" t="s">
        <v>37</v>
      </c>
      <c r="E1" s="14" t="s">
        <v>40</v>
      </c>
      <c r="F1" s="24" t="s">
        <v>471</v>
      </c>
    </row>
    <row r="2" spans="1:6" x14ac:dyDescent="0.25">
      <c r="A2" s="15" t="s">
        <v>41</v>
      </c>
      <c r="B2" s="15" t="s">
        <v>486</v>
      </c>
      <c r="C2" s="17"/>
      <c r="D2" s="18">
        <v>41640</v>
      </c>
      <c r="E2" s="11">
        <v>1</v>
      </c>
      <c r="F2" s="16" t="s">
        <v>472</v>
      </c>
    </row>
    <row r="3" spans="1:6" x14ac:dyDescent="0.25">
      <c r="A3" s="15" t="s">
        <v>42</v>
      </c>
      <c r="B3" s="15" t="s">
        <v>487</v>
      </c>
      <c r="C3" s="17"/>
      <c r="D3" s="18">
        <f>D2+1</f>
        <v>41641</v>
      </c>
      <c r="E3" s="11">
        <f>E2+1</f>
        <v>2</v>
      </c>
      <c r="F3" s="16" t="s">
        <v>473</v>
      </c>
    </row>
    <row r="4" spans="1:6" x14ac:dyDescent="0.25">
      <c r="A4" s="15" t="s">
        <v>43</v>
      </c>
      <c r="B4" s="15" t="s">
        <v>488</v>
      </c>
      <c r="C4" s="17"/>
      <c r="D4" s="18">
        <f t="shared" ref="D4:E19" si="0">D3+1</f>
        <v>41642</v>
      </c>
      <c r="E4" s="11">
        <f t="shared" si="0"/>
        <v>3</v>
      </c>
    </row>
    <row r="5" spans="1:6" x14ac:dyDescent="0.25">
      <c r="A5" s="15" t="s">
        <v>44</v>
      </c>
      <c r="B5" s="15" t="s">
        <v>489</v>
      </c>
      <c r="C5" s="17"/>
      <c r="D5" s="18">
        <f t="shared" si="0"/>
        <v>41643</v>
      </c>
      <c r="E5" s="11">
        <f t="shared" si="0"/>
        <v>4</v>
      </c>
    </row>
    <row r="6" spans="1:6" x14ac:dyDescent="0.25">
      <c r="A6" s="15" t="s">
        <v>45</v>
      </c>
      <c r="B6" s="15" t="s">
        <v>490</v>
      </c>
      <c r="C6" s="17"/>
      <c r="D6" s="18">
        <f t="shared" si="0"/>
        <v>41644</v>
      </c>
      <c r="E6" s="11">
        <f t="shared" si="0"/>
        <v>5</v>
      </c>
    </row>
    <row r="7" spans="1:6" x14ac:dyDescent="0.25">
      <c r="A7" s="15" t="s">
        <v>46</v>
      </c>
      <c r="B7" s="15" t="s">
        <v>491</v>
      </c>
      <c r="C7" s="17"/>
      <c r="D7" s="18">
        <f t="shared" si="0"/>
        <v>41645</v>
      </c>
      <c r="E7" s="11">
        <f t="shared" si="0"/>
        <v>6</v>
      </c>
    </row>
    <row r="8" spans="1:6" x14ac:dyDescent="0.25">
      <c r="A8" s="15" t="s">
        <v>47</v>
      </c>
      <c r="B8" s="15" t="s">
        <v>492</v>
      </c>
      <c r="C8" s="19"/>
      <c r="D8" s="18">
        <f t="shared" si="0"/>
        <v>41646</v>
      </c>
      <c r="E8" s="11">
        <f t="shared" si="0"/>
        <v>7</v>
      </c>
    </row>
    <row r="9" spans="1:6" x14ac:dyDescent="0.25">
      <c r="A9" s="15" t="s">
        <v>48</v>
      </c>
      <c r="B9" s="15" t="s">
        <v>493</v>
      </c>
      <c r="C9" s="17"/>
      <c r="D9" s="18">
        <f t="shared" si="0"/>
        <v>41647</v>
      </c>
      <c r="E9" s="11">
        <f t="shared" si="0"/>
        <v>8</v>
      </c>
    </row>
    <row r="10" spans="1:6" x14ac:dyDescent="0.25">
      <c r="A10" s="15" t="s">
        <v>49</v>
      </c>
      <c r="B10" s="15" t="s">
        <v>494</v>
      </c>
      <c r="C10" s="17"/>
      <c r="D10" s="18">
        <f t="shared" si="0"/>
        <v>41648</v>
      </c>
      <c r="E10" s="11">
        <f t="shared" si="0"/>
        <v>9</v>
      </c>
    </row>
    <row r="11" spans="1:6" x14ac:dyDescent="0.25">
      <c r="A11" s="15" t="s">
        <v>49</v>
      </c>
      <c r="B11" s="15" t="s">
        <v>495</v>
      </c>
      <c r="C11" s="17"/>
      <c r="D11" s="18">
        <f t="shared" si="0"/>
        <v>41649</v>
      </c>
      <c r="E11" s="11">
        <f t="shared" si="0"/>
        <v>10</v>
      </c>
    </row>
    <row r="12" spans="1:6" x14ac:dyDescent="0.25">
      <c r="A12" s="15" t="s">
        <v>50</v>
      </c>
      <c r="B12" s="15" t="s">
        <v>496</v>
      </c>
      <c r="C12" s="16"/>
      <c r="D12" s="18">
        <f t="shared" si="0"/>
        <v>41650</v>
      </c>
      <c r="E12" s="11">
        <f t="shared" si="0"/>
        <v>11</v>
      </c>
    </row>
    <row r="13" spans="1:6" x14ac:dyDescent="0.25">
      <c r="A13" s="15" t="s">
        <v>51</v>
      </c>
      <c r="B13" s="15" t="s">
        <v>497</v>
      </c>
      <c r="C13" s="16"/>
      <c r="D13" s="18">
        <f t="shared" si="0"/>
        <v>41651</v>
      </c>
      <c r="E13" s="11">
        <f t="shared" si="0"/>
        <v>12</v>
      </c>
    </row>
    <row r="14" spans="1:6" x14ac:dyDescent="0.25">
      <c r="A14" s="15" t="s">
        <v>52</v>
      </c>
      <c r="B14" s="15" t="s">
        <v>498</v>
      </c>
      <c r="C14" s="16"/>
      <c r="D14" s="18">
        <f t="shared" si="0"/>
        <v>41652</v>
      </c>
      <c r="E14" s="11">
        <f t="shared" si="0"/>
        <v>13</v>
      </c>
    </row>
    <row r="15" spans="1:6" x14ac:dyDescent="0.25">
      <c r="A15" s="15" t="s">
        <v>53</v>
      </c>
      <c r="B15" s="15" t="s">
        <v>57</v>
      </c>
      <c r="C15" s="16"/>
      <c r="D15" s="18">
        <f t="shared" si="0"/>
        <v>41653</v>
      </c>
      <c r="E15" s="11">
        <f t="shared" si="0"/>
        <v>14</v>
      </c>
    </row>
    <row r="16" spans="1:6" x14ac:dyDescent="0.25">
      <c r="A16" s="15" t="s">
        <v>54</v>
      </c>
      <c r="B16" s="15"/>
      <c r="C16" s="16"/>
      <c r="D16" s="18">
        <f t="shared" si="0"/>
        <v>41654</v>
      </c>
      <c r="E16" s="11">
        <f t="shared" si="0"/>
        <v>15</v>
      </c>
    </row>
    <row r="17" spans="1:5" x14ac:dyDescent="0.25">
      <c r="A17" s="15" t="s">
        <v>55</v>
      </c>
      <c r="B17" s="15"/>
      <c r="C17" s="16"/>
      <c r="D17" s="18">
        <f t="shared" si="0"/>
        <v>41655</v>
      </c>
      <c r="E17" s="11">
        <f t="shared" si="0"/>
        <v>16</v>
      </c>
    </row>
    <row r="18" spans="1:5" x14ac:dyDescent="0.25">
      <c r="A18" s="15" t="s">
        <v>56</v>
      </c>
      <c r="B18" s="15"/>
      <c r="C18" s="16"/>
      <c r="D18" s="18">
        <f t="shared" si="0"/>
        <v>41656</v>
      </c>
      <c r="E18" s="11">
        <f t="shared" si="0"/>
        <v>17</v>
      </c>
    </row>
    <row r="19" spans="1:5" x14ac:dyDescent="0.25">
      <c r="A19" s="15" t="s">
        <v>58</v>
      </c>
      <c r="B19" s="15"/>
      <c r="C19" s="16"/>
      <c r="D19" s="18">
        <f t="shared" si="0"/>
        <v>41657</v>
      </c>
      <c r="E19" s="11">
        <f t="shared" si="0"/>
        <v>18</v>
      </c>
    </row>
    <row r="20" spans="1:5" x14ac:dyDescent="0.25">
      <c r="A20" s="15" t="s">
        <v>59</v>
      </c>
      <c r="B20" s="16"/>
      <c r="C20" s="16"/>
      <c r="D20" s="18">
        <f t="shared" ref="D20:E35" si="1">D19+1</f>
        <v>41658</v>
      </c>
      <c r="E20" s="11">
        <f t="shared" si="1"/>
        <v>19</v>
      </c>
    </row>
    <row r="21" spans="1:5" x14ac:dyDescent="0.25">
      <c r="A21" s="15" t="s">
        <v>60</v>
      </c>
      <c r="B21" s="16"/>
      <c r="C21" s="16"/>
      <c r="D21" s="18">
        <f t="shared" si="1"/>
        <v>41659</v>
      </c>
      <c r="E21" s="11">
        <f t="shared" si="1"/>
        <v>20</v>
      </c>
    </row>
    <row r="22" spans="1:5" x14ac:dyDescent="0.25">
      <c r="A22" s="15" t="s">
        <v>61</v>
      </c>
      <c r="B22" s="16"/>
      <c r="C22" s="16"/>
      <c r="D22" s="18">
        <f t="shared" si="1"/>
        <v>41660</v>
      </c>
      <c r="E22" s="11">
        <f t="shared" si="1"/>
        <v>21</v>
      </c>
    </row>
    <row r="23" spans="1:5" x14ac:dyDescent="0.25">
      <c r="A23" s="15" t="s">
        <v>62</v>
      </c>
      <c r="B23" s="16"/>
      <c r="C23" s="16"/>
      <c r="D23" s="18">
        <f t="shared" si="1"/>
        <v>41661</v>
      </c>
      <c r="E23" s="11">
        <f t="shared" si="1"/>
        <v>22</v>
      </c>
    </row>
    <row r="24" spans="1:5" x14ac:dyDescent="0.25">
      <c r="A24" s="15" t="s">
        <v>63</v>
      </c>
      <c r="B24" s="16"/>
      <c r="C24" s="16"/>
      <c r="D24" s="18">
        <f t="shared" si="1"/>
        <v>41662</v>
      </c>
      <c r="E24" s="11">
        <f t="shared" si="1"/>
        <v>23</v>
      </c>
    </row>
    <row r="25" spans="1:5" x14ac:dyDescent="0.25">
      <c r="A25" s="15" t="s">
        <v>64</v>
      </c>
      <c r="B25" s="16"/>
      <c r="C25" s="16"/>
      <c r="D25" s="18">
        <f t="shared" si="1"/>
        <v>41663</v>
      </c>
      <c r="E25" s="11">
        <f t="shared" si="1"/>
        <v>24</v>
      </c>
    </row>
    <row r="26" spans="1:5" x14ac:dyDescent="0.25">
      <c r="A26" s="15" t="s">
        <v>65</v>
      </c>
      <c r="B26" s="16"/>
      <c r="C26" s="16"/>
      <c r="D26" s="18">
        <f t="shared" si="1"/>
        <v>41664</v>
      </c>
      <c r="E26" s="11">
        <f t="shared" si="1"/>
        <v>25</v>
      </c>
    </row>
    <row r="27" spans="1:5" x14ac:dyDescent="0.25">
      <c r="A27" s="15" t="s">
        <v>66</v>
      </c>
      <c r="B27" s="16"/>
      <c r="C27" s="16"/>
      <c r="D27" s="18">
        <f t="shared" si="1"/>
        <v>41665</v>
      </c>
      <c r="E27" s="11">
        <f t="shared" si="1"/>
        <v>26</v>
      </c>
    </row>
    <row r="28" spans="1:5" x14ac:dyDescent="0.25">
      <c r="A28" s="16" t="s">
        <v>67</v>
      </c>
      <c r="B28" s="16"/>
      <c r="C28" s="16"/>
      <c r="D28" s="18">
        <f t="shared" si="1"/>
        <v>41666</v>
      </c>
      <c r="E28" s="11">
        <f t="shared" si="1"/>
        <v>27</v>
      </c>
    </row>
    <row r="29" spans="1:5" x14ac:dyDescent="0.25">
      <c r="A29" s="16" t="s">
        <v>68</v>
      </c>
      <c r="B29" s="16"/>
      <c r="C29" s="16"/>
      <c r="D29" s="18">
        <f t="shared" si="1"/>
        <v>41667</v>
      </c>
      <c r="E29" s="11">
        <f t="shared" si="1"/>
        <v>28</v>
      </c>
    </row>
    <row r="30" spans="1:5" x14ac:dyDescent="0.25">
      <c r="A30" s="16" t="s">
        <v>69</v>
      </c>
      <c r="B30" s="16"/>
      <c r="C30" s="16"/>
      <c r="D30" s="18">
        <f t="shared" si="1"/>
        <v>41668</v>
      </c>
      <c r="E30" s="11">
        <f t="shared" si="1"/>
        <v>29</v>
      </c>
    </row>
    <row r="31" spans="1:5" x14ac:dyDescent="0.25">
      <c r="A31" s="16" t="s">
        <v>70</v>
      </c>
      <c r="B31" s="16"/>
      <c r="C31" s="16"/>
      <c r="D31" s="18">
        <f t="shared" si="1"/>
        <v>41669</v>
      </c>
      <c r="E31" s="11">
        <f t="shared" si="1"/>
        <v>30</v>
      </c>
    </row>
    <row r="32" spans="1:5" x14ac:dyDescent="0.25">
      <c r="A32" s="16" t="s">
        <v>71</v>
      </c>
      <c r="B32" s="16"/>
      <c r="C32" s="16"/>
      <c r="D32" s="18">
        <f t="shared" si="1"/>
        <v>41670</v>
      </c>
      <c r="E32" s="11">
        <f t="shared" si="1"/>
        <v>31</v>
      </c>
    </row>
    <row r="33" spans="1:5" x14ac:dyDescent="0.25">
      <c r="A33" s="16" t="s">
        <v>72</v>
      </c>
      <c r="B33" s="16"/>
      <c r="C33" s="16"/>
      <c r="D33" s="18">
        <f t="shared" si="1"/>
        <v>41671</v>
      </c>
      <c r="E33" s="11">
        <f t="shared" si="1"/>
        <v>32</v>
      </c>
    </row>
    <row r="34" spans="1:5" x14ac:dyDescent="0.25">
      <c r="A34" s="16" t="s">
        <v>73</v>
      </c>
      <c r="B34" s="16"/>
      <c r="C34" s="16"/>
      <c r="D34" s="18">
        <f t="shared" si="1"/>
        <v>41672</v>
      </c>
      <c r="E34" s="11">
        <f>E33+1</f>
        <v>33</v>
      </c>
    </row>
    <row r="35" spans="1:5" x14ac:dyDescent="0.25">
      <c r="A35" s="16" t="s">
        <v>74</v>
      </c>
      <c r="B35" s="16"/>
      <c r="C35" s="16"/>
      <c r="D35" s="18">
        <f t="shared" si="1"/>
        <v>41673</v>
      </c>
      <c r="E35" s="11">
        <f t="shared" si="1"/>
        <v>34</v>
      </c>
    </row>
    <row r="36" spans="1:5" x14ac:dyDescent="0.25">
      <c r="A36" s="16" t="s">
        <v>75</v>
      </c>
      <c r="B36" s="16"/>
      <c r="C36" s="16"/>
      <c r="D36" s="18">
        <f t="shared" ref="D36:E51" si="2">D35+1</f>
        <v>41674</v>
      </c>
      <c r="E36" s="11">
        <f t="shared" si="2"/>
        <v>35</v>
      </c>
    </row>
    <row r="37" spans="1:5" x14ac:dyDescent="0.25">
      <c r="A37" s="16" t="s">
        <v>76</v>
      </c>
      <c r="B37" s="16"/>
      <c r="C37" s="16"/>
      <c r="D37" s="18">
        <f t="shared" si="2"/>
        <v>41675</v>
      </c>
      <c r="E37" s="11">
        <f t="shared" si="2"/>
        <v>36</v>
      </c>
    </row>
    <row r="38" spans="1:5" x14ac:dyDescent="0.25">
      <c r="A38" s="16" t="s">
        <v>77</v>
      </c>
      <c r="B38" s="16"/>
      <c r="C38" s="16"/>
      <c r="D38" s="18">
        <f t="shared" si="2"/>
        <v>41676</v>
      </c>
      <c r="E38" s="11">
        <f t="shared" si="2"/>
        <v>37</v>
      </c>
    </row>
    <row r="39" spans="1:5" x14ac:dyDescent="0.25">
      <c r="A39" s="16" t="s">
        <v>78</v>
      </c>
      <c r="B39" s="16"/>
      <c r="C39" s="16"/>
      <c r="D39" s="18">
        <f t="shared" si="2"/>
        <v>41677</v>
      </c>
      <c r="E39" s="11">
        <f t="shared" si="2"/>
        <v>38</v>
      </c>
    </row>
    <row r="40" spans="1:5" x14ac:dyDescent="0.25">
      <c r="A40" s="16" t="s">
        <v>79</v>
      </c>
      <c r="B40" s="16"/>
      <c r="C40" s="16"/>
      <c r="D40" s="18">
        <f t="shared" si="2"/>
        <v>41678</v>
      </c>
      <c r="E40" s="11">
        <f t="shared" si="2"/>
        <v>39</v>
      </c>
    </row>
    <row r="41" spans="1:5" x14ac:dyDescent="0.25">
      <c r="A41" s="16" t="s">
        <v>80</v>
      </c>
      <c r="B41" s="16"/>
      <c r="C41" s="16"/>
      <c r="D41" s="18">
        <f t="shared" si="2"/>
        <v>41679</v>
      </c>
      <c r="E41" s="11">
        <f t="shared" si="2"/>
        <v>40</v>
      </c>
    </row>
    <row r="42" spans="1:5" x14ac:dyDescent="0.25">
      <c r="A42" s="16" t="s">
        <v>81</v>
      </c>
      <c r="B42" s="16"/>
      <c r="C42" s="16"/>
      <c r="D42" s="18">
        <f t="shared" si="2"/>
        <v>41680</v>
      </c>
      <c r="E42" s="11">
        <f t="shared" si="2"/>
        <v>41</v>
      </c>
    </row>
    <row r="43" spans="1:5" x14ac:dyDescent="0.25">
      <c r="A43" s="16" t="s">
        <v>82</v>
      </c>
      <c r="B43" s="16"/>
      <c r="C43" s="16"/>
      <c r="D43" s="18">
        <f t="shared" si="2"/>
        <v>41681</v>
      </c>
      <c r="E43" s="11">
        <f t="shared" si="2"/>
        <v>42</v>
      </c>
    </row>
    <row r="44" spans="1:5" x14ac:dyDescent="0.25">
      <c r="A44" s="16" t="s">
        <v>83</v>
      </c>
      <c r="B44" s="16"/>
      <c r="C44" s="16"/>
      <c r="D44" s="18">
        <f t="shared" si="2"/>
        <v>41682</v>
      </c>
      <c r="E44" s="11">
        <f t="shared" si="2"/>
        <v>43</v>
      </c>
    </row>
    <row r="45" spans="1:5" x14ac:dyDescent="0.25">
      <c r="A45" s="16" t="s">
        <v>84</v>
      </c>
      <c r="B45" s="16"/>
      <c r="C45" s="16"/>
      <c r="D45" s="18">
        <f t="shared" si="2"/>
        <v>41683</v>
      </c>
      <c r="E45" s="11">
        <f t="shared" si="2"/>
        <v>44</v>
      </c>
    </row>
    <row r="46" spans="1:5" x14ac:dyDescent="0.25">
      <c r="A46" s="16" t="s">
        <v>85</v>
      </c>
      <c r="B46" s="16"/>
      <c r="C46" s="16"/>
      <c r="D46" s="18">
        <f t="shared" si="2"/>
        <v>41684</v>
      </c>
      <c r="E46" s="11">
        <f t="shared" si="2"/>
        <v>45</v>
      </c>
    </row>
    <row r="47" spans="1:5" x14ac:dyDescent="0.25">
      <c r="A47" s="16" t="s">
        <v>86</v>
      </c>
      <c r="B47" s="16"/>
      <c r="C47" s="16"/>
      <c r="D47" s="18">
        <f t="shared" si="2"/>
        <v>41685</v>
      </c>
      <c r="E47" s="11">
        <f t="shared" si="2"/>
        <v>46</v>
      </c>
    </row>
    <row r="48" spans="1:5" x14ac:dyDescent="0.25">
      <c r="A48" s="16" t="s">
        <v>87</v>
      </c>
      <c r="B48" s="16"/>
      <c r="C48" s="16"/>
      <c r="D48" s="18">
        <f t="shared" si="2"/>
        <v>41686</v>
      </c>
      <c r="E48" s="11">
        <f t="shared" si="2"/>
        <v>47</v>
      </c>
    </row>
    <row r="49" spans="1:5" x14ac:dyDescent="0.25">
      <c r="A49" s="16" t="s">
        <v>88</v>
      </c>
      <c r="B49" s="16"/>
      <c r="C49" s="16"/>
      <c r="D49" s="18">
        <f t="shared" si="2"/>
        <v>41687</v>
      </c>
      <c r="E49" s="11">
        <f t="shared" si="2"/>
        <v>48</v>
      </c>
    </row>
    <row r="50" spans="1:5" x14ac:dyDescent="0.25">
      <c r="A50" s="16" t="s">
        <v>89</v>
      </c>
      <c r="B50" s="16"/>
      <c r="C50" s="16"/>
      <c r="D50" s="18">
        <f t="shared" si="2"/>
        <v>41688</v>
      </c>
      <c r="E50" s="11">
        <f t="shared" si="2"/>
        <v>49</v>
      </c>
    </row>
    <row r="51" spans="1:5" x14ac:dyDescent="0.25">
      <c r="A51" s="16" t="s">
        <v>90</v>
      </c>
      <c r="B51" s="16"/>
      <c r="C51" s="16"/>
      <c r="D51" s="18">
        <f t="shared" si="2"/>
        <v>41689</v>
      </c>
      <c r="E51" s="11">
        <f t="shared" si="2"/>
        <v>50</v>
      </c>
    </row>
    <row r="52" spans="1:5" x14ac:dyDescent="0.25">
      <c r="A52" s="16" t="s">
        <v>91</v>
      </c>
      <c r="B52" s="16"/>
      <c r="C52" s="16"/>
      <c r="D52" s="18">
        <f t="shared" ref="D52:E67" si="3">D51+1</f>
        <v>41690</v>
      </c>
      <c r="E52" s="11">
        <f t="shared" si="3"/>
        <v>51</v>
      </c>
    </row>
    <row r="53" spans="1:5" x14ac:dyDescent="0.25">
      <c r="A53" s="16" t="s">
        <v>92</v>
      </c>
      <c r="B53" s="16"/>
      <c r="C53" s="16"/>
      <c r="D53" s="18">
        <f t="shared" si="3"/>
        <v>41691</v>
      </c>
      <c r="E53" s="11">
        <f t="shared" si="3"/>
        <v>52</v>
      </c>
    </row>
    <row r="54" spans="1:5" x14ac:dyDescent="0.25">
      <c r="A54" s="16" t="s">
        <v>93</v>
      </c>
      <c r="B54" s="16"/>
      <c r="C54" s="16"/>
      <c r="D54" s="18">
        <f t="shared" si="3"/>
        <v>41692</v>
      </c>
      <c r="E54" s="11">
        <f t="shared" si="3"/>
        <v>53</v>
      </c>
    </row>
    <row r="55" spans="1:5" x14ac:dyDescent="0.25">
      <c r="A55" s="16" t="s">
        <v>94</v>
      </c>
      <c r="B55" s="16"/>
      <c r="C55" s="16"/>
      <c r="D55" s="18">
        <f t="shared" si="3"/>
        <v>41693</v>
      </c>
      <c r="E55" s="11">
        <f t="shared" si="3"/>
        <v>54</v>
      </c>
    </row>
    <row r="56" spans="1:5" x14ac:dyDescent="0.25">
      <c r="A56" s="16" t="s">
        <v>95</v>
      </c>
      <c r="B56" s="16"/>
      <c r="C56" s="16"/>
      <c r="D56" s="18">
        <f t="shared" si="3"/>
        <v>41694</v>
      </c>
      <c r="E56" s="11">
        <f t="shared" si="3"/>
        <v>55</v>
      </c>
    </row>
    <row r="57" spans="1:5" x14ac:dyDescent="0.25">
      <c r="A57" s="16" t="s">
        <v>96</v>
      </c>
      <c r="B57" s="16"/>
      <c r="C57" s="16"/>
      <c r="D57" s="18">
        <f t="shared" si="3"/>
        <v>41695</v>
      </c>
      <c r="E57" s="11">
        <f t="shared" si="3"/>
        <v>56</v>
      </c>
    </row>
    <row r="58" spans="1:5" x14ac:dyDescent="0.25">
      <c r="A58" s="16" t="s">
        <v>97</v>
      </c>
      <c r="B58" s="16"/>
      <c r="C58" s="16"/>
      <c r="D58" s="18">
        <f t="shared" si="3"/>
        <v>41696</v>
      </c>
      <c r="E58" s="11">
        <f t="shared" si="3"/>
        <v>57</v>
      </c>
    </row>
    <row r="59" spans="1:5" x14ac:dyDescent="0.25">
      <c r="A59" s="16" t="s">
        <v>98</v>
      </c>
      <c r="B59" s="16"/>
      <c r="C59" s="16"/>
      <c r="D59" s="18">
        <f t="shared" si="3"/>
        <v>41697</v>
      </c>
      <c r="E59" s="11">
        <f t="shared" si="3"/>
        <v>58</v>
      </c>
    </row>
    <row r="60" spans="1:5" x14ac:dyDescent="0.25">
      <c r="A60" s="16" t="s">
        <v>99</v>
      </c>
      <c r="B60" s="16"/>
      <c r="C60" s="16"/>
      <c r="D60" s="18">
        <f t="shared" si="3"/>
        <v>41698</v>
      </c>
      <c r="E60" s="11">
        <f t="shared" si="3"/>
        <v>59</v>
      </c>
    </row>
    <row r="61" spans="1:5" x14ac:dyDescent="0.25">
      <c r="A61" s="16" t="s">
        <v>100</v>
      </c>
      <c r="B61" s="16"/>
      <c r="C61" s="16"/>
      <c r="D61" s="18">
        <f t="shared" si="3"/>
        <v>41699</v>
      </c>
      <c r="E61" s="11">
        <f t="shared" si="3"/>
        <v>60</v>
      </c>
    </row>
    <row r="62" spans="1:5" x14ac:dyDescent="0.25">
      <c r="A62" s="16" t="s">
        <v>101</v>
      </c>
      <c r="B62" s="16"/>
      <c r="C62" s="16"/>
      <c r="D62" s="18">
        <f t="shared" si="3"/>
        <v>41700</v>
      </c>
      <c r="E62" s="11">
        <f t="shared" si="3"/>
        <v>61</v>
      </c>
    </row>
    <row r="63" spans="1:5" x14ac:dyDescent="0.25">
      <c r="A63" s="16" t="s">
        <v>102</v>
      </c>
      <c r="B63" s="16"/>
      <c r="C63" s="16"/>
      <c r="D63" s="18">
        <f t="shared" si="3"/>
        <v>41701</v>
      </c>
      <c r="E63" s="11">
        <f t="shared" si="3"/>
        <v>62</v>
      </c>
    </row>
    <row r="64" spans="1:5" x14ac:dyDescent="0.25">
      <c r="A64" s="16" t="s">
        <v>103</v>
      </c>
      <c r="B64" s="16"/>
      <c r="C64" s="16"/>
      <c r="D64" s="18">
        <f t="shared" si="3"/>
        <v>41702</v>
      </c>
      <c r="E64" s="11">
        <f t="shared" si="3"/>
        <v>63</v>
      </c>
    </row>
    <row r="65" spans="1:5" x14ac:dyDescent="0.25">
      <c r="A65" s="16" t="s">
        <v>104</v>
      </c>
      <c r="B65" s="16"/>
      <c r="C65" s="16"/>
      <c r="D65" s="18">
        <f t="shared" si="3"/>
        <v>41703</v>
      </c>
      <c r="E65" s="11">
        <f t="shared" si="3"/>
        <v>64</v>
      </c>
    </row>
    <row r="66" spans="1:5" x14ac:dyDescent="0.25">
      <c r="A66" s="16" t="s">
        <v>105</v>
      </c>
      <c r="B66" s="16"/>
      <c r="C66" s="16"/>
      <c r="D66" s="18">
        <f t="shared" si="3"/>
        <v>41704</v>
      </c>
      <c r="E66" s="11">
        <f t="shared" si="3"/>
        <v>65</v>
      </c>
    </row>
    <row r="67" spans="1:5" x14ac:dyDescent="0.25">
      <c r="A67" s="16" t="s">
        <v>106</v>
      </c>
      <c r="B67" s="16"/>
      <c r="C67" s="16"/>
      <c r="D67" s="18">
        <f t="shared" si="3"/>
        <v>41705</v>
      </c>
      <c r="E67" s="11">
        <f t="shared" si="3"/>
        <v>66</v>
      </c>
    </row>
    <row r="68" spans="1:5" x14ac:dyDescent="0.25">
      <c r="A68" s="16" t="s">
        <v>107</v>
      </c>
      <c r="B68" s="16"/>
      <c r="C68" s="16"/>
      <c r="D68" s="18">
        <f t="shared" ref="D68:E83" si="4">D67+1</f>
        <v>41706</v>
      </c>
      <c r="E68" s="11">
        <f t="shared" si="4"/>
        <v>67</v>
      </c>
    </row>
    <row r="69" spans="1:5" x14ac:dyDescent="0.25">
      <c r="A69" s="16" t="s">
        <v>108</v>
      </c>
      <c r="B69" s="16"/>
      <c r="C69" s="16"/>
      <c r="D69" s="18">
        <f t="shared" si="4"/>
        <v>41707</v>
      </c>
      <c r="E69" s="11">
        <f t="shared" si="4"/>
        <v>68</v>
      </c>
    </row>
    <row r="70" spans="1:5" x14ac:dyDescent="0.25">
      <c r="A70" s="16" t="s">
        <v>109</v>
      </c>
      <c r="B70" s="16"/>
      <c r="C70" s="16"/>
      <c r="D70" s="18">
        <f t="shared" si="4"/>
        <v>41708</v>
      </c>
      <c r="E70" s="11">
        <f t="shared" si="4"/>
        <v>69</v>
      </c>
    </row>
    <row r="71" spans="1:5" x14ac:dyDescent="0.25">
      <c r="A71" s="16" t="s">
        <v>110</v>
      </c>
      <c r="B71" s="16"/>
      <c r="C71" s="16"/>
      <c r="D71" s="18">
        <f t="shared" si="4"/>
        <v>41709</v>
      </c>
      <c r="E71" s="11">
        <f t="shared" si="4"/>
        <v>70</v>
      </c>
    </row>
    <row r="72" spans="1:5" x14ac:dyDescent="0.25">
      <c r="A72" s="16" t="s">
        <v>111</v>
      </c>
      <c r="B72" s="16"/>
      <c r="C72" s="16"/>
      <c r="D72" s="18">
        <f t="shared" si="4"/>
        <v>41710</v>
      </c>
      <c r="E72" s="11">
        <f t="shared" si="4"/>
        <v>71</v>
      </c>
    </row>
    <row r="73" spans="1:5" x14ac:dyDescent="0.25">
      <c r="A73" s="16" t="s">
        <v>112</v>
      </c>
      <c r="B73" s="16"/>
      <c r="C73" s="16"/>
      <c r="D73" s="18">
        <f t="shared" si="4"/>
        <v>41711</v>
      </c>
      <c r="E73" s="11">
        <f t="shared" si="4"/>
        <v>72</v>
      </c>
    </row>
    <row r="74" spans="1:5" x14ac:dyDescent="0.25">
      <c r="A74" s="16" t="s">
        <v>113</v>
      </c>
      <c r="B74" s="16"/>
      <c r="C74" s="16"/>
      <c r="D74" s="18">
        <f t="shared" si="4"/>
        <v>41712</v>
      </c>
      <c r="E74" s="11">
        <f t="shared" si="4"/>
        <v>73</v>
      </c>
    </row>
    <row r="75" spans="1:5" x14ac:dyDescent="0.25">
      <c r="A75" s="16" t="s">
        <v>114</v>
      </c>
      <c r="B75" s="16"/>
      <c r="C75" s="16"/>
      <c r="D75" s="18">
        <f t="shared" si="4"/>
        <v>41713</v>
      </c>
      <c r="E75" s="11">
        <f t="shared" si="4"/>
        <v>74</v>
      </c>
    </row>
    <row r="76" spans="1:5" x14ac:dyDescent="0.25">
      <c r="A76" s="16" t="s">
        <v>115</v>
      </c>
      <c r="B76" s="16"/>
      <c r="C76" s="16"/>
      <c r="D76" s="18">
        <f t="shared" si="4"/>
        <v>41714</v>
      </c>
      <c r="E76" s="11">
        <f t="shared" si="4"/>
        <v>75</v>
      </c>
    </row>
    <row r="77" spans="1:5" x14ac:dyDescent="0.25">
      <c r="A77" s="16" t="s">
        <v>116</v>
      </c>
      <c r="B77" s="16"/>
      <c r="C77" s="16"/>
      <c r="D77" s="18">
        <f t="shared" si="4"/>
        <v>41715</v>
      </c>
      <c r="E77" s="11">
        <f t="shared" si="4"/>
        <v>76</v>
      </c>
    </row>
    <row r="78" spans="1:5" x14ac:dyDescent="0.25">
      <c r="A78" s="16" t="s">
        <v>117</v>
      </c>
      <c r="B78" s="16"/>
      <c r="C78" s="16"/>
      <c r="D78" s="18">
        <f t="shared" si="4"/>
        <v>41716</v>
      </c>
      <c r="E78" s="11">
        <f t="shared" si="4"/>
        <v>77</v>
      </c>
    </row>
    <row r="79" spans="1:5" x14ac:dyDescent="0.25">
      <c r="A79" s="16" t="s">
        <v>118</v>
      </c>
      <c r="B79" s="16"/>
      <c r="C79" s="16"/>
      <c r="D79" s="18">
        <f t="shared" si="4"/>
        <v>41717</v>
      </c>
      <c r="E79" s="11">
        <f t="shared" si="4"/>
        <v>78</v>
      </c>
    </row>
    <row r="80" spans="1:5" x14ac:dyDescent="0.25">
      <c r="A80" s="16">
        <v>80</v>
      </c>
      <c r="B80" s="16"/>
      <c r="C80" s="16"/>
      <c r="D80" s="18">
        <f t="shared" si="4"/>
        <v>41718</v>
      </c>
      <c r="E80" s="11">
        <f t="shared" si="4"/>
        <v>79</v>
      </c>
    </row>
    <row r="81" spans="1:5" x14ac:dyDescent="0.25">
      <c r="A81" s="16">
        <v>81</v>
      </c>
      <c r="B81" s="16"/>
      <c r="C81" s="16"/>
      <c r="D81" s="18">
        <f t="shared" si="4"/>
        <v>41719</v>
      </c>
      <c r="E81" s="11">
        <f t="shared" si="4"/>
        <v>80</v>
      </c>
    </row>
    <row r="82" spans="1:5" x14ac:dyDescent="0.25">
      <c r="A82" s="16">
        <v>82</v>
      </c>
      <c r="B82" s="16"/>
      <c r="C82" s="16"/>
      <c r="D82" s="18">
        <f t="shared" si="4"/>
        <v>41720</v>
      </c>
      <c r="E82" s="11">
        <f t="shared" si="4"/>
        <v>81</v>
      </c>
    </row>
    <row r="83" spans="1:5" x14ac:dyDescent="0.25">
      <c r="A83" s="16">
        <v>83</v>
      </c>
      <c r="B83" s="16"/>
      <c r="C83" s="16"/>
      <c r="D83" s="18">
        <f t="shared" si="4"/>
        <v>41721</v>
      </c>
      <c r="E83" s="11">
        <f t="shared" si="4"/>
        <v>82</v>
      </c>
    </row>
    <row r="84" spans="1:5" x14ac:dyDescent="0.25">
      <c r="A84" s="16">
        <v>84</v>
      </c>
      <c r="B84" s="16"/>
      <c r="C84" s="16"/>
      <c r="D84" s="18">
        <f t="shared" ref="D84:E99" si="5">D83+1</f>
        <v>41722</v>
      </c>
      <c r="E84" s="11">
        <f t="shared" si="5"/>
        <v>83</v>
      </c>
    </row>
    <row r="85" spans="1:5" x14ac:dyDescent="0.25">
      <c r="A85" s="16">
        <v>85</v>
      </c>
      <c r="B85" s="16"/>
      <c r="C85" s="16"/>
      <c r="D85" s="18">
        <f t="shared" si="5"/>
        <v>41723</v>
      </c>
      <c r="E85" s="11">
        <f t="shared" si="5"/>
        <v>84</v>
      </c>
    </row>
    <row r="86" spans="1:5" x14ac:dyDescent="0.25">
      <c r="A86" s="16">
        <v>86</v>
      </c>
      <c r="B86" s="16"/>
      <c r="C86" s="16"/>
      <c r="D86" s="18">
        <f t="shared" si="5"/>
        <v>41724</v>
      </c>
      <c r="E86" s="11">
        <f t="shared" si="5"/>
        <v>85</v>
      </c>
    </row>
    <row r="87" spans="1:5" x14ac:dyDescent="0.25">
      <c r="A87" s="16">
        <v>87</v>
      </c>
      <c r="B87" s="16"/>
      <c r="C87" s="16"/>
      <c r="D87" s="18">
        <f t="shared" si="5"/>
        <v>41725</v>
      </c>
      <c r="E87" s="11">
        <f t="shared" si="5"/>
        <v>86</v>
      </c>
    </row>
    <row r="88" spans="1:5" x14ac:dyDescent="0.25">
      <c r="A88" s="16">
        <v>88</v>
      </c>
      <c r="B88" s="16"/>
      <c r="C88" s="16"/>
      <c r="D88" s="18">
        <f t="shared" si="5"/>
        <v>41726</v>
      </c>
      <c r="E88" s="11">
        <f t="shared" si="5"/>
        <v>87</v>
      </c>
    </row>
    <row r="89" spans="1:5" x14ac:dyDescent="0.25">
      <c r="A89" s="16">
        <v>89</v>
      </c>
      <c r="B89" s="16"/>
      <c r="C89" s="16"/>
      <c r="D89" s="18">
        <f t="shared" si="5"/>
        <v>41727</v>
      </c>
      <c r="E89" s="11">
        <f t="shared" si="5"/>
        <v>88</v>
      </c>
    </row>
    <row r="90" spans="1:5" x14ac:dyDescent="0.25">
      <c r="A90" s="16">
        <v>90</v>
      </c>
      <c r="B90" s="16"/>
      <c r="C90" s="16"/>
      <c r="D90" s="18">
        <f t="shared" si="5"/>
        <v>41728</v>
      </c>
      <c r="E90" s="11">
        <f t="shared" si="5"/>
        <v>89</v>
      </c>
    </row>
    <row r="91" spans="1:5" x14ac:dyDescent="0.25">
      <c r="A91" s="16">
        <v>91</v>
      </c>
      <c r="B91" s="16"/>
      <c r="C91" s="16"/>
      <c r="D91" s="18">
        <f t="shared" si="5"/>
        <v>41729</v>
      </c>
      <c r="E91" s="11">
        <f t="shared" si="5"/>
        <v>90</v>
      </c>
    </row>
    <row r="92" spans="1:5" x14ac:dyDescent="0.25">
      <c r="A92" s="16">
        <v>92</v>
      </c>
      <c r="B92" s="16"/>
      <c r="C92" s="16"/>
      <c r="D92" s="18">
        <f t="shared" si="5"/>
        <v>41730</v>
      </c>
      <c r="E92" s="11">
        <f t="shared" si="5"/>
        <v>91</v>
      </c>
    </row>
    <row r="93" spans="1:5" x14ac:dyDescent="0.25">
      <c r="A93" s="16">
        <v>93</v>
      </c>
      <c r="B93" s="16"/>
      <c r="C93" s="16"/>
      <c r="D93" s="18">
        <f t="shared" si="5"/>
        <v>41731</v>
      </c>
      <c r="E93" s="11">
        <f t="shared" si="5"/>
        <v>92</v>
      </c>
    </row>
    <row r="94" spans="1:5" x14ac:dyDescent="0.25">
      <c r="A94" s="16">
        <v>94</v>
      </c>
      <c r="B94" s="16"/>
      <c r="C94" s="16"/>
      <c r="D94" s="18">
        <f t="shared" si="5"/>
        <v>41732</v>
      </c>
      <c r="E94" s="11">
        <f t="shared" si="5"/>
        <v>93</v>
      </c>
    </row>
    <row r="95" spans="1:5" x14ac:dyDescent="0.25">
      <c r="A95" s="16">
        <v>95</v>
      </c>
      <c r="B95" s="16"/>
      <c r="C95" s="16"/>
      <c r="D95" s="18">
        <f t="shared" si="5"/>
        <v>41733</v>
      </c>
      <c r="E95" s="11">
        <f t="shared" si="5"/>
        <v>94</v>
      </c>
    </row>
    <row r="96" spans="1:5" x14ac:dyDescent="0.25">
      <c r="A96" s="16">
        <v>96</v>
      </c>
      <c r="B96" s="16"/>
      <c r="C96" s="16"/>
      <c r="D96" s="18">
        <f t="shared" si="5"/>
        <v>41734</v>
      </c>
      <c r="E96" s="11">
        <f t="shared" si="5"/>
        <v>95</v>
      </c>
    </row>
    <row r="97" spans="1:5" x14ac:dyDescent="0.25">
      <c r="A97" s="16">
        <v>97</v>
      </c>
      <c r="B97" s="16"/>
      <c r="C97" s="16"/>
      <c r="D97" s="18">
        <f t="shared" si="5"/>
        <v>41735</v>
      </c>
      <c r="E97" s="11">
        <f t="shared" si="5"/>
        <v>96</v>
      </c>
    </row>
    <row r="98" spans="1:5" x14ac:dyDescent="0.25">
      <c r="A98" s="16">
        <v>98</v>
      </c>
      <c r="B98" s="16"/>
      <c r="C98" s="16"/>
      <c r="D98" s="18">
        <f t="shared" si="5"/>
        <v>41736</v>
      </c>
      <c r="E98" s="11">
        <f t="shared" si="5"/>
        <v>97</v>
      </c>
    </row>
    <row r="99" spans="1:5" x14ac:dyDescent="0.25">
      <c r="A99" s="16">
        <v>99</v>
      </c>
      <c r="B99" s="16"/>
      <c r="C99" s="16"/>
      <c r="D99" s="18">
        <f t="shared" si="5"/>
        <v>41737</v>
      </c>
      <c r="E99" s="11">
        <f t="shared" si="5"/>
        <v>98</v>
      </c>
    </row>
    <row r="100" spans="1:5" x14ac:dyDescent="0.25">
      <c r="A100" s="16">
        <v>100</v>
      </c>
      <c r="B100" s="16"/>
      <c r="C100" s="16"/>
      <c r="D100" s="18">
        <f t="shared" ref="D100:E115" si="6">D99+1</f>
        <v>41738</v>
      </c>
      <c r="E100" s="11">
        <f t="shared" si="6"/>
        <v>99</v>
      </c>
    </row>
    <row r="101" spans="1:5" x14ac:dyDescent="0.25">
      <c r="A101" s="16">
        <v>101</v>
      </c>
      <c r="B101" s="16"/>
      <c r="C101" s="16"/>
      <c r="D101" s="18">
        <f t="shared" si="6"/>
        <v>41739</v>
      </c>
      <c r="E101" s="11">
        <f t="shared" si="6"/>
        <v>100</v>
      </c>
    </row>
    <row r="102" spans="1:5" x14ac:dyDescent="0.25">
      <c r="A102" s="16">
        <v>102</v>
      </c>
      <c r="B102" s="16"/>
      <c r="C102" s="16"/>
      <c r="D102" s="18">
        <f t="shared" si="6"/>
        <v>41740</v>
      </c>
      <c r="E102" s="11">
        <f t="shared" si="6"/>
        <v>101</v>
      </c>
    </row>
    <row r="103" spans="1:5" x14ac:dyDescent="0.25">
      <c r="A103" s="16">
        <v>103</v>
      </c>
      <c r="B103" s="16"/>
      <c r="C103" s="16"/>
      <c r="D103" s="18">
        <f t="shared" si="6"/>
        <v>41741</v>
      </c>
      <c r="E103" s="11">
        <f t="shared" si="6"/>
        <v>102</v>
      </c>
    </row>
    <row r="104" spans="1:5" x14ac:dyDescent="0.25">
      <c r="A104" s="16">
        <v>104</v>
      </c>
      <c r="B104" s="16"/>
      <c r="C104" s="16"/>
      <c r="D104" s="18">
        <f t="shared" si="6"/>
        <v>41742</v>
      </c>
      <c r="E104" s="11">
        <f t="shared" si="6"/>
        <v>103</v>
      </c>
    </row>
    <row r="105" spans="1:5" x14ac:dyDescent="0.25">
      <c r="A105" s="16">
        <v>105</v>
      </c>
      <c r="B105" s="16"/>
      <c r="C105" s="16"/>
      <c r="D105" s="18">
        <f t="shared" si="6"/>
        <v>41743</v>
      </c>
      <c r="E105" s="11">
        <f t="shared" si="6"/>
        <v>104</v>
      </c>
    </row>
    <row r="106" spans="1:5" x14ac:dyDescent="0.25">
      <c r="A106" s="16">
        <v>106</v>
      </c>
      <c r="B106" s="16"/>
      <c r="C106" s="16"/>
      <c r="D106" s="18">
        <f t="shared" si="6"/>
        <v>41744</v>
      </c>
      <c r="E106" s="11">
        <f t="shared" si="6"/>
        <v>105</v>
      </c>
    </row>
    <row r="107" spans="1:5" x14ac:dyDescent="0.25">
      <c r="A107" s="16">
        <v>107</v>
      </c>
      <c r="B107" s="16"/>
      <c r="C107" s="16"/>
      <c r="D107" s="18">
        <f t="shared" si="6"/>
        <v>41745</v>
      </c>
      <c r="E107" s="11">
        <f t="shared" si="6"/>
        <v>106</v>
      </c>
    </row>
    <row r="108" spans="1:5" x14ac:dyDescent="0.25">
      <c r="A108" s="16">
        <v>108</v>
      </c>
      <c r="B108" s="16"/>
      <c r="C108" s="16"/>
      <c r="D108" s="18">
        <f t="shared" si="6"/>
        <v>41746</v>
      </c>
      <c r="E108" s="11">
        <f t="shared" si="6"/>
        <v>107</v>
      </c>
    </row>
    <row r="109" spans="1:5" x14ac:dyDescent="0.25">
      <c r="A109" s="16">
        <v>109</v>
      </c>
      <c r="B109" s="16"/>
      <c r="C109" s="16"/>
      <c r="D109" s="18">
        <f t="shared" si="6"/>
        <v>41747</v>
      </c>
      <c r="E109" s="11">
        <f t="shared" si="6"/>
        <v>108</v>
      </c>
    </row>
    <row r="110" spans="1:5" x14ac:dyDescent="0.25">
      <c r="A110" s="16">
        <v>110</v>
      </c>
      <c r="B110" s="16"/>
      <c r="C110" s="16"/>
      <c r="D110" s="18">
        <f t="shared" si="6"/>
        <v>41748</v>
      </c>
      <c r="E110" s="11">
        <f t="shared" si="6"/>
        <v>109</v>
      </c>
    </row>
    <row r="111" spans="1:5" x14ac:dyDescent="0.25">
      <c r="A111" s="16">
        <v>111</v>
      </c>
      <c r="B111" s="16"/>
      <c r="C111" s="16"/>
      <c r="D111" s="18">
        <f t="shared" si="6"/>
        <v>41749</v>
      </c>
      <c r="E111" s="11">
        <f t="shared" si="6"/>
        <v>110</v>
      </c>
    </row>
    <row r="112" spans="1:5" x14ac:dyDescent="0.25">
      <c r="A112" s="16">
        <v>112</v>
      </c>
      <c r="B112" s="16"/>
      <c r="C112" s="16"/>
      <c r="D112" s="18">
        <f t="shared" si="6"/>
        <v>41750</v>
      </c>
      <c r="E112" s="11">
        <f t="shared" si="6"/>
        <v>111</v>
      </c>
    </row>
    <row r="113" spans="1:5" x14ac:dyDescent="0.25">
      <c r="A113" s="16">
        <v>113</v>
      </c>
      <c r="B113" s="16"/>
      <c r="C113" s="16"/>
      <c r="D113" s="18">
        <f t="shared" si="6"/>
        <v>41751</v>
      </c>
      <c r="E113" s="11">
        <f t="shared" si="6"/>
        <v>112</v>
      </c>
    </row>
    <row r="114" spans="1:5" x14ac:dyDescent="0.25">
      <c r="A114" s="16">
        <v>114</v>
      </c>
      <c r="B114" s="16"/>
      <c r="C114" s="16"/>
      <c r="D114" s="18">
        <f t="shared" si="6"/>
        <v>41752</v>
      </c>
      <c r="E114" s="11">
        <f t="shared" si="6"/>
        <v>113</v>
      </c>
    </row>
    <row r="115" spans="1:5" x14ac:dyDescent="0.25">
      <c r="A115" s="16">
        <v>115</v>
      </c>
      <c r="B115" s="16"/>
      <c r="C115" s="16"/>
      <c r="D115" s="18">
        <f t="shared" si="6"/>
        <v>41753</v>
      </c>
      <c r="E115" s="11">
        <f t="shared" si="6"/>
        <v>114</v>
      </c>
    </row>
    <row r="116" spans="1:5" x14ac:dyDescent="0.25">
      <c r="A116" s="16">
        <v>116</v>
      </c>
      <c r="B116" s="16"/>
      <c r="C116" s="16"/>
      <c r="D116" s="18">
        <f t="shared" ref="D116:E131" si="7">D115+1</f>
        <v>41754</v>
      </c>
      <c r="E116" s="11">
        <f t="shared" si="7"/>
        <v>115</v>
      </c>
    </row>
    <row r="117" spans="1:5" x14ac:dyDescent="0.25">
      <c r="A117" s="16">
        <v>117</v>
      </c>
      <c r="B117" s="16"/>
      <c r="C117" s="16"/>
      <c r="D117" s="18">
        <f t="shared" si="7"/>
        <v>41755</v>
      </c>
      <c r="E117" s="11">
        <f t="shared" si="7"/>
        <v>116</v>
      </c>
    </row>
    <row r="118" spans="1:5" x14ac:dyDescent="0.25">
      <c r="A118" s="16">
        <v>118</v>
      </c>
      <c r="B118" s="16"/>
      <c r="C118" s="16"/>
      <c r="D118" s="18">
        <f t="shared" si="7"/>
        <v>41756</v>
      </c>
      <c r="E118" s="11">
        <f t="shared" si="7"/>
        <v>117</v>
      </c>
    </row>
    <row r="119" spans="1:5" x14ac:dyDescent="0.25">
      <c r="A119" s="16">
        <v>119</v>
      </c>
      <c r="B119" s="16"/>
      <c r="C119" s="16"/>
      <c r="D119" s="18">
        <f t="shared" si="7"/>
        <v>41757</v>
      </c>
      <c r="E119" s="11">
        <f t="shared" si="7"/>
        <v>118</v>
      </c>
    </row>
    <row r="120" spans="1:5" x14ac:dyDescent="0.25">
      <c r="A120" s="16">
        <v>120</v>
      </c>
      <c r="B120" s="16"/>
      <c r="C120" s="16"/>
      <c r="D120" s="18">
        <f t="shared" si="7"/>
        <v>41758</v>
      </c>
      <c r="E120" s="11">
        <f t="shared" si="7"/>
        <v>119</v>
      </c>
    </row>
    <row r="121" spans="1:5" x14ac:dyDescent="0.25">
      <c r="A121" s="16">
        <v>121</v>
      </c>
      <c r="B121" s="16"/>
      <c r="C121" s="16"/>
      <c r="D121" s="18">
        <f t="shared" si="7"/>
        <v>41759</v>
      </c>
      <c r="E121" s="11">
        <f t="shared" si="7"/>
        <v>120</v>
      </c>
    </row>
    <row r="122" spans="1:5" x14ac:dyDescent="0.25">
      <c r="A122" s="16">
        <v>122</v>
      </c>
      <c r="B122" s="16"/>
      <c r="C122" s="16"/>
      <c r="D122" s="18">
        <f t="shared" si="7"/>
        <v>41760</v>
      </c>
      <c r="E122" s="11">
        <f t="shared" si="7"/>
        <v>121</v>
      </c>
    </row>
    <row r="123" spans="1:5" x14ac:dyDescent="0.25">
      <c r="A123" s="16">
        <v>123</v>
      </c>
      <c r="B123" s="16"/>
      <c r="C123" s="16"/>
      <c r="D123" s="18">
        <f t="shared" si="7"/>
        <v>41761</v>
      </c>
      <c r="E123" s="11">
        <f t="shared" si="7"/>
        <v>122</v>
      </c>
    </row>
    <row r="124" spans="1:5" x14ac:dyDescent="0.25">
      <c r="A124" s="16">
        <v>124</v>
      </c>
      <c r="B124" s="16"/>
      <c r="C124" s="16"/>
      <c r="D124" s="18">
        <f t="shared" si="7"/>
        <v>41762</v>
      </c>
      <c r="E124" s="11">
        <f t="shared" si="7"/>
        <v>123</v>
      </c>
    </row>
    <row r="125" spans="1:5" x14ac:dyDescent="0.25">
      <c r="A125" s="16">
        <v>125</v>
      </c>
      <c r="B125" s="16"/>
      <c r="C125" s="16"/>
      <c r="D125" s="18">
        <f t="shared" si="7"/>
        <v>41763</v>
      </c>
      <c r="E125" s="11">
        <f t="shared" si="7"/>
        <v>124</v>
      </c>
    </row>
    <row r="126" spans="1:5" x14ac:dyDescent="0.25">
      <c r="A126" s="16">
        <v>126</v>
      </c>
      <c r="B126" s="16"/>
      <c r="C126" s="16"/>
      <c r="D126" s="18">
        <f t="shared" si="7"/>
        <v>41764</v>
      </c>
      <c r="E126" s="11">
        <f t="shared" si="7"/>
        <v>125</v>
      </c>
    </row>
    <row r="127" spans="1:5" x14ac:dyDescent="0.25">
      <c r="A127" s="16">
        <v>127</v>
      </c>
      <c r="B127" s="16"/>
      <c r="C127" s="16"/>
      <c r="D127" s="18">
        <f t="shared" si="7"/>
        <v>41765</v>
      </c>
      <c r="E127" s="11">
        <f t="shared" si="7"/>
        <v>126</v>
      </c>
    </row>
    <row r="128" spans="1:5" x14ac:dyDescent="0.25">
      <c r="A128" s="16">
        <v>128</v>
      </c>
      <c r="B128" s="16"/>
      <c r="C128" s="16"/>
      <c r="D128" s="18">
        <f t="shared" si="7"/>
        <v>41766</v>
      </c>
      <c r="E128" s="11">
        <f t="shared" si="7"/>
        <v>127</v>
      </c>
    </row>
    <row r="129" spans="1:5" x14ac:dyDescent="0.25">
      <c r="A129" s="16">
        <v>129</v>
      </c>
      <c r="B129" s="16"/>
      <c r="C129" s="16"/>
      <c r="D129" s="18">
        <f t="shared" si="7"/>
        <v>41767</v>
      </c>
      <c r="E129" s="11">
        <f t="shared" si="7"/>
        <v>128</v>
      </c>
    </row>
    <row r="130" spans="1:5" x14ac:dyDescent="0.25">
      <c r="A130" s="16">
        <v>130</v>
      </c>
      <c r="B130" s="16"/>
      <c r="C130" s="16"/>
      <c r="D130" s="18">
        <f t="shared" si="7"/>
        <v>41768</v>
      </c>
      <c r="E130" s="11">
        <f t="shared" si="7"/>
        <v>129</v>
      </c>
    </row>
    <row r="131" spans="1:5" x14ac:dyDescent="0.25">
      <c r="A131" s="16">
        <v>131</v>
      </c>
      <c r="B131" s="16"/>
      <c r="C131" s="16"/>
      <c r="D131" s="18">
        <f t="shared" si="7"/>
        <v>41769</v>
      </c>
      <c r="E131" s="11">
        <f t="shared" si="7"/>
        <v>130</v>
      </c>
    </row>
    <row r="132" spans="1:5" x14ac:dyDescent="0.25">
      <c r="A132" s="16">
        <v>132</v>
      </c>
      <c r="B132" s="16"/>
      <c r="C132" s="16"/>
      <c r="D132" s="18">
        <f t="shared" ref="D132:E147" si="8">D131+1</f>
        <v>41770</v>
      </c>
      <c r="E132" s="11">
        <f t="shared" si="8"/>
        <v>131</v>
      </c>
    </row>
    <row r="133" spans="1:5" x14ac:dyDescent="0.25">
      <c r="A133" s="16">
        <v>133</v>
      </c>
      <c r="B133" s="16"/>
      <c r="C133" s="16"/>
      <c r="D133" s="18">
        <f t="shared" si="8"/>
        <v>41771</v>
      </c>
      <c r="E133" s="11">
        <f t="shared" si="8"/>
        <v>132</v>
      </c>
    </row>
    <row r="134" spans="1:5" x14ac:dyDescent="0.25">
      <c r="A134" s="16">
        <v>134</v>
      </c>
      <c r="B134" s="16"/>
      <c r="C134" s="16"/>
      <c r="D134" s="18">
        <f t="shared" si="8"/>
        <v>41772</v>
      </c>
      <c r="E134" s="11">
        <f t="shared" si="8"/>
        <v>133</v>
      </c>
    </row>
    <row r="135" spans="1:5" x14ac:dyDescent="0.25">
      <c r="A135" s="16">
        <v>135</v>
      </c>
      <c r="B135" s="16"/>
      <c r="C135" s="16"/>
      <c r="D135" s="18">
        <f t="shared" si="8"/>
        <v>41773</v>
      </c>
      <c r="E135" s="11">
        <f t="shared" si="8"/>
        <v>134</v>
      </c>
    </row>
    <row r="136" spans="1:5" x14ac:dyDescent="0.25">
      <c r="A136" s="16">
        <v>136</v>
      </c>
      <c r="B136" s="16"/>
      <c r="C136" s="16"/>
      <c r="D136" s="18">
        <f t="shared" si="8"/>
        <v>41774</v>
      </c>
      <c r="E136" s="11">
        <f t="shared" si="8"/>
        <v>135</v>
      </c>
    </row>
    <row r="137" spans="1:5" x14ac:dyDescent="0.25">
      <c r="A137" s="16">
        <v>137</v>
      </c>
      <c r="B137" s="16"/>
      <c r="C137" s="16"/>
      <c r="D137" s="18">
        <f t="shared" si="8"/>
        <v>41775</v>
      </c>
      <c r="E137" s="11">
        <f t="shared" si="8"/>
        <v>136</v>
      </c>
    </row>
    <row r="138" spans="1:5" x14ac:dyDescent="0.25">
      <c r="A138" s="16">
        <v>138</v>
      </c>
      <c r="B138" s="16"/>
      <c r="C138" s="16"/>
      <c r="D138" s="18">
        <f t="shared" si="8"/>
        <v>41776</v>
      </c>
      <c r="E138" s="11">
        <f t="shared" si="8"/>
        <v>137</v>
      </c>
    </row>
    <row r="139" spans="1:5" x14ac:dyDescent="0.25">
      <c r="A139" s="16">
        <v>139</v>
      </c>
      <c r="B139" s="16"/>
      <c r="C139" s="16"/>
      <c r="D139" s="18">
        <f t="shared" si="8"/>
        <v>41777</v>
      </c>
      <c r="E139" s="11">
        <f t="shared" si="8"/>
        <v>138</v>
      </c>
    </row>
    <row r="140" spans="1:5" x14ac:dyDescent="0.25">
      <c r="A140" s="16">
        <v>140</v>
      </c>
      <c r="B140" s="16"/>
      <c r="C140" s="16"/>
      <c r="D140" s="18">
        <f t="shared" si="8"/>
        <v>41778</v>
      </c>
      <c r="E140" s="11">
        <f t="shared" si="8"/>
        <v>139</v>
      </c>
    </row>
    <row r="141" spans="1:5" x14ac:dyDescent="0.25">
      <c r="A141" s="16">
        <v>141</v>
      </c>
      <c r="B141" s="16"/>
      <c r="C141" s="16"/>
      <c r="D141" s="18">
        <f t="shared" si="8"/>
        <v>41779</v>
      </c>
      <c r="E141" s="11">
        <f t="shared" si="8"/>
        <v>140</v>
      </c>
    </row>
    <row r="142" spans="1:5" x14ac:dyDescent="0.25">
      <c r="A142" s="16">
        <v>142</v>
      </c>
      <c r="B142" s="16"/>
      <c r="C142" s="16"/>
      <c r="D142" s="18">
        <f t="shared" si="8"/>
        <v>41780</v>
      </c>
      <c r="E142" s="11">
        <f t="shared" si="8"/>
        <v>141</v>
      </c>
    </row>
    <row r="143" spans="1:5" x14ac:dyDescent="0.25">
      <c r="A143" s="16">
        <v>143</v>
      </c>
      <c r="B143" s="16"/>
      <c r="C143" s="16"/>
      <c r="D143" s="18">
        <f t="shared" si="8"/>
        <v>41781</v>
      </c>
      <c r="E143" s="11">
        <f t="shared" si="8"/>
        <v>142</v>
      </c>
    </row>
    <row r="144" spans="1:5" x14ac:dyDescent="0.25">
      <c r="A144" s="16">
        <v>144</v>
      </c>
      <c r="B144" s="16"/>
      <c r="C144" s="16"/>
      <c r="D144" s="18">
        <f t="shared" si="8"/>
        <v>41782</v>
      </c>
      <c r="E144" s="11">
        <f t="shared" si="8"/>
        <v>143</v>
      </c>
    </row>
    <row r="145" spans="1:5" x14ac:dyDescent="0.25">
      <c r="A145" s="16">
        <v>145</v>
      </c>
      <c r="B145" s="16"/>
      <c r="C145" s="16"/>
      <c r="D145" s="18">
        <f t="shared" si="8"/>
        <v>41783</v>
      </c>
      <c r="E145" s="11">
        <f t="shared" si="8"/>
        <v>144</v>
      </c>
    </row>
    <row r="146" spans="1:5" x14ac:dyDescent="0.25">
      <c r="A146" s="16">
        <v>146</v>
      </c>
      <c r="B146" s="16"/>
      <c r="C146" s="16"/>
      <c r="D146" s="18">
        <f t="shared" si="8"/>
        <v>41784</v>
      </c>
      <c r="E146" s="11">
        <f t="shared" si="8"/>
        <v>145</v>
      </c>
    </row>
    <row r="147" spans="1:5" x14ac:dyDescent="0.25">
      <c r="A147" s="16">
        <v>147</v>
      </c>
      <c r="B147" s="16"/>
      <c r="C147" s="16"/>
      <c r="D147" s="18">
        <f t="shared" si="8"/>
        <v>41785</v>
      </c>
      <c r="E147" s="11">
        <f t="shared" si="8"/>
        <v>146</v>
      </c>
    </row>
    <row r="148" spans="1:5" x14ac:dyDescent="0.25">
      <c r="A148" s="16">
        <v>148</v>
      </c>
      <c r="B148" s="16"/>
      <c r="C148" s="16"/>
      <c r="D148" s="18">
        <f t="shared" ref="D148:E163" si="9">D147+1</f>
        <v>41786</v>
      </c>
      <c r="E148" s="11">
        <f t="shared" si="9"/>
        <v>147</v>
      </c>
    </row>
    <row r="149" spans="1:5" x14ac:dyDescent="0.25">
      <c r="A149" s="16">
        <v>149</v>
      </c>
      <c r="B149" s="16"/>
      <c r="C149" s="16"/>
      <c r="D149" s="18">
        <f t="shared" si="9"/>
        <v>41787</v>
      </c>
      <c r="E149" s="11">
        <f t="shared" si="9"/>
        <v>148</v>
      </c>
    </row>
    <row r="150" spans="1:5" x14ac:dyDescent="0.25">
      <c r="A150" s="16">
        <v>150</v>
      </c>
      <c r="B150" s="16"/>
      <c r="C150" s="16"/>
      <c r="D150" s="18">
        <f t="shared" si="9"/>
        <v>41788</v>
      </c>
      <c r="E150" s="11">
        <f t="shared" si="9"/>
        <v>149</v>
      </c>
    </row>
    <row r="151" spans="1:5" x14ac:dyDescent="0.25">
      <c r="A151" s="16">
        <v>151</v>
      </c>
      <c r="B151" s="16"/>
      <c r="C151" s="16"/>
      <c r="D151" s="18">
        <f t="shared" si="9"/>
        <v>41789</v>
      </c>
      <c r="E151" s="11">
        <f t="shared" si="9"/>
        <v>150</v>
      </c>
    </row>
    <row r="152" spans="1:5" x14ac:dyDescent="0.25">
      <c r="A152" s="16">
        <v>152</v>
      </c>
      <c r="B152" s="16"/>
      <c r="C152" s="16"/>
      <c r="D152" s="18">
        <f t="shared" si="9"/>
        <v>41790</v>
      </c>
      <c r="E152" s="11">
        <f t="shared" si="9"/>
        <v>151</v>
      </c>
    </row>
    <row r="153" spans="1:5" x14ac:dyDescent="0.25">
      <c r="A153" s="16">
        <v>153</v>
      </c>
      <c r="B153" s="16"/>
      <c r="C153" s="16"/>
      <c r="D153" s="18">
        <f t="shared" si="9"/>
        <v>41791</v>
      </c>
      <c r="E153" s="11">
        <f t="shared" si="9"/>
        <v>152</v>
      </c>
    </row>
    <row r="154" spans="1:5" x14ac:dyDescent="0.25">
      <c r="A154" s="16">
        <v>154</v>
      </c>
      <c r="B154" s="16"/>
      <c r="C154" s="16"/>
      <c r="D154" s="18">
        <f t="shared" si="9"/>
        <v>41792</v>
      </c>
      <c r="E154" s="11">
        <f t="shared" si="9"/>
        <v>153</v>
      </c>
    </row>
    <row r="155" spans="1:5" x14ac:dyDescent="0.25">
      <c r="A155" s="16">
        <v>155</v>
      </c>
      <c r="B155" s="16"/>
      <c r="C155" s="16"/>
      <c r="D155" s="18">
        <f t="shared" si="9"/>
        <v>41793</v>
      </c>
      <c r="E155" s="11">
        <f t="shared" si="9"/>
        <v>154</v>
      </c>
    </row>
    <row r="156" spans="1:5" x14ac:dyDescent="0.25">
      <c r="A156" s="16">
        <v>156</v>
      </c>
      <c r="B156" s="16"/>
      <c r="C156" s="16"/>
      <c r="D156" s="18">
        <f t="shared" si="9"/>
        <v>41794</v>
      </c>
      <c r="E156" s="11">
        <f t="shared" si="9"/>
        <v>155</v>
      </c>
    </row>
    <row r="157" spans="1:5" x14ac:dyDescent="0.25">
      <c r="A157" s="16">
        <v>157</v>
      </c>
      <c r="B157" s="16"/>
      <c r="C157" s="16"/>
      <c r="D157" s="18">
        <f t="shared" si="9"/>
        <v>41795</v>
      </c>
      <c r="E157" s="11">
        <f t="shared" si="9"/>
        <v>156</v>
      </c>
    </row>
    <row r="158" spans="1:5" x14ac:dyDescent="0.25">
      <c r="A158" s="16">
        <v>158</v>
      </c>
      <c r="B158" s="16"/>
      <c r="C158" s="16"/>
      <c r="D158" s="18">
        <f t="shared" si="9"/>
        <v>41796</v>
      </c>
      <c r="E158" s="11">
        <f t="shared" si="9"/>
        <v>157</v>
      </c>
    </row>
    <row r="159" spans="1:5" x14ac:dyDescent="0.25">
      <c r="A159" s="16">
        <v>159</v>
      </c>
      <c r="B159" s="16"/>
      <c r="C159" s="16"/>
      <c r="D159" s="18">
        <f t="shared" si="9"/>
        <v>41797</v>
      </c>
      <c r="E159" s="11">
        <f t="shared" si="9"/>
        <v>158</v>
      </c>
    </row>
    <row r="160" spans="1:5" x14ac:dyDescent="0.25">
      <c r="A160" s="16">
        <v>160</v>
      </c>
      <c r="B160" s="16"/>
      <c r="C160" s="16"/>
      <c r="D160" s="18">
        <f t="shared" si="9"/>
        <v>41798</v>
      </c>
      <c r="E160" s="11">
        <f t="shared" si="9"/>
        <v>159</v>
      </c>
    </row>
    <row r="161" spans="1:5" x14ac:dyDescent="0.25">
      <c r="A161" s="16">
        <v>161</v>
      </c>
      <c r="B161" s="16"/>
      <c r="C161" s="16"/>
      <c r="D161" s="18">
        <f t="shared" si="9"/>
        <v>41799</v>
      </c>
      <c r="E161" s="11">
        <f t="shared" si="9"/>
        <v>160</v>
      </c>
    </row>
    <row r="162" spans="1:5" x14ac:dyDescent="0.25">
      <c r="A162" s="16">
        <v>162</v>
      </c>
      <c r="B162" s="16"/>
      <c r="C162" s="16"/>
      <c r="D162" s="18">
        <f t="shared" si="9"/>
        <v>41800</v>
      </c>
      <c r="E162" s="11">
        <f t="shared" si="9"/>
        <v>161</v>
      </c>
    </row>
    <row r="163" spans="1:5" x14ac:dyDescent="0.25">
      <c r="A163" s="16">
        <v>163</v>
      </c>
      <c r="B163" s="16"/>
      <c r="C163" s="16"/>
      <c r="D163" s="18">
        <f t="shared" si="9"/>
        <v>41801</v>
      </c>
      <c r="E163" s="11">
        <f t="shared" si="9"/>
        <v>162</v>
      </c>
    </row>
    <row r="164" spans="1:5" x14ac:dyDescent="0.25">
      <c r="A164" s="16">
        <v>164</v>
      </c>
      <c r="B164" s="16"/>
      <c r="C164" s="16"/>
      <c r="D164" s="18">
        <f t="shared" ref="D164:E179" si="10">D163+1</f>
        <v>41802</v>
      </c>
      <c r="E164" s="11">
        <f t="shared" si="10"/>
        <v>163</v>
      </c>
    </row>
    <row r="165" spans="1:5" x14ac:dyDescent="0.25">
      <c r="A165" s="16">
        <v>165</v>
      </c>
      <c r="B165" s="16"/>
      <c r="C165" s="16"/>
      <c r="D165" s="18">
        <f t="shared" si="10"/>
        <v>41803</v>
      </c>
      <c r="E165" s="11">
        <f t="shared" si="10"/>
        <v>164</v>
      </c>
    </row>
    <row r="166" spans="1:5" x14ac:dyDescent="0.25">
      <c r="A166" s="16">
        <v>166</v>
      </c>
      <c r="B166" s="16"/>
      <c r="C166" s="16"/>
      <c r="D166" s="18">
        <f t="shared" si="10"/>
        <v>41804</v>
      </c>
      <c r="E166" s="11">
        <f t="shared" si="10"/>
        <v>165</v>
      </c>
    </row>
    <row r="167" spans="1:5" x14ac:dyDescent="0.25">
      <c r="A167" s="16">
        <v>167</v>
      </c>
      <c r="B167" s="16"/>
      <c r="C167" s="16"/>
      <c r="D167" s="18">
        <f t="shared" si="10"/>
        <v>41805</v>
      </c>
      <c r="E167" s="11">
        <f t="shared" si="10"/>
        <v>166</v>
      </c>
    </row>
    <row r="168" spans="1:5" x14ac:dyDescent="0.25">
      <c r="A168" s="16">
        <v>168</v>
      </c>
      <c r="B168" s="16"/>
      <c r="C168" s="16"/>
      <c r="D168" s="18">
        <f t="shared" si="10"/>
        <v>41806</v>
      </c>
      <c r="E168" s="11">
        <f t="shared" si="10"/>
        <v>167</v>
      </c>
    </row>
    <row r="169" spans="1:5" x14ac:dyDescent="0.25">
      <c r="A169" s="16">
        <v>169</v>
      </c>
      <c r="B169" s="16"/>
      <c r="C169" s="16"/>
      <c r="D169" s="18">
        <f t="shared" si="10"/>
        <v>41807</v>
      </c>
      <c r="E169" s="11">
        <f t="shared" si="10"/>
        <v>168</v>
      </c>
    </row>
    <row r="170" spans="1:5" x14ac:dyDescent="0.25">
      <c r="A170" s="16">
        <v>170</v>
      </c>
      <c r="B170" s="16"/>
      <c r="C170" s="16"/>
      <c r="D170" s="18">
        <f t="shared" si="10"/>
        <v>41808</v>
      </c>
      <c r="E170" s="11">
        <f t="shared" si="10"/>
        <v>169</v>
      </c>
    </row>
    <row r="171" spans="1:5" x14ac:dyDescent="0.25">
      <c r="A171" s="16">
        <v>171</v>
      </c>
      <c r="B171" s="16"/>
      <c r="C171" s="16"/>
      <c r="D171" s="18">
        <f t="shared" si="10"/>
        <v>41809</v>
      </c>
      <c r="E171" s="11">
        <f t="shared" si="10"/>
        <v>170</v>
      </c>
    </row>
    <row r="172" spans="1:5" x14ac:dyDescent="0.25">
      <c r="A172" s="16">
        <v>172</v>
      </c>
      <c r="B172" s="16"/>
      <c r="C172" s="16"/>
      <c r="D172" s="18">
        <f t="shared" si="10"/>
        <v>41810</v>
      </c>
      <c r="E172" s="11">
        <f t="shared" si="10"/>
        <v>171</v>
      </c>
    </row>
    <row r="173" spans="1:5" x14ac:dyDescent="0.25">
      <c r="A173" s="16">
        <v>173</v>
      </c>
      <c r="B173" s="16"/>
      <c r="C173" s="16"/>
      <c r="D173" s="18">
        <f t="shared" si="10"/>
        <v>41811</v>
      </c>
      <c r="E173" s="11">
        <f t="shared" si="10"/>
        <v>172</v>
      </c>
    </row>
    <row r="174" spans="1:5" x14ac:dyDescent="0.25">
      <c r="A174" s="16">
        <v>174</v>
      </c>
      <c r="B174" s="16"/>
      <c r="C174" s="16"/>
      <c r="D174" s="18">
        <f t="shared" si="10"/>
        <v>41812</v>
      </c>
      <c r="E174" s="11">
        <f t="shared" si="10"/>
        <v>173</v>
      </c>
    </row>
    <row r="175" spans="1:5" x14ac:dyDescent="0.25">
      <c r="A175" s="16">
        <v>175</v>
      </c>
      <c r="B175" s="16"/>
      <c r="C175" s="16"/>
      <c r="D175" s="18">
        <f t="shared" si="10"/>
        <v>41813</v>
      </c>
      <c r="E175" s="11">
        <f t="shared" si="10"/>
        <v>174</v>
      </c>
    </row>
    <row r="176" spans="1:5" x14ac:dyDescent="0.25">
      <c r="A176" s="16">
        <v>176</v>
      </c>
      <c r="B176" s="16"/>
      <c r="C176" s="16"/>
      <c r="D176" s="18">
        <f t="shared" si="10"/>
        <v>41814</v>
      </c>
      <c r="E176" s="11">
        <f t="shared" si="10"/>
        <v>175</v>
      </c>
    </row>
    <row r="177" spans="1:5" x14ac:dyDescent="0.25">
      <c r="A177" s="16">
        <v>177</v>
      </c>
      <c r="B177" s="16"/>
      <c r="C177" s="16"/>
      <c r="D177" s="18">
        <f t="shared" si="10"/>
        <v>41815</v>
      </c>
      <c r="E177" s="11">
        <f t="shared" si="10"/>
        <v>176</v>
      </c>
    </row>
    <row r="178" spans="1:5" x14ac:dyDescent="0.25">
      <c r="A178" s="16">
        <v>178</v>
      </c>
      <c r="B178" s="16"/>
      <c r="C178" s="16"/>
      <c r="D178" s="18">
        <f t="shared" si="10"/>
        <v>41816</v>
      </c>
      <c r="E178" s="11">
        <f t="shared" si="10"/>
        <v>177</v>
      </c>
    </row>
    <row r="179" spans="1:5" x14ac:dyDescent="0.25">
      <c r="A179" s="16">
        <v>179</v>
      </c>
      <c r="B179" s="16"/>
      <c r="C179" s="16"/>
      <c r="D179" s="18">
        <f t="shared" si="10"/>
        <v>41817</v>
      </c>
      <c r="E179" s="11">
        <f t="shared" si="10"/>
        <v>178</v>
      </c>
    </row>
    <row r="180" spans="1:5" x14ac:dyDescent="0.25">
      <c r="A180" s="16">
        <v>180</v>
      </c>
      <c r="B180" s="16"/>
      <c r="C180" s="16"/>
      <c r="D180" s="18">
        <f t="shared" ref="D180:E195" si="11">D179+1</f>
        <v>41818</v>
      </c>
      <c r="E180" s="11">
        <f t="shared" si="11"/>
        <v>179</v>
      </c>
    </row>
    <row r="181" spans="1:5" x14ac:dyDescent="0.25">
      <c r="A181" s="16">
        <v>181</v>
      </c>
      <c r="B181" s="16"/>
      <c r="C181" s="16"/>
      <c r="D181" s="18">
        <f t="shared" si="11"/>
        <v>41819</v>
      </c>
      <c r="E181" s="11">
        <f t="shared" si="11"/>
        <v>180</v>
      </c>
    </row>
    <row r="182" spans="1:5" x14ac:dyDescent="0.25">
      <c r="A182" s="16">
        <v>182</v>
      </c>
      <c r="B182" s="16"/>
      <c r="C182" s="16"/>
      <c r="D182" s="18">
        <f t="shared" si="11"/>
        <v>41820</v>
      </c>
      <c r="E182" s="11">
        <f t="shared" si="11"/>
        <v>181</v>
      </c>
    </row>
    <row r="183" spans="1:5" x14ac:dyDescent="0.25">
      <c r="A183" s="16">
        <v>183</v>
      </c>
      <c r="B183" s="16"/>
      <c r="C183" s="16"/>
      <c r="D183" s="18">
        <f t="shared" si="11"/>
        <v>41821</v>
      </c>
      <c r="E183" s="11">
        <f t="shared" si="11"/>
        <v>182</v>
      </c>
    </row>
    <row r="184" spans="1:5" x14ac:dyDescent="0.25">
      <c r="A184" s="16">
        <v>184</v>
      </c>
      <c r="B184" s="16"/>
      <c r="C184" s="16"/>
      <c r="D184" s="18">
        <f t="shared" si="11"/>
        <v>41822</v>
      </c>
      <c r="E184" s="11">
        <f t="shared" si="11"/>
        <v>183</v>
      </c>
    </row>
    <row r="185" spans="1:5" x14ac:dyDescent="0.25">
      <c r="A185" s="16">
        <v>185</v>
      </c>
      <c r="B185" s="16"/>
      <c r="C185" s="16"/>
      <c r="D185" s="18">
        <f t="shared" si="11"/>
        <v>41823</v>
      </c>
      <c r="E185" s="11">
        <f t="shared" si="11"/>
        <v>184</v>
      </c>
    </row>
    <row r="186" spans="1:5" x14ac:dyDescent="0.25">
      <c r="A186" s="16">
        <v>186</v>
      </c>
      <c r="B186" s="16"/>
      <c r="C186" s="16"/>
      <c r="D186" s="18">
        <f t="shared" si="11"/>
        <v>41824</v>
      </c>
      <c r="E186" s="11">
        <f t="shared" si="11"/>
        <v>185</v>
      </c>
    </row>
    <row r="187" spans="1:5" x14ac:dyDescent="0.25">
      <c r="A187" s="16">
        <v>187</v>
      </c>
      <c r="B187" s="16"/>
      <c r="C187" s="16"/>
      <c r="D187" s="18">
        <f t="shared" si="11"/>
        <v>41825</v>
      </c>
      <c r="E187" s="11">
        <f t="shared" si="11"/>
        <v>186</v>
      </c>
    </row>
    <row r="188" spans="1:5" x14ac:dyDescent="0.25">
      <c r="A188" s="16">
        <v>188</v>
      </c>
      <c r="B188" s="16"/>
      <c r="C188" s="16"/>
      <c r="D188" s="18">
        <f t="shared" si="11"/>
        <v>41826</v>
      </c>
      <c r="E188" s="11">
        <f t="shared" si="11"/>
        <v>187</v>
      </c>
    </row>
    <row r="189" spans="1:5" x14ac:dyDescent="0.25">
      <c r="A189" s="16">
        <v>189</v>
      </c>
      <c r="B189" s="16"/>
      <c r="C189" s="16"/>
      <c r="D189" s="18">
        <f t="shared" si="11"/>
        <v>41827</v>
      </c>
      <c r="E189" s="11">
        <f t="shared" si="11"/>
        <v>188</v>
      </c>
    </row>
    <row r="190" spans="1:5" x14ac:dyDescent="0.25">
      <c r="A190" s="16">
        <v>190</v>
      </c>
      <c r="B190" s="16"/>
      <c r="C190" s="16"/>
      <c r="D190" s="18">
        <f t="shared" si="11"/>
        <v>41828</v>
      </c>
      <c r="E190" s="11">
        <f t="shared" si="11"/>
        <v>189</v>
      </c>
    </row>
    <row r="191" spans="1:5" x14ac:dyDescent="0.25">
      <c r="A191" s="16">
        <v>191</v>
      </c>
      <c r="B191" s="16"/>
      <c r="C191" s="16"/>
      <c r="D191" s="18">
        <f t="shared" si="11"/>
        <v>41829</v>
      </c>
      <c r="E191" s="11">
        <f t="shared" si="11"/>
        <v>190</v>
      </c>
    </row>
    <row r="192" spans="1:5" x14ac:dyDescent="0.25">
      <c r="A192" s="16">
        <v>192</v>
      </c>
      <c r="B192" s="16"/>
      <c r="C192" s="16"/>
      <c r="D192" s="18">
        <f t="shared" si="11"/>
        <v>41830</v>
      </c>
      <c r="E192" s="11">
        <f t="shared" si="11"/>
        <v>191</v>
      </c>
    </row>
    <row r="193" spans="1:5" x14ac:dyDescent="0.25">
      <c r="A193" s="16">
        <v>193</v>
      </c>
      <c r="B193" s="16"/>
      <c r="C193" s="16"/>
      <c r="D193" s="18">
        <f t="shared" si="11"/>
        <v>41831</v>
      </c>
      <c r="E193" s="11">
        <f t="shared" si="11"/>
        <v>192</v>
      </c>
    </row>
    <row r="194" spans="1:5" x14ac:dyDescent="0.25">
      <c r="A194" s="16">
        <v>194</v>
      </c>
      <c r="B194" s="16"/>
      <c r="C194" s="16"/>
      <c r="D194" s="18">
        <f t="shared" si="11"/>
        <v>41832</v>
      </c>
      <c r="E194" s="11">
        <f t="shared" si="11"/>
        <v>193</v>
      </c>
    </row>
    <row r="195" spans="1:5" x14ac:dyDescent="0.25">
      <c r="A195" s="16">
        <v>195</v>
      </c>
      <c r="B195" s="16"/>
      <c r="C195" s="16"/>
      <c r="D195" s="18">
        <f t="shared" si="11"/>
        <v>41833</v>
      </c>
      <c r="E195" s="11">
        <f t="shared" si="11"/>
        <v>194</v>
      </c>
    </row>
    <row r="196" spans="1:5" x14ac:dyDescent="0.25">
      <c r="A196" s="16">
        <v>196</v>
      </c>
      <c r="B196" s="16"/>
      <c r="C196" s="16"/>
      <c r="D196" s="18">
        <f t="shared" ref="D196:E211" si="12">D195+1</f>
        <v>41834</v>
      </c>
      <c r="E196" s="11">
        <f t="shared" si="12"/>
        <v>195</v>
      </c>
    </row>
    <row r="197" spans="1:5" x14ac:dyDescent="0.25">
      <c r="A197" s="16">
        <v>197</v>
      </c>
      <c r="B197" s="16"/>
      <c r="C197" s="16"/>
      <c r="D197" s="18">
        <f t="shared" si="12"/>
        <v>41835</v>
      </c>
      <c r="E197" s="11">
        <f t="shared" si="12"/>
        <v>196</v>
      </c>
    </row>
    <row r="198" spans="1:5" x14ac:dyDescent="0.25">
      <c r="A198" s="16">
        <v>198</v>
      </c>
      <c r="B198" s="16"/>
      <c r="C198" s="16"/>
      <c r="D198" s="18">
        <f t="shared" si="12"/>
        <v>41836</v>
      </c>
      <c r="E198" s="11">
        <f t="shared" si="12"/>
        <v>197</v>
      </c>
    </row>
    <row r="199" spans="1:5" x14ac:dyDescent="0.25">
      <c r="A199" s="16">
        <v>199</v>
      </c>
      <c r="B199" s="16"/>
      <c r="C199" s="16"/>
      <c r="D199" s="18">
        <f t="shared" si="12"/>
        <v>41837</v>
      </c>
      <c r="E199" s="11">
        <f t="shared" si="12"/>
        <v>198</v>
      </c>
    </row>
    <row r="200" spans="1:5" x14ac:dyDescent="0.25">
      <c r="A200" s="16">
        <v>200</v>
      </c>
      <c r="B200" s="16"/>
      <c r="C200" s="16"/>
      <c r="D200" s="18">
        <f t="shared" si="12"/>
        <v>41838</v>
      </c>
      <c r="E200" s="11">
        <f t="shared" si="12"/>
        <v>199</v>
      </c>
    </row>
    <row r="201" spans="1:5" x14ac:dyDescent="0.25">
      <c r="A201" s="16">
        <v>201</v>
      </c>
      <c r="B201" s="16"/>
      <c r="C201" s="16"/>
      <c r="D201" s="18">
        <f t="shared" si="12"/>
        <v>41839</v>
      </c>
      <c r="E201" s="11">
        <f t="shared" si="12"/>
        <v>200</v>
      </c>
    </row>
    <row r="202" spans="1:5" x14ac:dyDescent="0.25">
      <c r="A202" s="16">
        <v>202</v>
      </c>
      <c r="B202" s="16"/>
      <c r="C202" s="16"/>
      <c r="D202" s="18">
        <f t="shared" si="12"/>
        <v>41840</v>
      </c>
      <c r="E202" s="11">
        <f t="shared" si="12"/>
        <v>201</v>
      </c>
    </row>
    <row r="203" spans="1:5" x14ac:dyDescent="0.25">
      <c r="A203" s="16">
        <v>203</v>
      </c>
      <c r="B203" s="16"/>
      <c r="C203" s="16"/>
      <c r="D203" s="18">
        <f t="shared" si="12"/>
        <v>41841</v>
      </c>
      <c r="E203" s="11">
        <f t="shared" si="12"/>
        <v>202</v>
      </c>
    </row>
    <row r="204" spans="1:5" x14ac:dyDescent="0.25">
      <c r="A204" s="16">
        <v>204</v>
      </c>
      <c r="B204" s="16"/>
      <c r="C204" s="16"/>
      <c r="D204" s="18">
        <f t="shared" si="12"/>
        <v>41842</v>
      </c>
      <c r="E204" s="11">
        <f t="shared" si="12"/>
        <v>203</v>
      </c>
    </row>
    <row r="205" spans="1:5" x14ac:dyDescent="0.25">
      <c r="A205" s="16">
        <v>205</v>
      </c>
      <c r="B205" s="16"/>
      <c r="C205" s="16"/>
      <c r="D205" s="18">
        <f t="shared" si="12"/>
        <v>41843</v>
      </c>
      <c r="E205" s="11">
        <f t="shared" si="12"/>
        <v>204</v>
      </c>
    </row>
    <row r="206" spans="1:5" x14ac:dyDescent="0.25">
      <c r="A206" s="16">
        <v>206</v>
      </c>
      <c r="B206" s="16"/>
      <c r="C206" s="16"/>
      <c r="D206" s="18">
        <f t="shared" si="12"/>
        <v>41844</v>
      </c>
      <c r="E206" s="11">
        <f t="shared" si="12"/>
        <v>205</v>
      </c>
    </row>
    <row r="207" spans="1:5" x14ac:dyDescent="0.25">
      <c r="A207" s="16">
        <v>207</v>
      </c>
      <c r="B207" s="16"/>
      <c r="C207" s="16"/>
      <c r="D207" s="18">
        <f t="shared" si="12"/>
        <v>41845</v>
      </c>
      <c r="E207" s="11">
        <f t="shared" si="12"/>
        <v>206</v>
      </c>
    </row>
    <row r="208" spans="1:5" x14ac:dyDescent="0.25">
      <c r="A208" s="16">
        <v>208</v>
      </c>
      <c r="B208" s="16"/>
      <c r="C208" s="16"/>
      <c r="D208" s="18">
        <f t="shared" si="12"/>
        <v>41846</v>
      </c>
      <c r="E208" s="11">
        <f t="shared" si="12"/>
        <v>207</v>
      </c>
    </row>
    <row r="209" spans="1:5" x14ac:dyDescent="0.25">
      <c r="A209" s="16">
        <v>209</v>
      </c>
      <c r="B209" s="16"/>
      <c r="C209" s="16"/>
      <c r="D209" s="18">
        <f t="shared" si="12"/>
        <v>41847</v>
      </c>
      <c r="E209" s="11">
        <f t="shared" si="12"/>
        <v>208</v>
      </c>
    </row>
    <row r="210" spans="1:5" x14ac:dyDescent="0.25">
      <c r="A210" s="16">
        <v>210</v>
      </c>
      <c r="B210" s="16"/>
      <c r="C210" s="16"/>
      <c r="D210" s="18">
        <f t="shared" si="12"/>
        <v>41848</v>
      </c>
      <c r="E210" s="11">
        <f t="shared" si="12"/>
        <v>209</v>
      </c>
    </row>
    <row r="211" spans="1:5" x14ac:dyDescent="0.25">
      <c r="A211" s="16">
        <v>211</v>
      </c>
      <c r="B211" s="16"/>
      <c r="C211" s="16"/>
      <c r="D211" s="18">
        <f t="shared" si="12"/>
        <v>41849</v>
      </c>
      <c r="E211" s="11">
        <f t="shared" si="12"/>
        <v>210</v>
      </c>
    </row>
    <row r="212" spans="1:5" x14ac:dyDescent="0.25">
      <c r="A212" s="16">
        <v>212</v>
      </c>
      <c r="B212" s="16"/>
      <c r="C212" s="16"/>
      <c r="D212" s="18">
        <f t="shared" ref="D212:E227" si="13">D211+1</f>
        <v>41850</v>
      </c>
      <c r="E212" s="11">
        <f t="shared" si="13"/>
        <v>211</v>
      </c>
    </row>
    <row r="213" spans="1:5" x14ac:dyDescent="0.25">
      <c r="A213" s="16">
        <v>213</v>
      </c>
      <c r="B213" s="16"/>
      <c r="C213" s="16"/>
      <c r="D213" s="18">
        <f t="shared" si="13"/>
        <v>41851</v>
      </c>
      <c r="E213" s="11">
        <f t="shared" si="13"/>
        <v>212</v>
      </c>
    </row>
    <row r="214" spans="1:5" x14ac:dyDescent="0.25">
      <c r="A214" s="16">
        <v>214</v>
      </c>
      <c r="B214" s="16"/>
      <c r="C214" s="16"/>
      <c r="D214" s="18">
        <f t="shared" si="13"/>
        <v>41852</v>
      </c>
      <c r="E214" s="11">
        <f t="shared" si="13"/>
        <v>213</v>
      </c>
    </row>
    <row r="215" spans="1:5" x14ac:dyDescent="0.25">
      <c r="A215" s="16">
        <v>215</v>
      </c>
      <c r="B215" s="16"/>
      <c r="C215" s="16"/>
      <c r="D215" s="18">
        <f t="shared" si="13"/>
        <v>41853</v>
      </c>
      <c r="E215" s="11">
        <f t="shared" si="13"/>
        <v>214</v>
      </c>
    </row>
    <row r="216" spans="1:5" x14ac:dyDescent="0.25">
      <c r="A216" s="16">
        <v>216</v>
      </c>
      <c r="B216" s="16"/>
      <c r="C216" s="16"/>
      <c r="D216" s="18">
        <f t="shared" si="13"/>
        <v>41854</v>
      </c>
      <c r="E216" s="11">
        <f t="shared" si="13"/>
        <v>215</v>
      </c>
    </row>
    <row r="217" spans="1:5" x14ac:dyDescent="0.25">
      <c r="A217" s="16">
        <v>217</v>
      </c>
      <c r="B217" s="16"/>
      <c r="C217" s="16"/>
      <c r="D217" s="18">
        <f t="shared" si="13"/>
        <v>41855</v>
      </c>
      <c r="E217" s="11">
        <f t="shared" si="13"/>
        <v>216</v>
      </c>
    </row>
    <row r="218" spans="1:5" x14ac:dyDescent="0.25">
      <c r="A218" s="16">
        <v>218</v>
      </c>
      <c r="B218" s="16"/>
      <c r="C218" s="16"/>
      <c r="D218" s="18">
        <f t="shared" si="13"/>
        <v>41856</v>
      </c>
      <c r="E218" s="11">
        <f t="shared" si="13"/>
        <v>217</v>
      </c>
    </row>
    <row r="219" spans="1:5" x14ac:dyDescent="0.25">
      <c r="A219" s="16">
        <v>219</v>
      </c>
      <c r="B219" s="16"/>
      <c r="C219" s="16"/>
      <c r="D219" s="18">
        <f t="shared" si="13"/>
        <v>41857</v>
      </c>
      <c r="E219" s="11">
        <f t="shared" si="13"/>
        <v>218</v>
      </c>
    </row>
    <row r="220" spans="1:5" x14ac:dyDescent="0.25">
      <c r="A220" s="16">
        <v>220</v>
      </c>
      <c r="B220" s="16"/>
      <c r="C220" s="16"/>
      <c r="D220" s="18">
        <f t="shared" si="13"/>
        <v>41858</v>
      </c>
      <c r="E220" s="11">
        <f t="shared" si="13"/>
        <v>219</v>
      </c>
    </row>
    <row r="221" spans="1:5" x14ac:dyDescent="0.25">
      <c r="A221" s="16">
        <v>221</v>
      </c>
      <c r="B221" s="16"/>
      <c r="C221" s="16"/>
      <c r="D221" s="18">
        <f t="shared" si="13"/>
        <v>41859</v>
      </c>
      <c r="E221" s="11">
        <f t="shared" si="13"/>
        <v>220</v>
      </c>
    </row>
    <row r="222" spans="1:5" x14ac:dyDescent="0.25">
      <c r="A222" s="16">
        <v>222</v>
      </c>
      <c r="B222" s="16"/>
      <c r="C222" s="16"/>
      <c r="D222" s="18">
        <f t="shared" si="13"/>
        <v>41860</v>
      </c>
      <c r="E222" s="11">
        <f t="shared" si="13"/>
        <v>221</v>
      </c>
    </row>
    <row r="223" spans="1:5" x14ac:dyDescent="0.25">
      <c r="A223" s="16">
        <v>223</v>
      </c>
      <c r="B223" s="16"/>
      <c r="C223" s="16"/>
      <c r="D223" s="18">
        <f t="shared" si="13"/>
        <v>41861</v>
      </c>
      <c r="E223" s="11">
        <f t="shared" si="13"/>
        <v>222</v>
      </c>
    </row>
    <row r="224" spans="1:5" x14ac:dyDescent="0.25">
      <c r="A224" s="16">
        <v>224</v>
      </c>
      <c r="B224" s="16"/>
      <c r="C224" s="16"/>
      <c r="D224" s="18">
        <f t="shared" si="13"/>
        <v>41862</v>
      </c>
      <c r="E224" s="11">
        <f t="shared" si="13"/>
        <v>223</v>
      </c>
    </row>
    <row r="225" spans="1:5" x14ac:dyDescent="0.25">
      <c r="A225" s="16">
        <v>225</v>
      </c>
      <c r="B225" s="16"/>
      <c r="C225" s="16"/>
      <c r="D225" s="18">
        <f t="shared" si="13"/>
        <v>41863</v>
      </c>
      <c r="E225" s="11">
        <f t="shared" si="13"/>
        <v>224</v>
      </c>
    </row>
    <row r="226" spans="1:5" x14ac:dyDescent="0.25">
      <c r="A226" s="16">
        <v>226</v>
      </c>
      <c r="B226" s="16"/>
      <c r="C226" s="16"/>
      <c r="D226" s="18">
        <f t="shared" si="13"/>
        <v>41864</v>
      </c>
      <c r="E226" s="11">
        <f t="shared" si="13"/>
        <v>225</v>
      </c>
    </row>
    <row r="227" spans="1:5" x14ac:dyDescent="0.25">
      <c r="A227" s="16">
        <v>227</v>
      </c>
      <c r="B227" s="16"/>
      <c r="C227" s="16"/>
      <c r="D227" s="18">
        <f t="shared" si="13"/>
        <v>41865</v>
      </c>
      <c r="E227" s="11">
        <f t="shared" si="13"/>
        <v>226</v>
      </c>
    </row>
    <row r="228" spans="1:5" x14ac:dyDescent="0.25">
      <c r="A228" s="16">
        <v>228</v>
      </c>
      <c r="B228" s="16"/>
      <c r="C228" s="16"/>
      <c r="D228" s="18">
        <f t="shared" ref="D228:E243" si="14">D227+1</f>
        <v>41866</v>
      </c>
      <c r="E228" s="11">
        <f t="shared" si="14"/>
        <v>227</v>
      </c>
    </row>
    <row r="229" spans="1:5" x14ac:dyDescent="0.25">
      <c r="A229" s="16">
        <v>229</v>
      </c>
      <c r="B229" s="16"/>
      <c r="C229" s="16"/>
      <c r="D229" s="18">
        <f t="shared" si="14"/>
        <v>41867</v>
      </c>
      <c r="E229" s="11">
        <f t="shared" si="14"/>
        <v>228</v>
      </c>
    </row>
    <row r="230" spans="1:5" x14ac:dyDescent="0.25">
      <c r="A230" s="16">
        <v>230</v>
      </c>
      <c r="B230" s="16"/>
      <c r="C230" s="16"/>
      <c r="D230" s="18">
        <f t="shared" si="14"/>
        <v>41868</v>
      </c>
      <c r="E230" s="11">
        <f t="shared" si="14"/>
        <v>229</v>
      </c>
    </row>
    <row r="231" spans="1:5" x14ac:dyDescent="0.25">
      <c r="A231" s="16">
        <v>231</v>
      </c>
      <c r="B231" s="16"/>
      <c r="C231" s="16"/>
      <c r="D231" s="18">
        <f t="shared" si="14"/>
        <v>41869</v>
      </c>
      <c r="E231" s="11">
        <f t="shared" si="14"/>
        <v>230</v>
      </c>
    </row>
    <row r="232" spans="1:5" x14ac:dyDescent="0.25">
      <c r="A232" s="16">
        <v>232</v>
      </c>
      <c r="B232" s="16"/>
      <c r="C232" s="16"/>
      <c r="D232" s="18">
        <f t="shared" si="14"/>
        <v>41870</v>
      </c>
      <c r="E232" s="11">
        <f t="shared" si="14"/>
        <v>231</v>
      </c>
    </row>
    <row r="233" spans="1:5" x14ac:dyDescent="0.25">
      <c r="A233" s="16">
        <v>233</v>
      </c>
      <c r="B233" s="16"/>
      <c r="C233" s="16"/>
      <c r="D233" s="18">
        <f t="shared" si="14"/>
        <v>41871</v>
      </c>
      <c r="E233" s="11">
        <f t="shared" si="14"/>
        <v>232</v>
      </c>
    </row>
    <row r="234" spans="1:5" x14ac:dyDescent="0.25">
      <c r="A234" s="16">
        <v>234</v>
      </c>
      <c r="B234" s="16"/>
      <c r="C234" s="16"/>
      <c r="D234" s="18">
        <f t="shared" si="14"/>
        <v>41872</v>
      </c>
      <c r="E234" s="11">
        <f t="shared" si="14"/>
        <v>233</v>
      </c>
    </row>
    <row r="235" spans="1:5" x14ac:dyDescent="0.25">
      <c r="A235" s="16">
        <v>235</v>
      </c>
      <c r="B235" s="16"/>
      <c r="C235" s="16"/>
      <c r="D235" s="18">
        <f t="shared" si="14"/>
        <v>41873</v>
      </c>
      <c r="E235" s="11">
        <f t="shared" si="14"/>
        <v>234</v>
      </c>
    </row>
    <row r="236" spans="1:5" x14ac:dyDescent="0.25">
      <c r="A236" s="16">
        <v>236</v>
      </c>
      <c r="B236" s="16"/>
      <c r="C236" s="16"/>
      <c r="D236" s="18">
        <f t="shared" si="14"/>
        <v>41874</v>
      </c>
      <c r="E236" s="11">
        <f t="shared" si="14"/>
        <v>235</v>
      </c>
    </row>
    <row r="237" spans="1:5" x14ac:dyDescent="0.25">
      <c r="A237" s="16">
        <v>237</v>
      </c>
      <c r="B237" s="16"/>
      <c r="C237" s="16"/>
      <c r="D237" s="18">
        <f t="shared" si="14"/>
        <v>41875</v>
      </c>
      <c r="E237" s="11">
        <f t="shared" si="14"/>
        <v>236</v>
      </c>
    </row>
    <row r="238" spans="1:5" x14ac:dyDescent="0.25">
      <c r="A238" s="16">
        <v>238</v>
      </c>
      <c r="B238" s="16"/>
      <c r="C238" s="16"/>
      <c r="D238" s="18">
        <f t="shared" si="14"/>
        <v>41876</v>
      </c>
      <c r="E238" s="11">
        <f t="shared" si="14"/>
        <v>237</v>
      </c>
    </row>
    <row r="239" spans="1:5" x14ac:dyDescent="0.25">
      <c r="A239" s="16">
        <v>239</v>
      </c>
      <c r="B239" s="16"/>
      <c r="C239" s="16"/>
      <c r="D239" s="18">
        <f t="shared" si="14"/>
        <v>41877</v>
      </c>
      <c r="E239" s="11">
        <f t="shared" si="14"/>
        <v>238</v>
      </c>
    </row>
    <row r="240" spans="1:5" x14ac:dyDescent="0.25">
      <c r="A240" s="16">
        <v>240</v>
      </c>
      <c r="B240" s="16"/>
      <c r="C240" s="16"/>
      <c r="D240" s="18">
        <f t="shared" si="14"/>
        <v>41878</v>
      </c>
      <c r="E240" s="11">
        <f t="shared" si="14"/>
        <v>239</v>
      </c>
    </row>
    <row r="241" spans="1:5" x14ac:dyDescent="0.25">
      <c r="A241" s="16">
        <v>241</v>
      </c>
      <c r="B241" s="16"/>
      <c r="C241" s="16"/>
      <c r="D241" s="18">
        <f t="shared" si="14"/>
        <v>41879</v>
      </c>
      <c r="E241" s="11">
        <f t="shared" si="14"/>
        <v>240</v>
      </c>
    </row>
    <row r="242" spans="1:5" x14ac:dyDescent="0.25">
      <c r="A242" s="16">
        <v>242</v>
      </c>
      <c r="B242" s="16"/>
      <c r="C242" s="16"/>
      <c r="D242" s="18">
        <f t="shared" si="14"/>
        <v>41880</v>
      </c>
      <c r="E242" s="11">
        <f t="shared" si="14"/>
        <v>241</v>
      </c>
    </row>
    <row r="243" spans="1:5" x14ac:dyDescent="0.25">
      <c r="A243" s="16">
        <v>243</v>
      </c>
      <c r="B243" s="16"/>
      <c r="C243" s="16"/>
      <c r="D243" s="18">
        <f t="shared" si="14"/>
        <v>41881</v>
      </c>
      <c r="E243" s="11">
        <f t="shared" si="14"/>
        <v>242</v>
      </c>
    </row>
    <row r="244" spans="1:5" x14ac:dyDescent="0.25">
      <c r="A244" s="16">
        <v>244</v>
      </c>
      <c r="B244" s="16"/>
      <c r="C244" s="16"/>
      <c r="D244" s="18">
        <f t="shared" ref="D244:E259" si="15">D243+1</f>
        <v>41882</v>
      </c>
      <c r="E244" s="11">
        <f t="shared" si="15"/>
        <v>243</v>
      </c>
    </row>
    <row r="245" spans="1:5" x14ac:dyDescent="0.25">
      <c r="A245" s="16">
        <v>245</v>
      </c>
      <c r="B245" s="16"/>
      <c r="C245" s="16"/>
      <c r="D245" s="18">
        <f t="shared" si="15"/>
        <v>41883</v>
      </c>
      <c r="E245" s="11">
        <f t="shared" si="15"/>
        <v>244</v>
      </c>
    </row>
    <row r="246" spans="1:5" x14ac:dyDescent="0.25">
      <c r="A246" s="16">
        <v>246</v>
      </c>
      <c r="B246" s="16"/>
      <c r="C246" s="16"/>
      <c r="D246" s="18">
        <f t="shared" si="15"/>
        <v>41884</v>
      </c>
      <c r="E246" s="11">
        <f t="shared" si="15"/>
        <v>245</v>
      </c>
    </row>
    <row r="247" spans="1:5" x14ac:dyDescent="0.25">
      <c r="A247" s="16">
        <v>247</v>
      </c>
      <c r="B247" s="16"/>
      <c r="C247" s="16"/>
      <c r="D247" s="18">
        <f t="shared" si="15"/>
        <v>41885</v>
      </c>
      <c r="E247" s="11">
        <f t="shared" si="15"/>
        <v>246</v>
      </c>
    </row>
    <row r="248" spans="1:5" x14ac:dyDescent="0.25">
      <c r="A248" s="16">
        <v>248</v>
      </c>
      <c r="B248" s="16"/>
      <c r="C248" s="16"/>
      <c r="D248" s="18">
        <f t="shared" si="15"/>
        <v>41886</v>
      </c>
      <c r="E248" s="11">
        <f t="shared" si="15"/>
        <v>247</v>
      </c>
    </row>
    <row r="249" spans="1:5" x14ac:dyDescent="0.25">
      <c r="A249" s="16">
        <v>249</v>
      </c>
      <c r="B249" s="16"/>
      <c r="C249" s="16"/>
      <c r="D249" s="18">
        <f t="shared" si="15"/>
        <v>41887</v>
      </c>
      <c r="E249" s="11">
        <f t="shared" si="15"/>
        <v>248</v>
      </c>
    </row>
    <row r="250" spans="1:5" x14ac:dyDescent="0.25">
      <c r="A250" s="16">
        <v>250</v>
      </c>
      <c r="B250" s="16"/>
      <c r="C250" s="16"/>
      <c r="D250" s="18">
        <f t="shared" si="15"/>
        <v>41888</v>
      </c>
      <c r="E250" s="11">
        <f t="shared" si="15"/>
        <v>249</v>
      </c>
    </row>
    <row r="251" spans="1:5" x14ac:dyDescent="0.25">
      <c r="A251" s="16">
        <v>251</v>
      </c>
      <c r="B251" s="16"/>
      <c r="C251" s="16"/>
      <c r="D251" s="18">
        <f t="shared" si="15"/>
        <v>41889</v>
      </c>
      <c r="E251" s="11">
        <f t="shared" si="15"/>
        <v>250</v>
      </c>
    </row>
    <row r="252" spans="1:5" x14ac:dyDescent="0.25">
      <c r="A252" s="16">
        <v>252</v>
      </c>
      <c r="B252" s="16"/>
      <c r="C252" s="16"/>
      <c r="D252" s="18">
        <f t="shared" si="15"/>
        <v>41890</v>
      </c>
      <c r="E252" s="11">
        <f t="shared" si="15"/>
        <v>251</v>
      </c>
    </row>
    <row r="253" spans="1:5" x14ac:dyDescent="0.25">
      <c r="A253" s="16">
        <v>253</v>
      </c>
      <c r="B253" s="16"/>
      <c r="C253" s="16"/>
      <c r="D253" s="18">
        <f t="shared" si="15"/>
        <v>41891</v>
      </c>
      <c r="E253" s="11">
        <f t="shared" si="15"/>
        <v>252</v>
      </c>
    </row>
    <row r="254" spans="1:5" x14ac:dyDescent="0.25">
      <c r="A254" s="16">
        <v>254</v>
      </c>
      <c r="B254" s="16"/>
      <c r="C254" s="16"/>
      <c r="D254" s="18">
        <f t="shared" si="15"/>
        <v>41892</v>
      </c>
      <c r="E254" s="11">
        <f t="shared" si="15"/>
        <v>253</v>
      </c>
    </row>
    <row r="255" spans="1:5" x14ac:dyDescent="0.25">
      <c r="A255" s="16">
        <v>255</v>
      </c>
      <c r="B255" s="16"/>
      <c r="C255" s="16"/>
      <c r="D255" s="18">
        <f t="shared" si="15"/>
        <v>41893</v>
      </c>
      <c r="E255" s="11">
        <f t="shared" si="15"/>
        <v>254</v>
      </c>
    </row>
    <row r="256" spans="1:5" x14ac:dyDescent="0.25">
      <c r="A256" s="16">
        <v>256</v>
      </c>
      <c r="B256" s="16"/>
      <c r="C256" s="16"/>
      <c r="D256" s="18">
        <f t="shared" si="15"/>
        <v>41894</v>
      </c>
      <c r="E256" s="11">
        <f t="shared" si="15"/>
        <v>255</v>
      </c>
    </row>
    <row r="257" spans="1:5" x14ac:dyDescent="0.25">
      <c r="A257" s="16">
        <v>257</v>
      </c>
      <c r="B257" s="16"/>
      <c r="C257" s="16"/>
      <c r="D257" s="18">
        <f t="shared" si="15"/>
        <v>41895</v>
      </c>
      <c r="E257" s="11">
        <f t="shared" si="15"/>
        <v>256</v>
      </c>
    </row>
    <row r="258" spans="1:5" x14ac:dyDescent="0.25">
      <c r="A258" s="16">
        <v>258</v>
      </c>
      <c r="B258" s="16"/>
      <c r="C258" s="16"/>
      <c r="D258" s="18">
        <f t="shared" si="15"/>
        <v>41896</v>
      </c>
      <c r="E258" s="11">
        <f t="shared" si="15"/>
        <v>257</v>
      </c>
    </row>
    <row r="259" spans="1:5" x14ac:dyDescent="0.25">
      <c r="A259" s="16">
        <v>259</v>
      </c>
      <c r="B259" s="16"/>
      <c r="C259" s="16"/>
      <c r="D259" s="18">
        <f t="shared" si="15"/>
        <v>41897</v>
      </c>
      <c r="E259" s="11">
        <f t="shared" si="15"/>
        <v>258</v>
      </c>
    </row>
    <row r="260" spans="1:5" x14ac:dyDescent="0.25">
      <c r="A260" s="16">
        <v>260</v>
      </c>
      <c r="B260" s="16"/>
      <c r="C260" s="16"/>
      <c r="D260" s="18">
        <f t="shared" ref="D260:E275" si="16">D259+1</f>
        <v>41898</v>
      </c>
      <c r="E260" s="11">
        <f t="shared" si="16"/>
        <v>259</v>
      </c>
    </row>
    <row r="261" spans="1:5" x14ac:dyDescent="0.25">
      <c r="A261" s="16">
        <v>261</v>
      </c>
      <c r="B261" s="16"/>
      <c r="C261" s="16"/>
      <c r="D261" s="18">
        <f t="shared" si="16"/>
        <v>41899</v>
      </c>
      <c r="E261" s="11">
        <f t="shared" si="16"/>
        <v>260</v>
      </c>
    </row>
    <row r="262" spans="1:5" x14ac:dyDescent="0.25">
      <c r="A262" s="16">
        <v>262</v>
      </c>
      <c r="B262" s="16"/>
      <c r="C262" s="16"/>
      <c r="D262" s="18">
        <f t="shared" si="16"/>
        <v>41900</v>
      </c>
      <c r="E262" s="11">
        <f t="shared" si="16"/>
        <v>261</v>
      </c>
    </row>
    <row r="263" spans="1:5" x14ac:dyDescent="0.25">
      <c r="A263" s="16">
        <v>263</v>
      </c>
      <c r="B263" s="16"/>
      <c r="C263" s="16"/>
      <c r="D263" s="18">
        <f t="shared" si="16"/>
        <v>41901</v>
      </c>
      <c r="E263" s="11">
        <f t="shared" si="16"/>
        <v>262</v>
      </c>
    </row>
    <row r="264" spans="1:5" x14ac:dyDescent="0.25">
      <c r="A264" s="16">
        <v>264</v>
      </c>
      <c r="B264" s="16"/>
      <c r="C264" s="16"/>
      <c r="D264" s="18">
        <f t="shared" si="16"/>
        <v>41902</v>
      </c>
      <c r="E264" s="11">
        <f t="shared" si="16"/>
        <v>263</v>
      </c>
    </row>
    <row r="265" spans="1:5" x14ac:dyDescent="0.25">
      <c r="A265" s="16">
        <v>265</v>
      </c>
      <c r="B265" s="16"/>
      <c r="C265" s="16"/>
      <c r="D265" s="18">
        <f t="shared" si="16"/>
        <v>41903</v>
      </c>
      <c r="E265" s="11">
        <f t="shared" si="16"/>
        <v>264</v>
      </c>
    </row>
    <row r="266" spans="1:5" x14ac:dyDescent="0.25">
      <c r="A266" s="16">
        <v>266</v>
      </c>
      <c r="B266" s="16"/>
      <c r="C266" s="16"/>
      <c r="D266" s="18">
        <f t="shared" si="16"/>
        <v>41904</v>
      </c>
      <c r="E266" s="11">
        <f t="shared" si="16"/>
        <v>265</v>
      </c>
    </row>
    <row r="267" spans="1:5" x14ac:dyDescent="0.25">
      <c r="A267" s="16">
        <v>267</v>
      </c>
      <c r="B267" s="16"/>
      <c r="C267" s="16"/>
      <c r="D267" s="18">
        <f t="shared" si="16"/>
        <v>41905</v>
      </c>
      <c r="E267" s="11">
        <f t="shared" si="16"/>
        <v>266</v>
      </c>
    </row>
    <row r="268" spans="1:5" x14ac:dyDescent="0.25">
      <c r="A268" s="16">
        <v>268</v>
      </c>
      <c r="B268" s="16"/>
      <c r="C268" s="16"/>
      <c r="D268" s="18">
        <f t="shared" si="16"/>
        <v>41906</v>
      </c>
      <c r="E268" s="11">
        <f t="shared" si="16"/>
        <v>267</v>
      </c>
    </row>
    <row r="269" spans="1:5" x14ac:dyDescent="0.25">
      <c r="A269" s="16">
        <v>269</v>
      </c>
      <c r="B269" s="16"/>
      <c r="C269" s="16"/>
      <c r="D269" s="18">
        <f t="shared" si="16"/>
        <v>41907</v>
      </c>
      <c r="E269" s="11">
        <f t="shared" si="16"/>
        <v>268</v>
      </c>
    </row>
    <row r="270" spans="1:5" x14ac:dyDescent="0.25">
      <c r="A270" s="16">
        <v>270</v>
      </c>
      <c r="B270" s="16"/>
      <c r="C270" s="16"/>
      <c r="D270" s="18">
        <f t="shared" si="16"/>
        <v>41908</v>
      </c>
      <c r="E270" s="11">
        <f t="shared" si="16"/>
        <v>269</v>
      </c>
    </row>
    <row r="271" spans="1:5" x14ac:dyDescent="0.25">
      <c r="A271" s="16">
        <v>271</v>
      </c>
      <c r="B271" s="16"/>
      <c r="C271" s="16"/>
      <c r="D271" s="18">
        <f t="shared" si="16"/>
        <v>41909</v>
      </c>
      <c r="E271" s="11">
        <f t="shared" si="16"/>
        <v>270</v>
      </c>
    </row>
    <row r="272" spans="1:5" x14ac:dyDescent="0.25">
      <c r="A272" s="16">
        <v>272</v>
      </c>
      <c r="B272" s="16"/>
      <c r="C272" s="16"/>
      <c r="D272" s="18">
        <f t="shared" si="16"/>
        <v>41910</v>
      </c>
      <c r="E272" s="11">
        <f t="shared" si="16"/>
        <v>271</v>
      </c>
    </row>
    <row r="273" spans="1:5" x14ac:dyDescent="0.25">
      <c r="A273" s="16">
        <v>273</v>
      </c>
      <c r="B273" s="16"/>
      <c r="C273" s="16"/>
      <c r="D273" s="18">
        <f t="shared" si="16"/>
        <v>41911</v>
      </c>
      <c r="E273" s="11">
        <f t="shared" si="16"/>
        <v>272</v>
      </c>
    </row>
    <row r="274" spans="1:5" x14ac:dyDescent="0.25">
      <c r="A274" s="16">
        <v>274</v>
      </c>
      <c r="B274" s="16"/>
      <c r="C274" s="16"/>
      <c r="D274" s="18">
        <f t="shared" si="16"/>
        <v>41912</v>
      </c>
      <c r="E274" s="11">
        <f t="shared" si="16"/>
        <v>273</v>
      </c>
    </row>
    <row r="275" spans="1:5" x14ac:dyDescent="0.25">
      <c r="A275" s="16">
        <v>275</v>
      </c>
      <c r="B275" s="16"/>
      <c r="C275" s="16"/>
      <c r="D275" s="18">
        <f t="shared" si="16"/>
        <v>41913</v>
      </c>
      <c r="E275" s="11">
        <f t="shared" si="16"/>
        <v>274</v>
      </c>
    </row>
    <row r="276" spans="1:5" x14ac:dyDescent="0.25">
      <c r="A276" s="16">
        <v>276</v>
      </c>
      <c r="B276" s="16"/>
      <c r="C276" s="16"/>
      <c r="D276" s="18">
        <f t="shared" ref="D276:E291" si="17">D275+1</f>
        <v>41914</v>
      </c>
      <c r="E276" s="11">
        <f t="shared" si="17"/>
        <v>275</v>
      </c>
    </row>
    <row r="277" spans="1:5" x14ac:dyDescent="0.25">
      <c r="A277" s="16">
        <v>277</v>
      </c>
      <c r="B277" s="16"/>
      <c r="C277" s="16"/>
      <c r="D277" s="18">
        <f t="shared" si="17"/>
        <v>41915</v>
      </c>
      <c r="E277" s="11">
        <f t="shared" si="17"/>
        <v>276</v>
      </c>
    </row>
    <row r="278" spans="1:5" x14ac:dyDescent="0.25">
      <c r="A278" s="16">
        <v>278</v>
      </c>
      <c r="B278" s="16"/>
      <c r="C278" s="16"/>
      <c r="D278" s="18">
        <f t="shared" si="17"/>
        <v>41916</v>
      </c>
      <c r="E278" s="11">
        <f t="shared" si="17"/>
        <v>277</v>
      </c>
    </row>
    <row r="279" spans="1:5" x14ac:dyDescent="0.25">
      <c r="A279" s="16">
        <v>279</v>
      </c>
      <c r="B279" s="16"/>
      <c r="C279" s="16"/>
      <c r="D279" s="18">
        <f t="shared" si="17"/>
        <v>41917</v>
      </c>
      <c r="E279" s="11">
        <f t="shared" si="17"/>
        <v>278</v>
      </c>
    </row>
    <row r="280" spans="1:5" x14ac:dyDescent="0.25">
      <c r="A280" s="16">
        <v>280</v>
      </c>
      <c r="B280" s="16"/>
      <c r="C280" s="16"/>
      <c r="D280" s="18">
        <f t="shared" si="17"/>
        <v>41918</v>
      </c>
      <c r="E280" s="11">
        <f t="shared" si="17"/>
        <v>279</v>
      </c>
    </row>
    <row r="281" spans="1:5" x14ac:dyDescent="0.25">
      <c r="A281" s="16">
        <v>281</v>
      </c>
      <c r="B281" s="16"/>
      <c r="C281" s="16"/>
      <c r="D281" s="18">
        <f t="shared" si="17"/>
        <v>41919</v>
      </c>
      <c r="E281" s="11">
        <f t="shared" si="17"/>
        <v>280</v>
      </c>
    </row>
    <row r="282" spans="1:5" x14ac:dyDescent="0.25">
      <c r="A282" s="16">
        <v>282</v>
      </c>
      <c r="B282" s="16"/>
      <c r="C282" s="16"/>
      <c r="D282" s="18">
        <f t="shared" si="17"/>
        <v>41920</v>
      </c>
      <c r="E282" s="11">
        <f t="shared" si="17"/>
        <v>281</v>
      </c>
    </row>
    <row r="283" spans="1:5" x14ac:dyDescent="0.25">
      <c r="A283" s="16">
        <v>283</v>
      </c>
      <c r="B283" s="16"/>
      <c r="C283" s="16"/>
      <c r="D283" s="18">
        <f t="shared" si="17"/>
        <v>41921</v>
      </c>
      <c r="E283" s="11">
        <f t="shared" si="17"/>
        <v>282</v>
      </c>
    </row>
    <row r="284" spans="1:5" x14ac:dyDescent="0.25">
      <c r="A284" s="16">
        <v>284</v>
      </c>
      <c r="B284" s="16"/>
      <c r="C284" s="16"/>
      <c r="D284" s="18">
        <f t="shared" si="17"/>
        <v>41922</v>
      </c>
      <c r="E284" s="11">
        <f t="shared" si="17"/>
        <v>283</v>
      </c>
    </row>
    <row r="285" spans="1:5" x14ac:dyDescent="0.25">
      <c r="A285" s="16">
        <v>285</v>
      </c>
      <c r="B285" s="16"/>
      <c r="C285" s="16"/>
      <c r="D285" s="18">
        <f t="shared" si="17"/>
        <v>41923</v>
      </c>
      <c r="E285" s="11">
        <f t="shared" si="17"/>
        <v>284</v>
      </c>
    </row>
    <row r="286" spans="1:5" x14ac:dyDescent="0.25">
      <c r="A286" s="16">
        <v>286</v>
      </c>
      <c r="B286" s="16"/>
      <c r="C286" s="16"/>
      <c r="D286" s="18">
        <f t="shared" si="17"/>
        <v>41924</v>
      </c>
      <c r="E286" s="11">
        <f t="shared" si="17"/>
        <v>285</v>
      </c>
    </row>
    <row r="287" spans="1:5" x14ac:dyDescent="0.25">
      <c r="A287" s="16">
        <v>287</v>
      </c>
      <c r="B287" s="16"/>
      <c r="C287" s="16"/>
      <c r="D287" s="18">
        <f t="shared" si="17"/>
        <v>41925</v>
      </c>
      <c r="E287" s="11">
        <f t="shared" si="17"/>
        <v>286</v>
      </c>
    </row>
    <row r="288" spans="1:5" x14ac:dyDescent="0.25">
      <c r="A288" s="16">
        <v>288</v>
      </c>
      <c r="B288" s="16"/>
      <c r="C288" s="16"/>
      <c r="D288" s="18">
        <f t="shared" si="17"/>
        <v>41926</v>
      </c>
      <c r="E288" s="11">
        <f t="shared" si="17"/>
        <v>287</v>
      </c>
    </row>
    <row r="289" spans="1:5" x14ac:dyDescent="0.25">
      <c r="A289" s="16">
        <v>289</v>
      </c>
      <c r="B289" s="16"/>
      <c r="C289" s="16"/>
      <c r="D289" s="18">
        <f t="shared" si="17"/>
        <v>41927</v>
      </c>
      <c r="E289" s="11">
        <f t="shared" si="17"/>
        <v>288</v>
      </c>
    </row>
    <row r="290" spans="1:5" x14ac:dyDescent="0.25">
      <c r="A290" s="16">
        <v>290</v>
      </c>
      <c r="B290" s="16"/>
      <c r="C290" s="16"/>
      <c r="D290" s="18">
        <f t="shared" si="17"/>
        <v>41928</v>
      </c>
      <c r="E290" s="11">
        <f t="shared" si="17"/>
        <v>289</v>
      </c>
    </row>
    <row r="291" spans="1:5" x14ac:dyDescent="0.25">
      <c r="A291" s="16">
        <v>291</v>
      </c>
      <c r="B291" s="16"/>
      <c r="C291" s="16"/>
      <c r="D291" s="18">
        <f t="shared" si="17"/>
        <v>41929</v>
      </c>
      <c r="E291" s="11">
        <f t="shared" si="17"/>
        <v>290</v>
      </c>
    </row>
    <row r="292" spans="1:5" x14ac:dyDescent="0.25">
      <c r="A292" s="16">
        <v>292</v>
      </c>
      <c r="B292" s="16"/>
      <c r="C292" s="16"/>
      <c r="D292" s="18">
        <f t="shared" ref="D292:E307" si="18">D291+1</f>
        <v>41930</v>
      </c>
      <c r="E292" s="11">
        <f t="shared" si="18"/>
        <v>291</v>
      </c>
    </row>
    <row r="293" spans="1:5" x14ac:dyDescent="0.25">
      <c r="A293" s="16">
        <v>293</v>
      </c>
      <c r="B293" s="16"/>
      <c r="C293" s="16"/>
      <c r="D293" s="18">
        <f t="shared" si="18"/>
        <v>41931</v>
      </c>
      <c r="E293" s="11">
        <f t="shared" si="18"/>
        <v>292</v>
      </c>
    </row>
    <row r="294" spans="1:5" x14ac:dyDescent="0.25">
      <c r="A294" s="16">
        <v>294</v>
      </c>
      <c r="B294" s="16"/>
      <c r="C294" s="16"/>
      <c r="D294" s="18">
        <f t="shared" si="18"/>
        <v>41932</v>
      </c>
      <c r="E294" s="11">
        <f t="shared" si="18"/>
        <v>293</v>
      </c>
    </row>
    <row r="295" spans="1:5" x14ac:dyDescent="0.25">
      <c r="A295" s="16">
        <v>295</v>
      </c>
      <c r="B295" s="16"/>
      <c r="C295" s="16"/>
      <c r="D295" s="18">
        <f t="shared" si="18"/>
        <v>41933</v>
      </c>
      <c r="E295" s="11">
        <f t="shared" si="18"/>
        <v>294</v>
      </c>
    </row>
    <row r="296" spans="1:5" x14ac:dyDescent="0.25">
      <c r="A296" s="16">
        <v>296</v>
      </c>
      <c r="B296" s="16"/>
      <c r="C296" s="16"/>
      <c r="D296" s="18">
        <f t="shared" si="18"/>
        <v>41934</v>
      </c>
      <c r="E296" s="11">
        <f t="shared" si="18"/>
        <v>295</v>
      </c>
    </row>
    <row r="297" spans="1:5" x14ac:dyDescent="0.25">
      <c r="A297" s="16">
        <v>297</v>
      </c>
      <c r="B297" s="16"/>
      <c r="C297" s="16"/>
      <c r="D297" s="18">
        <f t="shared" si="18"/>
        <v>41935</v>
      </c>
      <c r="E297" s="11">
        <f t="shared" si="18"/>
        <v>296</v>
      </c>
    </row>
    <row r="298" spans="1:5" x14ac:dyDescent="0.25">
      <c r="A298" s="16">
        <v>298</v>
      </c>
      <c r="B298" s="16"/>
      <c r="C298" s="16"/>
      <c r="D298" s="18">
        <f t="shared" si="18"/>
        <v>41936</v>
      </c>
      <c r="E298" s="11">
        <f t="shared" si="18"/>
        <v>297</v>
      </c>
    </row>
    <row r="299" spans="1:5" x14ac:dyDescent="0.25">
      <c r="A299" s="16">
        <v>299</v>
      </c>
      <c r="B299" s="16"/>
      <c r="C299" s="16"/>
      <c r="D299" s="18">
        <f t="shared" si="18"/>
        <v>41937</v>
      </c>
      <c r="E299" s="11">
        <f t="shared" si="18"/>
        <v>298</v>
      </c>
    </row>
    <row r="300" spans="1:5" x14ac:dyDescent="0.25">
      <c r="A300" s="16">
        <v>300</v>
      </c>
      <c r="B300" s="16"/>
      <c r="C300" s="16"/>
      <c r="D300" s="18">
        <f t="shared" si="18"/>
        <v>41938</v>
      </c>
      <c r="E300" s="11">
        <f t="shared" si="18"/>
        <v>299</v>
      </c>
    </row>
    <row r="301" spans="1:5" x14ac:dyDescent="0.25">
      <c r="A301" s="16">
        <v>301</v>
      </c>
      <c r="B301" s="16"/>
      <c r="C301" s="16"/>
      <c r="D301" s="18">
        <f t="shared" si="18"/>
        <v>41939</v>
      </c>
      <c r="E301" s="11">
        <f t="shared" si="18"/>
        <v>300</v>
      </c>
    </row>
    <row r="302" spans="1:5" x14ac:dyDescent="0.25">
      <c r="A302" s="16">
        <v>302</v>
      </c>
      <c r="B302" s="16"/>
      <c r="C302" s="16"/>
      <c r="D302" s="18">
        <f t="shared" si="18"/>
        <v>41940</v>
      </c>
      <c r="E302" s="11">
        <f t="shared" si="18"/>
        <v>301</v>
      </c>
    </row>
    <row r="303" spans="1:5" x14ac:dyDescent="0.25">
      <c r="A303" s="16">
        <v>303</v>
      </c>
      <c r="B303" s="16"/>
      <c r="C303" s="16"/>
      <c r="D303" s="18">
        <f t="shared" si="18"/>
        <v>41941</v>
      </c>
      <c r="E303" s="11">
        <f t="shared" si="18"/>
        <v>302</v>
      </c>
    </row>
    <row r="304" spans="1:5" x14ac:dyDescent="0.25">
      <c r="A304" s="16">
        <v>304</v>
      </c>
      <c r="B304" s="16"/>
      <c r="C304" s="16"/>
      <c r="D304" s="18">
        <f t="shared" si="18"/>
        <v>41942</v>
      </c>
      <c r="E304" s="11">
        <f t="shared" si="18"/>
        <v>303</v>
      </c>
    </row>
    <row r="305" spans="1:5" x14ac:dyDescent="0.25">
      <c r="A305" s="16">
        <v>305</v>
      </c>
      <c r="B305" s="16"/>
      <c r="C305" s="16"/>
      <c r="D305" s="18">
        <f t="shared" si="18"/>
        <v>41943</v>
      </c>
      <c r="E305" s="11">
        <f t="shared" si="18"/>
        <v>304</v>
      </c>
    </row>
    <row r="306" spans="1:5" x14ac:dyDescent="0.25">
      <c r="A306" s="16">
        <v>306</v>
      </c>
      <c r="B306" s="16"/>
      <c r="C306" s="16"/>
      <c r="D306" s="18">
        <f t="shared" si="18"/>
        <v>41944</v>
      </c>
      <c r="E306" s="11">
        <f t="shared" si="18"/>
        <v>305</v>
      </c>
    </row>
    <row r="307" spans="1:5" x14ac:dyDescent="0.25">
      <c r="A307" s="16">
        <v>307</v>
      </c>
      <c r="B307" s="16"/>
      <c r="C307" s="16"/>
      <c r="D307" s="18">
        <f t="shared" si="18"/>
        <v>41945</v>
      </c>
      <c r="E307" s="11">
        <f t="shared" si="18"/>
        <v>306</v>
      </c>
    </row>
    <row r="308" spans="1:5" x14ac:dyDescent="0.25">
      <c r="A308" s="16">
        <v>308</v>
      </c>
      <c r="B308" s="16"/>
      <c r="C308" s="16"/>
      <c r="D308" s="18">
        <f t="shared" ref="D308:E323" si="19">D307+1</f>
        <v>41946</v>
      </c>
      <c r="E308" s="11">
        <f t="shared" si="19"/>
        <v>307</v>
      </c>
    </row>
    <row r="309" spans="1:5" x14ac:dyDescent="0.25">
      <c r="A309" s="16">
        <v>309</v>
      </c>
      <c r="B309" s="16"/>
      <c r="C309" s="16"/>
      <c r="D309" s="18">
        <f t="shared" si="19"/>
        <v>41947</v>
      </c>
      <c r="E309" s="11">
        <f t="shared" si="19"/>
        <v>308</v>
      </c>
    </row>
    <row r="310" spans="1:5" x14ac:dyDescent="0.25">
      <c r="A310" s="16">
        <v>310</v>
      </c>
      <c r="B310" s="16"/>
      <c r="C310" s="16"/>
      <c r="D310" s="18">
        <f t="shared" si="19"/>
        <v>41948</v>
      </c>
      <c r="E310" s="11">
        <f t="shared" si="19"/>
        <v>309</v>
      </c>
    </row>
    <row r="311" spans="1:5" x14ac:dyDescent="0.25">
      <c r="A311" s="16">
        <v>311</v>
      </c>
      <c r="B311" s="16"/>
      <c r="C311" s="16"/>
      <c r="D311" s="18">
        <f t="shared" si="19"/>
        <v>41949</v>
      </c>
      <c r="E311" s="11">
        <f t="shared" si="19"/>
        <v>310</v>
      </c>
    </row>
    <row r="312" spans="1:5" x14ac:dyDescent="0.25">
      <c r="A312" s="16">
        <v>312</v>
      </c>
      <c r="B312" s="16"/>
      <c r="C312" s="16"/>
      <c r="D312" s="18">
        <f t="shared" si="19"/>
        <v>41950</v>
      </c>
      <c r="E312" s="11">
        <f t="shared" si="19"/>
        <v>311</v>
      </c>
    </row>
    <row r="313" spans="1:5" x14ac:dyDescent="0.25">
      <c r="A313" s="16">
        <v>313</v>
      </c>
      <c r="B313" s="16"/>
      <c r="C313" s="16"/>
      <c r="D313" s="18">
        <f t="shared" si="19"/>
        <v>41951</v>
      </c>
      <c r="E313" s="11">
        <f t="shared" si="19"/>
        <v>312</v>
      </c>
    </row>
    <row r="314" spans="1:5" x14ac:dyDescent="0.25">
      <c r="A314" s="16">
        <v>314</v>
      </c>
      <c r="B314" s="16"/>
      <c r="C314" s="16"/>
      <c r="D314" s="18">
        <f t="shared" si="19"/>
        <v>41952</v>
      </c>
      <c r="E314" s="11">
        <f t="shared" si="19"/>
        <v>313</v>
      </c>
    </row>
    <row r="315" spans="1:5" x14ac:dyDescent="0.25">
      <c r="A315" s="16">
        <v>315</v>
      </c>
      <c r="B315" s="16"/>
      <c r="C315" s="16"/>
      <c r="D315" s="18">
        <f t="shared" si="19"/>
        <v>41953</v>
      </c>
      <c r="E315" s="11">
        <f t="shared" si="19"/>
        <v>314</v>
      </c>
    </row>
    <row r="316" spans="1:5" x14ac:dyDescent="0.25">
      <c r="A316" s="16">
        <v>316</v>
      </c>
      <c r="B316" s="16"/>
      <c r="C316" s="16"/>
      <c r="D316" s="18">
        <f t="shared" si="19"/>
        <v>41954</v>
      </c>
      <c r="E316" s="11">
        <f t="shared" si="19"/>
        <v>315</v>
      </c>
    </row>
    <row r="317" spans="1:5" x14ac:dyDescent="0.25">
      <c r="A317" s="16">
        <v>317</v>
      </c>
      <c r="B317" s="16"/>
      <c r="C317" s="16"/>
      <c r="D317" s="18">
        <f t="shared" si="19"/>
        <v>41955</v>
      </c>
      <c r="E317" s="11">
        <f t="shared" si="19"/>
        <v>316</v>
      </c>
    </row>
    <row r="318" spans="1:5" x14ac:dyDescent="0.25">
      <c r="A318" s="16">
        <v>318</v>
      </c>
      <c r="B318" s="16"/>
      <c r="C318" s="16"/>
      <c r="D318" s="18">
        <f t="shared" si="19"/>
        <v>41956</v>
      </c>
      <c r="E318" s="11">
        <f t="shared" si="19"/>
        <v>317</v>
      </c>
    </row>
    <row r="319" spans="1:5" x14ac:dyDescent="0.25">
      <c r="A319" s="16">
        <v>319</v>
      </c>
      <c r="B319" s="16"/>
      <c r="C319" s="16"/>
      <c r="D319" s="18">
        <f t="shared" si="19"/>
        <v>41957</v>
      </c>
      <c r="E319" s="11">
        <f t="shared" si="19"/>
        <v>318</v>
      </c>
    </row>
    <row r="320" spans="1:5" x14ac:dyDescent="0.25">
      <c r="A320" s="16">
        <v>320</v>
      </c>
      <c r="B320" s="16"/>
      <c r="C320" s="16"/>
      <c r="D320" s="18">
        <f t="shared" si="19"/>
        <v>41958</v>
      </c>
      <c r="E320" s="11">
        <f t="shared" si="19"/>
        <v>319</v>
      </c>
    </row>
    <row r="321" spans="1:5" x14ac:dyDescent="0.25">
      <c r="A321" s="16">
        <v>321</v>
      </c>
      <c r="B321" s="16"/>
      <c r="C321" s="16"/>
      <c r="D321" s="18">
        <f t="shared" si="19"/>
        <v>41959</v>
      </c>
      <c r="E321" s="11">
        <f t="shared" si="19"/>
        <v>320</v>
      </c>
    </row>
    <row r="322" spans="1:5" x14ac:dyDescent="0.25">
      <c r="A322" s="16">
        <v>322</v>
      </c>
      <c r="B322" s="16"/>
      <c r="C322" s="16"/>
      <c r="D322" s="18">
        <f t="shared" si="19"/>
        <v>41960</v>
      </c>
      <c r="E322" s="11">
        <f t="shared" si="19"/>
        <v>321</v>
      </c>
    </row>
    <row r="323" spans="1:5" x14ac:dyDescent="0.25">
      <c r="A323" s="16">
        <v>323</v>
      </c>
      <c r="B323" s="16"/>
      <c r="C323" s="16"/>
      <c r="D323" s="18">
        <f t="shared" si="19"/>
        <v>41961</v>
      </c>
      <c r="E323" s="11">
        <f t="shared" si="19"/>
        <v>322</v>
      </c>
    </row>
    <row r="324" spans="1:5" x14ac:dyDescent="0.25">
      <c r="A324" s="16">
        <v>324</v>
      </c>
      <c r="B324" s="16"/>
      <c r="C324" s="16"/>
      <c r="D324" s="18">
        <f t="shared" ref="D324:E339" si="20">D323+1</f>
        <v>41962</v>
      </c>
      <c r="E324" s="11">
        <f t="shared" si="20"/>
        <v>323</v>
      </c>
    </row>
    <row r="325" spans="1:5" x14ac:dyDescent="0.25">
      <c r="A325" s="16">
        <v>325</v>
      </c>
      <c r="B325" s="16"/>
      <c r="C325" s="16"/>
      <c r="D325" s="18">
        <f t="shared" si="20"/>
        <v>41963</v>
      </c>
      <c r="E325" s="11">
        <f t="shared" si="20"/>
        <v>324</v>
      </c>
    </row>
    <row r="326" spans="1:5" x14ac:dyDescent="0.25">
      <c r="A326" s="16">
        <v>326</v>
      </c>
      <c r="B326" s="16"/>
      <c r="C326" s="16"/>
      <c r="D326" s="18">
        <f t="shared" si="20"/>
        <v>41964</v>
      </c>
      <c r="E326" s="11">
        <f t="shared" si="20"/>
        <v>325</v>
      </c>
    </row>
    <row r="327" spans="1:5" x14ac:dyDescent="0.25">
      <c r="A327" s="16">
        <v>327</v>
      </c>
      <c r="B327" s="16"/>
      <c r="C327" s="16"/>
      <c r="D327" s="18">
        <f t="shared" si="20"/>
        <v>41965</v>
      </c>
      <c r="E327" s="11">
        <f t="shared" si="20"/>
        <v>326</v>
      </c>
    </row>
    <row r="328" spans="1:5" x14ac:dyDescent="0.25">
      <c r="A328" s="16">
        <v>328</v>
      </c>
      <c r="B328" s="16"/>
      <c r="C328" s="16"/>
      <c r="D328" s="18">
        <f t="shared" si="20"/>
        <v>41966</v>
      </c>
      <c r="E328" s="11">
        <f t="shared" si="20"/>
        <v>327</v>
      </c>
    </row>
    <row r="329" spans="1:5" x14ac:dyDescent="0.25">
      <c r="A329" s="16">
        <v>329</v>
      </c>
      <c r="B329" s="16"/>
      <c r="C329" s="16"/>
      <c r="D329" s="18">
        <f t="shared" si="20"/>
        <v>41967</v>
      </c>
      <c r="E329" s="11">
        <f t="shared" si="20"/>
        <v>328</v>
      </c>
    </row>
    <row r="330" spans="1:5" x14ac:dyDescent="0.25">
      <c r="A330" s="16">
        <v>330</v>
      </c>
      <c r="B330" s="16"/>
      <c r="C330" s="16"/>
      <c r="D330" s="18">
        <f t="shared" si="20"/>
        <v>41968</v>
      </c>
      <c r="E330" s="11">
        <f t="shared" si="20"/>
        <v>329</v>
      </c>
    </row>
    <row r="331" spans="1:5" x14ac:dyDescent="0.25">
      <c r="A331" s="16">
        <v>331</v>
      </c>
      <c r="B331" s="16"/>
      <c r="C331" s="16"/>
      <c r="D331" s="18">
        <f t="shared" si="20"/>
        <v>41969</v>
      </c>
      <c r="E331" s="11">
        <f t="shared" si="20"/>
        <v>330</v>
      </c>
    </row>
    <row r="332" spans="1:5" x14ac:dyDescent="0.25">
      <c r="A332" s="16">
        <v>332</v>
      </c>
      <c r="B332" s="16"/>
      <c r="C332" s="16"/>
      <c r="D332" s="18">
        <f t="shared" si="20"/>
        <v>41970</v>
      </c>
      <c r="E332" s="11">
        <f t="shared" si="20"/>
        <v>331</v>
      </c>
    </row>
    <row r="333" spans="1:5" x14ac:dyDescent="0.25">
      <c r="A333" s="16">
        <v>333</v>
      </c>
      <c r="B333" s="16"/>
      <c r="C333" s="16"/>
      <c r="D333" s="18">
        <f t="shared" si="20"/>
        <v>41971</v>
      </c>
      <c r="E333" s="11">
        <f t="shared" si="20"/>
        <v>332</v>
      </c>
    </row>
    <row r="334" spans="1:5" x14ac:dyDescent="0.25">
      <c r="A334" s="16">
        <v>334</v>
      </c>
      <c r="B334" s="16"/>
      <c r="C334" s="16"/>
      <c r="D334" s="18">
        <f t="shared" si="20"/>
        <v>41972</v>
      </c>
      <c r="E334" s="11">
        <f t="shared" si="20"/>
        <v>333</v>
      </c>
    </row>
    <row r="335" spans="1:5" x14ac:dyDescent="0.25">
      <c r="A335" s="16">
        <v>335</v>
      </c>
      <c r="B335" s="16"/>
      <c r="C335" s="16"/>
      <c r="D335" s="18">
        <f t="shared" si="20"/>
        <v>41973</v>
      </c>
      <c r="E335" s="11">
        <f t="shared" si="20"/>
        <v>334</v>
      </c>
    </row>
    <row r="336" spans="1:5" x14ac:dyDescent="0.25">
      <c r="A336" s="16">
        <v>336</v>
      </c>
      <c r="B336" s="16"/>
      <c r="C336" s="16"/>
      <c r="D336" s="18">
        <f t="shared" si="20"/>
        <v>41974</v>
      </c>
      <c r="E336" s="11">
        <f t="shared" si="20"/>
        <v>335</v>
      </c>
    </row>
    <row r="337" spans="1:5" x14ac:dyDescent="0.25">
      <c r="A337" s="16">
        <v>337</v>
      </c>
      <c r="B337" s="16"/>
      <c r="C337" s="16"/>
      <c r="D337" s="18">
        <f t="shared" si="20"/>
        <v>41975</v>
      </c>
      <c r="E337" s="11">
        <f t="shared" si="20"/>
        <v>336</v>
      </c>
    </row>
    <row r="338" spans="1:5" x14ac:dyDescent="0.25">
      <c r="A338" s="16">
        <v>338</v>
      </c>
      <c r="B338" s="16"/>
      <c r="C338" s="16"/>
      <c r="D338" s="18">
        <f t="shared" si="20"/>
        <v>41976</v>
      </c>
      <c r="E338" s="11">
        <f t="shared" si="20"/>
        <v>337</v>
      </c>
    </row>
    <row r="339" spans="1:5" x14ac:dyDescent="0.25">
      <c r="A339" s="16">
        <v>339</v>
      </c>
      <c r="B339" s="16"/>
      <c r="C339" s="16"/>
      <c r="D339" s="18">
        <f t="shared" si="20"/>
        <v>41977</v>
      </c>
      <c r="E339" s="11">
        <f t="shared" si="20"/>
        <v>338</v>
      </c>
    </row>
    <row r="340" spans="1:5" x14ac:dyDescent="0.25">
      <c r="A340" s="16">
        <v>340</v>
      </c>
      <c r="B340" s="16"/>
      <c r="C340" s="16"/>
      <c r="D340" s="18">
        <f t="shared" ref="D340:E355" si="21">D339+1</f>
        <v>41978</v>
      </c>
      <c r="E340" s="11">
        <f t="shared" si="21"/>
        <v>339</v>
      </c>
    </row>
    <row r="341" spans="1:5" x14ac:dyDescent="0.25">
      <c r="A341" s="16">
        <v>341</v>
      </c>
      <c r="B341" s="16"/>
      <c r="C341" s="16"/>
      <c r="D341" s="18">
        <f t="shared" si="21"/>
        <v>41979</v>
      </c>
      <c r="E341" s="11">
        <f t="shared" si="21"/>
        <v>340</v>
      </c>
    </row>
    <row r="342" spans="1:5" x14ac:dyDescent="0.25">
      <c r="A342" s="16">
        <v>342</v>
      </c>
      <c r="B342" s="16"/>
      <c r="C342" s="16"/>
      <c r="D342" s="18">
        <f t="shared" si="21"/>
        <v>41980</v>
      </c>
      <c r="E342" s="11">
        <f t="shared" si="21"/>
        <v>341</v>
      </c>
    </row>
    <row r="343" spans="1:5" x14ac:dyDescent="0.25">
      <c r="A343" s="16">
        <v>343</v>
      </c>
      <c r="B343" s="16"/>
      <c r="C343" s="16"/>
      <c r="D343" s="18">
        <f t="shared" si="21"/>
        <v>41981</v>
      </c>
      <c r="E343" s="11">
        <f t="shared" si="21"/>
        <v>342</v>
      </c>
    </row>
    <row r="344" spans="1:5" x14ac:dyDescent="0.25">
      <c r="A344" s="16">
        <v>344</v>
      </c>
      <c r="B344" s="16"/>
      <c r="C344" s="16"/>
      <c r="D344" s="18">
        <f t="shared" si="21"/>
        <v>41982</v>
      </c>
      <c r="E344" s="11">
        <f t="shared" si="21"/>
        <v>343</v>
      </c>
    </row>
    <row r="345" spans="1:5" x14ac:dyDescent="0.25">
      <c r="A345" s="16">
        <v>345</v>
      </c>
      <c r="B345" s="16"/>
      <c r="C345" s="16"/>
      <c r="D345" s="18">
        <f t="shared" si="21"/>
        <v>41983</v>
      </c>
      <c r="E345" s="11">
        <f t="shared" si="21"/>
        <v>344</v>
      </c>
    </row>
    <row r="346" spans="1:5" x14ac:dyDescent="0.25">
      <c r="A346" s="16">
        <v>346</v>
      </c>
      <c r="B346" s="16"/>
      <c r="C346" s="16"/>
      <c r="D346" s="18">
        <f t="shared" si="21"/>
        <v>41984</v>
      </c>
      <c r="E346" s="11">
        <f t="shared" si="21"/>
        <v>345</v>
      </c>
    </row>
    <row r="347" spans="1:5" x14ac:dyDescent="0.25">
      <c r="A347" s="16">
        <v>347</v>
      </c>
      <c r="B347" s="16"/>
      <c r="C347" s="16"/>
      <c r="D347" s="18">
        <f t="shared" si="21"/>
        <v>41985</v>
      </c>
      <c r="E347" s="11">
        <f t="shared" si="21"/>
        <v>346</v>
      </c>
    </row>
    <row r="348" spans="1:5" x14ac:dyDescent="0.25">
      <c r="A348" s="16">
        <v>348</v>
      </c>
      <c r="B348" s="16"/>
      <c r="C348" s="16"/>
      <c r="D348" s="18">
        <f t="shared" si="21"/>
        <v>41986</v>
      </c>
      <c r="E348" s="11">
        <f t="shared" si="21"/>
        <v>347</v>
      </c>
    </row>
    <row r="349" spans="1:5" x14ac:dyDescent="0.25">
      <c r="A349" s="16">
        <v>349</v>
      </c>
      <c r="B349" s="16"/>
      <c r="C349" s="16"/>
      <c r="D349" s="18">
        <f t="shared" si="21"/>
        <v>41987</v>
      </c>
      <c r="E349" s="11">
        <f t="shared" si="21"/>
        <v>348</v>
      </c>
    </row>
    <row r="350" spans="1:5" x14ac:dyDescent="0.25">
      <c r="A350" s="16">
        <v>350</v>
      </c>
      <c r="B350" s="16"/>
      <c r="C350" s="16"/>
      <c r="D350" s="18">
        <f t="shared" si="21"/>
        <v>41988</v>
      </c>
      <c r="E350" s="11">
        <f t="shared" si="21"/>
        <v>349</v>
      </c>
    </row>
    <row r="351" spans="1:5" x14ac:dyDescent="0.25">
      <c r="A351" s="16">
        <v>351</v>
      </c>
      <c r="B351" s="16"/>
      <c r="C351" s="16"/>
      <c r="D351" s="18">
        <f t="shared" si="21"/>
        <v>41989</v>
      </c>
      <c r="E351" s="11">
        <f t="shared" si="21"/>
        <v>350</v>
      </c>
    </row>
    <row r="352" spans="1:5" x14ac:dyDescent="0.25">
      <c r="A352" s="16">
        <v>352</v>
      </c>
      <c r="B352" s="16"/>
      <c r="C352" s="16"/>
      <c r="D352" s="18">
        <f t="shared" si="21"/>
        <v>41990</v>
      </c>
      <c r="E352" s="11">
        <f t="shared" si="21"/>
        <v>351</v>
      </c>
    </row>
    <row r="353" spans="1:5" x14ac:dyDescent="0.25">
      <c r="A353" s="16">
        <v>353</v>
      </c>
      <c r="B353" s="16"/>
      <c r="C353" s="16"/>
      <c r="D353" s="18">
        <f t="shared" si="21"/>
        <v>41991</v>
      </c>
      <c r="E353" s="11">
        <f t="shared" si="21"/>
        <v>352</v>
      </c>
    </row>
    <row r="354" spans="1:5" x14ac:dyDescent="0.25">
      <c r="A354" s="16">
        <v>354</v>
      </c>
      <c r="B354" s="16"/>
      <c r="C354" s="16"/>
      <c r="D354" s="18">
        <f t="shared" si="21"/>
        <v>41992</v>
      </c>
      <c r="E354" s="11">
        <f t="shared" si="21"/>
        <v>353</v>
      </c>
    </row>
    <row r="355" spans="1:5" x14ac:dyDescent="0.25">
      <c r="A355" s="16">
        <v>355</v>
      </c>
      <c r="B355" s="16"/>
      <c r="C355" s="16"/>
      <c r="D355" s="18">
        <f t="shared" si="21"/>
        <v>41993</v>
      </c>
      <c r="E355" s="11">
        <f t="shared" si="21"/>
        <v>354</v>
      </c>
    </row>
    <row r="356" spans="1:5" x14ac:dyDescent="0.25">
      <c r="A356" s="16">
        <v>356</v>
      </c>
      <c r="B356" s="16"/>
      <c r="C356" s="16"/>
      <c r="D356" s="18">
        <f t="shared" ref="D356:E366" si="22">D355+1</f>
        <v>41994</v>
      </c>
      <c r="E356" s="11">
        <f t="shared" si="22"/>
        <v>355</v>
      </c>
    </row>
    <row r="357" spans="1:5" x14ac:dyDescent="0.25">
      <c r="A357" s="16">
        <v>357</v>
      </c>
      <c r="B357" s="16"/>
      <c r="C357" s="16"/>
      <c r="D357" s="18">
        <f t="shared" si="22"/>
        <v>41995</v>
      </c>
      <c r="E357" s="11">
        <f t="shared" si="22"/>
        <v>356</v>
      </c>
    </row>
    <row r="358" spans="1:5" x14ac:dyDescent="0.25">
      <c r="A358" s="16">
        <v>358</v>
      </c>
      <c r="B358" s="16"/>
      <c r="C358" s="16"/>
      <c r="D358" s="18">
        <f t="shared" si="22"/>
        <v>41996</v>
      </c>
      <c r="E358" s="11">
        <f t="shared" si="22"/>
        <v>357</v>
      </c>
    </row>
    <row r="359" spans="1:5" x14ac:dyDescent="0.25">
      <c r="A359" s="16">
        <v>359</v>
      </c>
      <c r="B359" s="16"/>
      <c r="C359" s="16"/>
      <c r="D359" s="18">
        <f t="shared" si="22"/>
        <v>41997</v>
      </c>
      <c r="E359" s="11">
        <f t="shared" si="22"/>
        <v>358</v>
      </c>
    </row>
    <row r="360" spans="1:5" x14ac:dyDescent="0.25">
      <c r="A360" s="16">
        <v>360</v>
      </c>
      <c r="B360" s="16"/>
      <c r="C360" s="16"/>
      <c r="D360" s="18">
        <f t="shared" si="22"/>
        <v>41998</v>
      </c>
      <c r="E360" s="11">
        <f t="shared" si="22"/>
        <v>359</v>
      </c>
    </row>
    <row r="361" spans="1:5" x14ac:dyDescent="0.25">
      <c r="A361" s="16">
        <v>361</v>
      </c>
      <c r="B361" s="16"/>
      <c r="C361" s="16"/>
      <c r="D361" s="18">
        <f t="shared" si="22"/>
        <v>41999</v>
      </c>
      <c r="E361" s="11">
        <f t="shared" si="22"/>
        <v>360</v>
      </c>
    </row>
    <row r="362" spans="1:5" x14ac:dyDescent="0.25">
      <c r="A362" s="16">
        <v>362</v>
      </c>
      <c r="B362" s="16"/>
      <c r="C362" s="16"/>
      <c r="D362" s="18">
        <f t="shared" si="22"/>
        <v>42000</v>
      </c>
      <c r="E362" s="11">
        <f t="shared" si="22"/>
        <v>361</v>
      </c>
    </row>
    <row r="363" spans="1:5" x14ac:dyDescent="0.25">
      <c r="A363" s="16">
        <v>363</v>
      </c>
      <c r="B363" s="16"/>
      <c r="C363" s="16"/>
      <c r="D363" s="18">
        <f t="shared" si="22"/>
        <v>42001</v>
      </c>
      <c r="E363" s="11">
        <f t="shared" si="22"/>
        <v>362</v>
      </c>
    </row>
    <row r="364" spans="1:5" x14ac:dyDescent="0.25">
      <c r="A364" s="16">
        <v>364</v>
      </c>
      <c r="B364" s="16"/>
      <c r="C364" s="16"/>
      <c r="D364" s="18">
        <f t="shared" si="22"/>
        <v>42002</v>
      </c>
      <c r="E364" s="11">
        <f t="shared" si="22"/>
        <v>363</v>
      </c>
    </row>
    <row r="365" spans="1:5" x14ac:dyDescent="0.25">
      <c r="A365" s="16">
        <v>365</v>
      </c>
      <c r="B365" s="16"/>
      <c r="C365" s="16"/>
      <c r="D365" s="18">
        <f t="shared" si="22"/>
        <v>42003</v>
      </c>
      <c r="E365" s="11">
        <f t="shared" si="22"/>
        <v>364</v>
      </c>
    </row>
    <row r="366" spans="1:5" x14ac:dyDescent="0.25">
      <c r="A366" s="16">
        <v>366</v>
      </c>
      <c r="B366" s="16"/>
      <c r="C366" s="16"/>
      <c r="D366" s="18">
        <f t="shared" si="22"/>
        <v>42004</v>
      </c>
      <c r="E366" s="11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zoomScale="91" zoomScaleNormal="91" workbookViewId="0">
      <pane ySplit="1" topLeftCell="A86" activePane="bottomLeft" state="frozen"/>
      <selection pane="bottomLeft" activeCell="B99" sqref="B99"/>
    </sheetView>
  </sheetViews>
  <sheetFormatPr baseColWidth="10" defaultRowHeight="15" x14ac:dyDescent="0.25"/>
  <cols>
    <col min="1" max="1" width="4.42578125" style="10" bestFit="1" customWidth="1"/>
    <col min="2" max="2" width="57.140625" style="12" customWidth="1"/>
    <col min="3" max="3" width="14.28515625" customWidth="1"/>
    <col min="4" max="4" width="7.7109375" style="8" customWidth="1"/>
    <col min="5" max="5" width="0.140625" style="8" hidden="1" customWidth="1"/>
    <col min="6" max="6" width="6.85546875" style="8" hidden="1" customWidth="1"/>
    <col min="7" max="7" width="7.5703125" style="8" hidden="1" customWidth="1"/>
    <col min="8" max="8" width="13.85546875" style="8" customWidth="1"/>
    <col min="9" max="9" width="5.85546875" style="8" customWidth="1"/>
    <col min="10" max="10" width="20.7109375" style="8" bestFit="1" customWidth="1"/>
    <col min="11" max="11" width="17" style="8" bestFit="1" customWidth="1"/>
    <col min="12" max="12" width="12.5703125" style="8" bestFit="1" customWidth="1"/>
    <col min="13" max="16384" width="11.42578125" style="8"/>
  </cols>
  <sheetData>
    <row r="1" spans="1:12" ht="26.25" customHeight="1" x14ac:dyDescent="0.25">
      <c r="A1" s="68" t="s">
        <v>0</v>
      </c>
      <c r="B1" s="69" t="s">
        <v>31</v>
      </c>
      <c r="C1" s="68" t="s">
        <v>36</v>
      </c>
      <c r="D1" s="68" t="s">
        <v>32</v>
      </c>
      <c r="E1" s="68" t="s">
        <v>34</v>
      </c>
      <c r="F1" s="68" t="s">
        <v>33</v>
      </c>
      <c r="G1" s="68" t="s">
        <v>35</v>
      </c>
      <c r="H1" s="68" t="s">
        <v>418</v>
      </c>
      <c r="J1" s="22" t="s">
        <v>419</v>
      </c>
      <c r="K1" s="28">
        <f>SUM(D2:D399)</f>
        <v>21017</v>
      </c>
    </row>
    <row r="2" spans="1:12" ht="15.75" x14ac:dyDescent="0.25">
      <c r="A2" s="70">
        <v>1</v>
      </c>
      <c r="B2" s="71" t="s">
        <v>3</v>
      </c>
      <c r="C2" s="72">
        <v>2500</v>
      </c>
      <c r="D2" s="71">
        <v>2</v>
      </c>
      <c r="E2" s="73" t="s">
        <v>474</v>
      </c>
      <c r="F2" s="73">
        <f>IF(ISERROR(VLOOKUP(B2,Facture!$A$4:$D$12,4,FALSE)),0,VLOOKUP(B2,Facture!$B$8:$C$488,2,FALSE))</f>
        <v>0</v>
      </c>
      <c r="G2" s="73" t="e">
        <f t="shared" ref="G2:G17" si="0">E2-F2</f>
        <v>#VALUE!</v>
      </c>
      <c r="H2" s="74">
        <f t="shared" ref="H2:H63" si="1">D2*C2</f>
        <v>5000</v>
      </c>
      <c r="J2" s="22" t="s">
        <v>420</v>
      </c>
      <c r="K2" s="28">
        <f>SUM(H2:H399)</f>
        <v>48506319</v>
      </c>
    </row>
    <row r="3" spans="1:12" x14ac:dyDescent="0.25">
      <c r="A3" s="70">
        <v>2</v>
      </c>
      <c r="B3" s="71" t="s">
        <v>4</v>
      </c>
      <c r="C3" s="72">
        <v>650</v>
      </c>
      <c r="D3" s="71">
        <v>10</v>
      </c>
      <c r="E3" s="73" t="s">
        <v>474</v>
      </c>
      <c r="F3" s="73">
        <f>IF(ISERROR(VLOOKUP(B3,Facture!$A$4:$D$12,4,FALSE)),0,VLOOKUP(B3,Facture!$B$8:$C$488,2,FALSE))</f>
        <v>0</v>
      </c>
      <c r="G3" s="73" t="e">
        <f t="shared" si="0"/>
        <v>#VALUE!</v>
      </c>
      <c r="H3" s="74">
        <f t="shared" si="1"/>
        <v>6500</v>
      </c>
      <c r="K3" s="20"/>
    </row>
    <row r="4" spans="1:12" x14ac:dyDescent="0.25">
      <c r="A4" s="70">
        <v>3</v>
      </c>
      <c r="B4" s="71" t="s">
        <v>5</v>
      </c>
      <c r="C4" s="72">
        <v>100</v>
      </c>
      <c r="D4" s="71">
        <v>30</v>
      </c>
      <c r="E4" s="73" t="s">
        <v>474</v>
      </c>
      <c r="F4" s="73">
        <f>IF(ISERROR(VLOOKUP(B4,Facture!$A$4:$D$12,4,FALSE)),0,VLOOKUP(B4,Facture!$B$8:$C$488,2,FALSE))</f>
        <v>0</v>
      </c>
      <c r="G4" s="73" t="e">
        <f t="shared" si="0"/>
        <v>#VALUE!</v>
      </c>
      <c r="H4" s="74">
        <f t="shared" si="1"/>
        <v>3000</v>
      </c>
      <c r="K4" s="20"/>
    </row>
    <row r="5" spans="1:12" x14ac:dyDescent="0.25">
      <c r="A5" s="70">
        <v>4</v>
      </c>
      <c r="B5" s="71" t="s">
        <v>476</v>
      </c>
      <c r="C5" s="72">
        <v>6500</v>
      </c>
      <c r="D5" s="71">
        <v>25</v>
      </c>
      <c r="E5" s="75">
        <v>6500</v>
      </c>
      <c r="F5" s="73">
        <f>IF(ISERROR(VLOOKUP(B5,Facture!$A$4:$D$12,4,FALSE)),0,VLOOKUP(B5,Facture!$B$8:$C$488,2,FALSE))</f>
        <v>0</v>
      </c>
      <c r="G5" s="73">
        <f t="shared" si="0"/>
        <v>6500</v>
      </c>
      <c r="H5" s="74">
        <f t="shared" si="1"/>
        <v>162500</v>
      </c>
      <c r="K5" s="20"/>
    </row>
    <row r="6" spans="1:12" x14ac:dyDescent="0.25">
      <c r="A6" s="70">
        <v>5</v>
      </c>
      <c r="B6" s="71" t="s">
        <v>477</v>
      </c>
      <c r="C6" s="72">
        <v>20000</v>
      </c>
      <c r="D6" s="71">
        <f>D5+6</f>
        <v>31</v>
      </c>
      <c r="E6" s="75">
        <v>20000</v>
      </c>
      <c r="F6" s="73">
        <f>IF(ISERROR(VLOOKUP(B6,Facture!$A$4:$D$12,4,FALSE)),0,VLOOKUP(B6,Facture!$B$8:$C$488,2,FALSE))</f>
        <v>0</v>
      </c>
      <c r="G6" s="73">
        <f t="shared" si="0"/>
        <v>20000</v>
      </c>
      <c r="H6" s="74">
        <f t="shared" si="1"/>
        <v>620000</v>
      </c>
      <c r="K6" s="20"/>
    </row>
    <row r="7" spans="1:12" x14ac:dyDescent="0.25">
      <c r="A7" s="70">
        <v>7</v>
      </c>
      <c r="B7" s="71" t="s">
        <v>6</v>
      </c>
      <c r="C7" s="72">
        <v>15200</v>
      </c>
      <c r="D7" s="71">
        <v>35</v>
      </c>
      <c r="E7" s="73">
        <v>900</v>
      </c>
      <c r="F7" s="73">
        <f>IF(ISERROR(VLOOKUP(B7,Facture!$A$4:$D$12,4,FALSE)),0,VLOOKUP(B7,Facture!$B$8:$C$488,2,FALSE))</f>
        <v>0</v>
      </c>
      <c r="G7" s="73">
        <f t="shared" si="0"/>
        <v>900</v>
      </c>
      <c r="H7" s="74">
        <f t="shared" si="1"/>
        <v>532000</v>
      </c>
      <c r="K7" s="20"/>
    </row>
    <row r="8" spans="1:12" x14ac:dyDescent="0.25">
      <c r="A8" s="70">
        <v>8</v>
      </c>
      <c r="B8" s="71" t="s">
        <v>478</v>
      </c>
      <c r="C8" s="72">
        <v>300</v>
      </c>
      <c r="D8" s="71">
        <f>D7+6</f>
        <v>41</v>
      </c>
      <c r="E8" s="73">
        <v>900</v>
      </c>
      <c r="F8" s="73">
        <f>IF(ISERROR(VLOOKUP(B8,Facture!$A$4:$D$12,4,FALSE)),0,VLOOKUP(B8,Facture!$B$8:$C$488,2,FALSE))</f>
        <v>0</v>
      </c>
      <c r="G8" s="73">
        <f t="shared" si="0"/>
        <v>900</v>
      </c>
      <c r="H8" s="74">
        <f t="shared" si="1"/>
        <v>12300</v>
      </c>
      <c r="K8" s="20"/>
      <c r="L8" s="23"/>
    </row>
    <row r="9" spans="1:12" x14ac:dyDescent="0.25">
      <c r="A9" s="70">
        <v>9</v>
      </c>
      <c r="B9" s="71" t="s">
        <v>7</v>
      </c>
      <c r="C9" s="72">
        <v>900</v>
      </c>
      <c r="D9" s="71">
        <v>8</v>
      </c>
      <c r="E9" s="73" t="s">
        <v>474</v>
      </c>
      <c r="F9" s="73">
        <f>IF(ISERROR(VLOOKUP(B9,Facture!$A$4:$D$12,4,FALSE)),0,VLOOKUP(B9,Facture!$B$8:$C$488,2,FALSE))</f>
        <v>0</v>
      </c>
      <c r="G9" s="73" t="e">
        <f t="shared" si="0"/>
        <v>#VALUE!</v>
      </c>
      <c r="H9" s="74">
        <f t="shared" si="1"/>
        <v>7200</v>
      </c>
      <c r="K9" s="20"/>
    </row>
    <row r="10" spans="1:12" x14ac:dyDescent="0.25">
      <c r="A10" s="70">
        <v>10</v>
      </c>
      <c r="B10" s="71" t="s">
        <v>8</v>
      </c>
      <c r="C10" s="72">
        <v>1350</v>
      </c>
      <c r="D10" s="71">
        <f t="shared" ref="D10:D17" si="2">D9+6</f>
        <v>14</v>
      </c>
      <c r="E10" s="73" t="s">
        <v>474</v>
      </c>
      <c r="F10" s="73">
        <f>IF(ISERROR(VLOOKUP(B10,Facture!$A$4:$D$12,4,FALSE)),0,VLOOKUP(B10,Facture!$B$8:$C$488,2,FALSE))</f>
        <v>0</v>
      </c>
      <c r="G10" s="73" t="e">
        <f t="shared" si="0"/>
        <v>#VALUE!</v>
      </c>
      <c r="H10" s="74">
        <f t="shared" si="1"/>
        <v>18900</v>
      </c>
      <c r="K10" s="20"/>
    </row>
    <row r="11" spans="1:12" x14ac:dyDescent="0.25">
      <c r="A11" s="70">
        <v>11</v>
      </c>
      <c r="B11" s="71" t="s">
        <v>9</v>
      </c>
      <c r="C11" s="72">
        <v>1550</v>
      </c>
      <c r="D11" s="71">
        <f t="shared" si="2"/>
        <v>20</v>
      </c>
      <c r="E11" s="73" t="s">
        <v>474</v>
      </c>
      <c r="F11" s="73">
        <f>IF(ISERROR(VLOOKUP(B11,Facture!$A$4:$D$12,4,FALSE)),0,VLOOKUP(B11,Facture!$B$8:$C$488,2,FALSE))</f>
        <v>0</v>
      </c>
      <c r="G11" s="73" t="e">
        <f t="shared" si="0"/>
        <v>#VALUE!</v>
      </c>
      <c r="H11" s="74">
        <f t="shared" si="1"/>
        <v>31000</v>
      </c>
      <c r="K11" s="20"/>
    </row>
    <row r="12" spans="1:12" x14ac:dyDescent="0.25">
      <c r="A12" s="70">
        <f>A11+1</f>
        <v>12</v>
      </c>
      <c r="B12" s="71" t="s">
        <v>25</v>
      </c>
      <c r="C12" s="72">
        <v>1800</v>
      </c>
      <c r="D12" s="71">
        <f t="shared" si="2"/>
        <v>26</v>
      </c>
      <c r="E12" s="73" t="s">
        <v>474</v>
      </c>
      <c r="F12" s="73">
        <f>IF(ISERROR(VLOOKUP(B12,Facture!$A$4:$D$12,4,FALSE)),0,VLOOKUP(B12,Facture!$B$8:$C$488,2,FALSE))</f>
        <v>0</v>
      </c>
      <c r="G12" s="73" t="e">
        <f t="shared" si="0"/>
        <v>#VALUE!</v>
      </c>
      <c r="H12" s="74">
        <f t="shared" si="1"/>
        <v>46800</v>
      </c>
      <c r="K12" s="20"/>
    </row>
    <row r="13" spans="1:12" x14ac:dyDescent="0.25">
      <c r="A13" s="70">
        <f t="shared" ref="A13:A76" si="3">A12+1</f>
        <v>13</v>
      </c>
      <c r="B13" s="71" t="s">
        <v>10</v>
      </c>
      <c r="C13" s="72">
        <v>5450</v>
      </c>
      <c r="D13" s="71">
        <f t="shared" si="2"/>
        <v>32</v>
      </c>
      <c r="E13" s="73" t="s">
        <v>474</v>
      </c>
      <c r="F13" s="73">
        <f>IF(ISERROR(VLOOKUP(B13,Facture!$A$4:$D$12,4,FALSE)),0,VLOOKUP(B13,Facture!$B$8:$C$488,2,FALSE))</f>
        <v>0</v>
      </c>
      <c r="G13" s="73" t="e">
        <f t="shared" si="0"/>
        <v>#VALUE!</v>
      </c>
      <c r="H13" s="74">
        <f t="shared" si="1"/>
        <v>174400</v>
      </c>
      <c r="K13" s="20"/>
    </row>
    <row r="14" spans="1:12" x14ac:dyDescent="0.25">
      <c r="A14" s="70">
        <f t="shared" si="3"/>
        <v>14</v>
      </c>
      <c r="B14" s="71" t="s">
        <v>26</v>
      </c>
      <c r="C14" s="72">
        <v>5500</v>
      </c>
      <c r="D14" s="71">
        <f t="shared" si="2"/>
        <v>38</v>
      </c>
      <c r="E14" s="73" t="s">
        <v>474</v>
      </c>
      <c r="F14" s="73">
        <f>IF(ISERROR(VLOOKUP(B14,Facture!$A$4:$D$12,4,FALSE)),0,VLOOKUP(B14,Facture!$B$8:$C$488,2,FALSE))</f>
        <v>0</v>
      </c>
      <c r="G14" s="73" t="e">
        <f t="shared" si="0"/>
        <v>#VALUE!</v>
      </c>
      <c r="H14" s="74">
        <f t="shared" si="1"/>
        <v>209000</v>
      </c>
      <c r="K14" s="20"/>
    </row>
    <row r="15" spans="1:12" x14ac:dyDescent="0.25">
      <c r="A15" s="70">
        <f t="shared" si="3"/>
        <v>15</v>
      </c>
      <c r="B15" s="71" t="s">
        <v>11</v>
      </c>
      <c r="C15" s="72">
        <v>2200</v>
      </c>
      <c r="D15" s="71">
        <f t="shared" si="2"/>
        <v>44</v>
      </c>
      <c r="E15" s="73" t="s">
        <v>474</v>
      </c>
      <c r="F15" s="73">
        <f>IF(ISERROR(VLOOKUP(B15,Facture!$A$4:$D$12,4,FALSE)),0,VLOOKUP(B15,Facture!$B$8:$C$488,2,FALSE))</f>
        <v>0</v>
      </c>
      <c r="G15" s="73" t="e">
        <f t="shared" si="0"/>
        <v>#VALUE!</v>
      </c>
      <c r="H15" s="74">
        <f t="shared" si="1"/>
        <v>96800</v>
      </c>
      <c r="K15" s="20"/>
    </row>
    <row r="16" spans="1:12" x14ac:dyDescent="0.25">
      <c r="A16" s="70">
        <f t="shared" si="3"/>
        <v>16</v>
      </c>
      <c r="B16" s="71" t="s">
        <v>12</v>
      </c>
      <c r="C16" s="72">
        <v>2800</v>
      </c>
      <c r="D16" s="71">
        <f t="shared" si="2"/>
        <v>50</v>
      </c>
      <c r="E16" s="73" t="s">
        <v>474</v>
      </c>
      <c r="F16" s="73">
        <f>IF(ISERROR(VLOOKUP(B16,Facture!$A$4:$D$12,4,FALSE)),0,VLOOKUP(B16,Facture!$B$8:$C$488,2,FALSE))</f>
        <v>0</v>
      </c>
      <c r="G16" s="73" t="e">
        <f t="shared" si="0"/>
        <v>#VALUE!</v>
      </c>
      <c r="H16" s="74">
        <f t="shared" si="1"/>
        <v>140000</v>
      </c>
    </row>
    <row r="17" spans="1:15" x14ac:dyDescent="0.25">
      <c r="A17" s="70">
        <f t="shared" si="3"/>
        <v>17</v>
      </c>
      <c r="B17" s="71" t="s">
        <v>13</v>
      </c>
      <c r="C17" s="72">
        <v>2700</v>
      </c>
      <c r="D17" s="71">
        <f t="shared" si="2"/>
        <v>56</v>
      </c>
      <c r="E17" s="73">
        <v>400</v>
      </c>
      <c r="F17" s="73">
        <f>IF(ISERROR(VLOOKUP(B17,Facture!$A$4:$D$12,4,FALSE)),0,VLOOKUP(B17,Facture!$B$8:$C$488,2,FALSE))</f>
        <v>0</v>
      </c>
      <c r="G17" s="73">
        <f t="shared" si="0"/>
        <v>400</v>
      </c>
      <c r="H17" s="74">
        <f t="shared" si="1"/>
        <v>151200</v>
      </c>
    </row>
    <row r="18" spans="1:15" x14ac:dyDescent="0.25">
      <c r="A18" s="70">
        <f t="shared" si="3"/>
        <v>18</v>
      </c>
      <c r="B18" s="71" t="s">
        <v>14</v>
      </c>
      <c r="C18" s="72">
        <v>18</v>
      </c>
      <c r="D18" s="71">
        <v>2</v>
      </c>
      <c r="E18" s="75">
        <v>1750</v>
      </c>
      <c r="F18" s="73"/>
      <c r="G18" s="73"/>
      <c r="H18" s="74">
        <f t="shared" si="1"/>
        <v>36</v>
      </c>
    </row>
    <row r="19" spans="1:15" x14ac:dyDescent="0.25">
      <c r="A19" s="70">
        <f t="shared" si="3"/>
        <v>19</v>
      </c>
      <c r="B19" s="71" t="s">
        <v>15</v>
      </c>
      <c r="C19" s="72">
        <v>200</v>
      </c>
      <c r="D19" s="71">
        <f>D18+6</f>
        <v>8</v>
      </c>
      <c r="E19" s="73" t="s">
        <v>474</v>
      </c>
      <c r="F19" s="73">
        <f>IF(ISERROR(VLOOKUP(B19,Facture!$A$4:$D$12,4,FALSE)),0,VLOOKUP(B19,Facture!$B$8:$C$488,2,FALSE))</f>
        <v>0</v>
      </c>
      <c r="G19" s="73" t="e">
        <f t="shared" ref="G19:G50" si="4">E19-F19</f>
        <v>#VALUE!</v>
      </c>
      <c r="H19" s="74">
        <f t="shared" si="1"/>
        <v>1600</v>
      </c>
    </row>
    <row r="20" spans="1:15" x14ac:dyDescent="0.25">
      <c r="A20" s="70">
        <f t="shared" si="3"/>
        <v>20</v>
      </c>
      <c r="B20" s="71" t="s">
        <v>479</v>
      </c>
      <c r="C20" s="72">
        <v>250</v>
      </c>
      <c r="D20" s="71">
        <f>D19+6</f>
        <v>14</v>
      </c>
      <c r="E20" s="75">
        <v>1600</v>
      </c>
      <c r="F20" s="73">
        <f>IF(ISERROR(VLOOKUP(B20,Facture!$A$4:$D$12,4,FALSE)),0,VLOOKUP(B20,Facture!$B$8:$C$488,2,FALSE))</f>
        <v>0</v>
      </c>
      <c r="G20" s="73">
        <f t="shared" si="4"/>
        <v>1600</v>
      </c>
      <c r="H20" s="74">
        <f t="shared" si="1"/>
        <v>3500</v>
      </c>
    </row>
    <row r="21" spans="1:15" x14ac:dyDescent="0.25">
      <c r="A21" s="70">
        <f t="shared" si="3"/>
        <v>21</v>
      </c>
      <c r="B21" s="71" t="s">
        <v>16</v>
      </c>
      <c r="C21" s="72">
        <v>200</v>
      </c>
      <c r="D21" s="71">
        <f>D20+6</f>
        <v>20</v>
      </c>
      <c r="E21" s="73" t="s">
        <v>474</v>
      </c>
      <c r="F21" s="73">
        <f>IF(ISERROR(VLOOKUP(B21,Facture!$A$4:$D$12,4,FALSE)),0,VLOOKUP(B21,Facture!$B$8:$C$488,2,FALSE))</f>
        <v>0</v>
      </c>
      <c r="G21" s="73" t="e">
        <f t="shared" si="4"/>
        <v>#VALUE!</v>
      </c>
      <c r="H21" s="74">
        <f t="shared" si="1"/>
        <v>4000</v>
      </c>
    </row>
    <row r="22" spans="1:15" x14ac:dyDescent="0.25">
      <c r="A22" s="70">
        <f t="shared" si="3"/>
        <v>22</v>
      </c>
      <c r="B22" s="71" t="s">
        <v>17</v>
      </c>
      <c r="C22" s="72">
        <v>400</v>
      </c>
      <c r="D22" s="71">
        <f>D21+6</f>
        <v>26</v>
      </c>
      <c r="E22" s="73" t="s">
        <v>474</v>
      </c>
      <c r="F22" s="73">
        <f>IF(ISERROR(VLOOKUP(B22,Facture!$A$4:$D$12,4,FALSE)),0,VLOOKUP(B22,Facture!$B$8:$C$488,2,FALSE))</f>
        <v>0</v>
      </c>
      <c r="G22" s="73" t="e">
        <f t="shared" si="4"/>
        <v>#VALUE!</v>
      </c>
      <c r="H22" s="74">
        <f t="shared" si="1"/>
        <v>10400</v>
      </c>
    </row>
    <row r="23" spans="1:15" x14ac:dyDescent="0.25">
      <c r="A23" s="70">
        <f t="shared" si="3"/>
        <v>23</v>
      </c>
      <c r="B23" s="71" t="s">
        <v>27</v>
      </c>
      <c r="C23" s="72">
        <v>300</v>
      </c>
      <c r="D23" s="71">
        <v>2</v>
      </c>
      <c r="E23" s="73" t="s">
        <v>474</v>
      </c>
      <c r="F23" s="73">
        <f>IF(ISERROR(VLOOKUP(B23,Facture!$A$4:$D$12,4,FALSE)),0,VLOOKUP(B23,Facture!$B$8:$C$488,2,FALSE))</f>
        <v>0</v>
      </c>
      <c r="G23" s="73" t="e">
        <f t="shared" si="4"/>
        <v>#VALUE!</v>
      </c>
      <c r="H23" s="74">
        <f t="shared" si="1"/>
        <v>600</v>
      </c>
    </row>
    <row r="24" spans="1:15" x14ac:dyDescent="0.25">
      <c r="A24" s="70">
        <f t="shared" si="3"/>
        <v>24</v>
      </c>
      <c r="B24" s="71" t="s">
        <v>28</v>
      </c>
      <c r="C24" s="72">
        <v>190</v>
      </c>
      <c r="D24" s="71">
        <f t="shared" ref="D24:D29" si="5">D23+6</f>
        <v>8</v>
      </c>
      <c r="E24" s="73" t="s">
        <v>474</v>
      </c>
      <c r="F24" s="73">
        <f>IF(ISERROR(VLOOKUP(B24,Facture!$A$4:$D$12,4,FALSE)),0,VLOOKUP(B24,Facture!$B$8:$C$488,2,FALSE))</f>
        <v>0</v>
      </c>
      <c r="G24" s="73" t="e">
        <f t="shared" si="4"/>
        <v>#VALUE!</v>
      </c>
      <c r="H24" s="74">
        <f t="shared" si="1"/>
        <v>1520</v>
      </c>
    </row>
    <row r="25" spans="1:15" x14ac:dyDescent="0.25">
      <c r="A25" s="70">
        <f t="shared" si="3"/>
        <v>25</v>
      </c>
      <c r="B25" s="71" t="s">
        <v>18</v>
      </c>
      <c r="C25" s="72">
        <v>520</v>
      </c>
      <c r="D25" s="71">
        <f t="shared" si="5"/>
        <v>14</v>
      </c>
      <c r="E25" s="73" t="s">
        <v>474</v>
      </c>
      <c r="F25" s="73">
        <f>IF(ISERROR(VLOOKUP(B25,Facture!$A$4:$D$12,4,FALSE)),0,VLOOKUP(B25,Facture!$B$8:$C$488,2,FALSE))</f>
        <v>0</v>
      </c>
      <c r="G25" s="73" t="e">
        <f t="shared" si="4"/>
        <v>#VALUE!</v>
      </c>
      <c r="H25" s="74">
        <f t="shared" si="1"/>
        <v>7280</v>
      </c>
    </row>
    <row r="26" spans="1:15" x14ac:dyDescent="0.25">
      <c r="A26" s="70">
        <f t="shared" si="3"/>
        <v>26</v>
      </c>
      <c r="B26" s="71" t="s">
        <v>29</v>
      </c>
      <c r="C26" s="72">
        <v>380</v>
      </c>
      <c r="D26" s="71">
        <f t="shared" si="5"/>
        <v>20</v>
      </c>
      <c r="E26" s="75">
        <v>1000</v>
      </c>
      <c r="F26" s="73">
        <f>IF(ISERROR(VLOOKUP(B26,Facture!$A$4:$D$12,4,FALSE)),0,VLOOKUP(B26,Facture!$B$8:$C$488,2,FALSE))</f>
        <v>0</v>
      </c>
      <c r="G26" s="73">
        <f t="shared" si="4"/>
        <v>1000</v>
      </c>
      <c r="H26" s="74">
        <f t="shared" si="1"/>
        <v>7600</v>
      </c>
    </row>
    <row r="27" spans="1:15" x14ac:dyDescent="0.25">
      <c r="A27" s="70">
        <f t="shared" si="3"/>
        <v>27</v>
      </c>
      <c r="B27" s="71" t="s">
        <v>30</v>
      </c>
      <c r="C27" s="72">
        <v>500</v>
      </c>
      <c r="D27" s="71">
        <f t="shared" si="5"/>
        <v>26</v>
      </c>
      <c r="E27" s="73">
        <v>300</v>
      </c>
      <c r="F27" s="73">
        <f>IF(ISERROR(VLOOKUP(B27,Facture!$A$4:$D$12,4,FALSE)),0,VLOOKUP(B27,Facture!$B$8:$C$488,2,FALSE))</f>
        <v>0</v>
      </c>
      <c r="G27" s="73">
        <f t="shared" si="4"/>
        <v>300</v>
      </c>
      <c r="H27" s="74">
        <f t="shared" si="1"/>
        <v>13000</v>
      </c>
    </row>
    <row r="28" spans="1:15" x14ac:dyDescent="0.25">
      <c r="A28" s="70">
        <f t="shared" si="3"/>
        <v>28</v>
      </c>
      <c r="B28" s="71" t="s">
        <v>2</v>
      </c>
      <c r="C28" s="72">
        <v>200</v>
      </c>
      <c r="D28" s="71">
        <f t="shared" si="5"/>
        <v>32</v>
      </c>
      <c r="E28" s="73">
        <v>480</v>
      </c>
      <c r="F28" s="73">
        <f>IF(ISERROR(VLOOKUP(B28,Facture!$A$4:$D$12,4,FALSE)),0,VLOOKUP(B28,Facture!$B$8:$C$488,2,FALSE))</f>
        <v>0</v>
      </c>
      <c r="G28" s="73">
        <f t="shared" si="4"/>
        <v>480</v>
      </c>
      <c r="H28" s="74">
        <f t="shared" si="1"/>
        <v>6400</v>
      </c>
      <c r="O28" s="20"/>
    </row>
    <row r="29" spans="1:15" x14ac:dyDescent="0.25">
      <c r="A29" s="70">
        <f t="shared" si="3"/>
        <v>29</v>
      </c>
      <c r="B29" s="71" t="s">
        <v>421</v>
      </c>
      <c r="C29" s="72">
        <v>300</v>
      </c>
      <c r="D29" s="71">
        <f t="shared" si="5"/>
        <v>38</v>
      </c>
      <c r="E29" s="73" t="s">
        <v>474</v>
      </c>
      <c r="F29" s="73">
        <f>IF(ISERROR(VLOOKUP(B29,Facture!$A$4:$D$12,4,FALSE)),0,VLOOKUP(B29,Facture!$B$8:$C$488,2,FALSE))</f>
        <v>0</v>
      </c>
      <c r="G29" s="73" t="e">
        <f t="shared" si="4"/>
        <v>#VALUE!</v>
      </c>
      <c r="H29" s="74">
        <f t="shared" si="1"/>
        <v>11400</v>
      </c>
    </row>
    <row r="30" spans="1:15" x14ac:dyDescent="0.25">
      <c r="A30" s="70">
        <f t="shared" si="3"/>
        <v>30</v>
      </c>
      <c r="B30" s="71" t="s">
        <v>422</v>
      </c>
      <c r="C30" s="72">
        <v>120</v>
      </c>
      <c r="D30" s="71">
        <v>15</v>
      </c>
      <c r="E30" s="73" t="s">
        <v>474</v>
      </c>
      <c r="F30" s="73">
        <f>IF(ISERROR(VLOOKUP(B30,Facture!$A$4:$D$12,4,FALSE)),0,VLOOKUP(B30,Facture!$B$8:$C$488,2,FALSE))</f>
        <v>0</v>
      </c>
      <c r="G30" s="73" t="e">
        <f t="shared" si="4"/>
        <v>#VALUE!</v>
      </c>
      <c r="H30" s="74">
        <f t="shared" si="1"/>
        <v>1800</v>
      </c>
    </row>
    <row r="31" spans="1:15" x14ac:dyDescent="0.25">
      <c r="A31" s="70">
        <f t="shared" si="3"/>
        <v>31</v>
      </c>
      <c r="B31" s="71" t="s">
        <v>19</v>
      </c>
      <c r="C31" s="72">
        <v>2200</v>
      </c>
      <c r="D31" s="71">
        <f t="shared" ref="D31:D37" si="6">D30+6</f>
        <v>21</v>
      </c>
      <c r="E31" s="75">
        <v>2000</v>
      </c>
      <c r="F31" s="73">
        <f>IF(ISERROR(VLOOKUP(B31,Facture!$A$4:$D$12,4,FALSE)),0,VLOOKUP(B31,Facture!$B$8:$C$488,2,FALSE))</f>
        <v>0</v>
      </c>
      <c r="G31" s="73">
        <f t="shared" si="4"/>
        <v>2000</v>
      </c>
      <c r="H31" s="74">
        <f t="shared" si="1"/>
        <v>46200</v>
      </c>
    </row>
    <row r="32" spans="1:15" x14ac:dyDescent="0.25">
      <c r="A32" s="70">
        <f t="shared" si="3"/>
        <v>32</v>
      </c>
      <c r="B32" s="71" t="s">
        <v>20</v>
      </c>
      <c r="C32" s="72">
        <v>350</v>
      </c>
      <c r="D32" s="71">
        <f t="shared" si="6"/>
        <v>27</v>
      </c>
      <c r="E32" s="75">
        <v>1800</v>
      </c>
      <c r="F32" s="73">
        <f>IF(ISERROR(VLOOKUP(B32,Facture!$A$4:$D$12,4,FALSE)),0,VLOOKUP(B32,Facture!$B$8:$C$488,2,FALSE))</f>
        <v>0</v>
      </c>
      <c r="G32" s="73">
        <f t="shared" si="4"/>
        <v>1800</v>
      </c>
      <c r="H32" s="74">
        <f t="shared" si="1"/>
        <v>9450</v>
      </c>
    </row>
    <row r="33" spans="1:8" x14ac:dyDescent="0.25">
      <c r="A33" s="70">
        <f t="shared" si="3"/>
        <v>33</v>
      </c>
      <c r="B33" s="71" t="s">
        <v>21</v>
      </c>
      <c r="C33" s="72">
        <v>500</v>
      </c>
      <c r="D33" s="71">
        <f t="shared" si="6"/>
        <v>33</v>
      </c>
      <c r="E33" s="73" t="s">
        <v>474</v>
      </c>
      <c r="F33" s="73">
        <f>IF(ISERROR(VLOOKUP(B33,Facture!$A$4:$D$12,4,FALSE)),0,VLOOKUP(B33,Facture!$B$8:$C$488,2,FALSE))</f>
        <v>0</v>
      </c>
      <c r="G33" s="73" t="e">
        <f t="shared" si="4"/>
        <v>#VALUE!</v>
      </c>
      <c r="H33" s="74">
        <f t="shared" si="1"/>
        <v>16500</v>
      </c>
    </row>
    <row r="34" spans="1:8" x14ac:dyDescent="0.25">
      <c r="A34" s="70">
        <f t="shared" si="3"/>
        <v>34</v>
      </c>
      <c r="B34" s="71" t="s">
        <v>22</v>
      </c>
      <c r="C34" s="72">
        <v>600</v>
      </c>
      <c r="D34" s="71">
        <f t="shared" si="6"/>
        <v>39</v>
      </c>
      <c r="E34" s="75">
        <v>2100</v>
      </c>
      <c r="F34" s="73">
        <f>IF(ISERROR(VLOOKUP(B34,Facture!$A$4:$D$12,4,FALSE)),0,VLOOKUP(B34,Facture!$B$8:$C$488,2,FALSE))</f>
        <v>0</v>
      </c>
      <c r="G34" s="73">
        <f t="shared" si="4"/>
        <v>2100</v>
      </c>
      <c r="H34" s="74">
        <f t="shared" si="1"/>
        <v>23400</v>
      </c>
    </row>
    <row r="35" spans="1:8" x14ac:dyDescent="0.25">
      <c r="A35" s="70">
        <f t="shared" si="3"/>
        <v>35</v>
      </c>
      <c r="B35" s="71" t="s">
        <v>23</v>
      </c>
      <c r="C35" s="72">
        <v>40</v>
      </c>
      <c r="D35" s="71">
        <f t="shared" si="6"/>
        <v>45</v>
      </c>
      <c r="E35" s="73" t="s">
        <v>474</v>
      </c>
      <c r="F35" s="73">
        <f>IF(ISERROR(VLOOKUP(B35,Facture!$A$4:$D$12,4,FALSE)),0,VLOOKUP(B35,Facture!$B$8:$C$488,2,FALSE))</f>
        <v>0</v>
      </c>
      <c r="G35" s="73" t="e">
        <f t="shared" si="4"/>
        <v>#VALUE!</v>
      </c>
      <c r="H35" s="74">
        <f t="shared" si="1"/>
        <v>1800</v>
      </c>
    </row>
    <row r="36" spans="1:8" x14ac:dyDescent="0.25">
      <c r="A36" s="70">
        <f t="shared" si="3"/>
        <v>36</v>
      </c>
      <c r="B36" s="71" t="s">
        <v>24</v>
      </c>
      <c r="C36" s="72">
        <v>700</v>
      </c>
      <c r="D36" s="71">
        <f t="shared" si="6"/>
        <v>51</v>
      </c>
      <c r="E36" s="73" t="s">
        <v>474</v>
      </c>
      <c r="F36" s="73">
        <f>IF(ISERROR(VLOOKUP(B36,Facture!$A$4:$D$12,4,FALSE)),0,VLOOKUP(B36,Facture!$B$8:$C$488,2,FALSE))</f>
        <v>0</v>
      </c>
      <c r="G36" s="73" t="e">
        <f t="shared" si="4"/>
        <v>#VALUE!</v>
      </c>
      <c r="H36" s="74">
        <f t="shared" si="1"/>
        <v>35700</v>
      </c>
    </row>
    <row r="37" spans="1:8" x14ac:dyDescent="0.25">
      <c r="A37" s="70">
        <f t="shared" si="3"/>
        <v>37</v>
      </c>
      <c r="B37" s="71" t="s">
        <v>120</v>
      </c>
      <c r="C37" s="72">
        <v>1000</v>
      </c>
      <c r="D37" s="71">
        <f t="shared" si="6"/>
        <v>57</v>
      </c>
      <c r="E37" s="73" t="s">
        <v>474</v>
      </c>
      <c r="F37" s="73">
        <f>IF(ISERROR(VLOOKUP(B37,Facture!$A$4:$D$12,4,FALSE)),0,VLOOKUP(B37,Facture!$B$8:$C$488,2,FALSE))</f>
        <v>0</v>
      </c>
      <c r="G37" s="73" t="e">
        <f t="shared" si="4"/>
        <v>#VALUE!</v>
      </c>
      <c r="H37" s="74">
        <f t="shared" si="1"/>
        <v>57000</v>
      </c>
    </row>
    <row r="38" spans="1:8" x14ac:dyDescent="0.25">
      <c r="A38" s="70">
        <f t="shared" si="3"/>
        <v>38</v>
      </c>
      <c r="B38" s="71" t="s">
        <v>121</v>
      </c>
      <c r="C38" s="72">
        <v>1300</v>
      </c>
      <c r="D38" s="71">
        <v>33</v>
      </c>
      <c r="E38" s="73">
        <v>500</v>
      </c>
      <c r="F38" s="73">
        <f>IF(ISERROR(VLOOKUP(B38,Facture!$A$4:$D$12,4,FALSE)),0,VLOOKUP(B38,Facture!$B$8:$C$488,2,FALSE))</f>
        <v>0</v>
      </c>
      <c r="G38" s="73">
        <f t="shared" si="4"/>
        <v>500</v>
      </c>
      <c r="H38" s="74">
        <f t="shared" si="1"/>
        <v>42900</v>
      </c>
    </row>
    <row r="39" spans="1:8" x14ac:dyDescent="0.25">
      <c r="A39" s="70">
        <f t="shared" si="3"/>
        <v>39</v>
      </c>
      <c r="B39" s="71" t="s">
        <v>122</v>
      </c>
      <c r="C39" s="72">
        <v>1300</v>
      </c>
      <c r="D39" s="71">
        <f>D38+6</f>
        <v>39</v>
      </c>
      <c r="E39" s="73" t="s">
        <v>474</v>
      </c>
      <c r="F39" s="73">
        <f>IF(ISERROR(VLOOKUP(B39,Facture!$A$4:$D$12,4,FALSE)),0,VLOOKUP(B39,Facture!$B$8:$C$488,2,FALSE))</f>
        <v>0</v>
      </c>
      <c r="G39" s="73" t="e">
        <f t="shared" si="4"/>
        <v>#VALUE!</v>
      </c>
      <c r="H39" s="74">
        <f t="shared" si="1"/>
        <v>50700</v>
      </c>
    </row>
    <row r="40" spans="1:8" x14ac:dyDescent="0.25">
      <c r="A40" s="70">
        <f t="shared" si="3"/>
        <v>40</v>
      </c>
      <c r="B40" s="71" t="s">
        <v>123</v>
      </c>
      <c r="C40" s="72">
        <v>250</v>
      </c>
      <c r="D40" s="71">
        <f>D39+6</f>
        <v>45</v>
      </c>
      <c r="E40" s="75">
        <v>1000</v>
      </c>
      <c r="F40" s="73">
        <f>IF(ISERROR(VLOOKUP(B40,Facture!$A$4:$D$12,4,FALSE)),0,VLOOKUP(B40,Facture!$B$8:$C$488,2,FALSE))</f>
        <v>0</v>
      </c>
      <c r="G40" s="73">
        <f t="shared" si="4"/>
        <v>1000</v>
      </c>
      <c r="H40" s="74">
        <f t="shared" si="1"/>
        <v>11250</v>
      </c>
    </row>
    <row r="41" spans="1:8" x14ac:dyDescent="0.25">
      <c r="A41" s="70">
        <f t="shared" si="3"/>
        <v>41</v>
      </c>
      <c r="B41" s="71" t="s">
        <v>124</v>
      </c>
      <c r="C41" s="72">
        <v>3000</v>
      </c>
      <c r="D41" s="71">
        <f>D40+6</f>
        <v>51</v>
      </c>
      <c r="E41" s="73" t="s">
        <v>474</v>
      </c>
      <c r="F41" s="73">
        <f>IF(ISERROR(VLOOKUP(B41,Facture!$A$4:$D$12,4,FALSE)),0,VLOOKUP(B41,Facture!$B$8:$C$488,2,FALSE))</f>
        <v>0</v>
      </c>
      <c r="G41" s="73" t="e">
        <f t="shared" si="4"/>
        <v>#VALUE!</v>
      </c>
      <c r="H41" s="74">
        <f t="shared" si="1"/>
        <v>153000</v>
      </c>
    </row>
    <row r="42" spans="1:8" x14ac:dyDescent="0.25">
      <c r="A42" s="70">
        <f t="shared" si="3"/>
        <v>42</v>
      </c>
      <c r="B42" s="71" t="s">
        <v>125</v>
      </c>
      <c r="C42" s="72">
        <v>250</v>
      </c>
      <c r="D42" s="71">
        <f>D41+6</f>
        <v>57</v>
      </c>
      <c r="E42" s="73" t="s">
        <v>474</v>
      </c>
      <c r="F42" s="73">
        <f>IF(ISERROR(VLOOKUP(B42,Facture!$A$4:$D$12,4,FALSE)),0,VLOOKUP(B42,Facture!$B$8:$C$488,2,FALSE))</f>
        <v>0</v>
      </c>
      <c r="G42" s="73" t="e">
        <f t="shared" si="4"/>
        <v>#VALUE!</v>
      </c>
      <c r="H42" s="74">
        <f t="shared" si="1"/>
        <v>14250</v>
      </c>
    </row>
    <row r="43" spans="1:8" x14ac:dyDescent="0.25">
      <c r="A43" s="70">
        <f t="shared" si="3"/>
        <v>43</v>
      </c>
      <c r="B43" s="71" t="s">
        <v>126</v>
      </c>
      <c r="C43" s="72">
        <v>120</v>
      </c>
      <c r="D43" s="71">
        <v>4</v>
      </c>
      <c r="E43" s="75">
        <v>1200</v>
      </c>
      <c r="F43" s="73">
        <f>IF(ISERROR(VLOOKUP(B43,Facture!$A$4:$D$12,4,FALSE)),0,VLOOKUP(B43,Facture!$B$8:$C$488,2,FALSE))</f>
        <v>0</v>
      </c>
      <c r="G43" s="73">
        <f t="shared" si="4"/>
        <v>1200</v>
      </c>
      <c r="H43" s="74">
        <f t="shared" si="1"/>
        <v>480</v>
      </c>
    </row>
    <row r="44" spans="1:8" x14ac:dyDescent="0.25">
      <c r="A44" s="70">
        <f t="shared" si="3"/>
        <v>44</v>
      </c>
      <c r="B44" s="71" t="s">
        <v>127</v>
      </c>
      <c r="C44" s="72">
        <v>150</v>
      </c>
      <c r="D44" s="71">
        <f>D43+6</f>
        <v>10</v>
      </c>
      <c r="E44" s="73" t="s">
        <v>474</v>
      </c>
      <c r="F44" s="73">
        <f>IF(ISERROR(VLOOKUP(B44,Facture!$A$4:$D$12,4,FALSE)),0,VLOOKUP(B44,Facture!$B$8:$C$488,2,FALSE))</f>
        <v>0</v>
      </c>
      <c r="G44" s="73" t="e">
        <f t="shared" si="4"/>
        <v>#VALUE!</v>
      </c>
      <c r="H44" s="74">
        <f t="shared" si="1"/>
        <v>1500</v>
      </c>
    </row>
    <row r="45" spans="1:8" x14ac:dyDescent="0.25">
      <c r="A45" s="70">
        <f t="shared" si="3"/>
        <v>45</v>
      </c>
      <c r="B45" s="71" t="s">
        <v>423</v>
      </c>
      <c r="C45" s="72">
        <v>600</v>
      </c>
      <c r="D45" s="71">
        <v>6</v>
      </c>
      <c r="E45" s="73">
        <v>600</v>
      </c>
      <c r="F45" s="73">
        <f>IF(ISERROR(VLOOKUP(B45,Facture!$A$4:$D$12,4,FALSE)),0,VLOOKUP(B45,Facture!$B$8:$C$488,2,FALSE))</f>
        <v>0</v>
      </c>
      <c r="G45" s="73">
        <f t="shared" si="4"/>
        <v>600</v>
      </c>
      <c r="H45" s="74">
        <f t="shared" si="1"/>
        <v>3600</v>
      </c>
    </row>
    <row r="46" spans="1:8" x14ac:dyDescent="0.25">
      <c r="A46" s="70">
        <f t="shared" si="3"/>
        <v>46</v>
      </c>
      <c r="B46" s="71" t="s">
        <v>128</v>
      </c>
      <c r="C46" s="72">
        <v>220</v>
      </c>
      <c r="D46" s="71">
        <f>D45+6</f>
        <v>12</v>
      </c>
      <c r="E46" s="73">
        <v>800</v>
      </c>
      <c r="F46" s="73">
        <f>IF(ISERROR(VLOOKUP(B46,Facture!$A$4:$D$12,4,FALSE)),0,VLOOKUP(B46,Facture!$B$8:$C$488,2,FALSE))</f>
        <v>0</v>
      </c>
      <c r="G46" s="73">
        <f t="shared" si="4"/>
        <v>800</v>
      </c>
      <c r="H46" s="74">
        <f t="shared" si="1"/>
        <v>2640</v>
      </c>
    </row>
    <row r="47" spans="1:8" x14ac:dyDescent="0.25">
      <c r="A47" s="70">
        <f t="shared" si="3"/>
        <v>47</v>
      </c>
      <c r="B47" s="71" t="s">
        <v>129</v>
      </c>
      <c r="C47" s="72">
        <v>150</v>
      </c>
      <c r="D47" s="71">
        <f>D46+6</f>
        <v>18</v>
      </c>
      <c r="E47" s="75">
        <v>1200</v>
      </c>
      <c r="F47" s="73">
        <f>IF(ISERROR(VLOOKUP(B47,Facture!$A$4:$D$12,4,FALSE)),0,VLOOKUP(B47,Facture!$B$8:$C$488,2,FALSE))</f>
        <v>0</v>
      </c>
      <c r="G47" s="73">
        <f t="shared" si="4"/>
        <v>1200</v>
      </c>
      <c r="H47" s="74">
        <f t="shared" si="1"/>
        <v>2700</v>
      </c>
    </row>
    <row r="48" spans="1:8" x14ac:dyDescent="0.25">
      <c r="A48" s="70">
        <f t="shared" si="3"/>
        <v>48</v>
      </c>
      <c r="B48" s="71" t="s">
        <v>130</v>
      </c>
      <c r="C48" s="72">
        <v>200</v>
      </c>
      <c r="D48" s="71">
        <f>D47+6</f>
        <v>24</v>
      </c>
      <c r="E48" s="73" t="s">
        <v>474</v>
      </c>
      <c r="F48" s="73">
        <f>IF(ISERROR(VLOOKUP(B48,Facture!$A$4:$D$12,4,FALSE)),0,VLOOKUP(B48,Facture!$B$8:$C$488,2,FALSE))</f>
        <v>0</v>
      </c>
      <c r="G48" s="73" t="e">
        <f t="shared" si="4"/>
        <v>#VALUE!</v>
      </c>
      <c r="H48" s="74">
        <f t="shared" si="1"/>
        <v>4800</v>
      </c>
    </row>
    <row r="49" spans="1:8" x14ac:dyDescent="0.25">
      <c r="A49" s="70">
        <f t="shared" si="3"/>
        <v>49</v>
      </c>
      <c r="B49" s="71" t="s">
        <v>131</v>
      </c>
      <c r="C49" s="72">
        <v>300</v>
      </c>
      <c r="D49" s="71">
        <v>39</v>
      </c>
      <c r="E49" s="73">
        <v>750</v>
      </c>
      <c r="F49" s="73">
        <f>IF(ISERROR(VLOOKUP(B49,Facture!$A$4:$D$12,4,FALSE)),0,VLOOKUP(B49,Facture!$B$8:$C$488,2,FALSE))</f>
        <v>0</v>
      </c>
      <c r="G49" s="73">
        <f t="shared" si="4"/>
        <v>750</v>
      </c>
      <c r="H49" s="74">
        <f t="shared" si="1"/>
        <v>11700</v>
      </c>
    </row>
    <row r="50" spans="1:8" x14ac:dyDescent="0.25">
      <c r="A50" s="70">
        <f t="shared" si="3"/>
        <v>50</v>
      </c>
      <c r="B50" s="71" t="s">
        <v>132</v>
      </c>
      <c r="C50" s="72">
        <v>220</v>
      </c>
      <c r="D50" s="71">
        <v>1</v>
      </c>
      <c r="E50" s="73" t="s">
        <v>474</v>
      </c>
      <c r="F50" s="73">
        <f>IF(ISERROR(VLOOKUP(B50,Facture!$A$4:$D$12,4,FALSE)),0,VLOOKUP(B50,Facture!$B$8:$C$488,2,FALSE))</f>
        <v>0</v>
      </c>
      <c r="G50" s="73" t="e">
        <f t="shared" si="4"/>
        <v>#VALUE!</v>
      </c>
      <c r="H50" s="74">
        <f t="shared" si="1"/>
        <v>220</v>
      </c>
    </row>
    <row r="51" spans="1:8" x14ac:dyDescent="0.25">
      <c r="A51" s="70">
        <f t="shared" si="3"/>
        <v>51</v>
      </c>
      <c r="B51" s="71" t="s">
        <v>133</v>
      </c>
      <c r="C51" s="72">
        <v>150</v>
      </c>
      <c r="D51" s="71">
        <f>D50+6</f>
        <v>7</v>
      </c>
      <c r="E51" s="75">
        <v>2200</v>
      </c>
      <c r="F51" s="73">
        <f>IF(ISERROR(VLOOKUP(B51,Facture!$A$4:$D$12,4,FALSE)),0,VLOOKUP(B51,Facture!$B$8:$C$488,2,FALSE))</f>
        <v>0</v>
      </c>
      <c r="G51" s="73">
        <f t="shared" ref="G51:G82" si="7">E51-F51</f>
        <v>2200</v>
      </c>
      <c r="H51" s="74">
        <f t="shared" si="1"/>
        <v>1050</v>
      </c>
    </row>
    <row r="52" spans="1:8" x14ac:dyDescent="0.25">
      <c r="A52" s="70">
        <f t="shared" si="3"/>
        <v>52</v>
      </c>
      <c r="B52" s="71" t="s">
        <v>134</v>
      </c>
      <c r="C52" s="72">
        <v>250</v>
      </c>
      <c r="D52" s="71">
        <f>D51+6</f>
        <v>13</v>
      </c>
      <c r="E52" s="73" t="s">
        <v>474</v>
      </c>
      <c r="F52" s="73">
        <f>IF(ISERROR(VLOOKUP(B52,Facture!$A$4:$D$12,4,FALSE)),0,VLOOKUP(B52,Facture!$B$8:$C$488,2,FALSE))</f>
        <v>0</v>
      </c>
      <c r="G52" s="73" t="e">
        <f t="shared" si="7"/>
        <v>#VALUE!</v>
      </c>
      <c r="H52" s="74">
        <f t="shared" si="1"/>
        <v>3250</v>
      </c>
    </row>
    <row r="53" spans="1:8" x14ac:dyDescent="0.25">
      <c r="A53" s="70">
        <f t="shared" si="3"/>
        <v>53</v>
      </c>
      <c r="B53" s="71" t="s">
        <v>135</v>
      </c>
      <c r="C53" s="72">
        <v>2200</v>
      </c>
      <c r="D53" s="71">
        <f>D52+6</f>
        <v>19</v>
      </c>
      <c r="E53" s="75">
        <v>2200</v>
      </c>
      <c r="F53" s="73">
        <f>IF(ISERROR(VLOOKUP(B53,Facture!$A$4:$D$12,4,FALSE)),0,VLOOKUP(B53,Facture!$B$8:$C$488,2,FALSE))</f>
        <v>0</v>
      </c>
      <c r="G53" s="73">
        <f t="shared" si="7"/>
        <v>2200</v>
      </c>
      <c r="H53" s="74">
        <f t="shared" si="1"/>
        <v>41800</v>
      </c>
    </row>
    <row r="54" spans="1:8" x14ac:dyDescent="0.25">
      <c r="A54" s="70">
        <f t="shared" si="3"/>
        <v>54</v>
      </c>
      <c r="B54" s="71" t="s">
        <v>136</v>
      </c>
      <c r="C54" s="72">
        <v>2200</v>
      </c>
      <c r="D54" s="71">
        <f>D53+6</f>
        <v>25</v>
      </c>
      <c r="E54" s="75">
        <v>2200</v>
      </c>
      <c r="F54" s="73">
        <f>IF(ISERROR(VLOOKUP(B54,Facture!$A$4:$D$12,4,FALSE)),0,VLOOKUP(B54,Facture!$B$8:$C$488,2,FALSE))</f>
        <v>0</v>
      </c>
      <c r="G54" s="73">
        <f t="shared" si="7"/>
        <v>2200</v>
      </c>
      <c r="H54" s="74">
        <f t="shared" si="1"/>
        <v>55000</v>
      </c>
    </row>
    <row r="55" spans="1:8" x14ac:dyDescent="0.25">
      <c r="A55" s="70">
        <f t="shared" si="3"/>
        <v>55</v>
      </c>
      <c r="B55" s="71" t="s">
        <v>137</v>
      </c>
      <c r="C55" s="72">
        <v>2200</v>
      </c>
      <c r="D55" s="71">
        <v>2</v>
      </c>
      <c r="E55" s="75">
        <v>4400</v>
      </c>
      <c r="F55" s="73">
        <f>IF(ISERROR(VLOOKUP(B55,Facture!$A$4:$D$12,4,FALSE)),0,VLOOKUP(B55,Facture!$B$8:$C$488,2,FALSE))</f>
        <v>0</v>
      </c>
      <c r="G55" s="73">
        <f t="shared" si="7"/>
        <v>4400</v>
      </c>
      <c r="H55" s="74">
        <f t="shared" si="1"/>
        <v>4400</v>
      </c>
    </row>
    <row r="56" spans="1:8" x14ac:dyDescent="0.25">
      <c r="A56" s="70">
        <f t="shared" si="3"/>
        <v>56</v>
      </c>
      <c r="B56" s="71" t="s">
        <v>138</v>
      </c>
      <c r="C56" s="72">
        <v>2200</v>
      </c>
      <c r="D56" s="71">
        <f>D55+6</f>
        <v>8</v>
      </c>
      <c r="E56" s="73" t="s">
        <v>474</v>
      </c>
      <c r="F56" s="73">
        <f>IF(ISERROR(VLOOKUP(B56,Facture!$A$4:$D$12,4,FALSE)),0,VLOOKUP(B56,Facture!$B$8:$C$488,2,FALSE))</f>
        <v>0</v>
      </c>
      <c r="G56" s="73" t="e">
        <f t="shared" si="7"/>
        <v>#VALUE!</v>
      </c>
      <c r="H56" s="74">
        <f t="shared" si="1"/>
        <v>17600</v>
      </c>
    </row>
    <row r="57" spans="1:8" x14ac:dyDescent="0.25">
      <c r="A57" s="70">
        <f t="shared" si="3"/>
        <v>57</v>
      </c>
      <c r="B57" s="71" t="s">
        <v>139</v>
      </c>
      <c r="C57" s="72">
        <v>2200</v>
      </c>
      <c r="D57" s="71">
        <f>D56+6</f>
        <v>14</v>
      </c>
      <c r="E57" s="73" t="s">
        <v>474</v>
      </c>
      <c r="F57" s="73">
        <f>IF(ISERROR(VLOOKUP(B57,Facture!$A$4:$D$12,4,FALSE)),0,VLOOKUP(B57,Facture!$B$8:$C$488,2,FALSE))</f>
        <v>0</v>
      </c>
      <c r="G57" s="73" t="e">
        <f t="shared" si="7"/>
        <v>#VALUE!</v>
      </c>
      <c r="H57" s="74">
        <f t="shared" si="1"/>
        <v>30800</v>
      </c>
    </row>
    <row r="58" spans="1:8" x14ac:dyDescent="0.25">
      <c r="A58" s="70">
        <f t="shared" si="3"/>
        <v>58</v>
      </c>
      <c r="B58" s="71" t="s">
        <v>140</v>
      </c>
      <c r="C58" s="72">
        <v>2200</v>
      </c>
      <c r="D58" s="71">
        <f>D57+6</f>
        <v>20</v>
      </c>
      <c r="E58" s="73" t="s">
        <v>474</v>
      </c>
      <c r="F58" s="73">
        <f>IF(ISERROR(VLOOKUP(B58,Facture!$A$4:$D$12,4,FALSE)),0,VLOOKUP(B58,Facture!$B$8:$C$488,2,FALSE))</f>
        <v>0</v>
      </c>
      <c r="G58" s="73" t="e">
        <f t="shared" si="7"/>
        <v>#VALUE!</v>
      </c>
      <c r="H58" s="74">
        <f t="shared" si="1"/>
        <v>44000</v>
      </c>
    </row>
    <row r="59" spans="1:8" x14ac:dyDescent="0.25">
      <c r="A59" s="70">
        <f t="shared" si="3"/>
        <v>59</v>
      </c>
      <c r="B59" s="71" t="s">
        <v>141</v>
      </c>
      <c r="C59" s="72">
        <v>780</v>
      </c>
      <c r="D59" s="71">
        <v>1</v>
      </c>
      <c r="E59" s="73" t="s">
        <v>474</v>
      </c>
      <c r="F59" s="73">
        <f>IF(ISERROR(VLOOKUP(B59,Facture!$A$4:$D$12,4,FALSE)),0,VLOOKUP(B59,Facture!$B$8:$C$488,2,FALSE))</f>
        <v>0</v>
      </c>
      <c r="G59" s="73" t="e">
        <f t="shared" si="7"/>
        <v>#VALUE!</v>
      </c>
      <c r="H59" s="74">
        <f t="shared" si="1"/>
        <v>780</v>
      </c>
    </row>
    <row r="60" spans="1:8" x14ac:dyDescent="0.25">
      <c r="A60" s="70">
        <f t="shared" si="3"/>
        <v>60</v>
      </c>
      <c r="B60" s="71" t="s">
        <v>142</v>
      </c>
      <c r="C60" s="72">
        <v>570</v>
      </c>
      <c r="D60" s="71">
        <f>D59+6</f>
        <v>7</v>
      </c>
      <c r="E60" s="73" t="s">
        <v>474</v>
      </c>
      <c r="F60" s="73">
        <f>IF(ISERROR(VLOOKUP(B60,Facture!$A$4:$D$12,4,FALSE)),0,VLOOKUP(B60,Facture!$B$8:$C$488,2,FALSE))</f>
        <v>0</v>
      </c>
      <c r="G60" s="73" t="e">
        <f t="shared" si="7"/>
        <v>#VALUE!</v>
      </c>
      <c r="H60" s="74">
        <f t="shared" si="1"/>
        <v>3990</v>
      </c>
    </row>
    <row r="61" spans="1:8" x14ac:dyDescent="0.25">
      <c r="A61" s="70">
        <f t="shared" si="3"/>
        <v>61</v>
      </c>
      <c r="B61" s="71" t="s">
        <v>143</v>
      </c>
      <c r="C61" s="72">
        <v>570</v>
      </c>
      <c r="D61" s="71">
        <f>D60+6</f>
        <v>13</v>
      </c>
      <c r="E61" s="73" t="s">
        <v>474</v>
      </c>
      <c r="F61" s="73">
        <f>IF(ISERROR(VLOOKUP(B61,Facture!$A$4:$D$12,4,FALSE)),0,VLOOKUP(B61,Facture!$B$8:$C$488,2,FALSE))</f>
        <v>0</v>
      </c>
      <c r="G61" s="73" t="e">
        <f t="shared" si="7"/>
        <v>#VALUE!</v>
      </c>
      <c r="H61" s="74">
        <f t="shared" si="1"/>
        <v>7410</v>
      </c>
    </row>
    <row r="62" spans="1:8" x14ac:dyDescent="0.25">
      <c r="A62" s="70">
        <f t="shared" si="3"/>
        <v>62</v>
      </c>
      <c r="B62" s="71" t="s">
        <v>144</v>
      </c>
      <c r="C62" s="72">
        <v>1480</v>
      </c>
      <c r="D62" s="71">
        <f>D61+6</f>
        <v>19</v>
      </c>
      <c r="E62" s="75">
        <v>2200</v>
      </c>
      <c r="F62" s="73">
        <f>IF(ISERROR(VLOOKUP(B62,Facture!$A$4:$D$12,4,FALSE)),0,VLOOKUP(B62,Facture!$B$8:$C$488,2,FALSE))</f>
        <v>0</v>
      </c>
      <c r="G62" s="73">
        <f t="shared" si="7"/>
        <v>2200</v>
      </c>
      <c r="H62" s="74">
        <f t="shared" si="1"/>
        <v>28120</v>
      </c>
    </row>
    <row r="63" spans="1:8" x14ac:dyDescent="0.25">
      <c r="A63" s="70">
        <f t="shared" si="3"/>
        <v>63</v>
      </c>
      <c r="B63" s="71" t="s">
        <v>145</v>
      </c>
      <c r="C63" s="72">
        <v>1480</v>
      </c>
      <c r="D63" s="71">
        <v>13</v>
      </c>
      <c r="E63" s="75">
        <v>2200</v>
      </c>
      <c r="F63" s="73">
        <f>IF(ISERROR(VLOOKUP(B63,Facture!$A$4:$D$12,4,FALSE)),0,VLOOKUP(B63,Facture!$B$8:$C$488,2,FALSE))</f>
        <v>0</v>
      </c>
      <c r="G63" s="73">
        <f t="shared" si="7"/>
        <v>2200</v>
      </c>
      <c r="H63" s="74">
        <f t="shared" si="1"/>
        <v>19240</v>
      </c>
    </row>
    <row r="64" spans="1:8" x14ac:dyDescent="0.25">
      <c r="A64" s="70">
        <f t="shared" si="3"/>
        <v>64</v>
      </c>
      <c r="B64" s="71" t="s">
        <v>146</v>
      </c>
      <c r="C64" s="72">
        <v>2200</v>
      </c>
      <c r="D64" s="71">
        <f>D63+6</f>
        <v>19</v>
      </c>
      <c r="E64" s="73" t="s">
        <v>474</v>
      </c>
      <c r="F64" s="73">
        <f>IF(ISERROR(VLOOKUP(B64,Facture!$A$4:$D$12,4,FALSE)),0,VLOOKUP(B64,Facture!$B$8:$C$488,2,FALSE))</f>
        <v>0</v>
      </c>
      <c r="G64" s="73" t="e">
        <f t="shared" si="7"/>
        <v>#VALUE!</v>
      </c>
      <c r="H64" s="74">
        <f t="shared" ref="H64:H127" si="8">D64*C64</f>
        <v>41800</v>
      </c>
    </row>
    <row r="65" spans="1:8" x14ac:dyDescent="0.25">
      <c r="A65" s="70">
        <f t="shared" si="3"/>
        <v>65</v>
      </c>
      <c r="B65" s="71" t="s">
        <v>147</v>
      </c>
      <c r="C65" s="72">
        <v>2200</v>
      </c>
      <c r="D65" s="71">
        <v>1</v>
      </c>
      <c r="E65" s="73" t="s">
        <v>474</v>
      </c>
      <c r="F65" s="73">
        <f>IF(ISERROR(VLOOKUP(B65,Facture!$A$4:$D$12,4,FALSE)),0,VLOOKUP(B65,Facture!$B$8:$C$488,2,FALSE))</f>
        <v>0</v>
      </c>
      <c r="G65" s="73" t="e">
        <f t="shared" si="7"/>
        <v>#VALUE!</v>
      </c>
      <c r="H65" s="74">
        <f t="shared" si="8"/>
        <v>2200</v>
      </c>
    </row>
    <row r="66" spans="1:8" x14ac:dyDescent="0.25">
      <c r="A66" s="70">
        <f t="shared" si="3"/>
        <v>66</v>
      </c>
      <c r="B66" s="71" t="s">
        <v>148</v>
      </c>
      <c r="C66" s="72">
        <v>1480</v>
      </c>
      <c r="D66" s="71">
        <f>D65+6</f>
        <v>7</v>
      </c>
      <c r="E66" s="73" t="s">
        <v>474</v>
      </c>
      <c r="F66" s="73">
        <f>IF(ISERROR(VLOOKUP(B66,Facture!$A$4:$D$12,4,FALSE)),0,VLOOKUP(B66,Facture!$B$8:$C$488,2,FALSE))</f>
        <v>0</v>
      </c>
      <c r="G66" s="73" t="e">
        <f t="shared" si="7"/>
        <v>#VALUE!</v>
      </c>
      <c r="H66" s="74">
        <f t="shared" si="8"/>
        <v>10360</v>
      </c>
    </row>
    <row r="67" spans="1:8" x14ac:dyDescent="0.25">
      <c r="A67" s="70">
        <f t="shared" si="3"/>
        <v>67</v>
      </c>
      <c r="B67" s="71" t="s">
        <v>149</v>
      </c>
      <c r="C67" s="72">
        <v>1480</v>
      </c>
      <c r="D67" s="71">
        <f>D66+6</f>
        <v>13</v>
      </c>
      <c r="E67" s="75">
        <v>2200</v>
      </c>
      <c r="F67" s="73">
        <f>IF(ISERROR(VLOOKUP(B67,Facture!$A$4:$D$12,4,FALSE)),0,VLOOKUP(B67,Facture!$B$8:$C$488,2,FALSE))</f>
        <v>0</v>
      </c>
      <c r="G67" s="73">
        <f t="shared" si="7"/>
        <v>2200</v>
      </c>
      <c r="H67" s="74">
        <f t="shared" si="8"/>
        <v>19240</v>
      </c>
    </row>
    <row r="68" spans="1:8" x14ac:dyDescent="0.25">
      <c r="A68" s="70">
        <f t="shared" si="3"/>
        <v>68</v>
      </c>
      <c r="B68" s="71" t="s">
        <v>150</v>
      </c>
      <c r="C68" s="72">
        <v>1480</v>
      </c>
      <c r="D68" s="71">
        <f>D67+6</f>
        <v>19</v>
      </c>
      <c r="E68" s="75">
        <v>3600</v>
      </c>
      <c r="F68" s="73">
        <f>IF(ISERROR(VLOOKUP(B68,Facture!$A$4:$D$12,4,FALSE)),0,VLOOKUP(B68,Facture!$B$8:$C$488,2,FALSE))</f>
        <v>0</v>
      </c>
      <c r="G68" s="73">
        <f t="shared" si="7"/>
        <v>3600</v>
      </c>
      <c r="H68" s="74">
        <f t="shared" si="8"/>
        <v>28120</v>
      </c>
    </row>
    <row r="69" spans="1:8" x14ac:dyDescent="0.25">
      <c r="A69" s="70">
        <f t="shared" si="3"/>
        <v>69</v>
      </c>
      <c r="B69" s="71" t="s">
        <v>151</v>
      </c>
      <c r="C69" s="72">
        <v>2200</v>
      </c>
      <c r="D69" s="71">
        <f>D68+6</f>
        <v>25</v>
      </c>
      <c r="E69" s="73" t="s">
        <v>474</v>
      </c>
      <c r="F69" s="73">
        <f>IF(ISERROR(VLOOKUP(B69,Facture!$A$4:$D$12,4,FALSE)),0,VLOOKUP(B69,Facture!$B$8:$C$488,2,FALSE))</f>
        <v>0</v>
      </c>
      <c r="G69" s="73" t="e">
        <f t="shared" si="7"/>
        <v>#VALUE!</v>
      </c>
      <c r="H69" s="74">
        <f t="shared" si="8"/>
        <v>55000</v>
      </c>
    </row>
    <row r="70" spans="1:8" x14ac:dyDescent="0.25">
      <c r="A70" s="70">
        <f t="shared" si="3"/>
        <v>70</v>
      </c>
      <c r="B70" s="71" t="s">
        <v>152</v>
      </c>
      <c r="C70" s="72">
        <v>1800</v>
      </c>
      <c r="D70" s="71">
        <v>29</v>
      </c>
      <c r="E70" s="73" t="s">
        <v>474</v>
      </c>
      <c r="F70" s="73">
        <f>IF(ISERROR(VLOOKUP(B70,Facture!$A$4:$D$12,4,FALSE)),0,VLOOKUP(B70,Facture!$B$8:$C$488,2,FALSE))</f>
        <v>0</v>
      </c>
      <c r="G70" s="73" t="e">
        <f t="shared" si="7"/>
        <v>#VALUE!</v>
      </c>
      <c r="H70" s="74">
        <f t="shared" si="8"/>
        <v>52200</v>
      </c>
    </row>
    <row r="71" spans="1:8" x14ac:dyDescent="0.25">
      <c r="A71" s="70">
        <f t="shared" si="3"/>
        <v>71</v>
      </c>
      <c r="B71" s="71" t="s">
        <v>153</v>
      </c>
      <c r="C71" s="72">
        <v>1700</v>
      </c>
      <c r="D71" s="71">
        <v>5</v>
      </c>
      <c r="E71" s="73" t="s">
        <v>474</v>
      </c>
      <c r="F71" s="73">
        <f>IF(ISERROR(VLOOKUP(B71,Facture!$A$4:$D$12,4,FALSE)),0,VLOOKUP(B71,Facture!$B$8:$C$488,2,FALSE))</f>
        <v>0</v>
      </c>
      <c r="G71" s="73" t="e">
        <f t="shared" si="7"/>
        <v>#VALUE!</v>
      </c>
      <c r="H71" s="74">
        <f t="shared" si="8"/>
        <v>8500</v>
      </c>
    </row>
    <row r="72" spans="1:8" x14ac:dyDescent="0.25">
      <c r="A72" s="70">
        <f t="shared" si="3"/>
        <v>72</v>
      </c>
      <c r="B72" s="71" t="s">
        <v>154</v>
      </c>
      <c r="C72" s="72">
        <v>2200</v>
      </c>
      <c r="D72" s="71">
        <f t="shared" ref="D72:D77" si="9">D71+6</f>
        <v>11</v>
      </c>
      <c r="E72" s="73" t="s">
        <v>474</v>
      </c>
      <c r="F72" s="73">
        <f>IF(ISERROR(VLOOKUP(B72,Facture!$A$4:$D$12,4,FALSE)),0,VLOOKUP(B72,Facture!$B$8:$C$488,2,FALSE))</f>
        <v>0</v>
      </c>
      <c r="G72" s="73" t="e">
        <f t="shared" si="7"/>
        <v>#VALUE!</v>
      </c>
      <c r="H72" s="74">
        <f t="shared" si="8"/>
        <v>24200</v>
      </c>
    </row>
    <row r="73" spans="1:8" x14ac:dyDescent="0.25">
      <c r="A73" s="70">
        <f t="shared" si="3"/>
        <v>73</v>
      </c>
      <c r="B73" s="71" t="s">
        <v>155</v>
      </c>
      <c r="C73" s="72">
        <v>2400</v>
      </c>
      <c r="D73" s="71">
        <f t="shared" si="9"/>
        <v>17</v>
      </c>
      <c r="E73" s="75">
        <v>3000</v>
      </c>
      <c r="F73" s="73">
        <f>IF(ISERROR(VLOOKUP(B73,Facture!$A$4:$D$12,4,FALSE)),0,VLOOKUP(B73,Facture!$B$8:$C$488,2,FALSE))</f>
        <v>0</v>
      </c>
      <c r="G73" s="73">
        <f t="shared" si="7"/>
        <v>3000</v>
      </c>
      <c r="H73" s="74">
        <f t="shared" si="8"/>
        <v>40800</v>
      </c>
    </row>
    <row r="74" spans="1:8" x14ac:dyDescent="0.25">
      <c r="A74" s="70">
        <f t="shared" si="3"/>
        <v>74</v>
      </c>
      <c r="B74" s="71" t="s">
        <v>156</v>
      </c>
      <c r="C74" s="72">
        <v>2350</v>
      </c>
      <c r="D74" s="71">
        <f t="shared" si="9"/>
        <v>23</v>
      </c>
      <c r="E74" s="73" t="s">
        <v>474</v>
      </c>
      <c r="F74" s="73">
        <f>IF(ISERROR(VLOOKUP(B74,Facture!$A$4:$D$12,4,FALSE)),0,VLOOKUP(B74,Facture!$B$8:$C$488,2,FALSE))</f>
        <v>0</v>
      </c>
      <c r="G74" s="73" t="e">
        <f t="shared" si="7"/>
        <v>#VALUE!</v>
      </c>
      <c r="H74" s="74">
        <f t="shared" si="8"/>
        <v>54050</v>
      </c>
    </row>
    <row r="75" spans="1:8" x14ac:dyDescent="0.25">
      <c r="A75" s="70">
        <f t="shared" si="3"/>
        <v>75</v>
      </c>
      <c r="B75" s="71" t="s">
        <v>157</v>
      </c>
      <c r="C75" s="72">
        <v>3000</v>
      </c>
      <c r="D75" s="71">
        <f t="shared" si="9"/>
        <v>29</v>
      </c>
      <c r="E75" s="75">
        <v>3000</v>
      </c>
      <c r="F75" s="73">
        <f>IF(ISERROR(VLOOKUP(B75,Facture!$A$4:$D$12,4,FALSE)),0,VLOOKUP(B75,Facture!$B$8:$C$488,2,FALSE))</f>
        <v>0</v>
      </c>
      <c r="G75" s="73">
        <f t="shared" si="7"/>
        <v>3000</v>
      </c>
      <c r="H75" s="74">
        <f t="shared" si="8"/>
        <v>87000</v>
      </c>
    </row>
    <row r="76" spans="1:8" x14ac:dyDescent="0.25">
      <c r="A76" s="70">
        <f t="shared" si="3"/>
        <v>76</v>
      </c>
      <c r="B76" s="71" t="s">
        <v>158</v>
      </c>
      <c r="C76" s="72">
        <v>2300</v>
      </c>
      <c r="D76" s="71">
        <f t="shared" si="9"/>
        <v>35</v>
      </c>
      <c r="E76" s="73" t="s">
        <v>474</v>
      </c>
      <c r="F76" s="73">
        <f>IF(ISERROR(VLOOKUP(B76,Facture!$A$4:$D$12,4,FALSE)),0,VLOOKUP(B76,Facture!$B$8:$C$488,2,FALSE))</f>
        <v>0</v>
      </c>
      <c r="G76" s="73" t="e">
        <f t="shared" si="7"/>
        <v>#VALUE!</v>
      </c>
      <c r="H76" s="74">
        <f t="shared" si="8"/>
        <v>80500</v>
      </c>
    </row>
    <row r="77" spans="1:8" x14ac:dyDescent="0.25">
      <c r="A77" s="70">
        <f t="shared" ref="A77:A140" si="10">A76+1</f>
        <v>77</v>
      </c>
      <c r="B77" s="71" t="s">
        <v>159</v>
      </c>
      <c r="C77" s="72">
        <v>3000</v>
      </c>
      <c r="D77" s="71">
        <f t="shared" si="9"/>
        <v>41</v>
      </c>
      <c r="E77" s="75">
        <v>1100</v>
      </c>
      <c r="F77" s="73">
        <f>IF(ISERROR(VLOOKUP(B77,Facture!$A$4:$D$12,4,FALSE)),0,VLOOKUP(B77,Facture!$B$8:$C$488,2,FALSE))</f>
        <v>0</v>
      </c>
      <c r="G77" s="73">
        <f t="shared" si="7"/>
        <v>1100</v>
      </c>
      <c r="H77" s="74">
        <f t="shared" si="8"/>
        <v>123000</v>
      </c>
    </row>
    <row r="78" spans="1:8" x14ac:dyDescent="0.25">
      <c r="A78" s="70">
        <f t="shared" si="10"/>
        <v>78</v>
      </c>
      <c r="B78" s="71" t="s">
        <v>424</v>
      </c>
      <c r="C78" s="72">
        <v>2200</v>
      </c>
      <c r="D78" s="71">
        <v>7</v>
      </c>
      <c r="E78" s="73" t="s">
        <v>474</v>
      </c>
      <c r="F78" s="73">
        <f>IF(ISERROR(VLOOKUP(B78,Facture!$A$4:$D$12,4,FALSE)),0,VLOOKUP(B78,Facture!$B$8:$C$488,2,FALSE))</f>
        <v>0</v>
      </c>
      <c r="G78" s="73" t="e">
        <f t="shared" si="7"/>
        <v>#VALUE!</v>
      </c>
      <c r="H78" s="74">
        <f t="shared" si="8"/>
        <v>15400</v>
      </c>
    </row>
    <row r="79" spans="1:8" x14ac:dyDescent="0.25">
      <c r="A79" s="70">
        <f t="shared" si="10"/>
        <v>79</v>
      </c>
      <c r="B79" s="71" t="s">
        <v>425</v>
      </c>
      <c r="C79" s="72">
        <v>1100</v>
      </c>
      <c r="D79" s="71">
        <f>D78+6</f>
        <v>13</v>
      </c>
      <c r="E79" s="73" t="s">
        <v>474</v>
      </c>
      <c r="F79" s="73">
        <f>IF(ISERROR(VLOOKUP(B79,Facture!$A$4:$D$12,4,FALSE)),0,VLOOKUP(B79,Facture!$B$8:$C$488,2,FALSE))</f>
        <v>0</v>
      </c>
      <c r="G79" s="73" t="e">
        <f t="shared" si="7"/>
        <v>#VALUE!</v>
      </c>
      <c r="H79" s="74">
        <f t="shared" si="8"/>
        <v>14300</v>
      </c>
    </row>
    <row r="80" spans="1:8" x14ac:dyDescent="0.25">
      <c r="A80" s="70">
        <f t="shared" si="10"/>
        <v>80</v>
      </c>
      <c r="B80" s="71" t="s">
        <v>160</v>
      </c>
      <c r="C80" s="72">
        <v>720</v>
      </c>
      <c r="D80" s="71">
        <v>18</v>
      </c>
      <c r="E80" s="73" t="s">
        <v>474</v>
      </c>
      <c r="F80" s="73">
        <f>IF(ISERROR(VLOOKUP(B80,Facture!$A$4:$D$12,4,FALSE)),0,VLOOKUP(B80,Facture!$B$8:$C$488,2,FALSE))</f>
        <v>0</v>
      </c>
      <c r="G80" s="73" t="e">
        <f t="shared" si="7"/>
        <v>#VALUE!</v>
      </c>
      <c r="H80" s="74">
        <f t="shared" si="8"/>
        <v>12960</v>
      </c>
    </row>
    <row r="81" spans="1:8" x14ac:dyDescent="0.25">
      <c r="A81" s="70">
        <f t="shared" si="10"/>
        <v>81</v>
      </c>
      <c r="B81" s="71" t="s">
        <v>161</v>
      </c>
      <c r="C81" s="72">
        <v>720</v>
      </c>
      <c r="D81" s="71">
        <f>D80+6</f>
        <v>24</v>
      </c>
      <c r="E81" s="73" t="s">
        <v>474</v>
      </c>
      <c r="F81" s="73">
        <f>IF(ISERROR(VLOOKUP(B81,Facture!$A$4:$D$12,4,FALSE)),0,VLOOKUP(B81,Facture!$B$8:$C$488,2,FALSE))</f>
        <v>0</v>
      </c>
      <c r="G81" s="73" t="e">
        <f t="shared" si="7"/>
        <v>#VALUE!</v>
      </c>
      <c r="H81" s="74">
        <f t="shared" si="8"/>
        <v>17280</v>
      </c>
    </row>
    <row r="82" spans="1:8" x14ac:dyDescent="0.25">
      <c r="A82" s="70">
        <f t="shared" si="10"/>
        <v>82</v>
      </c>
      <c r="B82" s="71" t="s">
        <v>162</v>
      </c>
      <c r="C82" s="72">
        <v>5100</v>
      </c>
      <c r="D82" s="71">
        <v>4</v>
      </c>
      <c r="E82" s="73" t="s">
        <v>474</v>
      </c>
      <c r="F82" s="73">
        <f>IF(ISERROR(VLOOKUP(B82,Facture!$A$4:$D$12,4,FALSE)),0,VLOOKUP(B82,Facture!$B$8:$C$488,2,FALSE))</f>
        <v>0</v>
      </c>
      <c r="G82" s="73" t="e">
        <f t="shared" si="7"/>
        <v>#VALUE!</v>
      </c>
      <c r="H82" s="74">
        <f t="shared" si="8"/>
        <v>20400</v>
      </c>
    </row>
    <row r="83" spans="1:8" x14ac:dyDescent="0.25">
      <c r="A83" s="70">
        <f t="shared" si="10"/>
        <v>83</v>
      </c>
      <c r="B83" s="71" t="s">
        <v>163</v>
      </c>
      <c r="C83" s="72">
        <v>6000</v>
      </c>
      <c r="D83" s="71">
        <f t="shared" ref="D83:D97" si="11">D82+6</f>
        <v>10</v>
      </c>
      <c r="E83" s="73" t="s">
        <v>474</v>
      </c>
      <c r="F83" s="73">
        <f>IF(ISERROR(VLOOKUP(B83,Facture!$A$4:$D$12,4,FALSE)),0,VLOOKUP(B83,Facture!$B$8:$C$488,2,FALSE))</f>
        <v>0</v>
      </c>
      <c r="G83" s="73" t="e">
        <f t="shared" ref="G83:G114" si="12">E83-F83</f>
        <v>#VALUE!</v>
      </c>
      <c r="H83" s="74">
        <f t="shared" si="8"/>
        <v>60000</v>
      </c>
    </row>
    <row r="84" spans="1:8" x14ac:dyDescent="0.25">
      <c r="A84" s="70">
        <f t="shared" si="10"/>
        <v>84</v>
      </c>
      <c r="B84" s="71" t="s">
        <v>164</v>
      </c>
      <c r="C84" s="72">
        <v>4850</v>
      </c>
      <c r="D84" s="71">
        <f t="shared" si="11"/>
        <v>16</v>
      </c>
      <c r="E84" s="75">
        <v>1800</v>
      </c>
      <c r="F84" s="73">
        <f>IF(ISERROR(VLOOKUP(B84,Facture!$A$4:$D$12,4,FALSE)),0,VLOOKUP(B84,Facture!$B$8:$C$488,2,FALSE))</f>
        <v>0</v>
      </c>
      <c r="G84" s="73">
        <f t="shared" si="12"/>
        <v>1800</v>
      </c>
      <c r="H84" s="74">
        <f t="shared" si="8"/>
        <v>77600</v>
      </c>
    </row>
    <row r="85" spans="1:8" x14ac:dyDescent="0.25">
      <c r="A85" s="70">
        <f t="shared" si="10"/>
        <v>85</v>
      </c>
      <c r="B85" s="71" t="s">
        <v>165</v>
      </c>
      <c r="C85" s="72">
        <v>3350</v>
      </c>
      <c r="D85" s="71">
        <f t="shared" si="11"/>
        <v>22</v>
      </c>
      <c r="E85" s="73" t="s">
        <v>474</v>
      </c>
      <c r="F85" s="73">
        <f>IF(ISERROR(VLOOKUP(B85,Facture!$A$4:$D$12,4,FALSE)),0,VLOOKUP(B85,Facture!$B$8:$C$488,2,FALSE))</f>
        <v>0</v>
      </c>
      <c r="G85" s="73" t="e">
        <f t="shared" si="12"/>
        <v>#VALUE!</v>
      </c>
      <c r="H85" s="74">
        <f t="shared" si="8"/>
        <v>73700</v>
      </c>
    </row>
    <row r="86" spans="1:8" x14ac:dyDescent="0.25">
      <c r="A86" s="70">
        <f t="shared" si="10"/>
        <v>86</v>
      </c>
      <c r="B86" s="71" t="s">
        <v>166</v>
      </c>
      <c r="C86" s="72">
        <v>1800</v>
      </c>
      <c r="D86" s="71">
        <f t="shared" si="11"/>
        <v>28</v>
      </c>
      <c r="E86" s="75">
        <v>4200</v>
      </c>
      <c r="F86" s="73">
        <f>IF(ISERROR(VLOOKUP(B86,Facture!$A$4:$D$12,4,FALSE)),0,VLOOKUP(B86,Facture!$B$8:$C$488,2,FALSE))</f>
        <v>0</v>
      </c>
      <c r="G86" s="73">
        <f t="shared" si="12"/>
        <v>4200</v>
      </c>
      <c r="H86" s="74">
        <f t="shared" si="8"/>
        <v>50400</v>
      </c>
    </row>
    <row r="87" spans="1:8" x14ac:dyDescent="0.25">
      <c r="A87" s="70">
        <f t="shared" si="10"/>
        <v>87</v>
      </c>
      <c r="B87" s="71" t="s">
        <v>167</v>
      </c>
      <c r="C87" s="72">
        <v>1100</v>
      </c>
      <c r="D87" s="71">
        <f t="shared" si="11"/>
        <v>34</v>
      </c>
      <c r="E87" s="73" t="s">
        <v>474</v>
      </c>
      <c r="F87" s="73">
        <f>IF(ISERROR(VLOOKUP(B87,Facture!$A$4:$D$12,4,FALSE)),0,VLOOKUP(B87,Facture!$B$8:$C$488,2,FALSE))</f>
        <v>0</v>
      </c>
      <c r="G87" s="73" t="e">
        <f t="shared" si="12"/>
        <v>#VALUE!</v>
      </c>
      <c r="H87" s="74">
        <f t="shared" si="8"/>
        <v>37400</v>
      </c>
    </row>
    <row r="88" spans="1:8" x14ac:dyDescent="0.25">
      <c r="A88" s="70">
        <f t="shared" si="10"/>
        <v>88</v>
      </c>
      <c r="B88" s="71" t="s">
        <v>168</v>
      </c>
      <c r="C88" s="72">
        <v>2100</v>
      </c>
      <c r="D88" s="71">
        <f t="shared" si="11"/>
        <v>40</v>
      </c>
      <c r="E88" s="75">
        <v>1800</v>
      </c>
      <c r="F88" s="73">
        <f>IF(ISERROR(VLOOKUP(B88,Facture!$A$4:$D$12,4,FALSE)),0,VLOOKUP(B88,Facture!$B$8:$C$488,2,FALSE))</f>
        <v>0</v>
      </c>
      <c r="G88" s="73">
        <f t="shared" si="12"/>
        <v>1800</v>
      </c>
      <c r="H88" s="74">
        <f t="shared" si="8"/>
        <v>84000</v>
      </c>
    </row>
    <row r="89" spans="1:8" x14ac:dyDescent="0.25">
      <c r="A89" s="70">
        <f t="shared" si="10"/>
        <v>89</v>
      </c>
      <c r="B89" s="71" t="s">
        <v>169</v>
      </c>
      <c r="C89" s="72">
        <v>1050</v>
      </c>
      <c r="D89" s="71">
        <f t="shared" si="11"/>
        <v>46</v>
      </c>
      <c r="E89" s="75">
        <v>3600</v>
      </c>
      <c r="F89" s="73">
        <f>IF(ISERROR(VLOOKUP(B89,Facture!$A$4:$D$12,4,FALSE)),0,VLOOKUP(B89,Facture!$B$8:$C$488,2,FALSE))</f>
        <v>0</v>
      </c>
      <c r="G89" s="73">
        <f t="shared" si="12"/>
        <v>3600</v>
      </c>
      <c r="H89" s="74">
        <f t="shared" si="8"/>
        <v>48300</v>
      </c>
    </row>
    <row r="90" spans="1:8" x14ac:dyDescent="0.25">
      <c r="A90" s="70">
        <f t="shared" si="10"/>
        <v>90</v>
      </c>
      <c r="B90" s="71" t="s">
        <v>170</v>
      </c>
      <c r="C90" s="72">
        <v>1800</v>
      </c>
      <c r="D90" s="71">
        <f t="shared" si="11"/>
        <v>52</v>
      </c>
      <c r="E90" s="75">
        <v>2500</v>
      </c>
      <c r="F90" s="73">
        <f>IF(ISERROR(VLOOKUP(B90,Facture!$A$4:$D$12,4,FALSE)),0,VLOOKUP(B90,Facture!$B$8:$C$488,2,FALSE))</f>
        <v>0</v>
      </c>
      <c r="G90" s="73">
        <f t="shared" si="12"/>
        <v>2500</v>
      </c>
      <c r="H90" s="74">
        <f t="shared" si="8"/>
        <v>93600</v>
      </c>
    </row>
    <row r="91" spans="1:8" x14ac:dyDescent="0.25">
      <c r="A91" s="70">
        <f t="shared" si="10"/>
        <v>91</v>
      </c>
      <c r="B91" s="71" t="s">
        <v>426</v>
      </c>
      <c r="C91" s="72">
        <v>1800</v>
      </c>
      <c r="D91" s="71">
        <f t="shared" si="11"/>
        <v>58</v>
      </c>
      <c r="E91" s="73" t="s">
        <v>474</v>
      </c>
      <c r="F91" s="73">
        <f>IF(ISERROR(VLOOKUP(B91,Facture!$A$4:$D$12,4,FALSE)),0,VLOOKUP(B91,Facture!$B$8:$C$488,2,FALSE))</f>
        <v>0</v>
      </c>
      <c r="G91" s="73" t="e">
        <f t="shared" si="12"/>
        <v>#VALUE!</v>
      </c>
      <c r="H91" s="74">
        <f t="shared" si="8"/>
        <v>104400</v>
      </c>
    </row>
    <row r="92" spans="1:8" x14ac:dyDescent="0.25">
      <c r="A92" s="70">
        <f t="shared" si="10"/>
        <v>92</v>
      </c>
      <c r="B92" s="71" t="s">
        <v>171</v>
      </c>
      <c r="C92" s="72">
        <v>500</v>
      </c>
      <c r="D92" s="71">
        <f t="shared" si="11"/>
        <v>64</v>
      </c>
      <c r="E92" s="75">
        <v>3000</v>
      </c>
      <c r="F92" s="73">
        <f>IF(ISERROR(VLOOKUP(B92,Facture!$A$4:$D$12,4,FALSE)),0,VLOOKUP(B92,Facture!$B$8:$C$488,2,FALSE))</f>
        <v>0</v>
      </c>
      <c r="G92" s="73">
        <f t="shared" si="12"/>
        <v>3000</v>
      </c>
      <c r="H92" s="74">
        <f t="shared" si="8"/>
        <v>32000</v>
      </c>
    </row>
    <row r="93" spans="1:8" x14ac:dyDescent="0.25">
      <c r="A93" s="70">
        <f t="shared" si="10"/>
        <v>93</v>
      </c>
      <c r="B93" s="71" t="s">
        <v>172</v>
      </c>
      <c r="C93" s="72">
        <v>420</v>
      </c>
      <c r="D93" s="71">
        <f t="shared" si="11"/>
        <v>70</v>
      </c>
      <c r="E93" s="73" t="s">
        <v>474</v>
      </c>
      <c r="F93" s="73">
        <f>IF(ISERROR(VLOOKUP(B93,Facture!$A$4:$D$12,4,FALSE)),0,VLOOKUP(B93,Facture!$B$8:$C$488,2,FALSE))</f>
        <v>0</v>
      </c>
      <c r="G93" s="73" t="e">
        <f t="shared" si="12"/>
        <v>#VALUE!</v>
      </c>
      <c r="H93" s="74">
        <f t="shared" si="8"/>
        <v>29400</v>
      </c>
    </row>
    <row r="94" spans="1:8" x14ac:dyDescent="0.25">
      <c r="A94" s="70">
        <f t="shared" si="10"/>
        <v>94</v>
      </c>
      <c r="B94" s="71" t="s">
        <v>427</v>
      </c>
      <c r="C94" s="72">
        <v>600</v>
      </c>
      <c r="D94" s="71">
        <f t="shared" si="11"/>
        <v>76</v>
      </c>
      <c r="E94" s="73" t="s">
        <v>474</v>
      </c>
      <c r="F94" s="73">
        <f>IF(ISERROR(VLOOKUP(B94,Facture!$A$4:$D$12,4,FALSE)),0,VLOOKUP(B94,Facture!$B$8:$C$488,2,FALSE))</f>
        <v>0</v>
      </c>
      <c r="G94" s="73" t="e">
        <f t="shared" si="12"/>
        <v>#VALUE!</v>
      </c>
      <c r="H94" s="74">
        <f t="shared" si="8"/>
        <v>45600</v>
      </c>
    </row>
    <row r="95" spans="1:8" x14ac:dyDescent="0.25">
      <c r="A95" s="70">
        <f t="shared" si="10"/>
        <v>95</v>
      </c>
      <c r="B95" s="71" t="s">
        <v>173</v>
      </c>
      <c r="C95" s="72">
        <v>260</v>
      </c>
      <c r="D95" s="71">
        <f t="shared" si="11"/>
        <v>82</v>
      </c>
      <c r="E95" s="73" t="s">
        <v>474</v>
      </c>
      <c r="F95" s="73">
        <f>IF(ISERROR(VLOOKUP(B95,Facture!$A$4:$D$12,4,FALSE)),0,VLOOKUP(B95,Facture!$B$8:$C$488,2,FALSE))</f>
        <v>0</v>
      </c>
      <c r="G95" s="73" t="e">
        <f t="shared" si="12"/>
        <v>#VALUE!</v>
      </c>
      <c r="H95" s="74">
        <f t="shared" si="8"/>
        <v>21320</v>
      </c>
    </row>
    <row r="96" spans="1:8" x14ac:dyDescent="0.25">
      <c r="A96" s="70">
        <f t="shared" si="10"/>
        <v>96</v>
      </c>
      <c r="B96" s="71" t="s">
        <v>174</v>
      </c>
      <c r="C96" s="72">
        <v>130</v>
      </c>
      <c r="D96" s="71">
        <f t="shared" si="11"/>
        <v>88</v>
      </c>
      <c r="E96" s="73">
        <v>260</v>
      </c>
      <c r="F96" s="73">
        <f>IF(ISERROR(VLOOKUP(B96,Facture!$A$4:$D$12,4,FALSE)),0,VLOOKUP(B96,Facture!$B$8:$C$488,2,FALSE))</f>
        <v>0</v>
      </c>
      <c r="G96" s="73">
        <f t="shared" si="12"/>
        <v>260</v>
      </c>
      <c r="H96" s="74">
        <f t="shared" si="8"/>
        <v>11440</v>
      </c>
    </row>
    <row r="97" spans="1:8" x14ac:dyDescent="0.25">
      <c r="A97" s="70">
        <f t="shared" si="10"/>
        <v>97</v>
      </c>
      <c r="B97" s="71" t="s">
        <v>175</v>
      </c>
      <c r="C97" s="72">
        <v>100</v>
      </c>
      <c r="D97" s="71">
        <f t="shared" si="11"/>
        <v>94</v>
      </c>
      <c r="E97" s="73">
        <v>300</v>
      </c>
      <c r="F97" s="73">
        <f>IF(ISERROR(VLOOKUP(B97,Facture!$A$4:$D$12,4,FALSE)),0,VLOOKUP(B97,Facture!$B$8:$C$488,2,FALSE))</f>
        <v>0</v>
      </c>
      <c r="G97" s="73">
        <f t="shared" si="12"/>
        <v>300</v>
      </c>
      <c r="H97" s="74">
        <f t="shared" si="8"/>
        <v>9400</v>
      </c>
    </row>
    <row r="98" spans="1:8" x14ac:dyDescent="0.25">
      <c r="A98" s="70">
        <f t="shared" si="10"/>
        <v>98</v>
      </c>
      <c r="B98" s="71" t="s">
        <v>176</v>
      </c>
      <c r="C98" s="72">
        <v>130</v>
      </c>
      <c r="D98" s="71">
        <v>9</v>
      </c>
      <c r="E98" s="73" t="s">
        <v>474</v>
      </c>
      <c r="F98" s="73">
        <f>IF(ISERROR(VLOOKUP(B98,Facture!$A$4:$D$12,4,FALSE)),0,VLOOKUP(B98,Facture!$B$8:$C$488,2,FALSE))</f>
        <v>0</v>
      </c>
      <c r="G98" s="73" t="e">
        <f t="shared" si="12"/>
        <v>#VALUE!</v>
      </c>
      <c r="H98" s="74">
        <f t="shared" si="8"/>
        <v>1170</v>
      </c>
    </row>
    <row r="99" spans="1:8" x14ac:dyDescent="0.25">
      <c r="A99" s="70">
        <f t="shared" si="10"/>
        <v>99</v>
      </c>
      <c r="B99" s="71" t="s">
        <v>428</v>
      </c>
      <c r="C99" s="72">
        <v>300</v>
      </c>
      <c r="D99" s="71">
        <f t="shared" ref="D99:D114" si="13">D98+6</f>
        <v>15</v>
      </c>
      <c r="E99" s="73" t="s">
        <v>474</v>
      </c>
      <c r="F99" s="73">
        <f>IF(ISERROR(VLOOKUP(B99,Facture!$A$4:$D$12,4,FALSE)),0,VLOOKUP(B99,Facture!$B$8:$C$488,2,FALSE))</f>
        <v>0</v>
      </c>
      <c r="G99" s="73" t="e">
        <f t="shared" si="12"/>
        <v>#VALUE!</v>
      </c>
      <c r="H99" s="74">
        <f t="shared" si="8"/>
        <v>4500</v>
      </c>
    </row>
    <row r="100" spans="1:8" x14ac:dyDescent="0.25">
      <c r="A100" s="70">
        <f t="shared" si="10"/>
        <v>100</v>
      </c>
      <c r="B100" s="71" t="s">
        <v>177</v>
      </c>
      <c r="C100" s="72">
        <v>530</v>
      </c>
      <c r="D100" s="71">
        <f t="shared" si="13"/>
        <v>21</v>
      </c>
      <c r="E100" s="73" t="s">
        <v>474</v>
      </c>
      <c r="F100" s="73">
        <f>IF(ISERROR(VLOOKUP(B100,Facture!$A$4:$D$12,4,FALSE)),0,VLOOKUP(B100,Facture!$B$8:$C$488,2,FALSE))</f>
        <v>0</v>
      </c>
      <c r="G100" s="73" t="e">
        <f t="shared" si="12"/>
        <v>#VALUE!</v>
      </c>
      <c r="H100" s="74">
        <f t="shared" si="8"/>
        <v>11130</v>
      </c>
    </row>
    <row r="101" spans="1:8" x14ac:dyDescent="0.25">
      <c r="A101" s="70">
        <f t="shared" si="10"/>
        <v>101</v>
      </c>
      <c r="B101" s="71" t="s">
        <v>178</v>
      </c>
      <c r="C101" s="72">
        <v>520</v>
      </c>
      <c r="D101" s="71">
        <f t="shared" si="13"/>
        <v>27</v>
      </c>
      <c r="E101" s="75">
        <v>2100</v>
      </c>
      <c r="F101" s="73">
        <f>IF(ISERROR(VLOOKUP(B101,Facture!$A$4:$D$12,4,FALSE)),0,VLOOKUP(B101,Facture!$B$8:$C$488,2,FALSE))</f>
        <v>0</v>
      </c>
      <c r="G101" s="73">
        <f t="shared" si="12"/>
        <v>2100</v>
      </c>
      <c r="H101" s="74">
        <f t="shared" si="8"/>
        <v>14040</v>
      </c>
    </row>
    <row r="102" spans="1:8" x14ac:dyDescent="0.25">
      <c r="A102" s="70">
        <f t="shared" si="10"/>
        <v>102</v>
      </c>
      <c r="B102" s="71" t="s">
        <v>179</v>
      </c>
      <c r="C102" s="72">
        <v>420</v>
      </c>
      <c r="D102" s="71">
        <f t="shared" si="13"/>
        <v>33</v>
      </c>
      <c r="E102" s="75">
        <v>7200</v>
      </c>
      <c r="F102" s="73">
        <f>IF(ISERROR(VLOOKUP(B102,Facture!$A$4:$D$12,4,FALSE)),0,VLOOKUP(B102,Facture!$B$8:$C$488,2,FALSE))</f>
        <v>0</v>
      </c>
      <c r="G102" s="73">
        <f t="shared" si="12"/>
        <v>7200</v>
      </c>
      <c r="H102" s="74">
        <f t="shared" si="8"/>
        <v>13860</v>
      </c>
    </row>
    <row r="103" spans="1:8" x14ac:dyDescent="0.25">
      <c r="A103" s="70">
        <f t="shared" si="10"/>
        <v>103</v>
      </c>
      <c r="B103" s="71" t="s">
        <v>180</v>
      </c>
      <c r="C103" s="72">
        <v>700</v>
      </c>
      <c r="D103" s="71">
        <f t="shared" si="13"/>
        <v>39</v>
      </c>
      <c r="E103" s="73" t="s">
        <v>474</v>
      </c>
      <c r="F103" s="73">
        <f>IF(ISERROR(VLOOKUP(B103,Facture!$A$4:$D$12,4,FALSE)),0,VLOOKUP(B103,Facture!$B$8:$C$488,2,FALSE))</f>
        <v>0</v>
      </c>
      <c r="G103" s="73" t="e">
        <f t="shared" si="12"/>
        <v>#VALUE!</v>
      </c>
      <c r="H103" s="74">
        <f t="shared" si="8"/>
        <v>27300</v>
      </c>
    </row>
    <row r="104" spans="1:8" x14ac:dyDescent="0.25">
      <c r="A104" s="70">
        <f t="shared" si="10"/>
        <v>104</v>
      </c>
      <c r="B104" s="71" t="s">
        <v>181</v>
      </c>
      <c r="C104" s="72">
        <v>600</v>
      </c>
      <c r="D104" s="71">
        <f t="shared" si="13"/>
        <v>45</v>
      </c>
      <c r="E104" s="73" t="s">
        <v>474</v>
      </c>
      <c r="F104" s="73">
        <f>IF(ISERROR(VLOOKUP(B104,Facture!$A$4:$D$12,4,FALSE)),0,VLOOKUP(B104,Facture!$B$8:$C$488,2,FALSE))</f>
        <v>0</v>
      </c>
      <c r="G104" s="73" t="e">
        <f t="shared" si="12"/>
        <v>#VALUE!</v>
      </c>
      <c r="H104" s="74">
        <f t="shared" si="8"/>
        <v>27000</v>
      </c>
    </row>
    <row r="105" spans="1:8" x14ac:dyDescent="0.25">
      <c r="A105" s="70">
        <f t="shared" si="10"/>
        <v>105</v>
      </c>
      <c r="B105" s="71" t="s">
        <v>182</v>
      </c>
      <c r="C105" s="72">
        <v>520</v>
      </c>
      <c r="D105" s="71">
        <f t="shared" si="13"/>
        <v>51</v>
      </c>
      <c r="E105" s="75">
        <v>1200</v>
      </c>
      <c r="F105" s="73">
        <f>IF(ISERROR(VLOOKUP(B105,Facture!$A$4:$D$12,4,FALSE)),0,VLOOKUP(B105,Facture!$B$8:$C$488,2,FALSE))</f>
        <v>0</v>
      </c>
      <c r="G105" s="73">
        <f t="shared" si="12"/>
        <v>1200</v>
      </c>
      <c r="H105" s="74">
        <f t="shared" si="8"/>
        <v>26520</v>
      </c>
    </row>
    <row r="106" spans="1:8" x14ac:dyDescent="0.25">
      <c r="A106" s="70">
        <f t="shared" si="10"/>
        <v>106</v>
      </c>
      <c r="B106" s="71" t="s">
        <v>183</v>
      </c>
      <c r="C106" s="72">
        <v>520</v>
      </c>
      <c r="D106" s="71">
        <f t="shared" si="13"/>
        <v>57</v>
      </c>
      <c r="E106" s="73" t="s">
        <v>474</v>
      </c>
      <c r="F106" s="73">
        <f>IF(ISERROR(VLOOKUP(B106,Facture!$A$4:$D$12,4,FALSE)),0,VLOOKUP(B106,Facture!$B$8:$C$488,2,FALSE))</f>
        <v>0</v>
      </c>
      <c r="G106" s="73" t="e">
        <f t="shared" si="12"/>
        <v>#VALUE!</v>
      </c>
      <c r="H106" s="74">
        <f t="shared" si="8"/>
        <v>29640</v>
      </c>
    </row>
    <row r="107" spans="1:8" x14ac:dyDescent="0.25">
      <c r="A107" s="70">
        <f t="shared" si="10"/>
        <v>107</v>
      </c>
      <c r="B107" s="71" t="s">
        <v>184</v>
      </c>
      <c r="C107" s="72">
        <v>600</v>
      </c>
      <c r="D107" s="71">
        <f t="shared" si="13"/>
        <v>63</v>
      </c>
      <c r="E107" s="73" t="s">
        <v>474</v>
      </c>
      <c r="F107" s="73">
        <f>IF(ISERROR(VLOOKUP(B107,Facture!$A$4:$D$12,4,FALSE)),0,VLOOKUP(B107,Facture!$B$8:$C$488,2,FALSE))</f>
        <v>0</v>
      </c>
      <c r="G107" s="73" t="e">
        <f t="shared" si="12"/>
        <v>#VALUE!</v>
      </c>
      <c r="H107" s="74">
        <f t="shared" si="8"/>
        <v>37800</v>
      </c>
    </row>
    <row r="108" spans="1:8" x14ac:dyDescent="0.25">
      <c r="A108" s="70">
        <f t="shared" si="10"/>
        <v>108</v>
      </c>
      <c r="B108" s="71" t="s">
        <v>185</v>
      </c>
      <c r="C108" s="72">
        <v>520</v>
      </c>
      <c r="D108" s="71">
        <f t="shared" si="13"/>
        <v>69</v>
      </c>
      <c r="E108" s="75">
        <v>2400</v>
      </c>
      <c r="F108" s="73">
        <f>IF(ISERROR(VLOOKUP(B108,Facture!$A$4:$D$12,4,FALSE)),0,VLOOKUP(B108,Facture!$B$8:$C$488,2,FALSE))</f>
        <v>0</v>
      </c>
      <c r="G108" s="73">
        <f t="shared" si="12"/>
        <v>2400</v>
      </c>
      <c r="H108" s="74">
        <f t="shared" si="8"/>
        <v>35880</v>
      </c>
    </row>
    <row r="109" spans="1:8" x14ac:dyDescent="0.25">
      <c r="A109" s="70">
        <f t="shared" si="10"/>
        <v>109</v>
      </c>
      <c r="B109" s="71" t="s">
        <v>186</v>
      </c>
      <c r="C109" s="72">
        <v>520</v>
      </c>
      <c r="D109" s="71">
        <f t="shared" si="13"/>
        <v>75</v>
      </c>
      <c r="E109" s="73" t="s">
        <v>474</v>
      </c>
      <c r="F109" s="73">
        <f>IF(ISERROR(VLOOKUP(B109,Facture!$A$4:$D$12,4,FALSE)),0,VLOOKUP(B109,Facture!$B$8:$C$488,2,FALSE))</f>
        <v>0</v>
      </c>
      <c r="G109" s="73" t="e">
        <f t="shared" si="12"/>
        <v>#VALUE!</v>
      </c>
      <c r="H109" s="74">
        <f t="shared" si="8"/>
        <v>39000</v>
      </c>
    </row>
    <row r="110" spans="1:8" x14ac:dyDescent="0.25">
      <c r="A110" s="70">
        <f t="shared" si="10"/>
        <v>110</v>
      </c>
      <c r="B110" s="71" t="s">
        <v>187</v>
      </c>
      <c r="C110" s="72">
        <v>400</v>
      </c>
      <c r="D110" s="71">
        <f t="shared" si="13"/>
        <v>81</v>
      </c>
      <c r="E110" s="73" t="s">
        <v>474</v>
      </c>
      <c r="F110" s="73">
        <f>IF(ISERROR(VLOOKUP(B110,Facture!$A$4:$D$12,4,FALSE)),0,VLOOKUP(B110,Facture!$B$8:$C$488,2,FALSE))</f>
        <v>0</v>
      </c>
      <c r="G110" s="73" t="e">
        <f t="shared" si="12"/>
        <v>#VALUE!</v>
      </c>
      <c r="H110" s="74">
        <f t="shared" si="8"/>
        <v>32400</v>
      </c>
    </row>
    <row r="111" spans="1:8" x14ac:dyDescent="0.25">
      <c r="A111" s="70">
        <f t="shared" si="10"/>
        <v>111</v>
      </c>
      <c r="B111" s="71" t="s">
        <v>188</v>
      </c>
      <c r="C111" s="72">
        <v>300</v>
      </c>
      <c r="D111" s="71">
        <f t="shared" si="13"/>
        <v>87</v>
      </c>
      <c r="E111" s="73">
        <v>800</v>
      </c>
      <c r="F111" s="73">
        <f>IF(ISERROR(VLOOKUP(B111,Facture!$A$4:$D$12,4,FALSE)),0,VLOOKUP(B111,Facture!$B$8:$C$488,2,FALSE))</f>
        <v>0</v>
      </c>
      <c r="G111" s="73">
        <f t="shared" si="12"/>
        <v>800</v>
      </c>
      <c r="H111" s="74">
        <f t="shared" si="8"/>
        <v>26100</v>
      </c>
    </row>
    <row r="112" spans="1:8" x14ac:dyDescent="0.25">
      <c r="A112" s="70">
        <f t="shared" si="10"/>
        <v>112</v>
      </c>
      <c r="B112" s="71" t="s">
        <v>189</v>
      </c>
      <c r="C112" s="72">
        <v>520</v>
      </c>
      <c r="D112" s="71">
        <f t="shared" si="13"/>
        <v>93</v>
      </c>
      <c r="E112" s="75">
        <v>3000</v>
      </c>
      <c r="F112" s="73">
        <f>IF(ISERROR(VLOOKUP(B112,Facture!$A$4:$D$12,4,FALSE)),0,VLOOKUP(B112,Facture!$B$8:$C$488,2,FALSE))</f>
        <v>0</v>
      </c>
      <c r="G112" s="73">
        <f t="shared" si="12"/>
        <v>3000</v>
      </c>
      <c r="H112" s="74">
        <f t="shared" si="8"/>
        <v>48360</v>
      </c>
    </row>
    <row r="113" spans="1:8" x14ac:dyDescent="0.25">
      <c r="A113" s="70">
        <f t="shared" si="10"/>
        <v>113</v>
      </c>
      <c r="B113" s="71" t="s">
        <v>190</v>
      </c>
      <c r="C113" s="72">
        <v>800</v>
      </c>
      <c r="D113" s="71">
        <f t="shared" si="13"/>
        <v>99</v>
      </c>
      <c r="E113" s="73" t="s">
        <v>474</v>
      </c>
      <c r="F113" s="73">
        <f>IF(ISERROR(VLOOKUP(B113,Facture!$A$4:$D$12,4,FALSE)),0,VLOOKUP(B113,Facture!$B$8:$C$488,2,FALSE))</f>
        <v>0</v>
      </c>
      <c r="G113" s="73" t="e">
        <f t="shared" si="12"/>
        <v>#VALUE!</v>
      </c>
      <c r="H113" s="74">
        <f t="shared" si="8"/>
        <v>79200</v>
      </c>
    </row>
    <row r="114" spans="1:8" x14ac:dyDescent="0.25">
      <c r="A114" s="70">
        <f t="shared" si="10"/>
        <v>114</v>
      </c>
      <c r="B114" s="71" t="s">
        <v>191</v>
      </c>
      <c r="C114" s="72">
        <v>600</v>
      </c>
      <c r="D114" s="71">
        <f t="shared" si="13"/>
        <v>105</v>
      </c>
      <c r="E114" s="75">
        <v>2400</v>
      </c>
      <c r="F114" s="73">
        <f>IF(ISERROR(VLOOKUP(B114,Facture!$A$4:$D$12,4,FALSE)),0,VLOOKUP(B114,Facture!$B$8:$C$488,2,FALSE))</f>
        <v>0</v>
      </c>
      <c r="G114" s="73">
        <f t="shared" si="12"/>
        <v>2400</v>
      </c>
      <c r="H114" s="74">
        <f t="shared" si="8"/>
        <v>63000</v>
      </c>
    </row>
    <row r="115" spans="1:8" x14ac:dyDescent="0.25">
      <c r="A115" s="70">
        <f t="shared" si="10"/>
        <v>115</v>
      </c>
      <c r="B115" s="71" t="s">
        <v>192</v>
      </c>
      <c r="C115" s="72">
        <v>420</v>
      </c>
      <c r="D115" s="71">
        <v>8</v>
      </c>
      <c r="E115" s="73" t="s">
        <v>474</v>
      </c>
      <c r="F115" s="73">
        <f>IF(ISERROR(VLOOKUP(B115,Facture!$A$4:$D$12,4,FALSE)),0,VLOOKUP(B115,Facture!$B$8:$C$488,2,FALSE))</f>
        <v>0</v>
      </c>
      <c r="G115" s="73" t="e">
        <f t="shared" ref="G115:G146" si="14">E115-F115</f>
        <v>#VALUE!</v>
      </c>
      <c r="H115" s="74">
        <f t="shared" si="8"/>
        <v>3360</v>
      </c>
    </row>
    <row r="116" spans="1:8" x14ac:dyDescent="0.25">
      <c r="A116" s="70">
        <f t="shared" si="10"/>
        <v>116</v>
      </c>
      <c r="B116" s="71" t="s">
        <v>193</v>
      </c>
      <c r="C116" s="72">
        <v>400</v>
      </c>
      <c r="D116" s="71">
        <f t="shared" ref="D116:D129" si="15">D115+6</f>
        <v>14</v>
      </c>
      <c r="E116" s="73" t="s">
        <v>474</v>
      </c>
      <c r="F116" s="73">
        <f>IF(ISERROR(VLOOKUP(B116,Facture!$A$4:$D$12,4,FALSE)),0,VLOOKUP(B116,Facture!$B$8:$C$488,2,FALSE))</f>
        <v>0</v>
      </c>
      <c r="G116" s="73" t="e">
        <f t="shared" si="14"/>
        <v>#VALUE!</v>
      </c>
      <c r="H116" s="74">
        <f t="shared" si="8"/>
        <v>5600</v>
      </c>
    </row>
    <row r="117" spans="1:8" x14ac:dyDescent="0.25">
      <c r="A117" s="70">
        <f t="shared" si="10"/>
        <v>117</v>
      </c>
      <c r="B117" s="71" t="s">
        <v>194</v>
      </c>
      <c r="C117" s="72">
        <v>520</v>
      </c>
      <c r="D117" s="71">
        <f t="shared" si="15"/>
        <v>20</v>
      </c>
      <c r="E117" s="73" t="s">
        <v>474</v>
      </c>
      <c r="F117" s="73">
        <f>IF(ISERROR(VLOOKUP(B117,Facture!$A$4:$D$12,4,FALSE)),0,VLOOKUP(B117,Facture!$B$8:$C$488,2,FALSE))</f>
        <v>0</v>
      </c>
      <c r="G117" s="73" t="e">
        <f t="shared" si="14"/>
        <v>#VALUE!</v>
      </c>
      <c r="H117" s="74">
        <f t="shared" si="8"/>
        <v>10400</v>
      </c>
    </row>
    <row r="118" spans="1:8" x14ac:dyDescent="0.25">
      <c r="A118" s="70">
        <f t="shared" si="10"/>
        <v>118</v>
      </c>
      <c r="B118" s="71" t="s">
        <v>195</v>
      </c>
      <c r="C118" s="72">
        <v>1900</v>
      </c>
      <c r="D118" s="71">
        <f t="shared" si="15"/>
        <v>26</v>
      </c>
      <c r="E118" s="73">
        <v>700</v>
      </c>
      <c r="F118" s="73">
        <f>IF(ISERROR(VLOOKUP(B118,Facture!$A$4:$D$12,4,FALSE)),0,VLOOKUP(B118,Facture!$B$8:$C$488,2,FALSE))</f>
        <v>0</v>
      </c>
      <c r="G118" s="73">
        <f t="shared" si="14"/>
        <v>700</v>
      </c>
      <c r="H118" s="74">
        <f t="shared" si="8"/>
        <v>49400</v>
      </c>
    </row>
    <row r="119" spans="1:8" x14ac:dyDescent="0.25">
      <c r="A119" s="70">
        <f t="shared" si="10"/>
        <v>119</v>
      </c>
      <c r="B119" s="71" t="s">
        <v>196</v>
      </c>
      <c r="C119" s="72">
        <v>690</v>
      </c>
      <c r="D119" s="71">
        <f t="shared" si="15"/>
        <v>32</v>
      </c>
      <c r="E119" s="73">
        <v>600</v>
      </c>
      <c r="F119" s="73">
        <f>IF(ISERROR(VLOOKUP(B119,Facture!$A$4:$D$12,4,FALSE)),0,VLOOKUP(B119,Facture!$B$8:$C$488,2,FALSE))</f>
        <v>0</v>
      </c>
      <c r="G119" s="73">
        <f t="shared" si="14"/>
        <v>600</v>
      </c>
      <c r="H119" s="74">
        <f t="shared" si="8"/>
        <v>22080</v>
      </c>
    </row>
    <row r="120" spans="1:8" x14ac:dyDescent="0.25">
      <c r="A120" s="70">
        <f t="shared" si="10"/>
        <v>120</v>
      </c>
      <c r="B120" s="71" t="s">
        <v>197</v>
      </c>
      <c r="C120" s="72">
        <v>700</v>
      </c>
      <c r="D120" s="71">
        <f t="shared" si="15"/>
        <v>38</v>
      </c>
      <c r="E120" s="73">
        <v>700</v>
      </c>
      <c r="F120" s="73">
        <f>IF(ISERROR(VLOOKUP(B120,Facture!$A$4:$D$12,4,FALSE)),0,VLOOKUP(B120,Facture!$B$8:$C$488,2,FALSE))</f>
        <v>0</v>
      </c>
      <c r="G120" s="73">
        <f t="shared" si="14"/>
        <v>700</v>
      </c>
      <c r="H120" s="74">
        <f t="shared" si="8"/>
        <v>26600</v>
      </c>
    </row>
    <row r="121" spans="1:8" x14ac:dyDescent="0.25">
      <c r="A121" s="70">
        <f t="shared" si="10"/>
        <v>121</v>
      </c>
      <c r="B121" s="71" t="s">
        <v>198</v>
      </c>
      <c r="C121" s="72">
        <v>600</v>
      </c>
      <c r="D121" s="71">
        <f t="shared" si="15"/>
        <v>44</v>
      </c>
      <c r="E121" s="73" t="s">
        <v>474</v>
      </c>
      <c r="F121" s="73">
        <f>IF(ISERROR(VLOOKUP(B121,Facture!$A$4:$D$12,4,FALSE)),0,VLOOKUP(B121,Facture!$B$8:$C$488,2,FALSE))</f>
        <v>0</v>
      </c>
      <c r="G121" s="73" t="e">
        <f t="shared" si="14"/>
        <v>#VALUE!</v>
      </c>
      <c r="H121" s="74">
        <f t="shared" si="8"/>
        <v>26400</v>
      </c>
    </row>
    <row r="122" spans="1:8" x14ac:dyDescent="0.25">
      <c r="A122" s="70">
        <f t="shared" si="10"/>
        <v>122</v>
      </c>
      <c r="B122" s="71" t="s">
        <v>199</v>
      </c>
      <c r="C122" s="72">
        <v>700</v>
      </c>
      <c r="D122" s="71">
        <f t="shared" si="15"/>
        <v>50</v>
      </c>
      <c r="E122" s="73" t="s">
        <v>474</v>
      </c>
      <c r="F122" s="73">
        <f>IF(ISERROR(VLOOKUP(B122,Facture!$A$4:$D$12,4,FALSE)),0,VLOOKUP(B122,Facture!$B$8:$C$488,2,FALSE))</f>
        <v>0</v>
      </c>
      <c r="G122" s="73" t="e">
        <f t="shared" si="14"/>
        <v>#VALUE!</v>
      </c>
      <c r="H122" s="74">
        <f t="shared" si="8"/>
        <v>35000</v>
      </c>
    </row>
    <row r="123" spans="1:8" x14ac:dyDescent="0.25">
      <c r="A123" s="70">
        <f t="shared" si="10"/>
        <v>123</v>
      </c>
      <c r="B123" s="71" t="s">
        <v>200</v>
      </c>
      <c r="C123" s="72">
        <v>270</v>
      </c>
      <c r="D123" s="71">
        <f t="shared" si="15"/>
        <v>56</v>
      </c>
      <c r="E123" s="75">
        <v>2100</v>
      </c>
      <c r="F123" s="73">
        <f>IF(ISERROR(VLOOKUP(B123,Facture!$A$4:$D$12,4,FALSE)),0,VLOOKUP(B123,Facture!$B$8:$C$488,2,FALSE))</f>
        <v>0</v>
      </c>
      <c r="G123" s="73">
        <f t="shared" si="14"/>
        <v>2100</v>
      </c>
      <c r="H123" s="74">
        <f t="shared" si="8"/>
        <v>15120</v>
      </c>
    </row>
    <row r="124" spans="1:8" x14ac:dyDescent="0.25">
      <c r="A124" s="70">
        <f t="shared" si="10"/>
        <v>124</v>
      </c>
      <c r="B124" s="71" t="s">
        <v>201</v>
      </c>
      <c r="C124" s="72">
        <v>1050</v>
      </c>
      <c r="D124" s="71">
        <f t="shared" si="15"/>
        <v>62</v>
      </c>
      <c r="E124" s="73" t="s">
        <v>474</v>
      </c>
      <c r="F124" s="73">
        <f>IF(ISERROR(VLOOKUP(B124,Facture!$A$4:$D$12,4,FALSE)),0,VLOOKUP(B124,Facture!$B$8:$C$488,2,FALSE))</f>
        <v>0</v>
      </c>
      <c r="G124" s="73" t="e">
        <f t="shared" si="14"/>
        <v>#VALUE!</v>
      </c>
      <c r="H124" s="74">
        <f t="shared" si="8"/>
        <v>65100</v>
      </c>
    </row>
    <row r="125" spans="1:8" x14ac:dyDescent="0.25">
      <c r="A125" s="70">
        <f t="shared" si="10"/>
        <v>125</v>
      </c>
      <c r="B125" s="71" t="s">
        <v>202</v>
      </c>
      <c r="C125" s="72">
        <v>700</v>
      </c>
      <c r="D125" s="71">
        <f t="shared" si="15"/>
        <v>68</v>
      </c>
      <c r="E125" s="75">
        <v>1800</v>
      </c>
      <c r="F125" s="73">
        <f>IF(ISERROR(VLOOKUP(B125,Facture!$A$4:$D$12,4,FALSE)),0,VLOOKUP(B125,Facture!$B$8:$C$488,2,FALSE))</f>
        <v>0</v>
      </c>
      <c r="G125" s="73">
        <f t="shared" si="14"/>
        <v>1800</v>
      </c>
      <c r="H125" s="74">
        <f t="shared" si="8"/>
        <v>47600</v>
      </c>
    </row>
    <row r="126" spans="1:8" x14ac:dyDescent="0.25">
      <c r="A126" s="70">
        <f t="shared" si="10"/>
        <v>126</v>
      </c>
      <c r="B126" s="71" t="s">
        <v>203</v>
      </c>
      <c r="C126" s="76">
        <v>650</v>
      </c>
      <c r="D126" s="71">
        <f t="shared" si="15"/>
        <v>74</v>
      </c>
      <c r="E126" s="73" t="s">
        <v>474</v>
      </c>
      <c r="F126" s="73">
        <f>IF(ISERROR(VLOOKUP(B126,Facture!$A$4:$D$12,4,FALSE)),0,VLOOKUP(B126,Facture!$B$8:$C$488,2,FALSE))</f>
        <v>0</v>
      </c>
      <c r="G126" s="73" t="e">
        <f t="shared" si="14"/>
        <v>#VALUE!</v>
      </c>
      <c r="H126" s="74">
        <f t="shared" si="8"/>
        <v>48100</v>
      </c>
    </row>
    <row r="127" spans="1:8" x14ac:dyDescent="0.25">
      <c r="A127" s="70">
        <f t="shared" si="10"/>
        <v>127</v>
      </c>
      <c r="B127" s="71" t="s">
        <v>429</v>
      </c>
      <c r="C127" s="76">
        <v>600</v>
      </c>
      <c r="D127" s="71">
        <f t="shared" si="15"/>
        <v>80</v>
      </c>
      <c r="E127" s="75">
        <v>1400</v>
      </c>
      <c r="F127" s="73">
        <f>IF(ISERROR(VLOOKUP(B127,Facture!$A$4:$D$12,4,FALSE)),0,VLOOKUP(B127,Facture!$B$8:$C$488,2,FALSE))</f>
        <v>0</v>
      </c>
      <c r="G127" s="73">
        <f t="shared" si="14"/>
        <v>1400</v>
      </c>
      <c r="H127" s="74">
        <f t="shared" si="8"/>
        <v>48000</v>
      </c>
    </row>
    <row r="128" spans="1:8" x14ac:dyDescent="0.25">
      <c r="A128" s="70">
        <f t="shared" si="10"/>
        <v>128</v>
      </c>
      <c r="B128" s="71" t="s">
        <v>204</v>
      </c>
      <c r="C128" s="76">
        <v>500</v>
      </c>
      <c r="D128" s="71">
        <f t="shared" si="15"/>
        <v>86</v>
      </c>
      <c r="E128" s="73" t="s">
        <v>474</v>
      </c>
      <c r="F128" s="73">
        <f>IF(ISERROR(VLOOKUP(B128,Facture!$A$4:$D$12,4,FALSE)),0,VLOOKUP(B128,Facture!$B$8:$C$488,2,FALSE))</f>
        <v>0</v>
      </c>
      <c r="G128" s="73" t="e">
        <f t="shared" si="14"/>
        <v>#VALUE!</v>
      </c>
      <c r="H128" s="74">
        <f t="shared" ref="H128:H191" si="16">D128*C128</f>
        <v>43000</v>
      </c>
    </row>
    <row r="129" spans="1:8" x14ac:dyDescent="0.25">
      <c r="A129" s="70">
        <f t="shared" si="10"/>
        <v>129</v>
      </c>
      <c r="B129" s="71" t="s">
        <v>205</v>
      </c>
      <c r="C129" s="76">
        <v>700</v>
      </c>
      <c r="D129" s="71">
        <f t="shared" si="15"/>
        <v>92</v>
      </c>
      <c r="E129" s="75">
        <v>1020</v>
      </c>
      <c r="F129" s="73">
        <f>IF(ISERROR(VLOOKUP(B129,Facture!$A$4:$D$12,4,FALSE)),0,VLOOKUP(B129,Facture!$B$8:$C$488,2,FALSE))</f>
        <v>0</v>
      </c>
      <c r="G129" s="73">
        <f t="shared" si="14"/>
        <v>1020</v>
      </c>
      <c r="H129" s="74">
        <f t="shared" si="16"/>
        <v>64400</v>
      </c>
    </row>
    <row r="130" spans="1:8" x14ac:dyDescent="0.25">
      <c r="A130" s="70">
        <f t="shared" si="10"/>
        <v>130</v>
      </c>
      <c r="B130" s="71" t="s">
        <v>430</v>
      </c>
      <c r="C130" s="76">
        <v>50</v>
      </c>
      <c r="D130" s="71">
        <v>8</v>
      </c>
      <c r="E130" s="73" t="s">
        <v>474</v>
      </c>
      <c r="F130" s="73">
        <f>IF(ISERROR(VLOOKUP(B130,Facture!$A$4:$D$12,4,FALSE)),0,VLOOKUP(B130,Facture!$B$8:$C$488,2,FALSE))</f>
        <v>0</v>
      </c>
      <c r="G130" s="73" t="e">
        <f t="shared" si="14"/>
        <v>#VALUE!</v>
      </c>
      <c r="H130" s="74">
        <f t="shared" si="16"/>
        <v>400</v>
      </c>
    </row>
    <row r="131" spans="1:8" x14ac:dyDescent="0.25">
      <c r="A131" s="70">
        <f t="shared" si="10"/>
        <v>131</v>
      </c>
      <c r="B131" s="71" t="s">
        <v>431</v>
      </c>
      <c r="C131" s="76">
        <v>20</v>
      </c>
      <c r="D131" s="71">
        <f t="shared" ref="D131:D149" si="17">D130+6</f>
        <v>14</v>
      </c>
      <c r="E131" s="73" t="s">
        <v>474</v>
      </c>
      <c r="F131" s="73">
        <f>IF(ISERROR(VLOOKUP(B131,Facture!$A$4:$D$12,4,FALSE)),0,VLOOKUP(B131,Facture!$B$8:$C$488,2,FALSE))</f>
        <v>0</v>
      </c>
      <c r="G131" s="73" t="e">
        <f t="shared" si="14"/>
        <v>#VALUE!</v>
      </c>
      <c r="H131" s="74">
        <f t="shared" si="16"/>
        <v>280</v>
      </c>
    </row>
    <row r="132" spans="1:8" x14ac:dyDescent="0.25">
      <c r="A132" s="70">
        <f t="shared" si="10"/>
        <v>132</v>
      </c>
      <c r="B132" s="71" t="s">
        <v>206</v>
      </c>
      <c r="C132" s="72">
        <v>5600</v>
      </c>
      <c r="D132" s="71">
        <f t="shared" si="17"/>
        <v>20</v>
      </c>
      <c r="E132" s="73" t="s">
        <v>474</v>
      </c>
      <c r="F132" s="73">
        <f>IF(ISERROR(VLOOKUP(B132,Facture!$A$4:$D$12,4,FALSE)),0,VLOOKUP(B132,Facture!$B$8:$C$488,2,FALSE))</f>
        <v>0</v>
      </c>
      <c r="G132" s="73" t="e">
        <f t="shared" si="14"/>
        <v>#VALUE!</v>
      </c>
      <c r="H132" s="74">
        <f t="shared" si="16"/>
        <v>112000</v>
      </c>
    </row>
    <row r="133" spans="1:8" x14ac:dyDescent="0.25">
      <c r="A133" s="70">
        <f t="shared" si="10"/>
        <v>133</v>
      </c>
      <c r="B133" s="71" t="s">
        <v>207</v>
      </c>
      <c r="C133" s="72">
        <v>1800</v>
      </c>
      <c r="D133" s="71">
        <f t="shared" si="17"/>
        <v>26</v>
      </c>
      <c r="E133" s="73" t="s">
        <v>474</v>
      </c>
      <c r="F133" s="73">
        <f>IF(ISERROR(VLOOKUP(B133,Facture!$A$4:$D$12,4,FALSE)),0,VLOOKUP(B133,Facture!$B$8:$C$488,2,FALSE))</f>
        <v>0</v>
      </c>
      <c r="G133" s="73" t="e">
        <f t="shared" si="14"/>
        <v>#VALUE!</v>
      </c>
      <c r="H133" s="74">
        <f t="shared" si="16"/>
        <v>46800</v>
      </c>
    </row>
    <row r="134" spans="1:8" x14ac:dyDescent="0.25">
      <c r="A134" s="70">
        <f t="shared" si="10"/>
        <v>134</v>
      </c>
      <c r="B134" s="71" t="s">
        <v>208</v>
      </c>
      <c r="C134" s="72">
        <v>900</v>
      </c>
      <c r="D134" s="71">
        <f t="shared" si="17"/>
        <v>32</v>
      </c>
      <c r="E134" s="73" t="s">
        <v>474</v>
      </c>
      <c r="F134" s="73">
        <f>IF(ISERROR(VLOOKUP(B134,Facture!$A$4:$D$12,4,FALSE)),0,VLOOKUP(B134,Facture!$B$8:$C$488,2,FALSE))</f>
        <v>0</v>
      </c>
      <c r="G134" s="73" t="e">
        <f t="shared" si="14"/>
        <v>#VALUE!</v>
      </c>
      <c r="H134" s="74">
        <f t="shared" si="16"/>
        <v>28800</v>
      </c>
    </row>
    <row r="135" spans="1:8" x14ac:dyDescent="0.25">
      <c r="A135" s="70">
        <f t="shared" si="10"/>
        <v>135</v>
      </c>
      <c r="B135" s="71" t="s">
        <v>209</v>
      </c>
      <c r="C135" s="72">
        <v>900</v>
      </c>
      <c r="D135" s="71">
        <f t="shared" si="17"/>
        <v>38</v>
      </c>
      <c r="E135" s="73" t="s">
        <v>474</v>
      </c>
      <c r="F135" s="73">
        <f>IF(ISERROR(VLOOKUP(B135,Facture!$A$4:$D$12,4,FALSE)),0,VLOOKUP(B135,Facture!$B$8:$C$488,2,FALSE))</f>
        <v>0</v>
      </c>
      <c r="G135" s="73" t="e">
        <f t="shared" si="14"/>
        <v>#VALUE!</v>
      </c>
      <c r="H135" s="74">
        <f t="shared" si="16"/>
        <v>34200</v>
      </c>
    </row>
    <row r="136" spans="1:8" x14ac:dyDescent="0.25">
      <c r="A136" s="70">
        <f t="shared" si="10"/>
        <v>136</v>
      </c>
      <c r="B136" s="71" t="s">
        <v>210</v>
      </c>
      <c r="C136" s="72">
        <v>1900</v>
      </c>
      <c r="D136" s="71">
        <f t="shared" si="17"/>
        <v>44</v>
      </c>
      <c r="E136" s="73" t="s">
        <v>474</v>
      </c>
      <c r="F136" s="73">
        <f>IF(ISERROR(VLOOKUP(B136,Facture!$A$4:$D$12,4,FALSE)),0,VLOOKUP(B136,Facture!$B$8:$C$488,2,FALSE))</f>
        <v>0</v>
      </c>
      <c r="G136" s="73" t="e">
        <f t="shared" si="14"/>
        <v>#VALUE!</v>
      </c>
      <c r="H136" s="74">
        <f t="shared" si="16"/>
        <v>83600</v>
      </c>
    </row>
    <row r="137" spans="1:8" x14ac:dyDescent="0.25">
      <c r="A137" s="70">
        <f t="shared" si="10"/>
        <v>137</v>
      </c>
      <c r="B137" s="71" t="s">
        <v>211</v>
      </c>
      <c r="C137" s="72">
        <v>1680</v>
      </c>
      <c r="D137" s="71">
        <f t="shared" si="17"/>
        <v>50</v>
      </c>
      <c r="E137" s="75">
        <v>1900</v>
      </c>
      <c r="F137" s="73">
        <f>IF(ISERROR(VLOOKUP(B137,Facture!$A$4:$D$12,4,FALSE)),0,VLOOKUP(B137,Facture!$B$8:$C$488,2,FALSE))</f>
        <v>0</v>
      </c>
      <c r="G137" s="73">
        <f t="shared" si="14"/>
        <v>1900</v>
      </c>
      <c r="H137" s="74">
        <f t="shared" si="16"/>
        <v>84000</v>
      </c>
    </row>
    <row r="138" spans="1:8" x14ac:dyDescent="0.25">
      <c r="A138" s="70">
        <f t="shared" si="10"/>
        <v>138</v>
      </c>
      <c r="B138" s="71" t="s">
        <v>212</v>
      </c>
      <c r="C138" s="72">
        <v>900</v>
      </c>
      <c r="D138" s="71">
        <f t="shared" si="17"/>
        <v>56</v>
      </c>
      <c r="E138" s="75">
        <v>1900</v>
      </c>
      <c r="F138" s="73">
        <f>IF(ISERROR(VLOOKUP(B138,Facture!$A$4:$D$12,4,FALSE)),0,VLOOKUP(B138,Facture!$B$8:$C$488,2,FALSE))</f>
        <v>0</v>
      </c>
      <c r="G138" s="73">
        <f t="shared" si="14"/>
        <v>1900</v>
      </c>
      <c r="H138" s="74">
        <f t="shared" si="16"/>
        <v>50400</v>
      </c>
    </row>
    <row r="139" spans="1:8" x14ac:dyDescent="0.25">
      <c r="A139" s="70">
        <f t="shared" si="10"/>
        <v>139</v>
      </c>
      <c r="B139" s="71" t="s">
        <v>432</v>
      </c>
      <c r="C139" s="72">
        <v>1900</v>
      </c>
      <c r="D139" s="71">
        <f t="shared" si="17"/>
        <v>62</v>
      </c>
      <c r="E139" s="73" t="s">
        <v>474</v>
      </c>
      <c r="F139" s="73">
        <f>IF(ISERROR(VLOOKUP(B139,Facture!$A$4:$D$12,4,FALSE)),0,VLOOKUP(B139,Facture!$B$8:$C$488,2,FALSE))</f>
        <v>0</v>
      </c>
      <c r="G139" s="73" t="e">
        <f t="shared" si="14"/>
        <v>#VALUE!</v>
      </c>
      <c r="H139" s="74">
        <f t="shared" si="16"/>
        <v>117800</v>
      </c>
    </row>
    <row r="140" spans="1:8" x14ac:dyDescent="0.25">
      <c r="A140" s="70">
        <f t="shared" si="10"/>
        <v>140</v>
      </c>
      <c r="B140" s="71" t="s">
        <v>433</v>
      </c>
      <c r="C140" s="72">
        <v>1900</v>
      </c>
      <c r="D140" s="71">
        <f t="shared" si="17"/>
        <v>68</v>
      </c>
      <c r="E140" s="73" t="s">
        <v>474</v>
      </c>
      <c r="F140" s="73">
        <f>IF(ISERROR(VLOOKUP(B140,Facture!$A$4:$D$12,4,FALSE)),0,VLOOKUP(B140,Facture!$B$8:$C$488,2,FALSE))</f>
        <v>0</v>
      </c>
      <c r="G140" s="73" t="e">
        <f t="shared" si="14"/>
        <v>#VALUE!</v>
      </c>
      <c r="H140" s="74">
        <f t="shared" si="16"/>
        <v>129200</v>
      </c>
    </row>
    <row r="141" spans="1:8" x14ac:dyDescent="0.25">
      <c r="A141" s="70">
        <f t="shared" ref="A141:A204" si="18">A140+1</f>
        <v>141</v>
      </c>
      <c r="B141" s="71" t="s">
        <v>213</v>
      </c>
      <c r="C141" s="72">
        <v>950</v>
      </c>
      <c r="D141" s="71">
        <f t="shared" si="17"/>
        <v>74</v>
      </c>
      <c r="E141" s="73" t="s">
        <v>474</v>
      </c>
      <c r="F141" s="73">
        <f>IF(ISERROR(VLOOKUP(B141,Facture!$A$4:$D$12,4,FALSE)),0,VLOOKUP(B141,Facture!$B$8:$C$488,2,FALSE))</f>
        <v>0</v>
      </c>
      <c r="G141" s="73" t="e">
        <f t="shared" si="14"/>
        <v>#VALUE!</v>
      </c>
      <c r="H141" s="74">
        <f t="shared" si="16"/>
        <v>70300</v>
      </c>
    </row>
    <row r="142" spans="1:8" x14ac:dyDescent="0.25">
      <c r="A142" s="70">
        <f t="shared" si="18"/>
        <v>142</v>
      </c>
      <c r="B142" s="71" t="s">
        <v>214</v>
      </c>
      <c r="C142" s="72">
        <v>1700</v>
      </c>
      <c r="D142" s="71">
        <f t="shared" si="17"/>
        <v>80</v>
      </c>
      <c r="E142" s="75">
        <v>1900</v>
      </c>
      <c r="F142" s="73">
        <f>IF(ISERROR(VLOOKUP(B142,Facture!$A$4:$D$12,4,FALSE)),0,VLOOKUP(B142,Facture!$B$8:$C$488,2,FALSE))</f>
        <v>0</v>
      </c>
      <c r="G142" s="73">
        <f t="shared" si="14"/>
        <v>1900</v>
      </c>
      <c r="H142" s="74">
        <f t="shared" si="16"/>
        <v>136000</v>
      </c>
    </row>
    <row r="143" spans="1:8" x14ac:dyDescent="0.25">
      <c r="A143" s="70">
        <f t="shared" si="18"/>
        <v>143</v>
      </c>
      <c r="B143" s="71" t="s">
        <v>215</v>
      </c>
      <c r="C143" s="72">
        <v>900</v>
      </c>
      <c r="D143" s="71">
        <f t="shared" si="17"/>
        <v>86</v>
      </c>
      <c r="E143" s="75">
        <v>3800</v>
      </c>
      <c r="F143" s="73">
        <f>IF(ISERROR(VLOOKUP(B143,Facture!$A$4:$D$12,4,FALSE)),0,VLOOKUP(B143,Facture!$B$8:$C$488,2,FALSE))</f>
        <v>0</v>
      </c>
      <c r="G143" s="73">
        <f t="shared" si="14"/>
        <v>3800</v>
      </c>
      <c r="H143" s="74">
        <f t="shared" si="16"/>
        <v>77400</v>
      </c>
    </row>
    <row r="144" spans="1:8" x14ac:dyDescent="0.25">
      <c r="A144" s="70">
        <f t="shared" si="18"/>
        <v>144</v>
      </c>
      <c r="B144" s="71" t="s">
        <v>216</v>
      </c>
      <c r="C144" s="72">
        <v>1900</v>
      </c>
      <c r="D144" s="71">
        <f t="shared" si="17"/>
        <v>92</v>
      </c>
      <c r="E144" s="73" t="s">
        <v>474</v>
      </c>
      <c r="F144" s="73">
        <f>IF(ISERROR(VLOOKUP(B144,Facture!$A$4:$D$12,4,FALSE)),0,VLOOKUP(B144,Facture!$B$8:$C$488,2,FALSE))</f>
        <v>0</v>
      </c>
      <c r="G144" s="73" t="e">
        <f t="shared" si="14"/>
        <v>#VALUE!</v>
      </c>
      <c r="H144" s="74">
        <f t="shared" si="16"/>
        <v>174800</v>
      </c>
    </row>
    <row r="145" spans="1:8" x14ac:dyDescent="0.25">
      <c r="A145" s="70">
        <f t="shared" si="18"/>
        <v>145</v>
      </c>
      <c r="B145" s="71" t="s">
        <v>434</v>
      </c>
      <c r="C145" s="72">
        <v>1900</v>
      </c>
      <c r="D145" s="71">
        <f t="shared" si="17"/>
        <v>98</v>
      </c>
      <c r="E145" s="73" t="s">
        <v>474</v>
      </c>
      <c r="F145" s="73">
        <f>IF(ISERROR(VLOOKUP(B145,Facture!$A$4:$D$12,4,FALSE)),0,VLOOKUP(B145,Facture!$B$8:$C$488,2,FALSE))</f>
        <v>0</v>
      </c>
      <c r="G145" s="73" t="e">
        <f t="shared" si="14"/>
        <v>#VALUE!</v>
      </c>
      <c r="H145" s="74">
        <f t="shared" si="16"/>
        <v>186200</v>
      </c>
    </row>
    <row r="146" spans="1:8" x14ac:dyDescent="0.25">
      <c r="A146" s="70">
        <f t="shared" si="18"/>
        <v>146</v>
      </c>
      <c r="B146" s="71" t="s">
        <v>217</v>
      </c>
      <c r="C146" s="72">
        <v>900</v>
      </c>
      <c r="D146" s="71">
        <f t="shared" si="17"/>
        <v>104</v>
      </c>
      <c r="E146" s="75">
        <v>1900</v>
      </c>
      <c r="F146" s="73">
        <f>IF(ISERROR(VLOOKUP(B146,Facture!$A$4:$D$12,4,FALSE)),0,VLOOKUP(B146,Facture!$B$8:$C$488,2,FALSE))</f>
        <v>0</v>
      </c>
      <c r="G146" s="73">
        <f t="shared" si="14"/>
        <v>1900</v>
      </c>
      <c r="H146" s="74">
        <f t="shared" si="16"/>
        <v>93600</v>
      </c>
    </row>
    <row r="147" spans="1:8" x14ac:dyDescent="0.25">
      <c r="A147" s="70">
        <f t="shared" si="18"/>
        <v>147</v>
      </c>
      <c r="B147" s="71" t="s">
        <v>218</v>
      </c>
      <c r="C147" s="72">
        <v>950</v>
      </c>
      <c r="D147" s="71">
        <f t="shared" si="17"/>
        <v>110</v>
      </c>
      <c r="E147" s="73" t="s">
        <v>474</v>
      </c>
      <c r="F147" s="73">
        <f>IF(ISERROR(VLOOKUP(B147,Facture!$A$4:$D$12,4,FALSE)),0,VLOOKUP(B147,Facture!$B$8:$C$488,2,FALSE))</f>
        <v>0</v>
      </c>
      <c r="G147" s="73" t="e">
        <f t="shared" ref="G147:G162" si="19">E147-F147</f>
        <v>#VALUE!</v>
      </c>
      <c r="H147" s="74">
        <f t="shared" si="16"/>
        <v>104500</v>
      </c>
    </row>
    <row r="148" spans="1:8" x14ac:dyDescent="0.25">
      <c r="A148" s="70">
        <f t="shared" si="18"/>
        <v>148</v>
      </c>
      <c r="B148" s="71" t="s">
        <v>435</v>
      </c>
      <c r="C148" s="72">
        <v>1900</v>
      </c>
      <c r="D148" s="71">
        <f t="shared" si="17"/>
        <v>116</v>
      </c>
      <c r="E148" s="73" t="s">
        <v>474</v>
      </c>
      <c r="F148" s="73">
        <f>IF(ISERROR(VLOOKUP(B148,Facture!$A$4:$D$12,4,FALSE)),0,VLOOKUP(B148,Facture!$B$8:$C$488,2,FALSE))</f>
        <v>0</v>
      </c>
      <c r="G148" s="73" t="e">
        <f t="shared" si="19"/>
        <v>#VALUE!</v>
      </c>
      <c r="H148" s="74">
        <f t="shared" si="16"/>
        <v>220400</v>
      </c>
    </row>
    <row r="149" spans="1:8" x14ac:dyDescent="0.25">
      <c r="A149" s="70">
        <f t="shared" si="18"/>
        <v>149</v>
      </c>
      <c r="B149" s="71" t="s">
        <v>219</v>
      </c>
      <c r="C149" s="72">
        <v>900</v>
      </c>
      <c r="D149" s="71">
        <f t="shared" si="17"/>
        <v>122</v>
      </c>
      <c r="E149" s="73" t="s">
        <v>474</v>
      </c>
      <c r="F149" s="73">
        <f>IF(ISERROR(VLOOKUP(B149,Facture!$A$4:$D$12,4,FALSE)),0,VLOOKUP(B149,Facture!$B$8:$C$488,2,FALSE))</f>
        <v>0</v>
      </c>
      <c r="G149" s="73" t="e">
        <f t="shared" si="19"/>
        <v>#VALUE!</v>
      </c>
      <c r="H149" s="74">
        <f t="shared" si="16"/>
        <v>109800</v>
      </c>
    </row>
    <row r="150" spans="1:8" x14ac:dyDescent="0.25">
      <c r="A150" s="70">
        <f t="shared" si="18"/>
        <v>150</v>
      </c>
      <c r="B150" s="71" t="s">
        <v>220</v>
      </c>
      <c r="C150" s="72">
        <v>900</v>
      </c>
      <c r="D150" s="71">
        <v>4</v>
      </c>
      <c r="E150" s="73" t="s">
        <v>474</v>
      </c>
      <c r="F150" s="73">
        <f>IF(ISERROR(VLOOKUP(B150,Facture!$A$4:$D$12,4,FALSE)),0,VLOOKUP(B150,Facture!$B$8:$C$488,2,FALSE))</f>
        <v>0</v>
      </c>
      <c r="G150" s="73" t="e">
        <f t="shared" si="19"/>
        <v>#VALUE!</v>
      </c>
      <c r="H150" s="74">
        <f t="shared" si="16"/>
        <v>3600</v>
      </c>
    </row>
    <row r="151" spans="1:8" x14ac:dyDescent="0.25">
      <c r="A151" s="70">
        <f t="shared" si="18"/>
        <v>151</v>
      </c>
      <c r="B151" s="71" t="s">
        <v>221</v>
      </c>
      <c r="C151" s="72">
        <v>950</v>
      </c>
      <c r="D151" s="71">
        <f>D150+6</f>
        <v>10</v>
      </c>
      <c r="E151" s="73" t="s">
        <v>474</v>
      </c>
      <c r="F151" s="73">
        <f>IF(ISERROR(VLOOKUP(B151,Facture!$A$4:$D$12,4,FALSE)),0,VLOOKUP(B151,Facture!$B$8:$C$488,2,FALSE))</f>
        <v>0</v>
      </c>
      <c r="G151" s="73" t="e">
        <f t="shared" si="19"/>
        <v>#VALUE!</v>
      </c>
      <c r="H151" s="74">
        <f t="shared" si="16"/>
        <v>9500</v>
      </c>
    </row>
    <row r="152" spans="1:8" x14ac:dyDescent="0.25">
      <c r="A152" s="70">
        <f t="shared" si="18"/>
        <v>152</v>
      </c>
      <c r="B152" s="71" t="s">
        <v>222</v>
      </c>
      <c r="C152" s="72">
        <v>1750</v>
      </c>
      <c r="D152" s="71">
        <f>D151+6</f>
        <v>16</v>
      </c>
      <c r="E152" s="73" t="s">
        <v>474</v>
      </c>
      <c r="F152" s="73">
        <f>IF(ISERROR(VLOOKUP(B152,Facture!$A$4:$D$12,4,FALSE)),0,VLOOKUP(B152,Facture!$B$8:$C$488,2,FALSE))</f>
        <v>0</v>
      </c>
      <c r="G152" s="73" t="e">
        <f t="shared" si="19"/>
        <v>#VALUE!</v>
      </c>
      <c r="H152" s="74">
        <f t="shared" si="16"/>
        <v>28000</v>
      </c>
    </row>
    <row r="153" spans="1:8" x14ac:dyDescent="0.25">
      <c r="A153" s="70">
        <f t="shared" si="18"/>
        <v>153</v>
      </c>
      <c r="B153" s="71" t="s">
        <v>223</v>
      </c>
      <c r="C153" s="72">
        <v>40</v>
      </c>
      <c r="D153" s="71">
        <f>D152+6</f>
        <v>22</v>
      </c>
      <c r="E153" s="73" t="s">
        <v>474</v>
      </c>
      <c r="F153" s="73">
        <f>IF(ISERROR(VLOOKUP(B153,Facture!$A$4:$D$12,4,FALSE)),0,VLOOKUP(B153,Facture!$B$8:$C$488,2,FALSE))</f>
        <v>0</v>
      </c>
      <c r="G153" s="73" t="e">
        <f t="shared" si="19"/>
        <v>#VALUE!</v>
      </c>
      <c r="H153" s="74">
        <f t="shared" si="16"/>
        <v>880</v>
      </c>
    </row>
    <row r="154" spans="1:8" x14ac:dyDescent="0.25">
      <c r="A154" s="70">
        <f t="shared" si="18"/>
        <v>154</v>
      </c>
      <c r="B154" s="71" t="s">
        <v>224</v>
      </c>
      <c r="C154" s="72">
        <v>145</v>
      </c>
      <c r="D154" s="71">
        <f>D153+6</f>
        <v>28</v>
      </c>
      <c r="E154" s="73" t="s">
        <v>474</v>
      </c>
      <c r="F154" s="73">
        <f>IF(ISERROR(VLOOKUP(B154,Facture!$A$4:$D$12,4,FALSE)),0,VLOOKUP(B154,Facture!$B$8:$C$488,2,FALSE))</f>
        <v>0</v>
      </c>
      <c r="G154" s="73" t="e">
        <f t="shared" si="19"/>
        <v>#VALUE!</v>
      </c>
      <c r="H154" s="74">
        <f t="shared" si="16"/>
        <v>4060</v>
      </c>
    </row>
    <row r="155" spans="1:8" x14ac:dyDescent="0.25">
      <c r="A155" s="70">
        <f t="shared" si="18"/>
        <v>155</v>
      </c>
      <c r="B155" s="71" t="s">
        <v>225</v>
      </c>
      <c r="C155" s="72">
        <v>300</v>
      </c>
      <c r="D155" s="71">
        <v>32</v>
      </c>
      <c r="E155" s="73">
        <v>400</v>
      </c>
      <c r="F155" s="73">
        <f>IF(ISERROR(VLOOKUP(B155,Facture!$A$4:$D$12,4,FALSE)),0,VLOOKUP(B155,Facture!$B$8:$C$488,2,FALSE))</f>
        <v>0</v>
      </c>
      <c r="G155" s="73">
        <f t="shared" si="19"/>
        <v>400</v>
      </c>
      <c r="H155" s="74">
        <f t="shared" si="16"/>
        <v>9600</v>
      </c>
    </row>
    <row r="156" spans="1:8" x14ac:dyDescent="0.25">
      <c r="A156" s="70">
        <f t="shared" si="18"/>
        <v>156</v>
      </c>
      <c r="B156" s="71" t="s">
        <v>225</v>
      </c>
      <c r="C156" s="72">
        <v>450</v>
      </c>
      <c r="D156" s="71">
        <f t="shared" ref="D156:D171" si="20">D155+6</f>
        <v>38</v>
      </c>
      <c r="E156" s="75">
        <v>1200</v>
      </c>
      <c r="F156" s="73">
        <f>IF(ISERROR(VLOOKUP(B156,Facture!$A$4:$D$12,4,FALSE)),0,VLOOKUP(B156,Facture!$B$8:$C$488,2,FALSE))</f>
        <v>0</v>
      </c>
      <c r="G156" s="73">
        <f t="shared" si="19"/>
        <v>1200</v>
      </c>
      <c r="H156" s="74">
        <f t="shared" si="16"/>
        <v>17100</v>
      </c>
    </row>
    <row r="157" spans="1:8" x14ac:dyDescent="0.25">
      <c r="A157" s="70">
        <f t="shared" si="18"/>
        <v>157</v>
      </c>
      <c r="B157" s="71" t="s">
        <v>436</v>
      </c>
      <c r="C157" s="72">
        <v>400</v>
      </c>
      <c r="D157" s="71">
        <f t="shared" si="20"/>
        <v>44</v>
      </c>
      <c r="E157" s="73" t="s">
        <v>474</v>
      </c>
      <c r="F157" s="73">
        <f>IF(ISERROR(VLOOKUP(B157,Facture!$A$4:$D$12,4,FALSE)),0,VLOOKUP(B157,Facture!$B$8:$C$488,2,FALSE))</f>
        <v>0</v>
      </c>
      <c r="G157" s="73" t="e">
        <f t="shared" si="19"/>
        <v>#VALUE!</v>
      </c>
      <c r="H157" s="74">
        <f t="shared" si="16"/>
        <v>17600</v>
      </c>
    </row>
    <row r="158" spans="1:8" x14ac:dyDescent="0.25">
      <c r="A158" s="70">
        <f t="shared" si="18"/>
        <v>158</v>
      </c>
      <c r="B158" s="71" t="s">
        <v>226</v>
      </c>
      <c r="C158" s="72">
        <v>600</v>
      </c>
      <c r="D158" s="71">
        <f t="shared" si="20"/>
        <v>50</v>
      </c>
      <c r="E158" s="73" t="s">
        <v>474</v>
      </c>
      <c r="F158" s="73">
        <f>IF(ISERROR(VLOOKUP(B158,Facture!$A$4:$D$12,4,FALSE)),0,VLOOKUP(B158,Facture!$B$8:$C$488,2,FALSE))</f>
        <v>0</v>
      </c>
      <c r="G158" s="73" t="e">
        <f t="shared" si="19"/>
        <v>#VALUE!</v>
      </c>
      <c r="H158" s="74">
        <f t="shared" si="16"/>
        <v>30000</v>
      </c>
    </row>
    <row r="159" spans="1:8" x14ac:dyDescent="0.25">
      <c r="A159" s="70">
        <f t="shared" si="18"/>
        <v>159</v>
      </c>
      <c r="B159" s="71" t="s">
        <v>227</v>
      </c>
      <c r="C159" s="72">
        <v>330</v>
      </c>
      <c r="D159" s="71">
        <f t="shared" si="20"/>
        <v>56</v>
      </c>
      <c r="E159" s="75">
        <v>1800</v>
      </c>
      <c r="F159" s="73">
        <f>IF(ISERROR(VLOOKUP(B159,Facture!$A$4:$D$12,4,FALSE)),0,VLOOKUP(B159,Facture!$B$8:$C$488,2,FALSE))</f>
        <v>0</v>
      </c>
      <c r="G159" s="73">
        <f t="shared" si="19"/>
        <v>1800</v>
      </c>
      <c r="H159" s="74">
        <f t="shared" si="16"/>
        <v>18480</v>
      </c>
    </row>
    <row r="160" spans="1:8" x14ac:dyDescent="0.25">
      <c r="A160" s="70">
        <f t="shared" si="18"/>
        <v>160</v>
      </c>
      <c r="B160" s="71" t="s">
        <v>228</v>
      </c>
      <c r="C160" s="72">
        <v>430</v>
      </c>
      <c r="D160" s="71">
        <f t="shared" si="20"/>
        <v>62</v>
      </c>
      <c r="E160" s="73" t="s">
        <v>474</v>
      </c>
      <c r="F160" s="73">
        <f>IF(ISERROR(VLOOKUP(B160,Facture!$A$4:$D$12,4,FALSE)),0,VLOOKUP(B160,Facture!$B$8:$C$488,2,FALSE))</f>
        <v>0</v>
      </c>
      <c r="G160" s="73" t="e">
        <f t="shared" si="19"/>
        <v>#VALUE!</v>
      </c>
      <c r="H160" s="74">
        <f t="shared" si="16"/>
        <v>26660</v>
      </c>
    </row>
    <row r="161" spans="1:8" x14ac:dyDescent="0.25">
      <c r="A161" s="70">
        <f t="shared" si="18"/>
        <v>161</v>
      </c>
      <c r="B161" s="71" t="s">
        <v>437</v>
      </c>
      <c r="C161" s="72">
        <v>600</v>
      </c>
      <c r="D161" s="71">
        <f t="shared" si="20"/>
        <v>68</v>
      </c>
      <c r="E161" s="73" t="s">
        <v>474</v>
      </c>
      <c r="F161" s="73">
        <f>IF(ISERROR(VLOOKUP(B161,Facture!$A$4:$D$12,4,FALSE)),0,VLOOKUP(B161,Facture!$B$8:$C$488,2,FALSE))</f>
        <v>0</v>
      </c>
      <c r="G161" s="73" t="e">
        <f t="shared" si="19"/>
        <v>#VALUE!</v>
      </c>
      <c r="H161" s="74">
        <f t="shared" si="16"/>
        <v>40800</v>
      </c>
    </row>
    <row r="162" spans="1:8" x14ac:dyDescent="0.25">
      <c r="A162" s="70">
        <f t="shared" si="18"/>
        <v>162</v>
      </c>
      <c r="B162" s="71" t="s">
        <v>229</v>
      </c>
      <c r="C162" s="72">
        <v>380</v>
      </c>
      <c r="D162" s="71">
        <f t="shared" si="20"/>
        <v>74</v>
      </c>
      <c r="E162" s="73" t="s">
        <v>474</v>
      </c>
      <c r="F162" s="73">
        <f>IF(ISERROR(VLOOKUP(B162,Facture!$A$4:$D$12,4,FALSE)),0,VLOOKUP(B162,Facture!$B$8:$C$488,2,FALSE))</f>
        <v>0</v>
      </c>
      <c r="G162" s="73" t="e">
        <f t="shared" si="19"/>
        <v>#VALUE!</v>
      </c>
      <c r="H162" s="74">
        <f t="shared" si="16"/>
        <v>28120</v>
      </c>
    </row>
    <row r="163" spans="1:8" x14ac:dyDescent="0.25">
      <c r="A163" s="70">
        <f t="shared" si="18"/>
        <v>163</v>
      </c>
      <c r="B163" s="71" t="s">
        <v>230</v>
      </c>
      <c r="C163" s="72">
        <v>430</v>
      </c>
      <c r="D163" s="71">
        <f t="shared" si="20"/>
        <v>80</v>
      </c>
      <c r="E163" s="75">
        <v>1200</v>
      </c>
      <c r="F163" s="73"/>
      <c r="G163" s="73"/>
      <c r="H163" s="74">
        <f t="shared" si="16"/>
        <v>34400</v>
      </c>
    </row>
    <row r="164" spans="1:8" x14ac:dyDescent="0.25">
      <c r="A164" s="70">
        <f t="shared" si="18"/>
        <v>164</v>
      </c>
      <c r="B164" s="71" t="s">
        <v>231</v>
      </c>
      <c r="C164" s="72">
        <v>820</v>
      </c>
      <c r="D164" s="71">
        <f t="shared" si="20"/>
        <v>86</v>
      </c>
      <c r="E164" s="75">
        <v>1700</v>
      </c>
      <c r="F164" s="73">
        <f>IF(ISERROR(VLOOKUP(B164,Facture!$A$4:$D$12,4,FALSE)),0,VLOOKUP(B164,Facture!$B$8:$C$488,2,FALSE))</f>
        <v>0</v>
      </c>
      <c r="G164" s="73">
        <f t="shared" ref="G164:G227" si="21">E164-F164</f>
        <v>1700</v>
      </c>
      <c r="H164" s="74">
        <f t="shared" si="16"/>
        <v>70520</v>
      </c>
    </row>
    <row r="165" spans="1:8" x14ac:dyDescent="0.25">
      <c r="A165" s="70">
        <f t="shared" si="18"/>
        <v>165</v>
      </c>
      <c r="B165" s="71" t="s">
        <v>480</v>
      </c>
      <c r="C165" s="72">
        <v>600</v>
      </c>
      <c r="D165" s="71">
        <f t="shared" si="20"/>
        <v>92</v>
      </c>
      <c r="E165" s="73" t="s">
        <v>474</v>
      </c>
      <c r="F165" s="73">
        <f>IF(ISERROR(VLOOKUP(B165,Facture!$A$4:$D$12,4,FALSE)),0,VLOOKUP(B165,Facture!$B$8:$C$488,2,FALSE))</f>
        <v>0</v>
      </c>
      <c r="G165" s="73" t="e">
        <f t="shared" si="21"/>
        <v>#VALUE!</v>
      </c>
      <c r="H165" s="74">
        <f t="shared" si="16"/>
        <v>55200</v>
      </c>
    </row>
    <row r="166" spans="1:8" x14ac:dyDescent="0.25">
      <c r="A166" s="70">
        <f t="shared" si="18"/>
        <v>166</v>
      </c>
      <c r="B166" s="71" t="s">
        <v>438</v>
      </c>
      <c r="C166" s="72">
        <v>1700</v>
      </c>
      <c r="D166" s="71">
        <f t="shared" si="20"/>
        <v>98</v>
      </c>
      <c r="E166" s="73" t="s">
        <v>474</v>
      </c>
      <c r="F166" s="73">
        <f>IF(ISERROR(VLOOKUP(B166,Facture!$A$4:$D$12,4,FALSE)),0,VLOOKUP(B166,Facture!$B$8:$C$488,2,FALSE))</f>
        <v>0</v>
      </c>
      <c r="G166" s="73" t="e">
        <f t="shared" si="21"/>
        <v>#VALUE!</v>
      </c>
      <c r="H166" s="74">
        <f t="shared" si="16"/>
        <v>166600</v>
      </c>
    </row>
    <row r="167" spans="1:8" x14ac:dyDescent="0.25">
      <c r="A167" s="70">
        <f t="shared" si="18"/>
        <v>167</v>
      </c>
      <c r="B167" s="71" t="s">
        <v>232</v>
      </c>
      <c r="C167" s="72">
        <v>1450</v>
      </c>
      <c r="D167" s="71">
        <f t="shared" si="20"/>
        <v>104</v>
      </c>
      <c r="E167" s="73" t="s">
        <v>474</v>
      </c>
      <c r="F167" s="73">
        <f>IF(ISERROR(VLOOKUP(B167,Facture!$A$4:$D$12,4,FALSE)),0,VLOOKUP(B167,Facture!$B$8:$C$488,2,FALSE))</f>
        <v>0</v>
      </c>
      <c r="G167" s="73" t="e">
        <f t="shared" si="21"/>
        <v>#VALUE!</v>
      </c>
      <c r="H167" s="74">
        <f t="shared" si="16"/>
        <v>150800</v>
      </c>
    </row>
    <row r="168" spans="1:8" x14ac:dyDescent="0.25">
      <c r="A168" s="70">
        <f t="shared" si="18"/>
        <v>168</v>
      </c>
      <c r="B168" s="71" t="s">
        <v>233</v>
      </c>
      <c r="C168" s="72">
        <v>600</v>
      </c>
      <c r="D168" s="71">
        <f t="shared" si="20"/>
        <v>110</v>
      </c>
      <c r="E168" s="75">
        <v>1200</v>
      </c>
      <c r="F168" s="73">
        <f>IF(ISERROR(VLOOKUP(B168,Facture!$A$4:$D$12,4,FALSE)),0,VLOOKUP(B168,Facture!$B$8:$C$488,2,FALSE))</f>
        <v>0</v>
      </c>
      <c r="G168" s="73">
        <f t="shared" si="21"/>
        <v>1200</v>
      </c>
      <c r="H168" s="74">
        <f t="shared" si="16"/>
        <v>66000</v>
      </c>
    </row>
    <row r="169" spans="1:8" x14ac:dyDescent="0.25">
      <c r="A169" s="70">
        <f t="shared" si="18"/>
        <v>169</v>
      </c>
      <c r="B169" s="71" t="s">
        <v>234</v>
      </c>
      <c r="C169" s="72">
        <v>10</v>
      </c>
      <c r="D169" s="71">
        <f t="shared" si="20"/>
        <v>116</v>
      </c>
      <c r="E169" s="73" t="s">
        <v>474</v>
      </c>
      <c r="F169" s="73">
        <f>IF(ISERROR(VLOOKUP(B169,Facture!$A$4:$D$12,4,FALSE)),0,VLOOKUP(B169,Facture!$B$8:$C$488,2,FALSE))</f>
        <v>0</v>
      </c>
      <c r="G169" s="73" t="e">
        <f t="shared" si="21"/>
        <v>#VALUE!</v>
      </c>
      <c r="H169" s="74">
        <f t="shared" si="16"/>
        <v>1160</v>
      </c>
    </row>
    <row r="170" spans="1:8" x14ac:dyDescent="0.25">
      <c r="A170" s="70">
        <f t="shared" si="18"/>
        <v>170</v>
      </c>
      <c r="B170" s="71" t="s">
        <v>439</v>
      </c>
      <c r="C170" s="72">
        <v>15</v>
      </c>
      <c r="D170" s="71">
        <f t="shared" si="20"/>
        <v>122</v>
      </c>
      <c r="E170" s="73" t="s">
        <v>474</v>
      </c>
      <c r="F170" s="73">
        <f>IF(ISERROR(VLOOKUP(B170,Facture!$A$4:$D$12,4,FALSE)),0,VLOOKUP(B170,Facture!$B$8:$C$488,2,FALSE))</f>
        <v>0</v>
      </c>
      <c r="G170" s="73" t="e">
        <f t="shared" si="21"/>
        <v>#VALUE!</v>
      </c>
      <c r="H170" s="74">
        <f t="shared" si="16"/>
        <v>1830</v>
      </c>
    </row>
    <row r="171" spans="1:8" x14ac:dyDescent="0.25">
      <c r="A171" s="70">
        <f t="shared" si="18"/>
        <v>171</v>
      </c>
      <c r="B171" s="71" t="s">
        <v>235</v>
      </c>
      <c r="C171" s="72">
        <v>2800</v>
      </c>
      <c r="D171" s="71">
        <f t="shared" si="20"/>
        <v>128</v>
      </c>
      <c r="E171" s="73" t="s">
        <v>474</v>
      </c>
      <c r="F171" s="73">
        <f>IF(ISERROR(VLOOKUP(B171,Facture!$A$4:$D$12,4,FALSE)),0,VLOOKUP(B171,Facture!$B$8:$C$488,2,FALSE))</f>
        <v>0</v>
      </c>
      <c r="G171" s="73" t="e">
        <f t="shared" si="21"/>
        <v>#VALUE!</v>
      </c>
      <c r="H171" s="74">
        <f t="shared" si="16"/>
        <v>358400</v>
      </c>
    </row>
    <row r="172" spans="1:8" x14ac:dyDescent="0.25">
      <c r="A172" s="70">
        <f t="shared" si="18"/>
        <v>172</v>
      </c>
      <c r="B172" s="71" t="s">
        <v>236</v>
      </c>
      <c r="C172" s="72">
        <v>1950</v>
      </c>
      <c r="D172" s="71">
        <v>134</v>
      </c>
      <c r="E172" s="73" t="s">
        <v>474</v>
      </c>
      <c r="F172" s="73">
        <f>IF(ISERROR(VLOOKUP(B172,Facture!$A$4:$D$12,4,FALSE)),0,VLOOKUP(B172,Facture!$B$8:$C$488,2,FALSE))</f>
        <v>0</v>
      </c>
      <c r="G172" s="73" t="e">
        <f t="shared" si="21"/>
        <v>#VALUE!</v>
      </c>
      <c r="H172" s="74">
        <f t="shared" si="16"/>
        <v>261300</v>
      </c>
    </row>
    <row r="173" spans="1:8" x14ac:dyDescent="0.25">
      <c r="A173" s="70">
        <f t="shared" si="18"/>
        <v>173</v>
      </c>
      <c r="B173" s="71" t="s">
        <v>440</v>
      </c>
      <c r="C173" s="72">
        <v>3500</v>
      </c>
      <c r="D173" s="71">
        <f>D172+6</f>
        <v>140</v>
      </c>
      <c r="E173" s="73" t="s">
        <v>474</v>
      </c>
      <c r="F173" s="73">
        <f>IF(ISERROR(VLOOKUP(B173,Facture!$A$4:$D$12,4,FALSE)),0,VLOOKUP(B173,Facture!$B$8:$C$488,2,FALSE))</f>
        <v>0</v>
      </c>
      <c r="G173" s="73" t="e">
        <f t="shared" si="21"/>
        <v>#VALUE!</v>
      </c>
      <c r="H173" s="74">
        <f t="shared" si="16"/>
        <v>490000</v>
      </c>
    </row>
    <row r="174" spans="1:8" x14ac:dyDescent="0.25">
      <c r="A174" s="70">
        <f t="shared" si="18"/>
        <v>174</v>
      </c>
      <c r="B174" s="71" t="s">
        <v>237</v>
      </c>
      <c r="C174" s="72">
        <v>4400</v>
      </c>
      <c r="D174" s="71">
        <f>D173+6</f>
        <v>146</v>
      </c>
      <c r="E174" s="73" t="s">
        <v>474</v>
      </c>
      <c r="F174" s="73">
        <f>IF(ISERROR(VLOOKUP(B174,Facture!$A$4:$D$12,4,FALSE)),0,VLOOKUP(B174,Facture!$B$8:$C$488,2,FALSE))</f>
        <v>0</v>
      </c>
      <c r="G174" s="73" t="e">
        <f t="shared" si="21"/>
        <v>#VALUE!</v>
      </c>
      <c r="H174" s="74">
        <f t="shared" si="16"/>
        <v>642400</v>
      </c>
    </row>
    <row r="175" spans="1:8" x14ac:dyDescent="0.25">
      <c r="A175" s="70">
        <f t="shared" si="18"/>
        <v>175</v>
      </c>
      <c r="B175" s="71" t="s">
        <v>238</v>
      </c>
      <c r="C175" s="72">
        <v>800</v>
      </c>
      <c r="D175" s="71">
        <f>D174+6</f>
        <v>152</v>
      </c>
      <c r="E175" s="73" t="s">
        <v>474</v>
      </c>
      <c r="F175" s="73">
        <f>IF(ISERROR(VLOOKUP(B175,Facture!$A$4:$D$12,4,FALSE)),0,VLOOKUP(B175,Facture!$B$8:$C$488,2,FALSE))</f>
        <v>0</v>
      </c>
      <c r="G175" s="73" t="e">
        <f t="shared" si="21"/>
        <v>#VALUE!</v>
      </c>
      <c r="H175" s="74">
        <f t="shared" si="16"/>
        <v>121600</v>
      </c>
    </row>
    <row r="176" spans="1:8" x14ac:dyDescent="0.25">
      <c r="A176" s="70">
        <f t="shared" si="18"/>
        <v>176</v>
      </c>
      <c r="B176" s="71" t="s">
        <v>239</v>
      </c>
      <c r="C176" s="72">
        <v>10600</v>
      </c>
      <c r="D176" s="71">
        <f>D175+6</f>
        <v>158</v>
      </c>
      <c r="E176" s="73" t="s">
        <v>474</v>
      </c>
      <c r="F176" s="73">
        <f>IF(ISERROR(VLOOKUP(B176,Facture!$A$4:$D$12,4,FALSE)),0,VLOOKUP(B176,Facture!$B$8:$C$488,2,FALSE))</f>
        <v>0</v>
      </c>
      <c r="G176" s="73" t="e">
        <f t="shared" si="21"/>
        <v>#VALUE!</v>
      </c>
      <c r="H176" s="74">
        <f t="shared" si="16"/>
        <v>1674800</v>
      </c>
    </row>
    <row r="177" spans="1:8" x14ac:dyDescent="0.25">
      <c r="A177" s="70">
        <f t="shared" si="18"/>
        <v>177</v>
      </c>
      <c r="B177" s="71" t="s">
        <v>240</v>
      </c>
      <c r="C177" s="72">
        <v>5800</v>
      </c>
      <c r="D177" s="71">
        <f>D176+6</f>
        <v>164</v>
      </c>
      <c r="E177" s="73" t="s">
        <v>474</v>
      </c>
      <c r="F177" s="73">
        <f>IF(ISERROR(VLOOKUP(B177,Facture!$A$4:$D$12,4,FALSE)),0,VLOOKUP(B177,Facture!$B$8:$C$488,2,FALSE))</f>
        <v>0</v>
      </c>
      <c r="G177" s="73" t="e">
        <f t="shared" si="21"/>
        <v>#VALUE!</v>
      </c>
      <c r="H177" s="74">
        <f t="shared" si="16"/>
        <v>951200</v>
      </c>
    </row>
    <row r="178" spans="1:8" x14ac:dyDescent="0.25">
      <c r="A178" s="70">
        <f t="shared" si="18"/>
        <v>178</v>
      </c>
      <c r="B178" s="71" t="s">
        <v>241</v>
      </c>
      <c r="C178" s="72">
        <v>34000</v>
      </c>
      <c r="D178" s="71">
        <v>171</v>
      </c>
      <c r="E178" s="73" t="s">
        <v>474</v>
      </c>
      <c r="F178" s="73">
        <f>IF(ISERROR(VLOOKUP(B178,Facture!$A$4:$D$12,4,FALSE)),0,VLOOKUP(B178,Facture!$B$8:$C$488,2,FALSE))</f>
        <v>0</v>
      </c>
      <c r="G178" s="73" t="e">
        <f t="shared" si="21"/>
        <v>#VALUE!</v>
      </c>
      <c r="H178" s="74">
        <f t="shared" si="16"/>
        <v>5814000</v>
      </c>
    </row>
    <row r="179" spans="1:8" x14ac:dyDescent="0.25">
      <c r="A179" s="70">
        <f t="shared" si="18"/>
        <v>179</v>
      </c>
      <c r="B179" s="71" t="s">
        <v>242</v>
      </c>
      <c r="C179" s="72">
        <v>1100</v>
      </c>
      <c r="D179" s="71">
        <f t="shared" ref="D179:D186" si="22">D178+6</f>
        <v>177</v>
      </c>
      <c r="E179" s="75">
        <v>2000</v>
      </c>
      <c r="F179" s="73">
        <f>IF(ISERROR(VLOOKUP(B179,Facture!$A$4:$D$12,4,FALSE)),0,VLOOKUP(B179,Facture!$B$8:$C$488,2,FALSE))</f>
        <v>0</v>
      </c>
      <c r="G179" s="73">
        <f t="shared" si="21"/>
        <v>2000</v>
      </c>
      <c r="H179" s="74">
        <f t="shared" si="16"/>
        <v>194700</v>
      </c>
    </row>
    <row r="180" spans="1:8" x14ac:dyDescent="0.25">
      <c r="A180" s="70">
        <f t="shared" si="18"/>
        <v>180</v>
      </c>
      <c r="B180" s="71" t="s">
        <v>441</v>
      </c>
      <c r="C180" s="72">
        <v>2200</v>
      </c>
      <c r="D180" s="71">
        <f t="shared" si="22"/>
        <v>183</v>
      </c>
      <c r="E180" s="75">
        <v>5400</v>
      </c>
      <c r="F180" s="73">
        <f>IF(ISERROR(VLOOKUP(B180,Facture!$A$4:$D$12,4,FALSE)),0,VLOOKUP(B180,Facture!$B$8:$C$488,2,FALSE))</f>
        <v>0</v>
      </c>
      <c r="G180" s="73">
        <f t="shared" si="21"/>
        <v>5400</v>
      </c>
      <c r="H180" s="74">
        <f t="shared" si="16"/>
        <v>402600</v>
      </c>
    </row>
    <row r="181" spans="1:8" x14ac:dyDescent="0.25">
      <c r="A181" s="70">
        <f t="shared" si="18"/>
        <v>181</v>
      </c>
      <c r="B181" s="71" t="s">
        <v>243</v>
      </c>
      <c r="C181" s="72">
        <v>2000</v>
      </c>
      <c r="D181" s="71">
        <f t="shared" si="22"/>
        <v>189</v>
      </c>
      <c r="E181" s="75">
        <v>3225</v>
      </c>
      <c r="F181" s="73">
        <f>IF(ISERROR(VLOOKUP(B181,Facture!$A$4:$D$12,4,FALSE)),0,VLOOKUP(B181,Facture!$B$8:$C$488,2,FALSE))</f>
        <v>0</v>
      </c>
      <c r="G181" s="73">
        <f t="shared" si="21"/>
        <v>3225</v>
      </c>
      <c r="H181" s="74">
        <f t="shared" si="16"/>
        <v>378000</v>
      </c>
    </row>
    <row r="182" spans="1:8" x14ac:dyDescent="0.25">
      <c r="A182" s="70">
        <f t="shared" si="18"/>
        <v>182</v>
      </c>
      <c r="B182" s="71" t="s">
        <v>442</v>
      </c>
      <c r="C182" s="72">
        <v>100</v>
      </c>
      <c r="D182" s="71">
        <f t="shared" si="22"/>
        <v>195</v>
      </c>
      <c r="E182" s="73" t="s">
        <v>474</v>
      </c>
      <c r="F182" s="73">
        <f>IF(ISERROR(VLOOKUP(B182,Facture!$A$4:$D$12,4,FALSE)),0,VLOOKUP(B182,Facture!$B$8:$C$488,2,FALSE))</f>
        <v>0</v>
      </c>
      <c r="G182" s="73" t="e">
        <f t="shared" si="21"/>
        <v>#VALUE!</v>
      </c>
      <c r="H182" s="74">
        <f t="shared" si="16"/>
        <v>19500</v>
      </c>
    </row>
    <row r="183" spans="1:8" x14ac:dyDescent="0.25">
      <c r="A183" s="70">
        <f t="shared" si="18"/>
        <v>183</v>
      </c>
      <c r="B183" s="71" t="s">
        <v>443</v>
      </c>
      <c r="C183" s="72">
        <v>25</v>
      </c>
      <c r="D183" s="71">
        <f t="shared" si="22"/>
        <v>201</v>
      </c>
      <c r="E183" s="73" t="s">
        <v>474</v>
      </c>
      <c r="F183" s="73">
        <f>IF(ISERROR(VLOOKUP(B183,Facture!$A$4:$D$12,4,FALSE)),0,VLOOKUP(B183,Facture!$B$8:$C$488,2,FALSE))</f>
        <v>0</v>
      </c>
      <c r="G183" s="73" t="e">
        <f t="shared" si="21"/>
        <v>#VALUE!</v>
      </c>
      <c r="H183" s="74">
        <f t="shared" si="16"/>
        <v>5025</v>
      </c>
    </row>
    <row r="184" spans="1:8" x14ac:dyDescent="0.25">
      <c r="A184" s="70">
        <f t="shared" si="18"/>
        <v>184</v>
      </c>
      <c r="B184" s="71" t="s">
        <v>244</v>
      </c>
      <c r="C184" s="72">
        <v>230</v>
      </c>
      <c r="D184" s="71">
        <f t="shared" si="22"/>
        <v>207</v>
      </c>
      <c r="E184" s="73" t="s">
        <v>474</v>
      </c>
      <c r="F184" s="73">
        <f>IF(ISERROR(VLOOKUP(B184,Facture!$A$4:$D$12,4,FALSE)),0,VLOOKUP(B184,Facture!$B$8:$C$488,2,FALSE))</f>
        <v>0</v>
      </c>
      <c r="G184" s="73" t="e">
        <f t="shared" si="21"/>
        <v>#VALUE!</v>
      </c>
      <c r="H184" s="74">
        <f t="shared" si="16"/>
        <v>47610</v>
      </c>
    </row>
    <row r="185" spans="1:8" x14ac:dyDescent="0.25">
      <c r="A185" s="70">
        <f t="shared" si="18"/>
        <v>185</v>
      </c>
      <c r="B185" s="71" t="s">
        <v>245</v>
      </c>
      <c r="C185" s="72">
        <v>8450</v>
      </c>
      <c r="D185" s="71">
        <v>212</v>
      </c>
      <c r="E185" s="73" t="s">
        <v>474</v>
      </c>
      <c r="F185" s="73">
        <f>IF(ISERROR(VLOOKUP(B185,Facture!$A$4:$D$12,4,FALSE)),0,VLOOKUP(B185,Facture!$B$8:$C$488,2,FALSE))</f>
        <v>0</v>
      </c>
      <c r="G185" s="73" t="e">
        <f t="shared" si="21"/>
        <v>#VALUE!</v>
      </c>
      <c r="H185" s="74">
        <f t="shared" si="16"/>
        <v>1791400</v>
      </c>
    </row>
    <row r="186" spans="1:8" x14ac:dyDescent="0.25">
      <c r="A186" s="70">
        <f t="shared" si="18"/>
        <v>186</v>
      </c>
      <c r="B186" s="71" t="s">
        <v>246</v>
      </c>
      <c r="C186" s="72">
        <v>11500</v>
      </c>
      <c r="D186" s="71">
        <f t="shared" si="22"/>
        <v>218</v>
      </c>
      <c r="E186" s="75">
        <v>9800</v>
      </c>
      <c r="F186" s="73">
        <f>IF(ISERROR(VLOOKUP(B186,Facture!$A$4:$D$12,4,FALSE)),0,VLOOKUP(B186,Facture!$B$8:$C$488,2,FALSE))</f>
        <v>0</v>
      </c>
      <c r="G186" s="73">
        <f t="shared" si="21"/>
        <v>9800</v>
      </c>
      <c r="H186" s="74">
        <f t="shared" si="16"/>
        <v>2507000</v>
      </c>
    </row>
    <row r="187" spans="1:8" x14ac:dyDescent="0.25">
      <c r="A187" s="70">
        <f t="shared" si="18"/>
        <v>187</v>
      </c>
      <c r="B187" s="71" t="s">
        <v>247</v>
      </c>
      <c r="C187" s="72">
        <v>9800</v>
      </c>
      <c r="D187" s="71">
        <v>210</v>
      </c>
      <c r="E187" s="73" t="s">
        <v>474</v>
      </c>
      <c r="F187" s="73">
        <f>IF(ISERROR(VLOOKUP(B187,Facture!$A$4:$D$12,4,FALSE)),0,VLOOKUP(B187,Facture!$B$8:$C$488,2,FALSE))</f>
        <v>0</v>
      </c>
      <c r="G187" s="73" t="e">
        <f t="shared" si="21"/>
        <v>#VALUE!</v>
      </c>
      <c r="H187" s="74">
        <f t="shared" si="16"/>
        <v>2058000</v>
      </c>
    </row>
    <row r="188" spans="1:8" x14ac:dyDescent="0.25">
      <c r="A188" s="70">
        <f t="shared" si="18"/>
        <v>188</v>
      </c>
      <c r="B188" s="71" t="s">
        <v>248</v>
      </c>
      <c r="C188" s="72">
        <v>9800</v>
      </c>
      <c r="D188" s="71">
        <v>2</v>
      </c>
      <c r="E188" s="73">
        <v>700</v>
      </c>
      <c r="F188" s="73">
        <f>IF(ISERROR(VLOOKUP(B188,Facture!$A$4:$D$12,4,FALSE)),0,VLOOKUP(B188,Facture!$B$8:$C$488,2,FALSE))</f>
        <v>0</v>
      </c>
      <c r="G188" s="73">
        <f t="shared" si="21"/>
        <v>700</v>
      </c>
      <c r="H188" s="74">
        <f t="shared" si="16"/>
        <v>19600</v>
      </c>
    </row>
    <row r="189" spans="1:8" x14ac:dyDescent="0.25">
      <c r="A189" s="70">
        <f t="shared" si="18"/>
        <v>189</v>
      </c>
      <c r="B189" s="71" t="s">
        <v>249</v>
      </c>
      <c r="C189" s="72">
        <v>8900</v>
      </c>
      <c r="D189" s="71">
        <f t="shared" ref="D189:D194" si="23">D188+6</f>
        <v>8</v>
      </c>
      <c r="E189" s="75">
        <v>4500</v>
      </c>
      <c r="F189" s="73">
        <f>IF(ISERROR(VLOOKUP(B189,Facture!$A$4:$D$12,4,FALSE)),0,VLOOKUP(B189,Facture!$B$8:$C$488,2,FALSE))</f>
        <v>0</v>
      </c>
      <c r="G189" s="73">
        <f t="shared" si="21"/>
        <v>4500</v>
      </c>
      <c r="H189" s="74">
        <f t="shared" si="16"/>
        <v>71200</v>
      </c>
    </row>
    <row r="190" spans="1:8" x14ac:dyDescent="0.25">
      <c r="A190" s="70">
        <f t="shared" si="18"/>
        <v>190</v>
      </c>
      <c r="B190" s="71" t="s">
        <v>250</v>
      </c>
      <c r="C190" s="72">
        <v>700</v>
      </c>
      <c r="D190" s="71">
        <f t="shared" si="23"/>
        <v>14</v>
      </c>
      <c r="E190" s="73" t="s">
        <v>474</v>
      </c>
      <c r="F190" s="73">
        <f>IF(ISERROR(VLOOKUP(B190,Facture!$A$4:$D$12,4,FALSE)),0,VLOOKUP(B190,Facture!$B$8:$C$488,2,FALSE))</f>
        <v>0</v>
      </c>
      <c r="G190" s="73" t="e">
        <f t="shared" si="21"/>
        <v>#VALUE!</v>
      </c>
      <c r="H190" s="74">
        <f t="shared" si="16"/>
        <v>9800</v>
      </c>
    </row>
    <row r="191" spans="1:8" x14ac:dyDescent="0.25">
      <c r="A191" s="70">
        <f t="shared" si="18"/>
        <v>191</v>
      </c>
      <c r="B191" s="71" t="s">
        <v>251</v>
      </c>
      <c r="C191" s="72">
        <v>450</v>
      </c>
      <c r="D191" s="71">
        <f t="shared" si="23"/>
        <v>20</v>
      </c>
      <c r="E191" s="73">
        <v>200</v>
      </c>
      <c r="F191" s="73">
        <f>IF(ISERROR(VLOOKUP(B191,Facture!$A$4:$D$12,4,FALSE)),0,VLOOKUP(B191,Facture!$B$8:$C$488,2,FALSE))</f>
        <v>0</v>
      </c>
      <c r="G191" s="73">
        <f t="shared" si="21"/>
        <v>200</v>
      </c>
      <c r="H191" s="74">
        <f t="shared" si="16"/>
        <v>9000</v>
      </c>
    </row>
    <row r="192" spans="1:8" x14ac:dyDescent="0.25">
      <c r="A192" s="70">
        <f t="shared" si="18"/>
        <v>192</v>
      </c>
      <c r="B192" s="71" t="s">
        <v>252</v>
      </c>
      <c r="C192" s="72">
        <v>11000</v>
      </c>
      <c r="D192" s="71">
        <f t="shared" si="23"/>
        <v>26</v>
      </c>
      <c r="E192" s="75">
        <v>1700</v>
      </c>
      <c r="F192" s="73">
        <f>IF(ISERROR(VLOOKUP(B192,Facture!$A$4:$D$12,4,FALSE)),0,VLOOKUP(B192,Facture!$B$8:$C$488,2,FALSE))</f>
        <v>0</v>
      </c>
      <c r="G192" s="73">
        <f t="shared" si="21"/>
        <v>1700</v>
      </c>
      <c r="H192" s="74">
        <f t="shared" ref="H192:H255" si="24">D192*C192</f>
        <v>286000</v>
      </c>
    </row>
    <row r="193" spans="1:8" x14ac:dyDescent="0.25">
      <c r="A193" s="70">
        <f t="shared" si="18"/>
        <v>193</v>
      </c>
      <c r="B193" s="71" t="s">
        <v>253</v>
      </c>
      <c r="C193" s="72">
        <v>200</v>
      </c>
      <c r="D193" s="71">
        <f t="shared" si="23"/>
        <v>32</v>
      </c>
      <c r="E193" s="73" t="s">
        <v>474</v>
      </c>
      <c r="F193" s="73">
        <f>IF(ISERROR(VLOOKUP(B193,Facture!$A$4:$D$12,4,FALSE)),0,VLOOKUP(B193,Facture!$B$8:$C$488,2,FALSE))</f>
        <v>0</v>
      </c>
      <c r="G193" s="73" t="e">
        <f t="shared" si="21"/>
        <v>#VALUE!</v>
      </c>
      <c r="H193" s="74">
        <f t="shared" si="24"/>
        <v>6400</v>
      </c>
    </row>
    <row r="194" spans="1:8" x14ac:dyDescent="0.25">
      <c r="A194" s="70">
        <f t="shared" si="18"/>
        <v>194</v>
      </c>
      <c r="B194" s="71" t="s">
        <v>254</v>
      </c>
      <c r="C194" s="72">
        <v>1700</v>
      </c>
      <c r="D194" s="71">
        <f t="shared" si="23"/>
        <v>38</v>
      </c>
      <c r="E194" s="73" t="s">
        <v>474</v>
      </c>
      <c r="F194" s="73">
        <f>IF(ISERROR(VLOOKUP(B194,Facture!$A$4:$D$12,4,FALSE)),0,VLOOKUP(B194,Facture!$B$8:$C$488,2,FALSE))</f>
        <v>0</v>
      </c>
      <c r="G194" s="73" t="e">
        <f t="shared" si="21"/>
        <v>#VALUE!</v>
      </c>
      <c r="H194" s="74">
        <f t="shared" si="24"/>
        <v>64600</v>
      </c>
    </row>
    <row r="195" spans="1:8" x14ac:dyDescent="0.25">
      <c r="A195" s="70">
        <f t="shared" si="18"/>
        <v>195</v>
      </c>
      <c r="B195" s="71" t="s">
        <v>255</v>
      </c>
      <c r="C195" s="72">
        <v>2600</v>
      </c>
      <c r="D195" s="71">
        <v>41</v>
      </c>
      <c r="E195" s="75">
        <v>1800</v>
      </c>
      <c r="F195" s="73">
        <f>IF(ISERROR(VLOOKUP(B195,Facture!$A$4:$D$12,4,FALSE)),0,VLOOKUP(B195,Facture!$B$8:$C$488,2,FALSE))</f>
        <v>0</v>
      </c>
      <c r="G195" s="73">
        <f t="shared" si="21"/>
        <v>1800</v>
      </c>
      <c r="H195" s="74">
        <f t="shared" si="24"/>
        <v>106600</v>
      </c>
    </row>
    <row r="196" spans="1:8" x14ac:dyDescent="0.25">
      <c r="A196" s="70">
        <f t="shared" si="18"/>
        <v>196</v>
      </c>
      <c r="B196" s="71" t="s">
        <v>444</v>
      </c>
      <c r="C196" s="72">
        <v>900</v>
      </c>
      <c r="D196" s="71">
        <f t="shared" ref="D196:D203" si="25">D195+6</f>
        <v>47</v>
      </c>
      <c r="E196" s="73" t="s">
        <v>474</v>
      </c>
      <c r="F196" s="73">
        <f>IF(ISERROR(VLOOKUP(B196,Facture!$A$4:$D$12,4,FALSE)),0,VLOOKUP(B196,Facture!$B$8:$C$488,2,FALSE))</f>
        <v>0</v>
      </c>
      <c r="G196" s="73" t="e">
        <f t="shared" si="21"/>
        <v>#VALUE!</v>
      </c>
      <c r="H196" s="74">
        <f t="shared" si="24"/>
        <v>42300</v>
      </c>
    </row>
    <row r="197" spans="1:8" x14ac:dyDescent="0.25">
      <c r="A197" s="70">
        <f t="shared" si="18"/>
        <v>197</v>
      </c>
      <c r="B197" s="71" t="s">
        <v>256</v>
      </c>
      <c r="C197" s="72">
        <v>900</v>
      </c>
      <c r="D197" s="71">
        <f t="shared" si="25"/>
        <v>53</v>
      </c>
      <c r="E197" s="73" t="s">
        <v>474</v>
      </c>
      <c r="F197" s="73">
        <f>IF(ISERROR(VLOOKUP(B197,Facture!$A$4:$D$12,4,FALSE)),0,VLOOKUP(B197,Facture!$B$8:$C$488,2,FALSE))</f>
        <v>0</v>
      </c>
      <c r="G197" s="73" t="e">
        <f t="shared" si="21"/>
        <v>#VALUE!</v>
      </c>
      <c r="H197" s="74">
        <f t="shared" si="24"/>
        <v>47700</v>
      </c>
    </row>
    <row r="198" spans="1:8" x14ac:dyDescent="0.25">
      <c r="A198" s="70">
        <f t="shared" si="18"/>
        <v>198</v>
      </c>
      <c r="B198" s="71" t="s">
        <v>257</v>
      </c>
      <c r="C198" s="72">
        <v>580</v>
      </c>
      <c r="D198" s="71">
        <f t="shared" si="25"/>
        <v>59</v>
      </c>
      <c r="E198" s="73" t="s">
        <v>474</v>
      </c>
      <c r="F198" s="73">
        <f>IF(ISERROR(VLOOKUP(B198,Facture!$A$4:$D$12,4,FALSE)),0,VLOOKUP(B198,Facture!$B$8:$C$488,2,FALSE))</f>
        <v>0</v>
      </c>
      <c r="G198" s="73" t="e">
        <f t="shared" si="21"/>
        <v>#VALUE!</v>
      </c>
      <c r="H198" s="74">
        <f t="shared" si="24"/>
        <v>34220</v>
      </c>
    </row>
    <row r="199" spans="1:8" x14ac:dyDescent="0.25">
      <c r="A199" s="70">
        <f t="shared" si="18"/>
        <v>199</v>
      </c>
      <c r="B199" s="71" t="s">
        <v>258</v>
      </c>
      <c r="C199" s="72">
        <v>660</v>
      </c>
      <c r="D199" s="71">
        <f t="shared" si="25"/>
        <v>65</v>
      </c>
      <c r="E199" s="73" t="s">
        <v>474</v>
      </c>
      <c r="F199" s="73">
        <f>IF(ISERROR(VLOOKUP(B199,Facture!$A$4:$D$12,4,FALSE)),0,VLOOKUP(B199,Facture!$B$8:$C$488,2,FALSE))</f>
        <v>0</v>
      </c>
      <c r="G199" s="73" t="e">
        <f t="shared" si="21"/>
        <v>#VALUE!</v>
      </c>
      <c r="H199" s="74">
        <f t="shared" si="24"/>
        <v>42900</v>
      </c>
    </row>
    <row r="200" spans="1:8" x14ac:dyDescent="0.25">
      <c r="A200" s="70">
        <f t="shared" si="18"/>
        <v>200</v>
      </c>
      <c r="B200" s="71" t="s">
        <v>445</v>
      </c>
      <c r="C200" s="72">
        <v>1000</v>
      </c>
      <c r="D200" s="71">
        <f t="shared" si="25"/>
        <v>71</v>
      </c>
      <c r="E200" s="75">
        <v>1200</v>
      </c>
      <c r="F200" s="73">
        <f>IF(ISERROR(VLOOKUP(B200,Facture!$A$4:$D$12,4,FALSE)),0,VLOOKUP(B200,Facture!$B$8:$C$488,2,FALSE))</f>
        <v>0</v>
      </c>
      <c r="G200" s="73">
        <f t="shared" si="21"/>
        <v>1200</v>
      </c>
      <c r="H200" s="74">
        <f t="shared" si="24"/>
        <v>71000</v>
      </c>
    </row>
    <row r="201" spans="1:8" x14ac:dyDescent="0.25">
      <c r="A201" s="70">
        <f t="shared" si="18"/>
        <v>201</v>
      </c>
      <c r="B201" s="71" t="s">
        <v>259</v>
      </c>
      <c r="C201" s="72">
        <v>690</v>
      </c>
      <c r="D201" s="71">
        <f t="shared" si="25"/>
        <v>77</v>
      </c>
      <c r="E201" s="73">
        <v>950</v>
      </c>
      <c r="F201" s="73">
        <f>IF(ISERROR(VLOOKUP(B201,Facture!$A$4:$D$12,4,FALSE)),0,VLOOKUP(B201,Facture!$B$8:$C$488,2,FALSE))</f>
        <v>0</v>
      </c>
      <c r="G201" s="73">
        <f t="shared" si="21"/>
        <v>950</v>
      </c>
      <c r="H201" s="74">
        <f t="shared" si="24"/>
        <v>53130</v>
      </c>
    </row>
    <row r="202" spans="1:8" x14ac:dyDescent="0.25">
      <c r="A202" s="70">
        <f t="shared" si="18"/>
        <v>202</v>
      </c>
      <c r="B202" s="77" t="s">
        <v>500</v>
      </c>
      <c r="C202" s="78">
        <v>15</v>
      </c>
      <c r="D202" s="71">
        <f t="shared" si="25"/>
        <v>83</v>
      </c>
      <c r="E202" s="75">
        <v>1800</v>
      </c>
      <c r="F202" s="73">
        <f>IF(ISERROR(VLOOKUP(B202,Facture!$A$4:$D$12,4,FALSE)),0,VLOOKUP(B202,Facture!$B$8:$C$488,2,FALSE))</f>
        <v>0</v>
      </c>
      <c r="G202" s="73">
        <f t="shared" si="21"/>
        <v>1800</v>
      </c>
      <c r="H202" s="74">
        <f t="shared" si="24"/>
        <v>1245</v>
      </c>
    </row>
    <row r="203" spans="1:8" x14ac:dyDescent="0.25">
      <c r="A203" s="70">
        <f t="shared" si="18"/>
        <v>203</v>
      </c>
      <c r="B203" s="71" t="s">
        <v>260</v>
      </c>
      <c r="C203" s="72">
        <v>600</v>
      </c>
      <c r="D203" s="71">
        <f t="shared" si="25"/>
        <v>89</v>
      </c>
      <c r="E203" s="73" t="s">
        <v>474</v>
      </c>
      <c r="F203" s="73">
        <f>IF(ISERROR(VLOOKUP(B203,Facture!$A$4:$D$12,4,FALSE)),0,VLOOKUP(B203,Facture!$B$8:$C$488,2,FALSE))</f>
        <v>0</v>
      </c>
      <c r="G203" s="73" t="e">
        <f t="shared" si="21"/>
        <v>#VALUE!</v>
      </c>
      <c r="H203" s="74">
        <f t="shared" si="24"/>
        <v>53400</v>
      </c>
    </row>
    <row r="204" spans="1:8" x14ac:dyDescent="0.25">
      <c r="A204" s="70">
        <f t="shared" si="18"/>
        <v>204</v>
      </c>
      <c r="B204" s="71" t="s">
        <v>261</v>
      </c>
      <c r="C204" s="72">
        <v>950</v>
      </c>
      <c r="D204" s="71">
        <v>88</v>
      </c>
      <c r="E204" s="73" t="s">
        <v>474</v>
      </c>
      <c r="F204" s="73">
        <f>IF(ISERROR(VLOOKUP(B204,Facture!$A$4:$D$12,4,FALSE)),0,VLOOKUP(B204,Facture!$B$8:$C$488,2,FALSE))</f>
        <v>0</v>
      </c>
      <c r="G204" s="73" t="e">
        <f t="shared" si="21"/>
        <v>#VALUE!</v>
      </c>
      <c r="H204" s="74">
        <f t="shared" si="24"/>
        <v>83600</v>
      </c>
    </row>
    <row r="205" spans="1:8" x14ac:dyDescent="0.25">
      <c r="A205" s="70">
        <f t="shared" ref="A205:A268" si="26">A204+1</f>
        <v>205</v>
      </c>
      <c r="B205" s="71" t="s">
        <v>262</v>
      </c>
      <c r="C205" s="72">
        <v>600</v>
      </c>
      <c r="D205" s="71">
        <f>D204+6</f>
        <v>94</v>
      </c>
      <c r="E205" s="73">
        <v>800</v>
      </c>
      <c r="F205" s="73">
        <f>IF(ISERROR(VLOOKUP(B205,Facture!$A$4:$D$12,4,FALSE)),0,VLOOKUP(B205,Facture!$B$8:$C$488,2,FALSE))</f>
        <v>0</v>
      </c>
      <c r="G205" s="73">
        <f t="shared" si="21"/>
        <v>800</v>
      </c>
      <c r="H205" s="74">
        <f t="shared" si="24"/>
        <v>56400</v>
      </c>
    </row>
    <row r="206" spans="1:8" x14ac:dyDescent="0.25">
      <c r="A206" s="70">
        <f t="shared" si="26"/>
        <v>206</v>
      </c>
      <c r="B206" s="71" t="s">
        <v>263</v>
      </c>
      <c r="C206" s="72">
        <v>330</v>
      </c>
      <c r="D206" s="71">
        <f>D205+6</f>
        <v>100</v>
      </c>
      <c r="E206" s="73" t="s">
        <v>474</v>
      </c>
      <c r="F206" s="73">
        <f>IF(ISERROR(VLOOKUP(B206,Facture!$A$4:$D$12,4,FALSE)),0,VLOOKUP(B206,Facture!$B$8:$C$488,2,FALSE))</f>
        <v>0</v>
      </c>
      <c r="G206" s="73" t="e">
        <f t="shared" si="21"/>
        <v>#VALUE!</v>
      </c>
      <c r="H206" s="74">
        <f t="shared" si="24"/>
        <v>33000</v>
      </c>
    </row>
    <row r="207" spans="1:8" x14ac:dyDescent="0.25">
      <c r="A207" s="70">
        <f t="shared" si="26"/>
        <v>207</v>
      </c>
      <c r="B207" s="71" t="s">
        <v>264</v>
      </c>
      <c r="C207" s="72">
        <v>455</v>
      </c>
      <c r="D207" s="71">
        <f>D206+6</f>
        <v>106</v>
      </c>
      <c r="E207" s="75">
        <v>1600</v>
      </c>
      <c r="F207" s="73">
        <f>IF(ISERROR(VLOOKUP(B207,Facture!$A$4:$D$12,4,FALSE)),0,VLOOKUP(B207,Facture!$B$8:$C$488,2,FALSE))</f>
        <v>0</v>
      </c>
      <c r="G207" s="73">
        <f t="shared" si="21"/>
        <v>1600</v>
      </c>
      <c r="H207" s="74">
        <f t="shared" si="24"/>
        <v>48230</v>
      </c>
    </row>
    <row r="208" spans="1:8" x14ac:dyDescent="0.25">
      <c r="A208" s="70">
        <f t="shared" si="26"/>
        <v>208</v>
      </c>
      <c r="B208" s="71" t="s">
        <v>446</v>
      </c>
      <c r="C208" s="72">
        <v>800</v>
      </c>
      <c r="D208" s="71">
        <f>D207+6</f>
        <v>112</v>
      </c>
      <c r="E208" s="75">
        <v>4900</v>
      </c>
      <c r="F208" s="73">
        <f>IF(ISERROR(VLOOKUP(B208,Facture!$A$4:$D$12,4,FALSE)),0,VLOOKUP(B208,Facture!$B$8:$C$488,2,FALSE))</f>
        <v>0</v>
      </c>
      <c r="G208" s="73">
        <f t="shared" si="21"/>
        <v>4900</v>
      </c>
      <c r="H208" s="74">
        <f t="shared" si="24"/>
        <v>89600</v>
      </c>
    </row>
    <row r="209" spans="1:8" x14ac:dyDescent="0.25">
      <c r="A209" s="70">
        <f t="shared" si="26"/>
        <v>209</v>
      </c>
      <c r="B209" s="71" t="s">
        <v>265</v>
      </c>
      <c r="C209" s="72">
        <v>185</v>
      </c>
      <c r="D209" s="71">
        <f>D208+6</f>
        <v>118</v>
      </c>
      <c r="E209" s="73">
        <v>700</v>
      </c>
      <c r="F209" s="73">
        <f>IF(ISERROR(VLOOKUP(B209,Facture!$A$4:$D$12,4,FALSE)),0,VLOOKUP(B209,Facture!$B$8:$C$488,2,FALSE))</f>
        <v>0</v>
      </c>
      <c r="G209" s="73">
        <f t="shared" si="21"/>
        <v>700</v>
      </c>
      <c r="H209" s="74">
        <f t="shared" si="24"/>
        <v>21830</v>
      </c>
    </row>
    <row r="210" spans="1:8" x14ac:dyDescent="0.25">
      <c r="A210" s="70">
        <f t="shared" si="26"/>
        <v>210</v>
      </c>
      <c r="B210" s="71" t="s">
        <v>266</v>
      </c>
      <c r="C210" s="72">
        <v>400</v>
      </c>
      <c r="D210" s="71">
        <v>3</v>
      </c>
      <c r="E210" s="73" t="s">
        <v>474</v>
      </c>
      <c r="F210" s="73">
        <f>IF(ISERROR(VLOOKUP(B210,Facture!$A$4:$D$12,4,FALSE)),0,VLOOKUP(B210,Facture!$B$8:$C$488,2,FALSE))</f>
        <v>0</v>
      </c>
      <c r="G210" s="73" t="e">
        <f t="shared" si="21"/>
        <v>#VALUE!</v>
      </c>
      <c r="H210" s="74">
        <f t="shared" si="24"/>
        <v>1200</v>
      </c>
    </row>
    <row r="211" spans="1:8" x14ac:dyDescent="0.25">
      <c r="A211" s="70">
        <f t="shared" si="26"/>
        <v>211</v>
      </c>
      <c r="B211" s="71" t="s">
        <v>267</v>
      </c>
      <c r="C211" s="72">
        <v>700</v>
      </c>
      <c r="D211" s="71">
        <f t="shared" ref="D211:D230" si="27">D210+6</f>
        <v>9</v>
      </c>
      <c r="E211" s="73" t="s">
        <v>474</v>
      </c>
      <c r="F211" s="73">
        <f>IF(ISERROR(VLOOKUP(B211,Facture!$A$4:$D$12,4,FALSE)),0,VLOOKUP(B211,Facture!$B$8:$C$488,2,FALSE))</f>
        <v>0</v>
      </c>
      <c r="G211" s="73" t="e">
        <f t="shared" si="21"/>
        <v>#VALUE!</v>
      </c>
      <c r="H211" s="74">
        <f t="shared" si="24"/>
        <v>6300</v>
      </c>
    </row>
    <row r="212" spans="1:8" x14ac:dyDescent="0.25">
      <c r="A212" s="70">
        <f t="shared" si="26"/>
        <v>212</v>
      </c>
      <c r="B212" s="71" t="s">
        <v>268</v>
      </c>
      <c r="C212" s="72">
        <v>700</v>
      </c>
      <c r="D212" s="71">
        <f t="shared" si="27"/>
        <v>15</v>
      </c>
      <c r="E212" s="73" t="s">
        <v>474</v>
      </c>
      <c r="F212" s="73">
        <f>IF(ISERROR(VLOOKUP(B212,Facture!$A$4:$D$12,4,FALSE)),0,VLOOKUP(B212,Facture!$B$8:$C$488,2,FALSE))</f>
        <v>0</v>
      </c>
      <c r="G212" s="73" t="e">
        <f t="shared" si="21"/>
        <v>#VALUE!</v>
      </c>
      <c r="H212" s="74">
        <f t="shared" si="24"/>
        <v>10500</v>
      </c>
    </row>
    <row r="213" spans="1:8" x14ac:dyDescent="0.25">
      <c r="A213" s="70">
        <f t="shared" si="26"/>
        <v>213</v>
      </c>
      <c r="B213" s="71" t="s">
        <v>269</v>
      </c>
      <c r="C213" s="72">
        <v>390</v>
      </c>
      <c r="D213" s="71">
        <f t="shared" si="27"/>
        <v>21</v>
      </c>
      <c r="E213" s="75">
        <v>3500</v>
      </c>
      <c r="F213" s="73">
        <f>IF(ISERROR(VLOOKUP(B213,Facture!$A$4:$D$12,4,FALSE)),0,VLOOKUP(B213,Facture!$B$8:$C$488,2,FALSE))</f>
        <v>0</v>
      </c>
      <c r="G213" s="73">
        <f t="shared" si="21"/>
        <v>3500</v>
      </c>
      <c r="H213" s="74">
        <f t="shared" si="24"/>
        <v>8190</v>
      </c>
    </row>
    <row r="214" spans="1:8" x14ac:dyDescent="0.25">
      <c r="A214" s="70">
        <f t="shared" si="26"/>
        <v>214</v>
      </c>
      <c r="B214" s="71" t="s">
        <v>270</v>
      </c>
      <c r="C214" s="72">
        <v>1950</v>
      </c>
      <c r="D214" s="71">
        <f t="shared" si="27"/>
        <v>27</v>
      </c>
      <c r="E214" s="73" t="s">
        <v>474</v>
      </c>
      <c r="F214" s="73">
        <f>IF(ISERROR(VLOOKUP(B214,Facture!$A$4:$D$12,4,FALSE)),0,VLOOKUP(B214,Facture!$B$8:$C$488,2,FALSE))</f>
        <v>0</v>
      </c>
      <c r="G214" s="73" t="e">
        <f t="shared" si="21"/>
        <v>#VALUE!</v>
      </c>
      <c r="H214" s="74">
        <f t="shared" si="24"/>
        <v>52650</v>
      </c>
    </row>
    <row r="215" spans="1:8" x14ac:dyDescent="0.25">
      <c r="A215" s="70">
        <f t="shared" si="26"/>
        <v>215</v>
      </c>
      <c r="B215" s="71" t="s">
        <v>271</v>
      </c>
      <c r="C215" s="72">
        <v>8400</v>
      </c>
      <c r="D215" s="71">
        <f t="shared" si="27"/>
        <v>33</v>
      </c>
      <c r="E215" s="73" t="s">
        <v>474</v>
      </c>
      <c r="F215" s="73">
        <f>IF(ISERROR(VLOOKUP(B215,Facture!$A$4:$D$12,4,FALSE)),0,VLOOKUP(B215,Facture!$B$8:$C$488,2,FALSE))</f>
        <v>0</v>
      </c>
      <c r="G215" s="73" t="e">
        <f t="shared" si="21"/>
        <v>#VALUE!</v>
      </c>
      <c r="H215" s="74">
        <f t="shared" si="24"/>
        <v>277200</v>
      </c>
    </row>
    <row r="216" spans="1:8" x14ac:dyDescent="0.25">
      <c r="A216" s="70">
        <f t="shared" si="26"/>
        <v>216</v>
      </c>
      <c r="B216" s="71" t="s">
        <v>272</v>
      </c>
      <c r="C216" s="72">
        <v>3500</v>
      </c>
      <c r="D216" s="71">
        <f t="shared" si="27"/>
        <v>39</v>
      </c>
      <c r="E216" s="73" t="s">
        <v>474</v>
      </c>
      <c r="F216" s="73">
        <f>IF(ISERROR(VLOOKUP(B216,Facture!$A$4:$D$12,4,FALSE)),0,VLOOKUP(B216,Facture!$B$8:$C$488,2,FALSE))</f>
        <v>0</v>
      </c>
      <c r="G216" s="73" t="e">
        <f t="shared" si="21"/>
        <v>#VALUE!</v>
      </c>
      <c r="H216" s="74">
        <f t="shared" si="24"/>
        <v>136500</v>
      </c>
    </row>
    <row r="217" spans="1:8" x14ac:dyDescent="0.25">
      <c r="A217" s="70">
        <f t="shared" si="26"/>
        <v>217</v>
      </c>
      <c r="B217" s="71" t="s">
        <v>273</v>
      </c>
      <c r="C217" s="72">
        <v>3800</v>
      </c>
      <c r="D217" s="71">
        <f t="shared" si="27"/>
        <v>45</v>
      </c>
      <c r="E217" s="73" t="s">
        <v>474</v>
      </c>
      <c r="F217" s="73">
        <f>IF(ISERROR(VLOOKUP(B217,Facture!$A$4:$D$12,4,FALSE)),0,VLOOKUP(B217,Facture!$B$8:$C$488,2,FALSE))</f>
        <v>0</v>
      </c>
      <c r="G217" s="73" t="e">
        <f t="shared" si="21"/>
        <v>#VALUE!</v>
      </c>
      <c r="H217" s="74">
        <f t="shared" si="24"/>
        <v>171000</v>
      </c>
    </row>
    <row r="218" spans="1:8" x14ac:dyDescent="0.25">
      <c r="A218" s="70">
        <f t="shared" si="26"/>
        <v>218</v>
      </c>
      <c r="B218" s="71" t="s">
        <v>274</v>
      </c>
      <c r="C218" s="72">
        <v>6300</v>
      </c>
      <c r="D218" s="71">
        <f t="shared" si="27"/>
        <v>51</v>
      </c>
      <c r="E218" s="73" t="s">
        <v>474</v>
      </c>
      <c r="F218" s="73">
        <f>IF(ISERROR(VLOOKUP(B218,Facture!$A$4:$D$12,4,FALSE)),0,VLOOKUP(B218,Facture!$B$8:$C$488,2,FALSE))</f>
        <v>0</v>
      </c>
      <c r="G218" s="73" t="e">
        <f t="shared" si="21"/>
        <v>#VALUE!</v>
      </c>
      <c r="H218" s="74">
        <f t="shared" si="24"/>
        <v>321300</v>
      </c>
    </row>
    <row r="219" spans="1:8" x14ac:dyDescent="0.25">
      <c r="A219" s="70">
        <f t="shared" si="26"/>
        <v>219</v>
      </c>
      <c r="B219" s="71" t="s">
        <v>275</v>
      </c>
      <c r="C219" s="72">
        <v>5400</v>
      </c>
      <c r="D219" s="71">
        <f t="shared" si="27"/>
        <v>57</v>
      </c>
      <c r="E219" s="73" t="s">
        <v>474</v>
      </c>
      <c r="F219" s="73">
        <f>IF(ISERROR(VLOOKUP(B219,Facture!$A$4:$D$12,4,FALSE)),0,VLOOKUP(B219,Facture!$B$8:$C$488,2,FALSE))</f>
        <v>0</v>
      </c>
      <c r="G219" s="73" t="e">
        <f t="shared" si="21"/>
        <v>#VALUE!</v>
      </c>
      <c r="H219" s="74">
        <f t="shared" si="24"/>
        <v>307800</v>
      </c>
    </row>
    <row r="220" spans="1:8" x14ac:dyDescent="0.25">
      <c r="A220" s="70">
        <f t="shared" si="26"/>
        <v>220</v>
      </c>
      <c r="B220" s="71" t="s">
        <v>276</v>
      </c>
      <c r="C220" s="72">
        <v>6900</v>
      </c>
      <c r="D220" s="71">
        <f t="shared" si="27"/>
        <v>63</v>
      </c>
      <c r="E220" s="73" t="s">
        <v>474</v>
      </c>
      <c r="F220" s="73">
        <f>IF(ISERROR(VLOOKUP(B220,Facture!$A$4:$D$12,4,FALSE)),0,VLOOKUP(B220,Facture!$B$8:$C$488,2,FALSE))</f>
        <v>0</v>
      </c>
      <c r="G220" s="73" t="e">
        <f t="shared" si="21"/>
        <v>#VALUE!</v>
      </c>
      <c r="H220" s="74">
        <f t="shared" si="24"/>
        <v>434700</v>
      </c>
    </row>
    <row r="221" spans="1:8" x14ac:dyDescent="0.25">
      <c r="A221" s="70">
        <f t="shared" si="26"/>
        <v>221</v>
      </c>
      <c r="B221" s="71" t="s">
        <v>277</v>
      </c>
      <c r="C221" s="72">
        <v>8300</v>
      </c>
      <c r="D221" s="71">
        <f t="shared" si="27"/>
        <v>69</v>
      </c>
      <c r="E221" s="73" t="s">
        <v>474</v>
      </c>
      <c r="F221" s="73">
        <f>IF(ISERROR(VLOOKUP(B221,Facture!$A$4:$D$12,4,FALSE)),0,VLOOKUP(B221,Facture!$B$8:$C$488,2,FALSE))</f>
        <v>0</v>
      </c>
      <c r="G221" s="73" t="e">
        <f t="shared" si="21"/>
        <v>#VALUE!</v>
      </c>
      <c r="H221" s="74">
        <f t="shared" si="24"/>
        <v>572700</v>
      </c>
    </row>
    <row r="222" spans="1:8" x14ac:dyDescent="0.25">
      <c r="A222" s="70">
        <f t="shared" si="26"/>
        <v>222</v>
      </c>
      <c r="B222" s="71" t="s">
        <v>278</v>
      </c>
      <c r="C222" s="72">
        <v>10000</v>
      </c>
      <c r="D222" s="71">
        <f t="shared" si="27"/>
        <v>75</v>
      </c>
      <c r="E222" s="73" t="s">
        <v>474</v>
      </c>
      <c r="F222" s="73">
        <f>IF(ISERROR(VLOOKUP(B222,Facture!$A$4:$D$12,4,FALSE)),0,VLOOKUP(B222,Facture!$B$8:$C$488,2,FALSE))</f>
        <v>0</v>
      </c>
      <c r="G222" s="73" t="e">
        <f t="shared" si="21"/>
        <v>#VALUE!</v>
      </c>
      <c r="H222" s="74">
        <f t="shared" si="24"/>
        <v>750000</v>
      </c>
    </row>
    <row r="223" spans="1:8" x14ac:dyDescent="0.25">
      <c r="A223" s="70">
        <f t="shared" si="26"/>
        <v>223</v>
      </c>
      <c r="B223" s="71" t="s">
        <v>279</v>
      </c>
      <c r="C223" s="72">
        <v>5650</v>
      </c>
      <c r="D223" s="71">
        <f t="shared" si="27"/>
        <v>81</v>
      </c>
      <c r="E223" s="75">
        <v>2500</v>
      </c>
      <c r="F223" s="73">
        <f>IF(ISERROR(VLOOKUP(B223,Facture!$A$4:$D$12,4,FALSE)),0,VLOOKUP(B223,Facture!$B$8:$C$488,2,FALSE))</f>
        <v>0</v>
      </c>
      <c r="G223" s="73">
        <f t="shared" si="21"/>
        <v>2500</v>
      </c>
      <c r="H223" s="74">
        <f t="shared" si="24"/>
        <v>457650</v>
      </c>
    </row>
    <row r="224" spans="1:8" x14ac:dyDescent="0.25">
      <c r="A224" s="70">
        <f t="shared" si="26"/>
        <v>224</v>
      </c>
      <c r="B224" s="71" t="s">
        <v>280</v>
      </c>
      <c r="C224" s="72">
        <v>6450</v>
      </c>
      <c r="D224" s="71">
        <f t="shared" si="27"/>
        <v>87</v>
      </c>
      <c r="E224" s="73" t="s">
        <v>474</v>
      </c>
      <c r="F224" s="73">
        <f>IF(ISERROR(VLOOKUP(B224,Facture!$A$4:$D$12,4,FALSE)),0,VLOOKUP(B224,Facture!$B$8:$C$488,2,FALSE))</f>
        <v>0</v>
      </c>
      <c r="G224" s="73" t="e">
        <f t="shared" si="21"/>
        <v>#VALUE!</v>
      </c>
      <c r="H224" s="74">
        <f t="shared" si="24"/>
        <v>561150</v>
      </c>
    </row>
    <row r="225" spans="1:8" x14ac:dyDescent="0.25">
      <c r="A225" s="70">
        <f t="shared" si="26"/>
        <v>225</v>
      </c>
      <c r="B225" s="71" t="s">
        <v>281</v>
      </c>
      <c r="C225" s="72">
        <v>1900</v>
      </c>
      <c r="D225" s="71">
        <f t="shared" si="27"/>
        <v>93</v>
      </c>
      <c r="E225" s="73" t="s">
        <v>474</v>
      </c>
      <c r="F225" s="73">
        <f>IF(ISERROR(VLOOKUP(B225,Facture!$A$4:$D$12,4,FALSE)),0,VLOOKUP(B225,Facture!$B$8:$C$488,2,FALSE))</f>
        <v>0</v>
      </c>
      <c r="G225" s="73" t="e">
        <f t="shared" si="21"/>
        <v>#VALUE!</v>
      </c>
      <c r="H225" s="74">
        <f t="shared" si="24"/>
        <v>176700</v>
      </c>
    </row>
    <row r="226" spans="1:8" x14ac:dyDescent="0.25">
      <c r="A226" s="70">
        <f t="shared" si="26"/>
        <v>226</v>
      </c>
      <c r="B226" s="71" t="s">
        <v>282</v>
      </c>
      <c r="C226" s="72">
        <v>2500</v>
      </c>
      <c r="D226" s="71">
        <f t="shared" si="27"/>
        <v>99</v>
      </c>
      <c r="E226" s="73" t="s">
        <v>474</v>
      </c>
      <c r="F226" s="73">
        <f>IF(ISERROR(VLOOKUP(B226,Facture!$A$4:$D$12,4,FALSE)),0,VLOOKUP(B226,Facture!$B$8:$C$488,2,FALSE))</f>
        <v>0</v>
      </c>
      <c r="G226" s="73" t="e">
        <f t="shared" si="21"/>
        <v>#VALUE!</v>
      </c>
      <c r="H226" s="74">
        <f t="shared" si="24"/>
        <v>247500</v>
      </c>
    </row>
    <row r="227" spans="1:8" x14ac:dyDescent="0.25">
      <c r="A227" s="70">
        <f t="shared" si="26"/>
        <v>227</v>
      </c>
      <c r="B227" s="71" t="s">
        <v>283</v>
      </c>
      <c r="C227" s="72">
        <v>2550</v>
      </c>
      <c r="D227" s="71">
        <f t="shared" si="27"/>
        <v>105</v>
      </c>
      <c r="E227" s="75">
        <v>3000</v>
      </c>
      <c r="F227" s="73">
        <f>IF(ISERROR(VLOOKUP(B227,Facture!$A$4:$D$12,4,FALSE)),0,VLOOKUP(B227,Facture!$B$8:$C$488,2,FALSE))</f>
        <v>0</v>
      </c>
      <c r="G227" s="73">
        <f t="shared" si="21"/>
        <v>3000</v>
      </c>
      <c r="H227" s="74">
        <f t="shared" si="24"/>
        <v>267750</v>
      </c>
    </row>
    <row r="228" spans="1:8" x14ac:dyDescent="0.25">
      <c r="A228" s="70">
        <f t="shared" si="26"/>
        <v>228</v>
      </c>
      <c r="B228" s="71" t="s">
        <v>284</v>
      </c>
      <c r="C228" s="72">
        <v>1850</v>
      </c>
      <c r="D228" s="71">
        <f t="shared" si="27"/>
        <v>111</v>
      </c>
      <c r="E228" s="73" t="s">
        <v>474</v>
      </c>
      <c r="F228" s="73">
        <f>IF(ISERROR(VLOOKUP(B228,Facture!$A$4:$D$12,4,FALSE)),0,VLOOKUP(B228,Facture!$B$8:$C$488,2,FALSE))</f>
        <v>0</v>
      </c>
      <c r="G228" s="73" t="e">
        <f t="shared" ref="G228:G290" si="28">E228-F228</f>
        <v>#VALUE!</v>
      </c>
      <c r="H228" s="74">
        <f t="shared" si="24"/>
        <v>205350</v>
      </c>
    </row>
    <row r="229" spans="1:8" x14ac:dyDescent="0.25">
      <c r="A229" s="70">
        <f t="shared" si="26"/>
        <v>229</v>
      </c>
      <c r="B229" s="71" t="s">
        <v>285</v>
      </c>
      <c r="C229" s="72">
        <v>4900</v>
      </c>
      <c r="D229" s="71">
        <f t="shared" si="27"/>
        <v>117</v>
      </c>
      <c r="E229" s="73" t="s">
        <v>474</v>
      </c>
      <c r="F229" s="73">
        <f>IF(ISERROR(VLOOKUP(B229,Facture!$A$4:$D$12,4,FALSE)),0,VLOOKUP(B229,Facture!$B$8:$C$488,2,FALSE))</f>
        <v>0</v>
      </c>
      <c r="G229" s="73" t="e">
        <f t="shared" si="28"/>
        <v>#VALUE!</v>
      </c>
      <c r="H229" s="74">
        <f t="shared" si="24"/>
        <v>573300</v>
      </c>
    </row>
    <row r="230" spans="1:8" x14ac:dyDescent="0.25">
      <c r="A230" s="70">
        <f t="shared" si="26"/>
        <v>230</v>
      </c>
      <c r="B230" s="71" t="s">
        <v>286</v>
      </c>
      <c r="C230" s="72">
        <v>3000</v>
      </c>
      <c r="D230" s="71">
        <f t="shared" si="27"/>
        <v>123</v>
      </c>
      <c r="E230" s="75">
        <v>3000</v>
      </c>
      <c r="F230" s="73">
        <f>IF(ISERROR(VLOOKUP(B230,Facture!$A$4:$D$12,4,FALSE)),0,VLOOKUP(B230,Facture!$B$8:$C$488,2,FALSE))</f>
        <v>0</v>
      </c>
      <c r="G230" s="73">
        <f t="shared" si="28"/>
        <v>3000</v>
      </c>
      <c r="H230" s="74">
        <f t="shared" si="24"/>
        <v>369000</v>
      </c>
    </row>
    <row r="231" spans="1:8" x14ac:dyDescent="0.25">
      <c r="A231" s="70">
        <f t="shared" si="26"/>
        <v>231</v>
      </c>
      <c r="B231" s="71" t="s">
        <v>287</v>
      </c>
      <c r="C231" s="72">
        <v>3050</v>
      </c>
      <c r="D231" s="71">
        <v>7</v>
      </c>
      <c r="E231" s="73" t="s">
        <v>474</v>
      </c>
      <c r="F231" s="73">
        <f>IF(ISERROR(VLOOKUP(B231,Facture!$A$4:$D$12,4,FALSE)),0,VLOOKUP(B231,Facture!$B$8:$C$488,2,FALSE))</f>
        <v>0</v>
      </c>
      <c r="G231" s="73" t="e">
        <f t="shared" si="28"/>
        <v>#VALUE!</v>
      </c>
      <c r="H231" s="74">
        <f t="shared" si="24"/>
        <v>21350</v>
      </c>
    </row>
    <row r="232" spans="1:8" x14ac:dyDescent="0.25">
      <c r="A232" s="70">
        <f t="shared" si="26"/>
        <v>232</v>
      </c>
      <c r="B232" s="71" t="s">
        <v>288</v>
      </c>
      <c r="C232" s="72">
        <v>3750</v>
      </c>
      <c r="D232" s="71">
        <f t="shared" ref="D232:D248" si="29">D231+6</f>
        <v>13</v>
      </c>
      <c r="E232" s="73" t="s">
        <v>474</v>
      </c>
      <c r="F232" s="73">
        <f>IF(ISERROR(VLOOKUP(B232,Facture!$A$4:$D$12,4,FALSE)),0,VLOOKUP(B232,Facture!$B$8:$C$488,2,FALSE))</f>
        <v>0</v>
      </c>
      <c r="G232" s="73" t="e">
        <f t="shared" si="28"/>
        <v>#VALUE!</v>
      </c>
      <c r="H232" s="74">
        <f t="shared" si="24"/>
        <v>48750</v>
      </c>
    </row>
    <row r="233" spans="1:8" x14ac:dyDescent="0.25">
      <c r="A233" s="70">
        <f t="shared" si="26"/>
        <v>233</v>
      </c>
      <c r="B233" s="71" t="s">
        <v>289</v>
      </c>
      <c r="C233" s="72">
        <v>3000</v>
      </c>
      <c r="D233" s="71">
        <f t="shared" si="29"/>
        <v>19</v>
      </c>
      <c r="E233" s="75">
        <v>1600</v>
      </c>
      <c r="F233" s="73">
        <f>IF(ISERROR(VLOOKUP(B233,Facture!$A$4:$D$12,4,FALSE)),0,VLOOKUP(B233,Facture!$B$8:$C$488,2,FALSE))</f>
        <v>0</v>
      </c>
      <c r="G233" s="73">
        <f t="shared" si="28"/>
        <v>1600</v>
      </c>
      <c r="H233" s="74">
        <f t="shared" si="24"/>
        <v>57000</v>
      </c>
    </row>
    <row r="234" spans="1:8" x14ac:dyDescent="0.25">
      <c r="A234" s="70">
        <f t="shared" si="26"/>
        <v>234</v>
      </c>
      <c r="B234" s="71" t="s">
        <v>290</v>
      </c>
      <c r="C234" s="72">
        <v>4400</v>
      </c>
      <c r="D234" s="71">
        <f t="shared" si="29"/>
        <v>25</v>
      </c>
      <c r="E234" s="73" t="s">
        <v>474</v>
      </c>
      <c r="F234" s="73">
        <f>IF(ISERROR(VLOOKUP(B234,Facture!$A$4:$D$12,4,FALSE)),0,VLOOKUP(B234,Facture!$B$8:$C$488,2,FALSE))</f>
        <v>0</v>
      </c>
      <c r="G234" s="73" t="e">
        <f t="shared" si="28"/>
        <v>#VALUE!</v>
      </c>
      <c r="H234" s="74">
        <f t="shared" si="24"/>
        <v>110000</v>
      </c>
    </row>
    <row r="235" spans="1:8" x14ac:dyDescent="0.25">
      <c r="A235" s="70">
        <f t="shared" si="26"/>
        <v>235</v>
      </c>
      <c r="B235" s="71" t="s">
        <v>291</v>
      </c>
      <c r="C235" s="72">
        <v>5800</v>
      </c>
      <c r="D235" s="71">
        <f t="shared" si="29"/>
        <v>31</v>
      </c>
      <c r="E235" s="73" t="s">
        <v>474</v>
      </c>
      <c r="F235" s="73">
        <f>IF(ISERROR(VLOOKUP(B235,Facture!$A$4:$D$12,4,FALSE)),0,VLOOKUP(B235,Facture!$B$8:$C$488,2,FALSE))</f>
        <v>0</v>
      </c>
      <c r="G235" s="73" t="e">
        <f t="shared" si="28"/>
        <v>#VALUE!</v>
      </c>
      <c r="H235" s="74">
        <f t="shared" si="24"/>
        <v>179800</v>
      </c>
    </row>
    <row r="236" spans="1:8" x14ac:dyDescent="0.25">
      <c r="A236" s="70">
        <f t="shared" si="26"/>
        <v>236</v>
      </c>
      <c r="B236" s="71" t="s">
        <v>292</v>
      </c>
      <c r="C236" s="72">
        <v>800</v>
      </c>
      <c r="D236" s="71">
        <f t="shared" si="29"/>
        <v>37</v>
      </c>
      <c r="E236" s="73" t="s">
        <v>474</v>
      </c>
      <c r="F236" s="73">
        <f>IF(ISERROR(VLOOKUP(B236,Facture!$A$4:$D$12,4,FALSE)),0,VLOOKUP(B236,Facture!$B$8:$C$488,2,FALSE))</f>
        <v>0</v>
      </c>
      <c r="G236" s="73" t="e">
        <f t="shared" si="28"/>
        <v>#VALUE!</v>
      </c>
      <c r="H236" s="74">
        <f t="shared" si="24"/>
        <v>29600</v>
      </c>
    </row>
    <row r="237" spans="1:8" x14ac:dyDescent="0.25">
      <c r="A237" s="70">
        <f t="shared" si="26"/>
        <v>237</v>
      </c>
      <c r="B237" s="71" t="s">
        <v>293</v>
      </c>
      <c r="C237" s="72">
        <v>1950</v>
      </c>
      <c r="D237" s="71">
        <f t="shared" si="29"/>
        <v>43</v>
      </c>
      <c r="E237" s="73" t="s">
        <v>474</v>
      </c>
      <c r="F237" s="73">
        <f>IF(ISERROR(VLOOKUP(B237,Facture!$A$4:$D$12,4,FALSE)),0,VLOOKUP(B237,Facture!$B$8:$C$488,2,FALSE))</f>
        <v>0</v>
      </c>
      <c r="G237" s="73" t="e">
        <f t="shared" si="28"/>
        <v>#VALUE!</v>
      </c>
      <c r="H237" s="74">
        <f t="shared" si="24"/>
        <v>83850</v>
      </c>
    </row>
    <row r="238" spans="1:8" x14ac:dyDescent="0.25">
      <c r="A238" s="70">
        <f t="shared" si="26"/>
        <v>238</v>
      </c>
      <c r="B238" s="71" t="s">
        <v>294</v>
      </c>
      <c r="C238" s="72">
        <v>1950</v>
      </c>
      <c r="D238" s="71">
        <f t="shared" si="29"/>
        <v>49</v>
      </c>
      <c r="E238" s="73" t="s">
        <v>474</v>
      </c>
      <c r="F238" s="73">
        <f>IF(ISERROR(VLOOKUP(B238,Facture!$A$4:$D$12,4,FALSE)),0,VLOOKUP(B238,Facture!$B$8:$C$488,2,FALSE))</f>
        <v>0</v>
      </c>
      <c r="G238" s="73" t="e">
        <f t="shared" si="28"/>
        <v>#VALUE!</v>
      </c>
      <c r="H238" s="74">
        <f t="shared" si="24"/>
        <v>95550</v>
      </c>
    </row>
    <row r="239" spans="1:8" x14ac:dyDescent="0.25">
      <c r="A239" s="70">
        <f t="shared" si="26"/>
        <v>239</v>
      </c>
      <c r="B239" s="71" t="s">
        <v>295</v>
      </c>
      <c r="C239" s="72">
        <v>1950</v>
      </c>
      <c r="D239" s="71">
        <f t="shared" si="29"/>
        <v>55</v>
      </c>
      <c r="E239" s="75">
        <v>3200</v>
      </c>
      <c r="F239" s="73">
        <f>IF(ISERROR(VLOOKUP(B239,Facture!$A$4:$D$12,4,FALSE)),0,VLOOKUP(B239,Facture!$B$8:$C$488,2,FALSE))</f>
        <v>0</v>
      </c>
      <c r="G239" s="73">
        <f t="shared" si="28"/>
        <v>3200</v>
      </c>
      <c r="H239" s="74">
        <f t="shared" si="24"/>
        <v>107250</v>
      </c>
    </row>
    <row r="240" spans="1:8" x14ac:dyDescent="0.25">
      <c r="A240" s="70">
        <f t="shared" si="26"/>
        <v>240</v>
      </c>
      <c r="B240" s="71" t="s">
        <v>296</v>
      </c>
      <c r="C240" s="72">
        <v>2550</v>
      </c>
      <c r="D240" s="71">
        <f t="shared" si="29"/>
        <v>61</v>
      </c>
      <c r="E240" s="73" t="s">
        <v>474</v>
      </c>
      <c r="F240" s="73">
        <f>IF(ISERROR(VLOOKUP(B240,Facture!$A$4:$D$12,4,FALSE)),0,VLOOKUP(B240,Facture!$B$8:$C$488,2,FALSE))</f>
        <v>0</v>
      </c>
      <c r="G240" s="73" t="e">
        <f t="shared" si="28"/>
        <v>#VALUE!</v>
      </c>
      <c r="H240" s="74">
        <f t="shared" si="24"/>
        <v>155550</v>
      </c>
    </row>
    <row r="241" spans="1:8" x14ac:dyDescent="0.25">
      <c r="A241" s="70">
        <f t="shared" si="26"/>
        <v>241</v>
      </c>
      <c r="B241" s="71" t="s">
        <v>297</v>
      </c>
      <c r="C241" s="72">
        <v>2550</v>
      </c>
      <c r="D241" s="71">
        <f t="shared" si="29"/>
        <v>67</v>
      </c>
      <c r="E241" s="75">
        <v>4000</v>
      </c>
      <c r="F241" s="73">
        <f>IF(ISERROR(VLOOKUP(B241,Facture!$A$4:$D$12,4,FALSE)),0,VLOOKUP(B241,Facture!$B$8:$C$488,2,FALSE))</f>
        <v>0</v>
      </c>
      <c r="G241" s="73">
        <f t="shared" si="28"/>
        <v>4000</v>
      </c>
      <c r="H241" s="74">
        <f t="shared" si="24"/>
        <v>170850</v>
      </c>
    </row>
    <row r="242" spans="1:8" x14ac:dyDescent="0.25">
      <c r="A242" s="70">
        <f t="shared" si="26"/>
        <v>242</v>
      </c>
      <c r="B242" s="71" t="s">
        <v>298</v>
      </c>
      <c r="C242" s="72">
        <v>800</v>
      </c>
      <c r="D242" s="71">
        <f t="shared" si="29"/>
        <v>73</v>
      </c>
      <c r="E242" s="73">
        <v>800</v>
      </c>
      <c r="F242" s="73">
        <f>IF(ISERROR(VLOOKUP(B242,Facture!$A$4:$D$12,4,FALSE)),0,VLOOKUP(B242,Facture!$B$8:$C$488,2,FALSE))</f>
        <v>0</v>
      </c>
      <c r="G242" s="73">
        <f t="shared" si="28"/>
        <v>800</v>
      </c>
      <c r="H242" s="74">
        <f t="shared" si="24"/>
        <v>58400</v>
      </c>
    </row>
    <row r="243" spans="1:8" x14ac:dyDescent="0.25">
      <c r="A243" s="70">
        <f t="shared" si="26"/>
        <v>243</v>
      </c>
      <c r="B243" s="71" t="s">
        <v>299</v>
      </c>
      <c r="C243" s="72">
        <v>460</v>
      </c>
      <c r="D243" s="71">
        <f t="shared" si="29"/>
        <v>79</v>
      </c>
      <c r="E243" s="73" t="s">
        <v>474</v>
      </c>
      <c r="F243" s="73">
        <f>IF(ISERROR(VLOOKUP(B243,Facture!$A$4:$D$12,4,FALSE)),0,VLOOKUP(B243,Facture!$B$8:$C$488,2,FALSE))</f>
        <v>0</v>
      </c>
      <c r="G243" s="73" t="e">
        <f t="shared" si="28"/>
        <v>#VALUE!</v>
      </c>
      <c r="H243" s="74">
        <f t="shared" si="24"/>
        <v>36340</v>
      </c>
    </row>
    <row r="244" spans="1:8" x14ac:dyDescent="0.25">
      <c r="A244" s="70">
        <f t="shared" si="26"/>
        <v>244</v>
      </c>
      <c r="B244" s="71" t="s">
        <v>300</v>
      </c>
      <c r="C244" s="72">
        <v>800</v>
      </c>
      <c r="D244" s="71">
        <f t="shared" si="29"/>
        <v>85</v>
      </c>
      <c r="E244" s="75">
        <v>2700</v>
      </c>
      <c r="F244" s="73">
        <f>IF(ISERROR(VLOOKUP(B244,Facture!$A$4:$D$12,4,FALSE)),0,VLOOKUP(B244,Facture!$B$8:$C$488,2,FALSE))</f>
        <v>0</v>
      </c>
      <c r="G244" s="73">
        <f t="shared" si="28"/>
        <v>2700</v>
      </c>
      <c r="H244" s="74">
        <f t="shared" si="24"/>
        <v>68000</v>
      </c>
    </row>
    <row r="245" spans="1:8" x14ac:dyDescent="0.25">
      <c r="A245" s="70">
        <f t="shared" si="26"/>
        <v>245</v>
      </c>
      <c r="B245" s="71" t="s">
        <v>301</v>
      </c>
      <c r="C245" s="72">
        <v>800</v>
      </c>
      <c r="D245" s="71">
        <f t="shared" si="29"/>
        <v>91</v>
      </c>
      <c r="E245" s="73" t="s">
        <v>474</v>
      </c>
      <c r="F245" s="73">
        <f>IF(ISERROR(VLOOKUP(B245,Facture!$A$4:$D$12,4,FALSE)),0,VLOOKUP(B245,Facture!$B$8:$C$488,2,FALSE))</f>
        <v>0</v>
      </c>
      <c r="G245" s="73" t="e">
        <f t="shared" si="28"/>
        <v>#VALUE!</v>
      </c>
      <c r="H245" s="74">
        <f t="shared" si="24"/>
        <v>72800</v>
      </c>
    </row>
    <row r="246" spans="1:8" x14ac:dyDescent="0.25">
      <c r="A246" s="70">
        <f t="shared" si="26"/>
        <v>246</v>
      </c>
      <c r="B246" s="71" t="s">
        <v>302</v>
      </c>
      <c r="C246" s="72">
        <v>630</v>
      </c>
      <c r="D246" s="71">
        <f t="shared" si="29"/>
        <v>97</v>
      </c>
      <c r="E246" s="73" t="s">
        <v>474</v>
      </c>
      <c r="F246" s="73">
        <f>IF(ISERROR(VLOOKUP(B246,Facture!$A$4:$D$12,4,FALSE)),0,VLOOKUP(B246,Facture!$B$8:$C$488,2,FALSE))</f>
        <v>0</v>
      </c>
      <c r="G246" s="73" t="e">
        <f t="shared" si="28"/>
        <v>#VALUE!</v>
      </c>
      <c r="H246" s="74">
        <f t="shared" si="24"/>
        <v>61110</v>
      </c>
    </row>
    <row r="247" spans="1:8" x14ac:dyDescent="0.25">
      <c r="A247" s="70">
        <f t="shared" si="26"/>
        <v>247</v>
      </c>
      <c r="B247" s="71" t="s">
        <v>447</v>
      </c>
      <c r="C247" s="72">
        <v>900</v>
      </c>
      <c r="D247" s="71">
        <f t="shared" si="29"/>
        <v>103</v>
      </c>
      <c r="E247" s="75">
        <v>1400</v>
      </c>
      <c r="F247" s="73">
        <f>IF(ISERROR(VLOOKUP(B247,Facture!$A$4:$D$12,4,FALSE)),0,VLOOKUP(B247,Facture!$B$8:$C$488,2,FALSE))</f>
        <v>0</v>
      </c>
      <c r="G247" s="73">
        <f t="shared" si="28"/>
        <v>1400</v>
      </c>
      <c r="H247" s="74">
        <f t="shared" si="24"/>
        <v>92700</v>
      </c>
    </row>
    <row r="248" spans="1:8" x14ac:dyDescent="0.25">
      <c r="A248" s="70">
        <f t="shared" si="26"/>
        <v>248</v>
      </c>
      <c r="B248" s="71" t="s">
        <v>448</v>
      </c>
      <c r="C248" s="72">
        <v>900</v>
      </c>
      <c r="D248" s="71">
        <f t="shared" si="29"/>
        <v>109</v>
      </c>
      <c r="E248" s="73" t="s">
        <v>474</v>
      </c>
      <c r="F248" s="73">
        <f>IF(ISERROR(VLOOKUP(B248,Facture!$A$4:$D$12,4,FALSE)),0,VLOOKUP(B248,Facture!$B$8:$C$488,2,FALSE))</f>
        <v>0</v>
      </c>
      <c r="G248" s="73" t="e">
        <f t="shared" si="28"/>
        <v>#VALUE!</v>
      </c>
      <c r="H248" s="74">
        <f t="shared" si="24"/>
        <v>98100</v>
      </c>
    </row>
    <row r="249" spans="1:8" x14ac:dyDescent="0.25">
      <c r="A249" s="70">
        <f t="shared" si="26"/>
        <v>249</v>
      </c>
      <c r="B249" s="71" t="s">
        <v>303</v>
      </c>
      <c r="C249" s="72">
        <v>5000</v>
      </c>
      <c r="D249" s="71">
        <v>2</v>
      </c>
      <c r="E249" s="73" t="s">
        <v>474</v>
      </c>
      <c r="F249" s="73">
        <f>IF(ISERROR(VLOOKUP(B249,Facture!$A$4:$D$12,4,FALSE)),0,VLOOKUP(B249,Facture!$B$8:$C$488,2,FALSE))</f>
        <v>0</v>
      </c>
      <c r="G249" s="73" t="e">
        <f t="shared" si="28"/>
        <v>#VALUE!</v>
      </c>
      <c r="H249" s="74">
        <f t="shared" si="24"/>
        <v>10000</v>
      </c>
    </row>
    <row r="250" spans="1:8" x14ac:dyDescent="0.25">
      <c r="A250" s="70">
        <f t="shared" si="26"/>
        <v>250</v>
      </c>
      <c r="B250" s="71" t="s">
        <v>449</v>
      </c>
      <c r="C250" s="72">
        <v>1400</v>
      </c>
      <c r="D250" s="71">
        <v>6</v>
      </c>
      <c r="E250" s="73" t="s">
        <v>474</v>
      </c>
      <c r="F250" s="73">
        <f>IF(ISERROR(VLOOKUP(B250,Facture!$A$4:$D$12,4,FALSE)),0,VLOOKUP(B250,Facture!$B$8:$C$488,2,FALSE))</f>
        <v>0</v>
      </c>
      <c r="G250" s="73" t="e">
        <f t="shared" si="28"/>
        <v>#VALUE!</v>
      </c>
      <c r="H250" s="74">
        <f t="shared" si="24"/>
        <v>8400</v>
      </c>
    </row>
    <row r="251" spans="1:8" x14ac:dyDescent="0.25">
      <c r="A251" s="70">
        <f t="shared" si="26"/>
        <v>251</v>
      </c>
      <c r="B251" s="71" t="s">
        <v>304</v>
      </c>
      <c r="C251" s="72">
        <v>3000</v>
      </c>
      <c r="D251" s="71">
        <f t="shared" ref="D251:D258" si="30">D250+6</f>
        <v>12</v>
      </c>
      <c r="E251" s="73" t="s">
        <v>474</v>
      </c>
      <c r="F251" s="73">
        <f>IF(ISERROR(VLOOKUP(B251,Facture!$A$4:$D$12,4,FALSE)),0,VLOOKUP(B251,Facture!$B$8:$C$488,2,FALSE))</f>
        <v>0</v>
      </c>
      <c r="G251" s="73" t="e">
        <f t="shared" si="28"/>
        <v>#VALUE!</v>
      </c>
      <c r="H251" s="74">
        <f t="shared" si="24"/>
        <v>36000</v>
      </c>
    </row>
    <row r="252" spans="1:8" x14ac:dyDescent="0.25">
      <c r="A252" s="70">
        <f t="shared" si="26"/>
        <v>252</v>
      </c>
      <c r="B252" s="71" t="s">
        <v>305</v>
      </c>
      <c r="C252" s="72">
        <v>3200</v>
      </c>
      <c r="D252" s="71">
        <f t="shared" si="30"/>
        <v>18</v>
      </c>
      <c r="E252" s="73" t="s">
        <v>474</v>
      </c>
      <c r="F252" s="73">
        <f>IF(ISERROR(VLOOKUP(B252,Facture!$A$4:$D$12,4,FALSE)),0,VLOOKUP(B252,Facture!$B$8:$C$488,2,FALSE))</f>
        <v>0</v>
      </c>
      <c r="G252" s="73" t="e">
        <f t="shared" si="28"/>
        <v>#VALUE!</v>
      </c>
      <c r="H252" s="74">
        <f t="shared" si="24"/>
        <v>57600</v>
      </c>
    </row>
    <row r="253" spans="1:8" x14ac:dyDescent="0.25">
      <c r="A253" s="70">
        <f t="shared" si="26"/>
        <v>253</v>
      </c>
      <c r="B253" s="71" t="s">
        <v>306</v>
      </c>
      <c r="C253" s="72">
        <v>5200</v>
      </c>
      <c r="D253" s="71">
        <f t="shared" si="30"/>
        <v>24</v>
      </c>
      <c r="E253" s="73" t="s">
        <v>474</v>
      </c>
      <c r="F253" s="73">
        <f>IF(ISERROR(VLOOKUP(B253,Facture!$A$4:$D$12,4,FALSE)),0,VLOOKUP(B253,Facture!$B$8:$C$488,2,FALSE))</f>
        <v>0</v>
      </c>
      <c r="G253" s="73" t="e">
        <f t="shared" si="28"/>
        <v>#VALUE!</v>
      </c>
      <c r="H253" s="74">
        <f t="shared" si="24"/>
        <v>124800</v>
      </c>
    </row>
    <row r="254" spans="1:8" x14ac:dyDescent="0.25">
      <c r="A254" s="70">
        <f t="shared" si="26"/>
        <v>254</v>
      </c>
      <c r="B254" s="71" t="s">
        <v>307</v>
      </c>
      <c r="C254" s="72">
        <v>3750</v>
      </c>
      <c r="D254" s="71">
        <f t="shared" si="30"/>
        <v>30</v>
      </c>
      <c r="E254" s="73" t="s">
        <v>474</v>
      </c>
      <c r="F254" s="73">
        <f>IF(ISERROR(VLOOKUP(B254,Facture!$A$4:$D$12,4,FALSE)),0,VLOOKUP(B254,Facture!$B$8:$C$488,2,FALSE))</f>
        <v>0</v>
      </c>
      <c r="G254" s="73" t="e">
        <f t="shared" si="28"/>
        <v>#VALUE!</v>
      </c>
      <c r="H254" s="74">
        <f t="shared" si="24"/>
        <v>112500</v>
      </c>
    </row>
    <row r="255" spans="1:8" x14ac:dyDescent="0.25">
      <c r="A255" s="70">
        <f t="shared" si="26"/>
        <v>255</v>
      </c>
      <c r="B255" s="71" t="s">
        <v>308</v>
      </c>
      <c r="C255" s="72">
        <v>3250</v>
      </c>
      <c r="D255" s="71">
        <f t="shared" si="30"/>
        <v>36</v>
      </c>
      <c r="E255" s="73" t="s">
        <v>474</v>
      </c>
      <c r="F255" s="73">
        <f>IF(ISERROR(VLOOKUP(B255,Facture!$A$4:$D$12,4,FALSE)),0,VLOOKUP(B255,Facture!$B$8:$C$488,2,FALSE))</f>
        <v>0</v>
      </c>
      <c r="G255" s="73" t="e">
        <f t="shared" si="28"/>
        <v>#VALUE!</v>
      </c>
      <c r="H255" s="74">
        <f t="shared" si="24"/>
        <v>117000</v>
      </c>
    </row>
    <row r="256" spans="1:8" x14ac:dyDescent="0.25">
      <c r="A256" s="70">
        <f t="shared" si="26"/>
        <v>256</v>
      </c>
      <c r="B256" s="71" t="s">
        <v>309</v>
      </c>
      <c r="C256" s="72">
        <v>3950</v>
      </c>
      <c r="D256" s="71">
        <f t="shared" si="30"/>
        <v>42</v>
      </c>
      <c r="E256" s="73" t="s">
        <v>474</v>
      </c>
      <c r="F256" s="73">
        <f>IF(ISERROR(VLOOKUP(B256,Facture!$A$4:$D$12,4,FALSE)),0,VLOOKUP(B256,Facture!$B$8:$C$488,2,FALSE))</f>
        <v>0</v>
      </c>
      <c r="G256" s="73" t="e">
        <f t="shared" si="28"/>
        <v>#VALUE!</v>
      </c>
      <c r="H256" s="74">
        <f t="shared" ref="H256:H318" si="31">D256*C256</f>
        <v>165900</v>
      </c>
    </row>
    <row r="257" spans="1:8" x14ac:dyDescent="0.25">
      <c r="A257" s="70">
        <f t="shared" si="26"/>
        <v>257</v>
      </c>
      <c r="B257" s="71" t="s">
        <v>310</v>
      </c>
      <c r="C257" s="72">
        <v>950</v>
      </c>
      <c r="D257" s="71">
        <f t="shared" si="30"/>
        <v>48</v>
      </c>
      <c r="E257" s="73" t="s">
        <v>474</v>
      </c>
      <c r="F257" s="73">
        <f>IF(ISERROR(VLOOKUP(B257,Facture!$A$4:$D$12,4,FALSE)),0,VLOOKUP(B257,Facture!$B$8:$C$488,2,FALSE))</f>
        <v>0</v>
      </c>
      <c r="G257" s="73" t="e">
        <f t="shared" si="28"/>
        <v>#VALUE!</v>
      </c>
      <c r="H257" s="74">
        <f t="shared" si="31"/>
        <v>45600</v>
      </c>
    </row>
    <row r="258" spans="1:8" x14ac:dyDescent="0.25">
      <c r="A258" s="70">
        <f t="shared" si="26"/>
        <v>258</v>
      </c>
      <c r="B258" s="71" t="s">
        <v>311</v>
      </c>
      <c r="C258" s="72">
        <v>2900</v>
      </c>
      <c r="D258" s="71">
        <f t="shared" si="30"/>
        <v>54</v>
      </c>
      <c r="E258" s="75">
        <v>1500</v>
      </c>
      <c r="F258" s="73">
        <f>IF(ISERROR(VLOOKUP(B258,Facture!$A$4:$D$12,4,FALSE)),0,VLOOKUP(B258,Facture!$B$8:$C$488,2,FALSE))</f>
        <v>0</v>
      </c>
      <c r="G258" s="73">
        <f t="shared" si="28"/>
        <v>1500</v>
      </c>
      <c r="H258" s="74">
        <f t="shared" si="31"/>
        <v>156600</v>
      </c>
    </row>
    <row r="259" spans="1:8" x14ac:dyDescent="0.25">
      <c r="A259" s="70">
        <f t="shared" si="26"/>
        <v>259</v>
      </c>
      <c r="B259" s="71" t="s">
        <v>312</v>
      </c>
      <c r="C259" s="72">
        <v>2500</v>
      </c>
      <c r="D259" s="71">
        <v>6</v>
      </c>
      <c r="E259" s="75">
        <v>2100</v>
      </c>
      <c r="F259" s="73">
        <f>IF(ISERROR(VLOOKUP(B259,Facture!$A$4:$D$12,4,FALSE)),0,VLOOKUP(B259,Facture!$B$8:$C$488,2,FALSE))</f>
        <v>0</v>
      </c>
      <c r="G259" s="73">
        <f t="shared" si="28"/>
        <v>2100</v>
      </c>
      <c r="H259" s="74">
        <f t="shared" si="31"/>
        <v>15000</v>
      </c>
    </row>
    <row r="260" spans="1:8" x14ac:dyDescent="0.25">
      <c r="A260" s="70">
        <f t="shared" si="26"/>
        <v>260</v>
      </c>
      <c r="B260" s="71" t="s">
        <v>313</v>
      </c>
      <c r="C260" s="72">
        <v>500</v>
      </c>
      <c r="D260" s="71">
        <f>D259+6</f>
        <v>12</v>
      </c>
      <c r="E260" s="73" t="s">
        <v>474</v>
      </c>
      <c r="F260" s="73">
        <f>IF(ISERROR(VLOOKUP(B260,Facture!$A$4:$D$12,4,FALSE)),0,VLOOKUP(B260,Facture!$B$8:$C$488,2,FALSE))</f>
        <v>0</v>
      </c>
      <c r="G260" s="73" t="e">
        <f t="shared" si="28"/>
        <v>#VALUE!</v>
      </c>
      <c r="H260" s="74">
        <f t="shared" si="31"/>
        <v>6000</v>
      </c>
    </row>
    <row r="261" spans="1:8" x14ac:dyDescent="0.25">
      <c r="A261" s="70">
        <f t="shared" si="26"/>
        <v>261</v>
      </c>
      <c r="B261" s="71" t="s">
        <v>450</v>
      </c>
      <c r="C261" s="72">
        <v>1500</v>
      </c>
      <c r="D261" s="71">
        <f>D260+6</f>
        <v>18</v>
      </c>
      <c r="E261" s="73" t="s">
        <v>474</v>
      </c>
      <c r="F261" s="73">
        <f>IF(ISERROR(VLOOKUP(B261,Facture!$A$4:$D$12,4,FALSE)),0,VLOOKUP(B261,Facture!$B$8:$C$488,2,FALSE))</f>
        <v>0</v>
      </c>
      <c r="G261" s="73" t="e">
        <f t="shared" si="28"/>
        <v>#VALUE!</v>
      </c>
      <c r="H261" s="74">
        <f t="shared" si="31"/>
        <v>27000</v>
      </c>
    </row>
    <row r="262" spans="1:8" x14ac:dyDescent="0.25">
      <c r="A262" s="70">
        <f t="shared" si="26"/>
        <v>262</v>
      </c>
      <c r="B262" s="71" t="s">
        <v>451</v>
      </c>
      <c r="C262" s="72">
        <v>2100</v>
      </c>
      <c r="D262" s="71">
        <f>D261+6</f>
        <v>24</v>
      </c>
      <c r="E262" s="75">
        <v>1600</v>
      </c>
      <c r="F262" s="73">
        <f>IF(ISERROR(VLOOKUP(B262,Facture!$A$4:$D$12,4,FALSE)),0,VLOOKUP(B262,Facture!$B$8:$C$488,2,FALSE))</f>
        <v>0</v>
      </c>
      <c r="G262" s="73">
        <f t="shared" si="28"/>
        <v>1600</v>
      </c>
      <c r="H262" s="74">
        <f t="shared" si="31"/>
        <v>50400</v>
      </c>
    </row>
    <row r="263" spans="1:8" x14ac:dyDescent="0.25">
      <c r="A263" s="70">
        <f t="shared" si="26"/>
        <v>263</v>
      </c>
      <c r="B263" s="71" t="s">
        <v>314</v>
      </c>
      <c r="C263" s="72">
        <v>400</v>
      </c>
      <c r="D263" s="71">
        <v>28</v>
      </c>
      <c r="E263" s="73" t="s">
        <v>474</v>
      </c>
      <c r="F263" s="73">
        <f>IF(ISERROR(VLOOKUP(B263,Facture!$A$4:$D$12,4,FALSE)),0,VLOOKUP(B263,Facture!$B$8:$C$488,2,FALSE))</f>
        <v>0</v>
      </c>
      <c r="G263" s="73" t="e">
        <f t="shared" si="28"/>
        <v>#VALUE!</v>
      </c>
      <c r="H263" s="74">
        <f t="shared" si="31"/>
        <v>11200</v>
      </c>
    </row>
    <row r="264" spans="1:8" x14ac:dyDescent="0.25">
      <c r="A264" s="70">
        <f t="shared" si="26"/>
        <v>264</v>
      </c>
      <c r="B264" s="71" t="s">
        <v>315</v>
      </c>
      <c r="C264" s="72">
        <v>300</v>
      </c>
      <c r="D264" s="71">
        <v>24</v>
      </c>
      <c r="E264" s="73" t="s">
        <v>474</v>
      </c>
      <c r="F264" s="73">
        <f>IF(ISERROR(VLOOKUP(B264,Facture!$A$4:$D$12,4,FALSE)),0,VLOOKUP(B264,Facture!$B$8:$C$488,2,FALSE))</f>
        <v>0</v>
      </c>
      <c r="G264" s="73" t="e">
        <f t="shared" si="28"/>
        <v>#VALUE!</v>
      </c>
      <c r="H264" s="74">
        <f t="shared" si="31"/>
        <v>7200</v>
      </c>
    </row>
    <row r="265" spans="1:8" x14ac:dyDescent="0.25">
      <c r="A265" s="70">
        <f t="shared" si="26"/>
        <v>265</v>
      </c>
      <c r="B265" s="71" t="s">
        <v>316</v>
      </c>
      <c r="C265" s="72">
        <v>400</v>
      </c>
      <c r="D265" s="71">
        <f>D264+6</f>
        <v>30</v>
      </c>
      <c r="E265" s="73" t="s">
        <v>474</v>
      </c>
      <c r="F265" s="73">
        <f>IF(ISERROR(VLOOKUP(B265,Facture!$A$4:$D$12,4,FALSE)),0,VLOOKUP(B265,Facture!$B$8:$C$488,2,FALSE))</f>
        <v>0</v>
      </c>
      <c r="G265" s="73" t="e">
        <f t="shared" si="28"/>
        <v>#VALUE!</v>
      </c>
      <c r="H265" s="74">
        <f t="shared" si="31"/>
        <v>12000</v>
      </c>
    </row>
    <row r="266" spans="1:8" x14ac:dyDescent="0.25">
      <c r="A266" s="70">
        <f t="shared" si="26"/>
        <v>266</v>
      </c>
      <c r="B266" s="71" t="s">
        <v>317</v>
      </c>
      <c r="C266" s="72">
        <v>550</v>
      </c>
      <c r="D266" s="71">
        <f>D265+6</f>
        <v>36</v>
      </c>
      <c r="E266" s="75">
        <v>13500</v>
      </c>
      <c r="F266" s="73">
        <f>IF(ISERROR(VLOOKUP(B266,Facture!$A$4:$D$12,4,FALSE)),0,VLOOKUP(B266,Facture!$B$8:$C$488,2,FALSE))</f>
        <v>0</v>
      </c>
      <c r="G266" s="73">
        <f t="shared" si="28"/>
        <v>13500</v>
      </c>
      <c r="H266" s="74">
        <f t="shared" si="31"/>
        <v>19800</v>
      </c>
    </row>
    <row r="267" spans="1:8" x14ac:dyDescent="0.25">
      <c r="A267" s="70">
        <f t="shared" si="26"/>
        <v>267</v>
      </c>
      <c r="B267" s="71" t="s">
        <v>318</v>
      </c>
      <c r="C267" s="72">
        <v>13000</v>
      </c>
      <c r="D267" s="71">
        <f>D266+6</f>
        <v>42</v>
      </c>
      <c r="E267" s="73" t="s">
        <v>474</v>
      </c>
      <c r="F267" s="73">
        <f>IF(ISERROR(VLOOKUP(B267,Facture!$A$4:$D$12,4,FALSE)),0,VLOOKUP(B267,Facture!$B$8:$C$488,2,FALSE))</f>
        <v>0</v>
      </c>
      <c r="G267" s="73" t="e">
        <f t="shared" si="28"/>
        <v>#VALUE!</v>
      </c>
      <c r="H267" s="74">
        <f t="shared" si="31"/>
        <v>546000</v>
      </c>
    </row>
    <row r="268" spans="1:8" x14ac:dyDescent="0.25">
      <c r="A268" s="70">
        <f t="shared" si="26"/>
        <v>268</v>
      </c>
      <c r="B268" s="71" t="s">
        <v>319</v>
      </c>
      <c r="C268" s="72">
        <v>10000</v>
      </c>
      <c r="D268" s="71">
        <f>D267+6</f>
        <v>48</v>
      </c>
      <c r="E268" s="75">
        <v>5800</v>
      </c>
      <c r="F268" s="73">
        <f>IF(ISERROR(VLOOKUP(B268,Facture!$A$4:$D$12,4,FALSE)),0,VLOOKUP(B268,Facture!$B$8:$C$488,2,FALSE))</f>
        <v>0</v>
      </c>
      <c r="G268" s="73">
        <f t="shared" si="28"/>
        <v>5800</v>
      </c>
      <c r="H268" s="74">
        <f t="shared" si="31"/>
        <v>480000</v>
      </c>
    </row>
    <row r="269" spans="1:8" x14ac:dyDescent="0.25">
      <c r="A269" s="70">
        <f t="shared" ref="A269:A275" si="32">A268+1</f>
        <v>269</v>
      </c>
      <c r="B269" s="71" t="s">
        <v>485</v>
      </c>
      <c r="C269" s="79">
        <v>5000</v>
      </c>
      <c r="D269" s="71">
        <v>50</v>
      </c>
      <c r="E269" s="75">
        <v>3000</v>
      </c>
      <c r="F269" s="73">
        <f>IF(ISERROR(VLOOKUP(B269,Facture!$A$4:$D$12,4,FALSE)),0,VLOOKUP(B269,Facture!$B$8:$C$488,2,FALSE))</f>
        <v>0</v>
      </c>
      <c r="G269" s="73">
        <f t="shared" si="28"/>
        <v>3000</v>
      </c>
      <c r="H269" s="74">
        <f t="shared" si="31"/>
        <v>250000</v>
      </c>
    </row>
    <row r="270" spans="1:8" x14ac:dyDescent="0.25">
      <c r="A270" s="70">
        <f t="shared" si="32"/>
        <v>270</v>
      </c>
      <c r="B270" s="71" t="s">
        <v>320</v>
      </c>
      <c r="C270" s="72">
        <v>13500</v>
      </c>
      <c r="D270" s="71">
        <v>40</v>
      </c>
      <c r="E270" s="73" t="s">
        <v>474</v>
      </c>
      <c r="F270" s="73">
        <f>IF(ISERROR(VLOOKUP(B270,Facture!$A$4:$D$12,4,FALSE)),0,VLOOKUP(B270,Facture!$B$8:$C$488,2,FALSE))</f>
        <v>0</v>
      </c>
      <c r="G270" s="73" t="e">
        <f t="shared" si="28"/>
        <v>#VALUE!</v>
      </c>
      <c r="H270" s="74">
        <f t="shared" si="31"/>
        <v>540000</v>
      </c>
    </row>
    <row r="271" spans="1:8" x14ac:dyDescent="0.25">
      <c r="A271" s="70">
        <f t="shared" si="32"/>
        <v>271</v>
      </c>
      <c r="B271" s="71" t="s">
        <v>321</v>
      </c>
      <c r="C271" s="72">
        <v>16800</v>
      </c>
      <c r="D271" s="71">
        <f>D270+6</f>
        <v>46</v>
      </c>
      <c r="E271" s="73" t="s">
        <v>474</v>
      </c>
      <c r="F271" s="73">
        <f>IF(ISERROR(VLOOKUP(B271,Facture!$A$4:$D$12,4,FALSE)),0,VLOOKUP(B271,Facture!$B$8:$C$488,2,FALSE))</f>
        <v>0</v>
      </c>
      <c r="G271" s="73" t="e">
        <f t="shared" si="28"/>
        <v>#VALUE!</v>
      </c>
      <c r="H271" s="74">
        <f t="shared" si="31"/>
        <v>772800</v>
      </c>
    </row>
    <row r="272" spans="1:8" x14ac:dyDescent="0.25">
      <c r="A272" s="70">
        <f t="shared" si="32"/>
        <v>272</v>
      </c>
      <c r="B272" s="71" t="s">
        <v>483</v>
      </c>
      <c r="C272" s="72">
        <v>10</v>
      </c>
      <c r="D272" s="71">
        <v>1</v>
      </c>
      <c r="E272" s="73" t="s">
        <v>474</v>
      </c>
      <c r="F272" s="73">
        <f>IF(ISERROR(VLOOKUP(B272,Facture!$A$4:$D$12,4,FALSE)),0,VLOOKUP(B272,Facture!$B$8:$C$488,2,FALSE))</f>
        <v>0</v>
      </c>
      <c r="G272" s="73" t="e">
        <f t="shared" si="28"/>
        <v>#VALUE!</v>
      </c>
      <c r="H272" s="74">
        <f t="shared" si="31"/>
        <v>10</v>
      </c>
    </row>
    <row r="273" spans="1:8" x14ac:dyDescent="0.25">
      <c r="A273" s="70">
        <f t="shared" si="32"/>
        <v>273</v>
      </c>
      <c r="B273" s="77" t="s">
        <v>503</v>
      </c>
      <c r="C273" s="78">
        <v>10</v>
      </c>
      <c r="D273" s="71">
        <f t="shared" ref="D273:D280" si="33">D272+6</f>
        <v>7</v>
      </c>
      <c r="E273" s="75">
        <v>2600</v>
      </c>
      <c r="F273" s="73">
        <f>IF(ISERROR(VLOOKUP(B273,Facture!$A$4:$D$12,4,FALSE)),0,VLOOKUP(B273,Facture!$B$8:$C$488,2,FALSE))</f>
        <v>0</v>
      </c>
      <c r="G273" s="73">
        <f t="shared" si="28"/>
        <v>2600</v>
      </c>
      <c r="H273" s="74">
        <f t="shared" si="31"/>
        <v>70</v>
      </c>
    </row>
    <row r="274" spans="1:8" x14ac:dyDescent="0.25">
      <c r="A274" s="70">
        <f t="shared" si="32"/>
        <v>274</v>
      </c>
      <c r="B274" s="77" t="s">
        <v>504</v>
      </c>
      <c r="C274" s="78">
        <v>5</v>
      </c>
      <c r="D274" s="71">
        <f t="shared" si="33"/>
        <v>13</v>
      </c>
      <c r="E274" s="73" t="s">
        <v>474</v>
      </c>
      <c r="F274" s="73">
        <f>IF(ISERROR(VLOOKUP(B274,Facture!$A$4:$D$12,4,FALSE)),0,VLOOKUP(B274,Facture!$B$8:$C$488,2,FALSE))</f>
        <v>0</v>
      </c>
      <c r="G274" s="73" t="e">
        <f t="shared" si="28"/>
        <v>#VALUE!</v>
      </c>
      <c r="H274" s="74">
        <f t="shared" si="31"/>
        <v>65</v>
      </c>
    </row>
    <row r="275" spans="1:8" x14ac:dyDescent="0.25">
      <c r="A275" s="70">
        <f t="shared" si="32"/>
        <v>275</v>
      </c>
      <c r="B275" s="71" t="s">
        <v>322</v>
      </c>
      <c r="C275" s="72">
        <v>1400</v>
      </c>
      <c r="D275" s="71">
        <f t="shared" si="33"/>
        <v>19</v>
      </c>
      <c r="E275" s="73">
        <v>800</v>
      </c>
      <c r="F275" s="73">
        <f>IF(ISERROR(VLOOKUP(B275,Facture!$A$4:$D$12,4,FALSE)),0,VLOOKUP(B275,Facture!$B$8:$C$488,2,FALSE))</f>
        <v>0</v>
      </c>
      <c r="G275" s="73">
        <f t="shared" si="28"/>
        <v>800</v>
      </c>
      <c r="H275" s="74">
        <f t="shared" si="31"/>
        <v>26600</v>
      </c>
    </row>
    <row r="276" spans="1:8" x14ac:dyDescent="0.25">
      <c r="A276" s="70">
        <f t="shared" ref="A276:A331" si="34">A275+1</f>
        <v>276</v>
      </c>
      <c r="B276" s="71" t="s">
        <v>323</v>
      </c>
      <c r="C276" s="72">
        <v>2900</v>
      </c>
      <c r="D276" s="71">
        <f t="shared" si="33"/>
        <v>25</v>
      </c>
      <c r="E276" s="73" t="s">
        <v>474</v>
      </c>
      <c r="F276" s="73">
        <f>IF(ISERROR(VLOOKUP(B276,Facture!$A$4:$D$12,4,FALSE)),0,VLOOKUP(B276,Facture!$B$8:$C$488,2,FALSE))</f>
        <v>0</v>
      </c>
      <c r="G276" s="73" t="e">
        <f t="shared" si="28"/>
        <v>#VALUE!</v>
      </c>
      <c r="H276" s="74">
        <f t="shared" si="31"/>
        <v>72500</v>
      </c>
    </row>
    <row r="277" spans="1:8" x14ac:dyDescent="0.25">
      <c r="A277" s="70">
        <f t="shared" si="34"/>
        <v>277</v>
      </c>
      <c r="B277" s="71" t="s">
        <v>324</v>
      </c>
      <c r="C277" s="72">
        <v>250</v>
      </c>
      <c r="D277" s="71">
        <f t="shared" si="33"/>
        <v>31</v>
      </c>
      <c r="E277" s="73" t="s">
        <v>474</v>
      </c>
      <c r="F277" s="73">
        <f>IF(ISERROR(VLOOKUP(B277,Facture!$A$4:$D$12,4,FALSE)),0,VLOOKUP(B277,Facture!$B$8:$C$488,2,FALSE))</f>
        <v>0</v>
      </c>
      <c r="G277" s="73" t="e">
        <f t="shared" si="28"/>
        <v>#VALUE!</v>
      </c>
      <c r="H277" s="74">
        <f t="shared" si="31"/>
        <v>7750</v>
      </c>
    </row>
    <row r="278" spans="1:8" x14ac:dyDescent="0.25">
      <c r="A278" s="70">
        <f t="shared" si="34"/>
        <v>278</v>
      </c>
      <c r="B278" s="71" t="s">
        <v>325</v>
      </c>
      <c r="C278" s="72">
        <v>290</v>
      </c>
      <c r="D278" s="71">
        <f t="shared" si="33"/>
        <v>37</v>
      </c>
      <c r="E278" s="73" t="s">
        <v>474</v>
      </c>
      <c r="F278" s="73">
        <f>IF(ISERROR(VLOOKUP(B278,Facture!$A$4:$D$12,4,FALSE)),0,VLOOKUP(B278,Facture!$B$8:$C$488,2,FALSE))</f>
        <v>0</v>
      </c>
      <c r="G278" s="73" t="e">
        <f t="shared" si="28"/>
        <v>#VALUE!</v>
      </c>
      <c r="H278" s="74">
        <f t="shared" si="31"/>
        <v>10730</v>
      </c>
    </row>
    <row r="279" spans="1:8" x14ac:dyDescent="0.25">
      <c r="A279" s="70">
        <f t="shared" si="34"/>
        <v>279</v>
      </c>
      <c r="B279" s="71" t="s">
        <v>326</v>
      </c>
      <c r="C279" s="72">
        <v>700</v>
      </c>
      <c r="D279" s="71">
        <f t="shared" si="33"/>
        <v>43</v>
      </c>
      <c r="E279" s="73" t="s">
        <v>474</v>
      </c>
      <c r="F279" s="73">
        <f>IF(ISERROR(VLOOKUP(B279,Facture!$A$4:$D$12,4,FALSE)),0,VLOOKUP(B279,Facture!$B$8:$C$488,2,FALSE))</f>
        <v>0</v>
      </c>
      <c r="G279" s="73" t="e">
        <f t="shared" si="28"/>
        <v>#VALUE!</v>
      </c>
      <c r="H279" s="74">
        <f t="shared" si="31"/>
        <v>30100</v>
      </c>
    </row>
    <row r="280" spans="1:8" x14ac:dyDescent="0.25">
      <c r="A280" s="70">
        <f t="shared" si="34"/>
        <v>280</v>
      </c>
      <c r="B280" s="71" t="s">
        <v>327</v>
      </c>
      <c r="C280" s="72">
        <v>100</v>
      </c>
      <c r="D280" s="71">
        <f t="shared" si="33"/>
        <v>49</v>
      </c>
      <c r="E280" s="73" t="s">
        <v>474</v>
      </c>
      <c r="F280" s="73">
        <f>IF(ISERROR(VLOOKUP(B280,Facture!$A$4:$D$12,4,FALSE)),0,VLOOKUP(B280,Facture!$B$8:$C$488,2,FALSE))</f>
        <v>0</v>
      </c>
      <c r="G280" s="73" t="e">
        <f t="shared" si="28"/>
        <v>#VALUE!</v>
      </c>
      <c r="H280" s="74">
        <f t="shared" si="31"/>
        <v>4900</v>
      </c>
    </row>
    <row r="281" spans="1:8" x14ac:dyDescent="0.25">
      <c r="A281" s="70">
        <f t="shared" si="34"/>
        <v>281</v>
      </c>
      <c r="B281" s="71" t="s">
        <v>452</v>
      </c>
      <c r="C281" s="72">
        <v>200</v>
      </c>
      <c r="D281" s="71">
        <v>5</v>
      </c>
      <c r="E281" s="73" t="s">
        <v>474</v>
      </c>
      <c r="F281" s="73">
        <f>IF(ISERROR(VLOOKUP(B281,Facture!$A$4:$D$12,4,FALSE)),0,VLOOKUP(B281,Facture!$B$8:$C$488,2,FALSE))</f>
        <v>0</v>
      </c>
      <c r="G281" s="73" t="e">
        <f t="shared" si="28"/>
        <v>#VALUE!</v>
      </c>
      <c r="H281" s="74">
        <f t="shared" si="31"/>
        <v>1000</v>
      </c>
    </row>
    <row r="282" spans="1:8" x14ac:dyDescent="0.25">
      <c r="A282" s="70">
        <f t="shared" si="34"/>
        <v>282</v>
      </c>
      <c r="B282" s="71" t="s">
        <v>328</v>
      </c>
      <c r="C282" s="72">
        <v>1300</v>
      </c>
      <c r="D282" s="71">
        <f t="shared" ref="D282:D299" si="35">D281+6</f>
        <v>11</v>
      </c>
      <c r="E282" s="73" t="s">
        <v>474</v>
      </c>
      <c r="F282" s="73">
        <f>IF(ISERROR(VLOOKUP(B282,Facture!$A$4:$D$12,4,FALSE)),0,VLOOKUP(B282,Facture!$B$8:$C$488,2,FALSE))</f>
        <v>0</v>
      </c>
      <c r="G282" s="73" t="e">
        <f t="shared" si="28"/>
        <v>#VALUE!</v>
      </c>
      <c r="H282" s="74">
        <f t="shared" si="31"/>
        <v>14300</v>
      </c>
    </row>
    <row r="283" spans="1:8" x14ac:dyDescent="0.25">
      <c r="A283" s="70">
        <f t="shared" si="34"/>
        <v>283</v>
      </c>
      <c r="B283" s="71" t="s">
        <v>329</v>
      </c>
      <c r="C283" s="72">
        <v>100</v>
      </c>
      <c r="D283" s="71">
        <f t="shared" si="35"/>
        <v>17</v>
      </c>
      <c r="E283" s="75">
        <v>3000</v>
      </c>
      <c r="F283" s="73">
        <f>IF(ISERROR(VLOOKUP(B283,Facture!$A$4:$D$12,4,FALSE)),0,VLOOKUP(B283,Facture!$B$8:$C$488,2,FALSE))</f>
        <v>0</v>
      </c>
      <c r="G283" s="73">
        <f t="shared" si="28"/>
        <v>3000</v>
      </c>
      <c r="H283" s="74">
        <f t="shared" si="31"/>
        <v>1700</v>
      </c>
    </row>
    <row r="284" spans="1:8" x14ac:dyDescent="0.25">
      <c r="A284" s="70">
        <f t="shared" si="34"/>
        <v>284</v>
      </c>
      <c r="B284" s="71" t="s">
        <v>330</v>
      </c>
      <c r="C284" s="72">
        <v>85</v>
      </c>
      <c r="D284" s="71">
        <f t="shared" si="35"/>
        <v>23</v>
      </c>
      <c r="E284" s="73" t="s">
        <v>474</v>
      </c>
      <c r="F284" s="73">
        <f>IF(ISERROR(VLOOKUP(B284,Facture!$A$4:$D$12,4,FALSE)),0,VLOOKUP(B284,Facture!$B$8:$C$488,2,FALSE))</f>
        <v>0</v>
      </c>
      <c r="G284" s="73" t="e">
        <f t="shared" si="28"/>
        <v>#VALUE!</v>
      </c>
      <c r="H284" s="74">
        <f t="shared" si="31"/>
        <v>1955</v>
      </c>
    </row>
    <row r="285" spans="1:8" x14ac:dyDescent="0.25">
      <c r="A285" s="70">
        <f t="shared" si="34"/>
        <v>285</v>
      </c>
      <c r="B285" s="71" t="s">
        <v>331</v>
      </c>
      <c r="C285" s="72">
        <v>95</v>
      </c>
      <c r="D285" s="71">
        <f t="shared" si="35"/>
        <v>29</v>
      </c>
      <c r="E285" s="73" t="s">
        <v>474</v>
      </c>
      <c r="F285" s="73">
        <f>IF(ISERROR(VLOOKUP(B285,Facture!$A$4:$D$12,4,FALSE)),0,VLOOKUP(B285,Facture!$B$8:$C$488,2,FALSE))</f>
        <v>0</v>
      </c>
      <c r="G285" s="73" t="e">
        <f t="shared" si="28"/>
        <v>#VALUE!</v>
      </c>
      <c r="H285" s="74">
        <f t="shared" si="31"/>
        <v>2755</v>
      </c>
    </row>
    <row r="286" spans="1:8" x14ac:dyDescent="0.25">
      <c r="A286" s="70">
        <f t="shared" si="34"/>
        <v>286</v>
      </c>
      <c r="B286" s="71" t="s">
        <v>332</v>
      </c>
      <c r="C286" s="72">
        <v>4000</v>
      </c>
      <c r="D286" s="71">
        <f t="shared" si="35"/>
        <v>35</v>
      </c>
      <c r="E286" s="73" t="s">
        <v>474</v>
      </c>
      <c r="F286" s="73">
        <f>IF(ISERROR(VLOOKUP(B286,Facture!$A$4:$D$12,4,FALSE)),0,VLOOKUP(B286,Facture!$B$8:$C$488,2,FALSE))</f>
        <v>0</v>
      </c>
      <c r="G286" s="73" t="e">
        <f t="shared" si="28"/>
        <v>#VALUE!</v>
      </c>
      <c r="H286" s="74">
        <f t="shared" si="31"/>
        <v>140000</v>
      </c>
    </row>
    <row r="287" spans="1:8" x14ac:dyDescent="0.25">
      <c r="A287" s="70">
        <f t="shared" si="34"/>
        <v>287</v>
      </c>
      <c r="B287" s="71" t="s">
        <v>333</v>
      </c>
      <c r="C287" s="72">
        <v>3950</v>
      </c>
      <c r="D287" s="71">
        <f t="shared" si="35"/>
        <v>41</v>
      </c>
      <c r="E287" s="75">
        <v>9200</v>
      </c>
      <c r="F287" s="73">
        <f>IF(ISERROR(VLOOKUP(B287,Facture!$A$4:$D$12,4,FALSE)),0,VLOOKUP(B287,Facture!$B$8:$C$488,2,FALSE))</f>
        <v>0</v>
      </c>
      <c r="G287" s="73">
        <f t="shared" si="28"/>
        <v>9200</v>
      </c>
      <c r="H287" s="74">
        <f t="shared" si="31"/>
        <v>161950</v>
      </c>
    </row>
    <row r="288" spans="1:8" x14ac:dyDescent="0.25">
      <c r="A288" s="70">
        <f t="shared" si="34"/>
        <v>288</v>
      </c>
      <c r="B288" s="71" t="s">
        <v>334</v>
      </c>
      <c r="C288" s="72">
        <v>3400</v>
      </c>
      <c r="D288" s="71">
        <f t="shared" si="35"/>
        <v>47</v>
      </c>
      <c r="E288" s="73" t="s">
        <v>474</v>
      </c>
      <c r="F288" s="73">
        <f>IF(ISERROR(VLOOKUP(B288,Facture!$A$4:$D$12,4,FALSE)),0,VLOOKUP(B288,Facture!$B$8:$C$488,2,FALSE))</f>
        <v>0</v>
      </c>
      <c r="G288" s="73" t="e">
        <f t="shared" si="28"/>
        <v>#VALUE!</v>
      </c>
      <c r="H288" s="74">
        <f t="shared" si="31"/>
        <v>159800</v>
      </c>
    </row>
    <row r="289" spans="1:8" x14ac:dyDescent="0.25">
      <c r="A289" s="70">
        <f t="shared" si="34"/>
        <v>289</v>
      </c>
      <c r="B289" s="71" t="s">
        <v>335</v>
      </c>
      <c r="C289" s="72">
        <v>4900</v>
      </c>
      <c r="D289" s="71">
        <f t="shared" si="35"/>
        <v>53</v>
      </c>
      <c r="E289" s="73" t="s">
        <v>474</v>
      </c>
      <c r="F289" s="73">
        <f>IF(ISERROR(VLOOKUP(B289,Facture!$A$4:$D$12,4,FALSE)),0,VLOOKUP(B289,Facture!$B$8:$C$488,2,FALSE))</f>
        <v>0</v>
      </c>
      <c r="G289" s="73" t="e">
        <f t="shared" si="28"/>
        <v>#VALUE!</v>
      </c>
      <c r="H289" s="74">
        <f t="shared" si="31"/>
        <v>259700</v>
      </c>
    </row>
    <row r="290" spans="1:8" x14ac:dyDescent="0.25">
      <c r="A290" s="70">
        <f t="shared" si="34"/>
        <v>290</v>
      </c>
      <c r="B290" s="71" t="s">
        <v>336</v>
      </c>
      <c r="C290" s="72">
        <v>3600</v>
      </c>
      <c r="D290" s="71">
        <v>57</v>
      </c>
      <c r="E290" s="73" t="s">
        <v>474</v>
      </c>
      <c r="F290" s="73">
        <f>IF(ISERROR(VLOOKUP(B290,Facture!$A$4:$D$12,4,FALSE)),0,VLOOKUP(B290,Facture!$B$8:$C$488,2,FALSE))</f>
        <v>0</v>
      </c>
      <c r="G290" s="73" t="e">
        <f t="shared" si="28"/>
        <v>#VALUE!</v>
      </c>
      <c r="H290" s="74">
        <f t="shared" si="31"/>
        <v>205200</v>
      </c>
    </row>
    <row r="291" spans="1:8" x14ac:dyDescent="0.25">
      <c r="A291" s="70">
        <f t="shared" si="34"/>
        <v>291</v>
      </c>
      <c r="B291" s="71" t="s">
        <v>453</v>
      </c>
      <c r="C291" s="72">
        <v>300</v>
      </c>
      <c r="D291" s="71">
        <f t="shared" si="35"/>
        <v>63</v>
      </c>
      <c r="E291" s="73">
        <v>320</v>
      </c>
      <c r="F291" s="73">
        <f>IF(ISERROR(VLOOKUP(B291,Facture!$A$4:$D$12,4,FALSE)),0,VLOOKUP(B291,Facture!$B$8:$C$488,2,FALSE))</f>
        <v>0</v>
      </c>
      <c r="G291" s="73">
        <f t="shared" ref="G291:G354" si="36">E291-F291</f>
        <v>320</v>
      </c>
      <c r="H291" s="74">
        <f t="shared" si="31"/>
        <v>18900</v>
      </c>
    </row>
    <row r="292" spans="1:8" x14ac:dyDescent="0.25">
      <c r="A292" s="70">
        <f t="shared" si="34"/>
        <v>292</v>
      </c>
      <c r="B292" s="71" t="s">
        <v>337</v>
      </c>
      <c r="C292" s="72">
        <v>80</v>
      </c>
      <c r="D292" s="71">
        <f t="shared" si="35"/>
        <v>69</v>
      </c>
      <c r="E292" s="73" t="s">
        <v>474</v>
      </c>
      <c r="F292" s="73">
        <f>IF(ISERROR(VLOOKUP(B292,Facture!$A$4:$D$12,4,FALSE)),0,VLOOKUP(B292,Facture!$B$8:$C$488,2,FALSE))</f>
        <v>0</v>
      </c>
      <c r="G292" s="73" t="e">
        <f t="shared" si="36"/>
        <v>#VALUE!</v>
      </c>
      <c r="H292" s="74">
        <f t="shared" si="31"/>
        <v>5520</v>
      </c>
    </row>
    <row r="293" spans="1:8" x14ac:dyDescent="0.25">
      <c r="A293" s="70">
        <f t="shared" si="34"/>
        <v>293</v>
      </c>
      <c r="B293" s="71" t="s">
        <v>338</v>
      </c>
      <c r="C293" s="72">
        <v>23</v>
      </c>
      <c r="D293" s="71">
        <f t="shared" si="35"/>
        <v>75</v>
      </c>
      <c r="E293" s="73" t="s">
        <v>474</v>
      </c>
      <c r="F293" s="73">
        <f>IF(ISERROR(VLOOKUP(B293,Facture!$A$4:$D$12,4,FALSE)),0,VLOOKUP(B293,Facture!$B$8:$C$488,2,FALSE))</f>
        <v>0</v>
      </c>
      <c r="G293" s="73" t="e">
        <f t="shared" si="36"/>
        <v>#VALUE!</v>
      </c>
      <c r="H293" s="74">
        <f t="shared" si="31"/>
        <v>1725</v>
      </c>
    </row>
    <row r="294" spans="1:8" x14ac:dyDescent="0.25">
      <c r="A294" s="70">
        <f t="shared" si="34"/>
        <v>294</v>
      </c>
      <c r="B294" s="71" t="s">
        <v>339</v>
      </c>
      <c r="C294" s="72">
        <v>4600</v>
      </c>
      <c r="D294" s="71">
        <f t="shared" si="35"/>
        <v>81</v>
      </c>
      <c r="E294" s="73" t="s">
        <v>474</v>
      </c>
      <c r="F294" s="73">
        <f>IF(ISERROR(VLOOKUP(B294,Facture!$A$4:$D$12,4,FALSE)),0,VLOOKUP(B294,Facture!$B$8:$C$488,2,FALSE))</f>
        <v>0</v>
      </c>
      <c r="G294" s="73" t="e">
        <f t="shared" si="36"/>
        <v>#VALUE!</v>
      </c>
      <c r="H294" s="74">
        <f t="shared" si="31"/>
        <v>372600</v>
      </c>
    </row>
    <row r="295" spans="1:8" x14ac:dyDescent="0.25">
      <c r="A295" s="70">
        <f t="shared" si="34"/>
        <v>295</v>
      </c>
      <c r="B295" s="71" t="s">
        <v>499</v>
      </c>
      <c r="C295" s="72">
        <v>7300</v>
      </c>
      <c r="D295" s="71">
        <v>87</v>
      </c>
      <c r="E295" s="73" t="s">
        <v>474</v>
      </c>
      <c r="F295" s="73">
        <f>IF(ISERROR(VLOOKUP(B295,Facture!$A$4:$D$12,4,FALSE)),0,VLOOKUP(B295,Facture!$B$8:$C$488,2,FALSE))</f>
        <v>0</v>
      </c>
      <c r="G295" s="73" t="e">
        <f t="shared" si="36"/>
        <v>#VALUE!</v>
      </c>
      <c r="H295" s="74">
        <f t="shared" si="31"/>
        <v>635100</v>
      </c>
    </row>
    <row r="296" spans="1:8" x14ac:dyDescent="0.25">
      <c r="A296" s="70">
        <f t="shared" si="34"/>
        <v>296</v>
      </c>
      <c r="B296" s="71" t="s">
        <v>481</v>
      </c>
      <c r="C296" s="72">
        <v>760</v>
      </c>
      <c r="D296" s="71">
        <f t="shared" si="35"/>
        <v>93</v>
      </c>
      <c r="E296" s="73" t="s">
        <v>474</v>
      </c>
      <c r="F296" s="73">
        <f>IF(ISERROR(VLOOKUP(B296,Facture!$A$4:$D$12,4,FALSE)),0,VLOOKUP(B296,Facture!$B$8:$C$488,2,FALSE))</f>
        <v>0</v>
      </c>
      <c r="G296" s="73" t="e">
        <f t="shared" si="36"/>
        <v>#VALUE!</v>
      </c>
      <c r="H296" s="74">
        <f t="shared" si="31"/>
        <v>70680</v>
      </c>
    </row>
    <row r="297" spans="1:8" x14ac:dyDescent="0.25">
      <c r="A297" s="70">
        <f t="shared" si="34"/>
        <v>297</v>
      </c>
      <c r="B297" s="71" t="s">
        <v>340</v>
      </c>
      <c r="C297" s="72">
        <v>130</v>
      </c>
      <c r="D297" s="71">
        <f t="shared" si="35"/>
        <v>99</v>
      </c>
      <c r="E297" s="75">
        <v>8000</v>
      </c>
      <c r="F297" s="73">
        <f>IF(ISERROR(VLOOKUP(B297,Facture!$A$4:$D$12,4,FALSE)),0,VLOOKUP(B297,Facture!$B$8:$C$488,2,FALSE))</f>
        <v>0</v>
      </c>
      <c r="G297" s="73">
        <f t="shared" si="36"/>
        <v>8000</v>
      </c>
      <c r="H297" s="74">
        <f t="shared" si="31"/>
        <v>12870</v>
      </c>
    </row>
    <row r="298" spans="1:8" x14ac:dyDescent="0.25">
      <c r="A298" s="70">
        <f t="shared" si="34"/>
        <v>298</v>
      </c>
      <c r="B298" s="71" t="s">
        <v>341</v>
      </c>
      <c r="C298" s="72">
        <v>3400</v>
      </c>
      <c r="D298" s="71">
        <v>105</v>
      </c>
      <c r="E298" s="73" t="s">
        <v>474</v>
      </c>
      <c r="F298" s="73">
        <f>IF(ISERROR(VLOOKUP(B298,Facture!$A$4:$D$12,4,FALSE)),0,VLOOKUP(B298,Facture!$B$8:$C$488,2,FALSE))</f>
        <v>0</v>
      </c>
      <c r="G298" s="73" t="e">
        <f t="shared" si="36"/>
        <v>#VALUE!</v>
      </c>
      <c r="H298" s="74">
        <f t="shared" si="31"/>
        <v>357000</v>
      </c>
    </row>
    <row r="299" spans="1:8" x14ac:dyDescent="0.25">
      <c r="A299" s="70">
        <f t="shared" si="34"/>
        <v>299</v>
      </c>
      <c r="B299" s="71" t="s">
        <v>454</v>
      </c>
      <c r="C299" s="72">
        <v>160</v>
      </c>
      <c r="D299" s="71">
        <f t="shared" si="35"/>
        <v>111</v>
      </c>
      <c r="E299" s="73" t="s">
        <v>474</v>
      </c>
      <c r="F299" s="73">
        <f>IF(ISERROR(VLOOKUP(B299,Facture!$A$4:$D$12,4,FALSE)),0,VLOOKUP(B299,Facture!$B$8:$C$488,2,FALSE))</f>
        <v>0</v>
      </c>
      <c r="G299" s="73" t="e">
        <f t="shared" si="36"/>
        <v>#VALUE!</v>
      </c>
      <c r="H299" s="74">
        <f t="shared" si="31"/>
        <v>17760</v>
      </c>
    </row>
    <row r="300" spans="1:8" x14ac:dyDescent="0.25">
      <c r="A300" s="70">
        <f t="shared" si="34"/>
        <v>300</v>
      </c>
      <c r="B300" s="71" t="s">
        <v>455</v>
      </c>
      <c r="C300" s="72">
        <v>330</v>
      </c>
      <c r="D300" s="71">
        <v>113</v>
      </c>
      <c r="E300" s="73" t="s">
        <v>474</v>
      </c>
      <c r="F300" s="73">
        <f>IF(ISERROR(VLOOKUP(B300,Facture!$A$4:$D$12,4,FALSE)),0,VLOOKUP(B300,Facture!$B$8:$C$488,2,FALSE))</f>
        <v>0</v>
      </c>
      <c r="G300" s="73" t="e">
        <f t="shared" si="36"/>
        <v>#VALUE!</v>
      </c>
      <c r="H300" s="74">
        <f t="shared" si="31"/>
        <v>37290</v>
      </c>
    </row>
    <row r="301" spans="1:8" x14ac:dyDescent="0.25">
      <c r="A301" s="70">
        <f t="shared" si="34"/>
        <v>301</v>
      </c>
      <c r="B301" s="71" t="s">
        <v>342</v>
      </c>
      <c r="C301" s="72">
        <v>14000</v>
      </c>
      <c r="D301" s="71">
        <f>D300+6</f>
        <v>119</v>
      </c>
      <c r="E301" s="73" t="s">
        <v>474</v>
      </c>
      <c r="F301" s="73">
        <f>IF(ISERROR(VLOOKUP(B301,Facture!$A$4:$D$12,4,FALSE)),0,VLOOKUP(B301,Facture!$B$8:$C$488,2,FALSE))</f>
        <v>0</v>
      </c>
      <c r="G301" s="73" t="e">
        <f t="shared" si="36"/>
        <v>#VALUE!</v>
      </c>
      <c r="H301" s="74">
        <f t="shared" si="31"/>
        <v>1666000</v>
      </c>
    </row>
    <row r="302" spans="1:8" x14ac:dyDescent="0.25">
      <c r="A302" s="70">
        <f t="shared" si="34"/>
        <v>302</v>
      </c>
      <c r="B302" s="71" t="s">
        <v>343</v>
      </c>
      <c r="C302" s="72">
        <v>1000</v>
      </c>
      <c r="D302" s="71">
        <f>D301+6</f>
        <v>125</v>
      </c>
      <c r="E302" s="73" t="s">
        <v>474</v>
      </c>
      <c r="F302" s="73">
        <f>IF(ISERROR(VLOOKUP(B302,Facture!$A$4:$D$12,4,FALSE)),0,VLOOKUP(B302,Facture!$B$8:$C$488,2,FALSE))</f>
        <v>0</v>
      </c>
      <c r="G302" s="73" t="e">
        <f t="shared" si="36"/>
        <v>#VALUE!</v>
      </c>
      <c r="H302" s="74">
        <f t="shared" si="31"/>
        <v>125000</v>
      </c>
    </row>
    <row r="303" spans="1:8" x14ac:dyDescent="0.25">
      <c r="A303" s="70">
        <f t="shared" si="34"/>
        <v>303</v>
      </c>
      <c r="B303" s="71" t="s">
        <v>344</v>
      </c>
      <c r="C303" s="72">
        <v>780</v>
      </c>
      <c r="D303" s="71">
        <f>D302+6</f>
        <v>131</v>
      </c>
      <c r="E303" s="73" t="s">
        <v>474</v>
      </c>
      <c r="F303" s="73">
        <f>IF(ISERROR(VLOOKUP(B303,Facture!$A$4:$D$12,4,FALSE)),0,VLOOKUP(B303,Facture!$B$8:$C$488,2,FALSE))</f>
        <v>0</v>
      </c>
      <c r="G303" s="73" t="e">
        <f t="shared" si="36"/>
        <v>#VALUE!</v>
      </c>
      <c r="H303" s="74">
        <f t="shared" si="31"/>
        <v>102180</v>
      </c>
    </row>
    <row r="304" spans="1:8" x14ac:dyDescent="0.25">
      <c r="A304" s="70">
        <f t="shared" si="34"/>
        <v>304</v>
      </c>
      <c r="B304" s="71" t="s">
        <v>345</v>
      </c>
      <c r="C304" s="72">
        <v>630</v>
      </c>
      <c r="D304" s="71">
        <v>135</v>
      </c>
      <c r="E304" s="75">
        <v>3200</v>
      </c>
      <c r="F304" s="73">
        <f>IF(ISERROR(VLOOKUP(B304,Facture!$A$4:$D$12,4,FALSE)),0,VLOOKUP(B304,Facture!$B$8:$C$488,2,FALSE))</f>
        <v>0</v>
      </c>
      <c r="G304" s="73">
        <f t="shared" si="36"/>
        <v>3200</v>
      </c>
      <c r="H304" s="74">
        <f t="shared" si="31"/>
        <v>85050</v>
      </c>
    </row>
    <row r="305" spans="1:8" x14ac:dyDescent="0.25">
      <c r="A305" s="70">
        <f t="shared" si="34"/>
        <v>305</v>
      </c>
      <c r="B305" s="71" t="s">
        <v>346</v>
      </c>
      <c r="C305" s="72">
        <v>1000</v>
      </c>
      <c r="D305" s="71">
        <f>D304+6</f>
        <v>141</v>
      </c>
      <c r="E305" s="75">
        <v>2000</v>
      </c>
      <c r="F305" s="73">
        <f>IF(ISERROR(VLOOKUP(B305,Facture!$A$4:$D$12,4,FALSE)),0,VLOOKUP(B305,Facture!$B$8:$C$488,2,FALSE))</f>
        <v>0</v>
      </c>
      <c r="G305" s="73">
        <f t="shared" si="36"/>
        <v>2000</v>
      </c>
      <c r="H305" s="74">
        <f t="shared" si="31"/>
        <v>141000</v>
      </c>
    </row>
    <row r="306" spans="1:8" x14ac:dyDescent="0.25">
      <c r="A306" s="70">
        <f t="shared" si="34"/>
        <v>306</v>
      </c>
      <c r="B306" s="71" t="s">
        <v>347</v>
      </c>
      <c r="C306" s="72">
        <v>1080</v>
      </c>
      <c r="D306" s="71">
        <v>4</v>
      </c>
      <c r="E306" s="75">
        <v>2400</v>
      </c>
      <c r="F306" s="73">
        <f>IF(ISERROR(VLOOKUP(B306,Facture!$A$4:$D$12,4,FALSE)),0,VLOOKUP(B306,Facture!$B$8:$C$488,2,FALSE))</f>
        <v>0</v>
      </c>
      <c r="G306" s="73">
        <f t="shared" si="36"/>
        <v>2400</v>
      </c>
      <c r="H306" s="74">
        <f t="shared" si="31"/>
        <v>4320</v>
      </c>
    </row>
    <row r="307" spans="1:8" x14ac:dyDescent="0.25">
      <c r="A307" s="70">
        <f t="shared" si="34"/>
        <v>307</v>
      </c>
      <c r="B307" s="71" t="s">
        <v>348</v>
      </c>
      <c r="C307" s="72">
        <v>780</v>
      </c>
      <c r="D307" s="71">
        <f t="shared" ref="D307:D313" si="37">D306+6</f>
        <v>10</v>
      </c>
      <c r="E307" s="75">
        <v>3200</v>
      </c>
      <c r="F307" s="73">
        <f>IF(ISERROR(VLOOKUP(B307,Facture!$A$4:$D$12,4,FALSE)),0,VLOOKUP(B307,Facture!$B$8:$C$488,2,FALSE))</f>
        <v>0</v>
      </c>
      <c r="G307" s="73">
        <f t="shared" si="36"/>
        <v>3200</v>
      </c>
      <c r="H307" s="74">
        <f t="shared" si="31"/>
        <v>7800</v>
      </c>
    </row>
    <row r="308" spans="1:8" x14ac:dyDescent="0.25">
      <c r="A308" s="70">
        <f t="shared" si="34"/>
        <v>308</v>
      </c>
      <c r="B308" s="71" t="s">
        <v>349</v>
      </c>
      <c r="C308" s="72">
        <v>1080</v>
      </c>
      <c r="D308" s="71">
        <f t="shared" si="37"/>
        <v>16</v>
      </c>
      <c r="E308" s="75">
        <v>4200</v>
      </c>
      <c r="F308" s="73">
        <f>IF(ISERROR(VLOOKUP(B308,Facture!$A$4:$D$12,4,FALSE)),0,VLOOKUP(B308,Facture!$B$8:$C$488,2,FALSE))</f>
        <v>0</v>
      </c>
      <c r="G308" s="73">
        <f t="shared" si="36"/>
        <v>4200</v>
      </c>
      <c r="H308" s="74">
        <f t="shared" si="31"/>
        <v>17280</v>
      </c>
    </row>
    <row r="309" spans="1:8" x14ac:dyDescent="0.25">
      <c r="A309" s="70">
        <f t="shared" si="34"/>
        <v>309</v>
      </c>
      <c r="B309" s="71" t="s">
        <v>350</v>
      </c>
      <c r="C309" s="72">
        <v>550</v>
      </c>
      <c r="D309" s="71">
        <f t="shared" si="37"/>
        <v>22</v>
      </c>
      <c r="E309" s="73" t="s">
        <v>474</v>
      </c>
      <c r="F309" s="73">
        <f>IF(ISERROR(VLOOKUP(B309,Facture!$A$4:$D$12,4,FALSE)),0,VLOOKUP(B309,Facture!$B$8:$C$488,2,FALSE))</f>
        <v>0</v>
      </c>
      <c r="G309" s="73" t="e">
        <f t="shared" si="36"/>
        <v>#VALUE!</v>
      </c>
      <c r="H309" s="74">
        <f t="shared" si="31"/>
        <v>12100</v>
      </c>
    </row>
    <row r="310" spans="1:8" x14ac:dyDescent="0.25">
      <c r="A310" s="70">
        <f t="shared" si="34"/>
        <v>310</v>
      </c>
      <c r="B310" s="71" t="s">
        <v>351</v>
      </c>
      <c r="C310" s="72">
        <v>150</v>
      </c>
      <c r="D310" s="71">
        <f t="shared" si="37"/>
        <v>28</v>
      </c>
      <c r="E310" s="75">
        <v>3500</v>
      </c>
      <c r="F310" s="73">
        <f>IF(ISERROR(VLOOKUP(B310,Facture!$A$4:$D$12,4,FALSE)),0,VLOOKUP(B310,Facture!$B$8:$C$488,2,FALSE))</f>
        <v>0</v>
      </c>
      <c r="G310" s="73">
        <f t="shared" si="36"/>
        <v>3500</v>
      </c>
      <c r="H310" s="74">
        <f t="shared" si="31"/>
        <v>4200</v>
      </c>
    </row>
    <row r="311" spans="1:8" x14ac:dyDescent="0.25">
      <c r="A311" s="70">
        <f t="shared" si="34"/>
        <v>311</v>
      </c>
      <c r="B311" s="71" t="s">
        <v>352</v>
      </c>
      <c r="C311" s="72">
        <v>340</v>
      </c>
      <c r="D311" s="71">
        <f t="shared" si="37"/>
        <v>34</v>
      </c>
      <c r="E311" s="73" t="s">
        <v>474</v>
      </c>
      <c r="F311" s="73">
        <f>IF(ISERROR(VLOOKUP(B311,Facture!$A$4:$D$12,4,FALSE)),0,VLOOKUP(B311,Facture!$B$8:$C$488,2,FALSE))</f>
        <v>0</v>
      </c>
      <c r="G311" s="73" t="e">
        <f t="shared" si="36"/>
        <v>#VALUE!</v>
      </c>
      <c r="H311" s="74">
        <f t="shared" si="31"/>
        <v>11560</v>
      </c>
    </row>
    <row r="312" spans="1:8" x14ac:dyDescent="0.25">
      <c r="A312" s="70">
        <f t="shared" si="34"/>
        <v>312</v>
      </c>
      <c r="B312" s="71" t="s">
        <v>353</v>
      </c>
      <c r="C312" s="72">
        <v>800</v>
      </c>
      <c r="D312" s="71">
        <f t="shared" si="37"/>
        <v>40</v>
      </c>
      <c r="E312" s="73" t="s">
        <v>474</v>
      </c>
      <c r="F312" s="73">
        <f>IF(ISERROR(VLOOKUP(B312,Facture!$A$4:$D$12,4,FALSE)),0,VLOOKUP(B312,Facture!$B$8:$C$488,2,FALSE))</f>
        <v>0</v>
      </c>
      <c r="G312" s="73" t="e">
        <f t="shared" si="36"/>
        <v>#VALUE!</v>
      </c>
      <c r="H312" s="74">
        <f t="shared" si="31"/>
        <v>32000</v>
      </c>
    </row>
    <row r="313" spans="1:8" x14ac:dyDescent="0.25">
      <c r="A313" s="70">
        <f t="shared" si="34"/>
        <v>313</v>
      </c>
      <c r="B313" s="71" t="s">
        <v>354</v>
      </c>
      <c r="C313" s="72">
        <v>500</v>
      </c>
      <c r="D313" s="71">
        <f t="shared" si="37"/>
        <v>46</v>
      </c>
      <c r="E313" s="73" t="s">
        <v>474</v>
      </c>
      <c r="F313" s="73">
        <f>IF(ISERROR(VLOOKUP(B313,Facture!$A$4:$D$12,4,FALSE)),0,VLOOKUP(B313,Facture!$B$8:$C$488,2,FALSE))</f>
        <v>0</v>
      </c>
      <c r="G313" s="73" t="e">
        <f t="shared" si="36"/>
        <v>#VALUE!</v>
      </c>
      <c r="H313" s="74">
        <f t="shared" si="31"/>
        <v>23000</v>
      </c>
    </row>
    <row r="314" spans="1:8" x14ac:dyDescent="0.25">
      <c r="A314" s="70">
        <f t="shared" si="34"/>
        <v>314</v>
      </c>
      <c r="B314" s="71" t="s">
        <v>456</v>
      </c>
      <c r="C314" s="72">
        <v>200</v>
      </c>
      <c r="D314" s="71">
        <v>54</v>
      </c>
      <c r="E314" s="73" t="s">
        <v>474</v>
      </c>
      <c r="F314" s="73">
        <f>IF(ISERROR(VLOOKUP(B314,Facture!$A$4:$D$12,4,FALSE)),0,VLOOKUP(B314,Facture!$B$8:$C$488,2,FALSE))</f>
        <v>0</v>
      </c>
      <c r="G314" s="73" t="e">
        <f t="shared" si="36"/>
        <v>#VALUE!</v>
      </c>
      <c r="H314" s="74">
        <f t="shared" si="31"/>
        <v>10800</v>
      </c>
    </row>
    <row r="315" spans="1:8" x14ac:dyDescent="0.25">
      <c r="A315" s="70">
        <f t="shared" si="34"/>
        <v>315</v>
      </c>
      <c r="B315" s="71" t="s">
        <v>457</v>
      </c>
      <c r="C315" s="72">
        <v>200</v>
      </c>
      <c r="D315" s="71">
        <f t="shared" ref="D315:D320" si="38">D314+6</f>
        <v>60</v>
      </c>
      <c r="E315" s="73" t="s">
        <v>474</v>
      </c>
      <c r="F315" s="73">
        <f>IF(ISERROR(VLOOKUP(B315,Facture!$A$4:$D$12,4,FALSE)),0,VLOOKUP(B315,Facture!$B$8:$C$488,2,FALSE))</f>
        <v>0</v>
      </c>
      <c r="G315" s="73" t="e">
        <f t="shared" si="36"/>
        <v>#VALUE!</v>
      </c>
      <c r="H315" s="74">
        <f t="shared" si="31"/>
        <v>12000</v>
      </c>
    </row>
    <row r="316" spans="1:8" x14ac:dyDescent="0.25">
      <c r="A316" s="70">
        <f t="shared" si="34"/>
        <v>316</v>
      </c>
      <c r="B316" s="71" t="s">
        <v>355</v>
      </c>
      <c r="C316" s="72">
        <v>600</v>
      </c>
      <c r="D316" s="71">
        <f t="shared" si="38"/>
        <v>66</v>
      </c>
      <c r="E316" s="75">
        <v>1750</v>
      </c>
      <c r="F316" s="73">
        <f>IF(ISERROR(VLOOKUP(B316,Facture!$A$4:$D$12,4,FALSE)),0,VLOOKUP(B316,Facture!$B$8:$C$488,2,FALSE))</f>
        <v>0</v>
      </c>
      <c r="G316" s="73">
        <f t="shared" si="36"/>
        <v>1750</v>
      </c>
      <c r="H316" s="74">
        <f t="shared" si="31"/>
        <v>39600</v>
      </c>
    </row>
    <row r="317" spans="1:8" x14ac:dyDescent="0.25">
      <c r="A317" s="70">
        <f t="shared" si="34"/>
        <v>317</v>
      </c>
      <c r="B317" s="71" t="s">
        <v>356</v>
      </c>
      <c r="C317" s="72">
        <v>1100</v>
      </c>
      <c r="D317" s="71">
        <f t="shared" si="38"/>
        <v>72</v>
      </c>
      <c r="E317" s="73" t="s">
        <v>474</v>
      </c>
      <c r="F317" s="73">
        <f>IF(ISERROR(VLOOKUP(B317,Facture!$A$4:$D$12,4,FALSE)),0,VLOOKUP(B317,Facture!$B$8:$C$488,2,FALSE))</f>
        <v>0</v>
      </c>
      <c r="G317" s="73" t="e">
        <f t="shared" si="36"/>
        <v>#VALUE!</v>
      </c>
      <c r="H317" s="74">
        <f t="shared" si="31"/>
        <v>79200</v>
      </c>
    </row>
    <row r="318" spans="1:8" x14ac:dyDescent="0.25">
      <c r="A318" s="70">
        <f t="shared" si="34"/>
        <v>318</v>
      </c>
      <c r="B318" s="71" t="s">
        <v>357</v>
      </c>
      <c r="C318" s="72">
        <v>350</v>
      </c>
      <c r="D318" s="71">
        <f t="shared" si="38"/>
        <v>78</v>
      </c>
      <c r="E318" s="73" t="s">
        <v>474</v>
      </c>
      <c r="F318" s="73">
        <f>IF(ISERROR(VLOOKUP(B318,Facture!$A$4:$D$12,4,FALSE)),0,VLOOKUP(B318,Facture!$B$8:$C$488,2,FALSE))</f>
        <v>0</v>
      </c>
      <c r="G318" s="73" t="e">
        <f t="shared" si="36"/>
        <v>#VALUE!</v>
      </c>
      <c r="H318" s="74">
        <f t="shared" si="31"/>
        <v>27300</v>
      </c>
    </row>
    <row r="319" spans="1:8" x14ac:dyDescent="0.25">
      <c r="A319" s="70">
        <f t="shared" si="34"/>
        <v>319</v>
      </c>
      <c r="B319" s="71" t="s">
        <v>458</v>
      </c>
      <c r="C319" s="72">
        <v>282</v>
      </c>
      <c r="D319" s="71">
        <f t="shared" si="38"/>
        <v>84</v>
      </c>
      <c r="E319" s="73" t="s">
        <v>474</v>
      </c>
      <c r="F319" s="73">
        <f>IF(ISERROR(VLOOKUP(B319,Facture!$A$4:$D$12,4,FALSE)),0,VLOOKUP(B319,Facture!$B$8:$C$488,2,FALSE))</f>
        <v>0</v>
      </c>
      <c r="G319" s="73" t="e">
        <f t="shared" si="36"/>
        <v>#VALUE!</v>
      </c>
      <c r="H319" s="74">
        <f t="shared" ref="H319:H380" si="39">D319*C319</f>
        <v>23688</v>
      </c>
    </row>
    <row r="320" spans="1:8" x14ac:dyDescent="0.25">
      <c r="A320" s="70">
        <f t="shared" si="34"/>
        <v>320</v>
      </c>
      <c r="B320" s="71" t="s">
        <v>358</v>
      </c>
      <c r="C320" s="72">
        <v>730</v>
      </c>
      <c r="D320" s="71">
        <f t="shared" si="38"/>
        <v>90</v>
      </c>
      <c r="E320" s="73" t="s">
        <v>474</v>
      </c>
      <c r="F320" s="73">
        <f>IF(ISERROR(VLOOKUP(B320,Facture!$A$4:$D$12,4,FALSE)),0,VLOOKUP(B320,Facture!$B$8:$C$488,2,FALSE))</f>
        <v>0</v>
      </c>
      <c r="G320" s="73" t="e">
        <f t="shared" si="36"/>
        <v>#VALUE!</v>
      </c>
      <c r="H320" s="74">
        <f t="shared" si="39"/>
        <v>65700</v>
      </c>
    </row>
    <row r="321" spans="1:8" x14ac:dyDescent="0.25">
      <c r="A321" s="70">
        <f t="shared" si="34"/>
        <v>321</v>
      </c>
      <c r="B321" s="71" t="s">
        <v>359</v>
      </c>
      <c r="C321" s="72">
        <v>750</v>
      </c>
      <c r="D321" s="71">
        <v>95</v>
      </c>
      <c r="E321" s="73" t="s">
        <v>474</v>
      </c>
      <c r="F321" s="73">
        <f>IF(ISERROR(VLOOKUP(B321,Facture!$A$4:$D$12,4,FALSE)),0,VLOOKUP(B321,Facture!$B$8:$C$488,2,FALSE))</f>
        <v>0</v>
      </c>
      <c r="G321" s="73" t="e">
        <f t="shared" si="36"/>
        <v>#VALUE!</v>
      </c>
      <c r="H321" s="74">
        <f t="shared" si="39"/>
        <v>71250</v>
      </c>
    </row>
    <row r="322" spans="1:8" x14ac:dyDescent="0.25">
      <c r="A322" s="70">
        <f t="shared" si="34"/>
        <v>322</v>
      </c>
      <c r="B322" s="71" t="s">
        <v>360</v>
      </c>
      <c r="C322" s="72">
        <v>900</v>
      </c>
      <c r="D322" s="71">
        <f t="shared" ref="D322:D327" si="40">D321+6</f>
        <v>101</v>
      </c>
      <c r="E322" s="73" t="s">
        <v>474</v>
      </c>
      <c r="F322" s="73">
        <f>IF(ISERROR(VLOOKUP(B322,Facture!$A$4:$D$12,4,FALSE)),0,VLOOKUP(B322,Facture!$B$8:$C$488,2,FALSE))</f>
        <v>0</v>
      </c>
      <c r="G322" s="73" t="e">
        <f t="shared" si="36"/>
        <v>#VALUE!</v>
      </c>
      <c r="H322" s="74">
        <f t="shared" si="39"/>
        <v>90900</v>
      </c>
    </row>
    <row r="323" spans="1:8" x14ac:dyDescent="0.25">
      <c r="A323" s="70">
        <f t="shared" si="34"/>
        <v>323</v>
      </c>
      <c r="B323" s="71" t="s">
        <v>361</v>
      </c>
      <c r="C323" s="72">
        <v>1400</v>
      </c>
      <c r="D323" s="71">
        <f t="shared" si="40"/>
        <v>107</v>
      </c>
      <c r="E323" s="73" t="s">
        <v>474</v>
      </c>
      <c r="F323" s="73">
        <f>IF(ISERROR(VLOOKUP(B323,Facture!$A$4:$D$12,4,FALSE)),0,VLOOKUP(B323,Facture!$B$8:$C$488,2,FALSE))</f>
        <v>0</v>
      </c>
      <c r="G323" s="73" t="e">
        <f t="shared" si="36"/>
        <v>#VALUE!</v>
      </c>
      <c r="H323" s="74">
        <f t="shared" si="39"/>
        <v>149800</v>
      </c>
    </row>
    <row r="324" spans="1:8" x14ac:dyDescent="0.25">
      <c r="A324" s="70">
        <f t="shared" si="34"/>
        <v>324</v>
      </c>
      <c r="B324" s="77" t="s">
        <v>501</v>
      </c>
      <c r="C324" s="78">
        <v>20</v>
      </c>
      <c r="D324" s="71">
        <f t="shared" si="40"/>
        <v>113</v>
      </c>
      <c r="E324" s="73" t="s">
        <v>474</v>
      </c>
      <c r="F324" s="73">
        <f>IF(ISERROR(VLOOKUP(B324,Facture!$A$4:$D$12,4,FALSE)),0,VLOOKUP(B324,Facture!$B$8:$C$488,2,FALSE))</f>
        <v>0</v>
      </c>
      <c r="G324" s="73" t="e">
        <f t="shared" si="36"/>
        <v>#VALUE!</v>
      </c>
      <c r="H324" s="74">
        <f t="shared" si="39"/>
        <v>2260</v>
      </c>
    </row>
    <row r="325" spans="1:8" x14ac:dyDescent="0.25">
      <c r="A325" s="70">
        <f t="shared" si="34"/>
        <v>325</v>
      </c>
      <c r="B325" s="77" t="s">
        <v>502</v>
      </c>
      <c r="C325" s="78">
        <v>15</v>
      </c>
      <c r="D325" s="71">
        <f t="shared" si="40"/>
        <v>119</v>
      </c>
      <c r="E325" s="73" t="s">
        <v>474</v>
      </c>
      <c r="F325" s="73">
        <f>IF(ISERROR(VLOOKUP(B325,Facture!$A$4:$D$12,4,FALSE)),0,VLOOKUP(B325,Facture!$B$8:$C$488,2,FALSE))</f>
        <v>0</v>
      </c>
      <c r="G325" s="73" t="e">
        <f t="shared" si="36"/>
        <v>#VALUE!</v>
      </c>
      <c r="H325" s="74">
        <f t="shared" si="39"/>
        <v>1785</v>
      </c>
    </row>
    <row r="326" spans="1:8" x14ac:dyDescent="0.25">
      <c r="A326" s="70">
        <f t="shared" si="34"/>
        <v>326</v>
      </c>
      <c r="B326" s="71" t="s">
        <v>362</v>
      </c>
      <c r="C326" s="72">
        <v>250</v>
      </c>
      <c r="D326" s="71">
        <f t="shared" si="40"/>
        <v>125</v>
      </c>
      <c r="E326" s="73" t="s">
        <v>474</v>
      </c>
      <c r="F326" s="73">
        <f>IF(ISERROR(VLOOKUP(B326,Facture!$A$4:$D$12,4,FALSE)),0,VLOOKUP(B326,Facture!$B$8:$C$488,2,FALSE))</f>
        <v>0</v>
      </c>
      <c r="G326" s="73" t="e">
        <f t="shared" si="36"/>
        <v>#VALUE!</v>
      </c>
      <c r="H326" s="74">
        <f t="shared" si="39"/>
        <v>31250</v>
      </c>
    </row>
    <row r="327" spans="1:8" x14ac:dyDescent="0.25">
      <c r="A327" s="70">
        <f t="shared" si="34"/>
        <v>327</v>
      </c>
      <c r="B327" s="71" t="s">
        <v>459</v>
      </c>
      <c r="C327" s="72">
        <v>250</v>
      </c>
      <c r="D327" s="71">
        <f t="shared" si="40"/>
        <v>131</v>
      </c>
      <c r="E327" s="73" t="s">
        <v>474</v>
      </c>
      <c r="F327" s="73">
        <f>IF(ISERROR(VLOOKUP(B327,Facture!$A$4:$D$12,4,FALSE)),0,VLOOKUP(B327,Facture!$B$8:$C$488,2,FALSE))</f>
        <v>0</v>
      </c>
      <c r="G327" s="73" t="e">
        <f t="shared" si="36"/>
        <v>#VALUE!</v>
      </c>
      <c r="H327" s="74">
        <f t="shared" si="39"/>
        <v>32750</v>
      </c>
    </row>
    <row r="328" spans="1:8" x14ac:dyDescent="0.25">
      <c r="A328" s="70">
        <f t="shared" si="34"/>
        <v>328</v>
      </c>
      <c r="B328" s="71" t="s">
        <v>460</v>
      </c>
      <c r="C328" s="72">
        <v>19500</v>
      </c>
      <c r="D328" s="71">
        <v>3</v>
      </c>
      <c r="E328" s="73" t="s">
        <v>474</v>
      </c>
      <c r="F328" s="73">
        <f>IF(ISERROR(VLOOKUP(B328,Facture!$A$4:$D$12,4,FALSE)),0,VLOOKUP(B328,Facture!$B$8:$C$488,2,FALSE))</f>
        <v>0</v>
      </c>
      <c r="G328" s="73" t="e">
        <f t="shared" si="36"/>
        <v>#VALUE!</v>
      </c>
      <c r="H328" s="74">
        <f t="shared" si="39"/>
        <v>58500</v>
      </c>
    </row>
    <row r="329" spans="1:8" x14ac:dyDescent="0.25">
      <c r="A329" s="70">
        <f t="shared" si="34"/>
        <v>329</v>
      </c>
      <c r="B329" s="77" t="s">
        <v>505</v>
      </c>
      <c r="C329" s="78">
        <v>10</v>
      </c>
      <c r="D329" s="71">
        <v>3</v>
      </c>
      <c r="E329" s="75">
        <v>7200</v>
      </c>
      <c r="F329" s="73">
        <f>IF(ISERROR(VLOOKUP(B329,Facture!$A$4:$D$12,4,FALSE)),0,VLOOKUP(B329,Facture!$B$8:$C$488,2,FALSE))</f>
        <v>0</v>
      </c>
      <c r="G329" s="73">
        <f t="shared" si="36"/>
        <v>7200</v>
      </c>
      <c r="H329" s="74">
        <f t="shared" si="39"/>
        <v>30</v>
      </c>
    </row>
    <row r="330" spans="1:8" x14ac:dyDescent="0.25">
      <c r="A330" s="70">
        <f t="shared" si="34"/>
        <v>330</v>
      </c>
      <c r="B330" s="71" t="s">
        <v>363</v>
      </c>
      <c r="C330" s="72">
        <v>220</v>
      </c>
      <c r="D330" s="71">
        <v>4</v>
      </c>
      <c r="E330" s="73" t="s">
        <v>474</v>
      </c>
      <c r="F330" s="73">
        <f>IF(ISERROR(VLOOKUP(B330,Facture!$A$4:$D$12,4,FALSE)),0,VLOOKUP(B330,Facture!$B$8:$C$488,2,FALSE))</f>
        <v>0</v>
      </c>
      <c r="G330" s="73" t="e">
        <f t="shared" si="36"/>
        <v>#VALUE!</v>
      </c>
      <c r="H330" s="74">
        <f t="shared" si="39"/>
        <v>880</v>
      </c>
    </row>
    <row r="331" spans="1:8" x14ac:dyDescent="0.25">
      <c r="A331" s="70">
        <f t="shared" si="34"/>
        <v>331</v>
      </c>
      <c r="B331" s="71" t="s">
        <v>364</v>
      </c>
      <c r="C331" s="72">
        <v>200</v>
      </c>
      <c r="D331" s="71">
        <f t="shared" ref="D331:D351" si="41">D330+6</f>
        <v>10</v>
      </c>
      <c r="E331" s="73" t="s">
        <v>474</v>
      </c>
      <c r="F331" s="73">
        <f>IF(ISERROR(VLOOKUP(B331,Facture!$A$4:$D$12,4,FALSE)),0,VLOOKUP(B331,Facture!$B$8:$C$488,2,FALSE))</f>
        <v>0</v>
      </c>
      <c r="G331" s="73" t="e">
        <f t="shared" si="36"/>
        <v>#VALUE!</v>
      </c>
      <c r="H331" s="74">
        <f t="shared" si="39"/>
        <v>2000</v>
      </c>
    </row>
    <row r="332" spans="1:8" x14ac:dyDescent="0.25">
      <c r="A332" s="70">
        <f t="shared" ref="A332:A395" si="42">A331+1</f>
        <v>332</v>
      </c>
      <c r="B332" s="71" t="s">
        <v>365</v>
      </c>
      <c r="C332" s="72">
        <v>250</v>
      </c>
      <c r="D332" s="71">
        <f t="shared" si="41"/>
        <v>16</v>
      </c>
      <c r="E332" s="75">
        <v>2000</v>
      </c>
      <c r="F332" s="73">
        <f>IF(ISERROR(VLOOKUP(B332,Facture!$A$4:$D$12,4,FALSE)),0,VLOOKUP(B332,Facture!$B$8:$C$488,2,FALSE))</f>
        <v>0</v>
      </c>
      <c r="G332" s="73">
        <f t="shared" si="36"/>
        <v>2000</v>
      </c>
      <c r="H332" s="74">
        <f t="shared" si="39"/>
        <v>4000</v>
      </c>
    </row>
    <row r="333" spans="1:8" x14ac:dyDescent="0.25">
      <c r="A333" s="70">
        <f t="shared" si="42"/>
        <v>333</v>
      </c>
      <c r="B333" s="71" t="s">
        <v>366</v>
      </c>
      <c r="C333" s="72">
        <v>860</v>
      </c>
      <c r="D333" s="71">
        <f t="shared" si="41"/>
        <v>22</v>
      </c>
      <c r="E333" s="73" t="s">
        <v>474</v>
      </c>
      <c r="F333" s="73">
        <f>IF(ISERROR(VLOOKUP(B333,Facture!$A$4:$D$12,4,FALSE)),0,VLOOKUP(B333,Facture!$B$8:$C$488,2,FALSE))</f>
        <v>0</v>
      </c>
      <c r="G333" s="73" t="e">
        <f t="shared" si="36"/>
        <v>#VALUE!</v>
      </c>
      <c r="H333" s="74">
        <f t="shared" si="39"/>
        <v>18920</v>
      </c>
    </row>
    <row r="334" spans="1:8" x14ac:dyDescent="0.25">
      <c r="A334" s="70">
        <f t="shared" si="42"/>
        <v>334</v>
      </c>
      <c r="B334" s="71" t="s">
        <v>367</v>
      </c>
      <c r="C334" s="72">
        <v>830</v>
      </c>
      <c r="D334" s="71">
        <f t="shared" si="41"/>
        <v>28</v>
      </c>
      <c r="E334" s="73" t="s">
        <v>474</v>
      </c>
      <c r="F334" s="73">
        <f>IF(ISERROR(VLOOKUP(B334,Facture!$A$4:$D$12,4,FALSE)),0,VLOOKUP(B334,Facture!$B$8:$C$488,2,FALSE))</f>
        <v>0</v>
      </c>
      <c r="G334" s="73" t="e">
        <f t="shared" si="36"/>
        <v>#VALUE!</v>
      </c>
      <c r="H334" s="74">
        <f t="shared" si="39"/>
        <v>23240</v>
      </c>
    </row>
    <row r="335" spans="1:8" x14ac:dyDescent="0.25">
      <c r="A335" s="70">
        <f t="shared" si="42"/>
        <v>335</v>
      </c>
      <c r="B335" s="71" t="s">
        <v>368</v>
      </c>
      <c r="C335" s="72">
        <v>870</v>
      </c>
      <c r="D335" s="71">
        <f t="shared" si="41"/>
        <v>34</v>
      </c>
      <c r="E335" s="75">
        <v>5000</v>
      </c>
      <c r="F335" s="73">
        <f>IF(ISERROR(VLOOKUP(B335,Facture!$A$4:$D$12,4,FALSE)),0,VLOOKUP(B335,Facture!$B$8:$C$488,2,FALSE))</f>
        <v>0</v>
      </c>
      <c r="G335" s="73">
        <f t="shared" si="36"/>
        <v>5000</v>
      </c>
      <c r="H335" s="74">
        <f t="shared" si="39"/>
        <v>29580</v>
      </c>
    </row>
    <row r="336" spans="1:8" x14ac:dyDescent="0.25">
      <c r="A336" s="70">
        <f t="shared" si="42"/>
        <v>336</v>
      </c>
      <c r="B336" s="71" t="s">
        <v>369</v>
      </c>
      <c r="C336" s="72">
        <v>870</v>
      </c>
      <c r="D336" s="71">
        <f t="shared" si="41"/>
        <v>40</v>
      </c>
      <c r="E336" s="73" t="s">
        <v>474</v>
      </c>
      <c r="F336" s="73">
        <f>IF(ISERROR(VLOOKUP(B336,Facture!$A$4:$D$12,4,FALSE)),0,VLOOKUP(B336,Facture!$B$8:$C$488,2,FALSE))</f>
        <v>0</v>
      </c>
      <c r="G336" s="73" t="e">
        <f t="shared" si="36"/>
        <v>#VALUE!</v>
      </c>
      <c r="H336" s="74">
        <f t="shared" si="39"/>
        <v>34800</v>
      </c>
    </row>
    <row r="337" spans="1:8" x14ac:dyDescent="0.25">
      <c r="A337" s="70">
        <f t="shared" si="42"/>
        <v>337</v>
      </c>
      <c r="B337" s="71" t="s">
        <v>370</v>
      </c>
      <c r="C337" s="72">
        <v>150</v>
      </c>
      <c r="D337" s="71">
        <f t="shared" si="41"/>
        <v>46</v>
      </c>
      <c r="E337" s="73" t="s">
        <v>474</v>
      </c>
      <c r="F337" s="73">
        <f>IF(ISERROR(VLOOKUP(B337,Facture!$A$4:$D$12,4,FALSE)),0,VLOOKUP(B337,Facture!$B$8:$C$488,2,FALSE))</f>
        <v>0</v>
      </c>
      <c r="G337" s="73" t="e">
        <f t="shared" si="36"/>
        <v>#VALUE!</v>
      </c>
      <c r="H337" s="74">
        <f t="shared" si="39"/>
        <v>6900</v>
      </c>
    </row>
    <row r="338" spans="1:8" x14ac:dyDescent="0.25">
      <c r="A338" s="70">
        <f t="shared" si="42"/>
        <v>338</v>
      </c>
      <c r="B338" s="71" t="s">
        <v>371</v>
      </c>
      <c r="C338" s="72">
        <v>300</v>
      </c>
      <c r="D338" s="71">
        <f t="shared" si="41"/>
        <v>52</v>
      </c>
      <c r="E338" s="73" t="s">
        <v>474</v>
      </c>
      <c r="F338" s="73">
        <f>IF(ISERROR(VLOOKUP(B338,Facture!$A$4:$D$12,4,FALSE)),0,VLOOKUP(B338,Facture!$B$8:$C$488,2,FALSE))</f>
        <v>0</v>
      </c>
      <c r="G338" s="73" t="e">
        <f t="shared" si="36"/>
        <v>#VALUE!</v>
      </c>
      <c r="H338" s="74">
        <f t="shared" si="39"/>
        <v>15600</v>
      </c>
    </row>
    <row r="339" spans="1:8" x14ac:dyDescent="0.25">
      <c r="A339" s="70">
        <f t="shared" si="42"/>
        <v>339</v>
      </c>
      <c r="B339" s="71" t="s">
        <v>372</v>
      </c>
      <c r="C339" s="72">
        <v>160</v>
      </c>
      <c r="D339" s="71">
        <f t="shared" si="41"/>
        <v>58</v>
      </c>
      <c r="E339" s="75">
        <v>1200</v>
      </c>
      <c r="F339" s="73">
        <f>IF(ISERROR(VLOOKUP(B339,Facture!$A$4:$D$12,4,FALSE)),0,VLOOKUP(B339,Facture!$B$8:$C$488,2,FALSE))</f>
        <v>0</v>
      </c>
      <c r="G339" s="73">
        <f t="shared" si="36"/>
        <v>1200</v>
      </c>
      <c r="H339" s="74">
        <f t="shared" si="39"/>
        <v>9280</v>
      </c>
    </row>
    <row r="340" spans="1:8" x14ac:dyDescent="0.25">
      <c r="A340" s="70">
        <f t="shared" si="42"/>
        <v>340</v>
      </c>
      <c r="B340" s="71" t="s">
        <v>373</v>
      </c>
      <c r="C340" s="72">
        <v>300</v>
      </c>
      <c r="D340" s="71">
        <f t="shared" si="41"/>
        <v>64</v>
      </c>
      <c r="E340" s="73" t="s">
        <v>474</v>
      </c>
      <c r="F340" s="73">
        <f>IF(ISERROR(VLOOKUP(B340,Facture!$A$4:$D$12,4,FALSE)),0,VLOOKUP(B340,Facture!$B$8:$C$488,2,FALSE))</f>
        <v>0</v>
      </c>
      <c r="G340" s="73" t="e">
        <f t="shared" si="36"/>
        <v>#VALUE!</v>
      </c>
      <c r="H340" s="74">
        <f t="shared" si="39"/>
        <v>19200</v>
      </c>
    </row>
    <row r="341" spans="1:8" x14ac:dyDescent="0.25">
      <c r="A341" s="70">
        <f t="shared" si="42"/>
        <v>341</v>
      </c>
      <c r="B341" s="71" t="s">
        <v>374</v>
      </c>
      <c r="C341" s="72">
        <v>480</v>
      </c>
      <c r="D341" s="71">
        <f t="shared" si="41"/>
        <v>70</v>
      </c>
      <c r="E341" s="73" t="s">
        <v>474</v>
      </c>
      <c r="F341" s="73">
        <f>IF(ISERROR(VLOOKUP(B341,Facture!$A$4:$D$12,4,FALSE)),0,VLOOKUP(B341,Facture!$B$8:$C$488,2,FALSE))</f>
        <v>0</v>
      </c>
      <c r="G341" s="73" t="e">
        <f t="shared" si="36"/>
        <v>#VALUE!</v>
      </c>
      <c r="H341" s="74">
        <f t="shared" si="39"/>
        <v>33600</v>
      </c>
    </row>
    <row r="342" spans="1:8" x14ac:dyDescent="0.25">
      <c r="A342" s="70">
        <f t="shared" si="42"/>
        <v>342</v>
      </c>
      <c r="B342" s="71" t="s">
        <v>375</v>
      </c>
      <c r="C342" s="72">
        <v>500</v>
      </c>
      <c r="D342" s="71">
        <f t="shared" si="41"/>
        <v>76</v>
      </c>
      <c r="E342" s="75">
        <v>1600</v>
      </c>
      <c r="F342" s="73">
        <f>IF(ISERROR(VLOOKUP(B342,Facture!$A$4:$D$12,4,FALSE)),0,VLOOKUP(B342,Facture!$B$8:$C$488,2,FALSE))</f>
        <v>0</v>
      </c>
      <c r="G342" s="73">
        <f t="shared" si="36"/>
        <v>1600</v>
      </c>
      <c r="H342" s="74">
        <f t="shared" si="39"/>
        <v>38000</v>
      </c>
    </row>
    <row r="343" spans="1:8" x14ac:dyDescent="0.25">
      <c r="A343" s="70">
        <f t="shared" si="42"/>
        <v>343</v>
      </c>
      <c r="B343" s="71" t="s">
        <v>376</v>
      </c>
      <c r="C343" s="72">
        <v>600</v>
      </c>
      <c r="D343" s="71">
        <f t="shared" si="41"/>
        <v>82</v>
      </c>
      <c r="E343" s="73" t="s">
        <v>474</v>
      </c>
      <c r="F343" s="73">
        <f>IF(ISERROR(VLOOKUP(B343,Facture!$A$4:$D$12,4,FALSE)),0,VLOOKUP(B343,Facture!$B$8:$C$488,2,FALSE))</f>
        <v>0</v>
      </c>
      <c r="G343" s="73" t="e">
        <f t="shared" si="36"/>
        <v>#VALUE!</v>
      </c>
      <c r="H343" s="74">
        <f t="shared" si="39"/>
        <v>49200</v>
      </c>
    </row>
    <row r="344" spans="1:8" x14ac:dyDescent="0.25">
      <c r="A344" s="70">
        <f t="shared" si="42"/>
        <v>344</v>
      </c>
      <c r="B344" s="71" t="s">
        <v>377</v>
      </c>
      <c r="C344" s="72">
        <v>500</v>
      </c>
      <c r="D344" s="71">
        <f t="shared" si="41"/>
        <v>88</v>
      </c>
      <c r="E344" s="73">
        <v>600</v>
      </c>
      <c r="F344" s="73">
        <f>IF(ISERROR(VLOOKUP(B344,Facture!$A$4:$D$12,4,FALSE)),0,VLOOKUP(B344,Facture!$B$8:$C$488,2,FALSE))</f>
        <v>0</v>
      </c>
      <c r="G344" s="73">
        <f t="shared" si="36"/>
        <v>600</v>
      </c>
      <c r="H344" s="74">
        <f t="shared" si="39"/>
        <v>44000</v>
      </c>
    </row>
    <row r="345" spans="1:8" x14ac:dyDescent="0.25">
      <c r="A345" s="70">
        <f t="shared" si="42"/>
        <v>345</v>
      </c>
      <c r="B345" s="71" t="s">
        <v>378</v>
      </c>
      <c r="C345" s="72">
        <v>160</v>
      </c>
      <c r="D345" s="71">
        <f t="shared" si="41"/>
        <v>94</v>
      </c>
      <c r="E345" s="75">
        <v>1200</v>
      </c>
      <c r="F345" s="73">
        <f>IF(ISERROR(VLOOKUP(B345,Facture!$A$4:$D$12,4,FALSE)),0,VLOOKUP(B345,Facture!$B$8:$C$488,2,FALSE))</f>
        <v>0</v>
      </c>
      <c r="G345" s="73">
        <f t="shared" si="36"/>
        <v>1200</v>
      </c>
      <c r="H345" s="74">
        <f t="shared" si="39"/>
        <v>15040</v>
      </c>
    </row>
    <row r="346" spans="1:8" x14ac:dyDescent="0.25">
      <c r="A346" s="70">
        <f t="shared" si="42"/>
        <v>346</v>
      </c>
      <c r="B346" s="71" t="s">
        <v>379</v>
      </c>
      <c r="C346" s="72">
        <v>1000</v>
      </c>
      <c r="D346" s="71">
        <f t="shared" si="41"/>
        <v>100</v>
      </c>
      <c r="E346" s="73">
        <v>150</v>
      </c>
      <c r="F346" s="73">
        <f>IF(ISERROR(VLOOKUP(B346,Facture!$A$4:$D$12,4,FALSE)),0,VLOOKUP(B346,Facture!$B$8:$C$488,2,FALSE))</f>
        <v>0</v>
      </c>
      <c r="G346" s="73">
        <f t="shared" si="36"/>
        <v>150</v>
      </c>
      <c r="H346" s="74">
        <f t="shared" si="39"/>
        <v>100000</v>
      </c>
    </row>
    <row r="347" spans="1:8" x14ac:dyDescent="0.25">
      <c r="A347" s="70">
        <f t="shared" si="42"/>
        <v>347</v>
      </c>
      <c r="B347" s="71" t="s">
        <v>461</v>
      </c>
      <c r="C347" s="72">
        <v>150</v>
      </c>
      <c r="D347" s="71">
        <f t="shared" si="41"/>
        <v>106</v>
      </c>
      <c r="E347" s="73" t="s">
        <v>474</v>
      </c>
      <c r="F347" s="73">
        <f>IF(ISERROR(VLOOKUP(B347,Facture!$A$4:$D$12,4,FALSE)),0,VLOOKUP(B347,Facture!$B$8:$C$488,2,FALSE))</f>
        <v>0</v>
      </c>
      <c r="G347" s="73" t="e">
        <f t="shared" si="36"/>
        <v>#VALUE!</v>
      </c>
      <c r="H347" s="74">
        <f t="shared" si="39"/>
        <v>15900</v>
      </c>
    </row>
    <row r="348" spans="1:8" x14ac:dyDescent="0.25">
      <c r="A348" s="70">
        <f t="shared" si="42"/>
        <v>348</v>
      </c>
      <c r="B348" s="71" t="s">
        <v>380</v>
      </c>
      <c r="C348" s="72">
        <v>680</v>
      </c>
      <c r="D348" s="71">
        <f t="shared" si="41"/>
        <v>112</v>
      </c>
      <c r="E348" s="75">
        <v>1000</v>
      </c>
      <c r="F348" s="73">
        <f>IF(ISERROR(VLOOKUP(B348,Facture!$A$4:$D$12,4,FALSE)),0,VLOOKUP(B348,Facture!$B$8:$C$488,2,FALSE))</f>
        <v>0</v>
      </c>
      <c r="G348" s="73">
        <f t="shared" si="36"/>
        <v>1000</v>
      </c>
      <c r="H348" s="74">
        <f t="shared" si="39"/>
        <v>76160</v>
      </c>
    </row>
    <row r="349" spans="1:8" x14ac:dyDescent="0.25">
      <c r="A349" s="70">
        <f t="shared" si="42"/>
        <v>349</v>
      </c>
      <c r="B349" s="71" t="s">
        <v>381</v>
      </c>
      <c r="C349" s="72">
        <v>500</v>
      </c>
      <c r="D349" s="71">
        <f t="shared" si="41"/>
        <v>118</v>
      </c>
      <c r="E349" s="75">
        <v>2400</v>
      </c>
      <c r="F349" s="73">
        <f>IF(ISERROR(VLOOKUP(B349,Facture!$A$4:$D$12,4,FALSE)),0,VLOOKUP(B349,Facture!$B$8:$C$488,2,FALSE))</f>
        <v>0</v>
      </c>
      <c r="G349" s="73">
        <f t="shared" si="36"/>
        <v>2400</v>
      </c>
      <c r="H349" s="74">
        <f t="shared" si="39"/>
        <v>59000</v>
      </c>
    </row>
    <row r="350" spans="1:8" x14ac:dyDescent="0.25">
      <c r="A350" s="70">
        <f t="shared" si="42"/>
        <v>350</v>
      </c>
      <c r="B350" s="71" t="s">
        <v>462</v>
      </c>
      <c r="C350" s="72">
        <v>1200</v>
      </c>
      <c r="D350" s="71">
        <f t="shared" si="41"/>
        <v>124</v>
      </c>
      <c r="E350" s="75">
        <v>2600</v>
      </c>
      <c r="F350" s="73">
        <f>IF(ISERROR(VLOOKUP(B350,Facture!$A$4:$D$12,4,FALSE)),0,VLOOKUP(B350,Facture!$B$8:$C$488,2,FALSE))</f>
        <v>0</v>
      </c>
      <c r="G350" s="73">
        <f t="shared" si="36"/>
        <v>2600</v>
      </c>
      <c r="H350" s="74">
        <f t="shared" si="39"/>
        <v>148800</v>
      </c>
    </row>
    <row r="351" spans="1:8" x14ac:dyDescent="0.25">
      <c r="A351" s="70">
        <f t="shared" si="42"/>
        <v>351</v>
      </c>
      <c r="B351" s="71" t="s">
        <v>382</v>
      </c>
      <c r="C351" s="72">
        <v>500</v>
      </c>
      <c r="D351" s="71">
        <f t="shared" si="41"/>
        <v>130</v>
      </c>
      <c r="E351" s="75">
        <v>7500</v>
      </c>
      <c r="F351" s="73">
        <f>IF(ISERROR(VLOOKUP(B351,Facture!$A$4:$D$12,4,FALSE)),0,VLOOKUP(B351,Facture!$B$8:$C$488,2,FALSE))</f>
        <v>0</v>
      </c>
      <c r="G351" s="73">
        <f t="shared" si="36"/>
        <v>7500</v>
      </c>
      <c r="H351" s="74">
        <f t="shared" si="39"/>
        <v>65000</v>
      </c>
    </row>
    <row r="352" spans="1:8" x14ac:dyDescent="0.25">
      <c r="A352" s="70">
        <f t="shared" si="42"/>
        <v>352</v>
      </c>
      <c r="B352" s="71" t="s">
        <v>383</v>
      </c>
      <c r="C352" s="72">
        <v>360</v>
      </c>
      <c r="D352" s="71">
        <v>4</v>
      </c>
      <c r="E352" s="75">
        <v>8000</v>
      </c>
      <c r="F352" s="73">
        <f>IF(ISERROR(VLOOKUP(B352,Facture!$A$4:$D$12,4,FALSE)),0,VLOOKUP(B352,Facture!$B$8:$C$488,2,FALSE))</f>
        <v>0</v>
      </c>
      <c r="G352" s="73">
        <f t="shared" si="36"/>
        <v>8000</v>
      </c>
      <c r="H352" s="74">
        <f t="shared" si="39"/>
        <v>1440</v>
      </c>
    </row>
    <row r="353" spans="1:8" x14ac:dyDescent="0.25">
      <c r="A353" s="70">
        <f t="shared" si="42"/>
        <v>353</v>
      </c>
      <c r="B353" s="71" t="s">
        <v>384</v>
      </c>
      <c r="C353" s="72">
        <v>400</v>
      </c>
      <c r="D353" s="71">
        <f>D352+6</f>
        <v>10</v>
      </c>
      <c r="E353" s="73" t="s">
        <v>474</v>
      </c>
      <c r="F353" s="73">
        <f>IF(ISERROR(VLOOKUP(B353,Facture!$A$4:$D$12,4,FALSE)),0,VLOOKUP(B353,Facture!$B$8:$C$488,2,FALSE))</f>
        <v>0</v>
      </c>
      <c r="G353" s="73" t="e">
        <f t="shared" si="36"/>
        <v>#VALUE!</v>
      </c>
      <c r="H353" s="74">
        <f t="shared" si="39"/>
        <v>4000</v>
      </c>
    </row>
    <row r="354" spans="1:8" x14ac:dyDescent="0.25">
      <c r="A354" s="70">
        <f t="shared" si="42"/>
        <v>354</v>
      </c>
      <c r="B354" s="71" t="s">
        <v>385</v>
      </c>
      <c r="C354" s="72">
        <v>400</v>
      </c>
      <c r="D354" s="71">
        <f>D353+6</f>
        <v>16</v>
      </c>
      <c r="E354" s="73" t="s">
        <v>474</v>
      </c>
      <c r="F354" s="73">
        <f>IF(ISERROR(VLOOKUP(B354,Facture!$A$4:$D$12,4,FALSE)),0,VLOOKUP(B354,Facture!$B$8:$C$488,2,FALSE))</f>
        <v>0</v>
      </c>
      <c r="G354" s="73" t="e">
        <f t="shared" si="36"/>
        <v>#VALUE!</v>
      </c>
      <c r="H354" s="74">
        <f t="shared" si="39"/>
        <v>6400</v>
      </c>
    </row>
    <row r="355" spans="1:8" x14ac:dyDescent="0.25">
      <c r="A355" s="70">
        <f t="shared" si="42"/>
        <v>355</v>
      </c>
      <c r="B355" s="71" t="s">
        <v>386</v>
      </c>
      <c r="C355" s="72">
        <v>300</v>
      </c>
      <c r="D355" s="71">
        <v>19</v>
      </c>
      <c r="E355" s="73">
        <v>300</v>
      </c>
      <c r="F355" s="73">
        <f>IF(ISERROR(VLOOKUP(B355,Facture!$A$4:$D$12,4,FALSE)),0,VLOOKUP(B355,Facture!$B$8:$C$488,2,FALSE))</f>
        <v>0</v>
      </c>
      <c r="G355" s="73">
        <f t="shared" ref="G355:G372" si="43">E355-F355</f>
        <v>300</v>
      </c>
      <c r="H355" s="74">
        <f t="shared" si="39"/>
        <v>5700</v>
      </c>
    </row>
    <row r="356" spans="1:8" x14ac:dyDescent="0.25">
      <c r="A356" s="70">
        <f t="shared" si="42"/>
        <v>356</v>
      </c>
      <c r="B356" s="71" t="s">
        <v>387</v>
      </c>
      <c r="C356" s="72">
        <v>100</v>
      </c>
      <c r="D356" s="71">
        <f t="shared" ref="D356:D362" si="44">D355+6</f>
        <v>25</v>
      </c>
      <c r="E356" s="73">
        <v>160</v>
      </c>
      <c r="F356" s="73">
        <f>IF(ISERROR(VLOOKUP(B356,Facture!$A$4:$D$12,4,FALSE)),0,VLOOKUP(B356,Facture!$B$8:$C$488,2,FALSE))</f>
        <v>0</v>
      </c>
      <c r="G356" s="73">
        <f t="shared" si="43"/>
        <v>160</v>
      </c>
      <c r="H356" s="74">
        <f t="shared" si="39"/>
        <v>2500</v>
      </c>
    </row>
    <row r="357" spans="1:8" x14ac:dyDescent="0.25">
      <c r="A357" s="70">
        <f t="shared" si="42"/>
        <v>357</v>
      </c>
      <c r="B357" s="71" t="s">
        <v>388</v>
      </c>
      <c r="C357" s="72">
        <v>150</v>
      </c>
      <c r="D357" s="71">
        <f t="shared" si="44"/>
        <v>31</v>
      </c>
      <c r="E357" s="73" t="s">
        <v>474</v>
      </c>
      <c r="F357" s="73">
        <f>IF(ISERROR(VLOOKUP(B357,Facture!$A$4:$D$12,4,FALSE)),0,VLOOKUP(B357,Facture!$B$8:$C$488,2,FALSE))</f>
        <v>0</v>
      </c>
      <c r="G357" s="73" t="e">
        <f t="shared" si="43"/>
        <v>#VALUE!</v>
      </c>
      <c r="H357" s="74">
        <f t="shared" si="39"/>
        <v>4650</v>
      </c>
    </row>
    <row r="358" spans="1:8" x14ac:dyDescent="0.25">
      <c r="A358" s="70">
        <f t="shared" si="42"/>
        <v>358</v>
      </c>
      <c r="B358" s="71" t="s">
        <v>389</v>
      </c>
      <c r="C358" s="72">
        <v>2600</v>
      </c>
      <c r="D358" s="71">
        <f t="shared" si="44"/>
        <v>37</v>
      </c>
      <c r="E358" s="73">
        <v>200</v>
      </c>
      <c r="F358" s="73">
        <f>IF(ISERROR(VLOOKUP(B358,Facture!$A$4:$D$12,4,FALSE)),0,VLOOKUP(B358,Facture!$B$8:$C$488,2,FALSE))</f>
        <v>0</v>
      </c>
      <c r="G358" s="73">
        <f t="shared" si="43"/>
        <v>200</v>
      </c>
      <c r="H358" s="74">
        <f t="shared" si="39"/>
        <v>96200</v>
      </c>
    </row>
    <row r="359" spans="1:8" x14ac:dyDescent="0.25">
      <c r="A359" s="70">
        <f t="shared" si="42"/>
        <v>359</v>
      </c>
      <c r="B359" s="71" t="s">
        <v>390</v>
      </c>
      <c r="C359" s="72">
        <v>1000</v>
      </c>
      <c r="D359" s="71">
        <f t="shared" si="44"/>
        <v>43</v>
      </c>
      <c r="E359" s="73" t="s">
        <v>474</v>
      </c>
      <c r="F359" s="73">
        <f>IF(ISERROR(VLOOKUP(B359,Facture!$A$4:$D$12,4,FALSE)),0,VLOOKUP(B359,Facture!$B$8:$C$488,2,FALSE))</f>
        <v>0</v>
      </c>
      <c r="G359" s="73" t="e">
        <f t="shared" si="43"/>
        <v>#VALUE!</v>
      </c>
      <c r="H359" s="74">
        <f t="shared" si="39"/>
        <v>43000</v>
      </c>
    </row>
    <row r="360" spans="1:8" x14ac:dyDescent="0.25">
      <c r="A360" s="70">
        <f t="shared" si="42"/>
        <v>360</v>
      </c>
      <c r="B360" s="71" t="s">
        <v>391</v>
      </c>
      <c r="C360" s="72">
        <v>1200</v>
      </c>
      <c r="D360" s="71">
        <v>47</v>
      </c>
      <c r="E360" s="73" t="s">
        <v>474</v>
      </c>
      <c r="F360" s="73">
        <f>IF(ISERROR(VLOOKUP(B360,Facture!$A$4:$D$12,4,FALSE)),0,VLOOKUP(B360,Facture!$B$8:$C$488,2,FALSE))</f>
        <v>0</v>
      </c>
      <c r="G360" s="73" t="e">
        <f t="shared" si="43"/>
        <v>#VALUE!</v>
      </c>
      <c r="H360" s="74">
        <f t="shared" si="39"/>
        <v>56400</v>
      </c>
    </row>
    <row r="361" spans="1:8" x14ac:dyDescent="0.25">
      <c r="A361" s="70">
        <f t="shared" si="42"/>
        <v>361</v>
      </c>
      <c r="B361" s="71" t="s">
        <v>392</v>
      </c>
      <c r="C361" s="72">
        <v>2600</v>
      </c>
      <c r="D361" s="71">
        <f t="shared" si="44"/>
        <v>53</v>
      </c>
      <c r="E361" s="73" t="s">
        <v>474</v>
      </c>
      <c r="F361" s="73">
        <f>IF(ISERROR(VLOOKUP(B361,Facture!$A$4:$D$12,4,FALSE)),0,VLOOKUP(B361,Facture!$B$8:$C$488,2,FALSE))</f>
        <v>0</v>
      </c>
      <c r="G361" s="73" t="e">
        <f t="shared" si="43"/>
        <v>#VALUE!</v>
      </c>
      <c r="H361" s="74">
        <f t="shared" si="39"/>
        <v>137800</v>
      </c>
    </row>
    <row r="362" spans="1:8" x14ac:dyDescent="0.25">
      <c r="A362" s="70">
        <f t="shared" si="42"/>
        <v>362</v>
      </c>
      <c r="B362" s="71" t="s">
        <v>393</v>
      </c>
      <c r="C362" s="72">
        <v>7500</v>
      </c>
      <c r="D362" s="71">
        <f t="shared" si="44"/>
        <v>59</v>
      </c>
      <c r="E362" s="73" t="s">
        <v>474</v>
      </c>
      <c r="F362" s="73">
        <f>IF(ISERROR(VLOOKUP(B362,Facture!$A$4:$D$12,4,FALSE)),0,VLOOKUP(B362,Facture!$B$8:$C$488,2,FALSE))</f>
        <v>0</v>
      </c>
      <c r="G362" s="73" t="e">
        <f t="shared" si="43"/>
        <v>#VALUE!</v>
      </c>
      <c r="H362" s="74">
        <f t="shared" si="39"/>
        <v>442500</v>
      </c>
    </row>
    <row r="363" spans="1:8" x14ac:dyDescent="0.25">
      <c r="A363" s="70">
        <f t="shared" si="42"/>
        <v>363</v>
      </c>
      <c r="B363" s="71" t="s">
        <v>463</v>
      </c>
      <c r="C363" s="72">
        <v>8000</v>
      </c>
      <c r="D363" s="71">
        <v>57</v>
      </c>
      <c r="E363" s="73" t="s">
        <v>474</v>
      </c>
      <c r="F363" s="73">
        <f>IF(ISERROR(VLOOKUP(B363,Facture!$A$4:$D$12,4,FALSE)),0,VLOOKUP(B363,Facture!$B$8:$C$488,2,FALSE))</f>
        <v>0</v>
      </c>
      <c r="G363" s="73" t="e">
        <f t="shared" si="43"/>
        <v>#VALUE!</v>
      </c>
      <c r="H363" s="74">
        <f t="shared" si="39"/>
        <v>456000</v>
      </c>
    </row>
    <row r="364" spans="1:8" x14ac:dyDescent="0.25">
      <c r="A364" s="70">
        <f t="shared" si="42"/>
        <v>364</v>
      </c>
      <c r="B364" s="71" t="s">
        <v>464</v>
      </c>
      <c r="C364" s="72">
        <v>4000</v>
      </c>
      <c r="D364" s="71">
        <f>D363+6</f>
        <v>63</v>
      </c>
      <c r="E364" s="73" t="s">
        <v>474</v>
      </c>
      <c r="F364" s="73">
        <f>IF(ISERROR(VLOOKUP(B364,Facture!$A$4:$D$12,4,FALSE)),0,VLOOKUP(B364,Facture!$B$8:$C$488,2,FALSE))</f>
        <v>0</v>
      </c>
      <c r="G364" s="73" t="e">
        <f t="shared" si="43"/>
        <v>#VALUE!</v>
      </c>
      <c r="H364" s="74">
        <f t="shared" si="39"/>
        <v>252000</v>
      </c>
    </row>
    <row r="365" spans="1:8" x14ac:dyDescent="0.25">
      <c r="A365" s="70">
        <f t="shared" si="42"/>
        <v>365</v>
      </c>
      <c r="B365" s="71" t="s">
        <v>465</v>
      </c>
      <c r="C365" s="72">
        <v>14200</v>
      </c>
      <c r="D365" s="71">
        <f>D364+6</f>
        <v>69</v>
      </c>
      <c r="E365" s="73" t="s">
        <v>474</v>
      </c>
      <c r="F365" s="73">
        <f>IF(ISERROR(VLOOKUP(B365,Facture!$A$4:$D$12,4,FALSE)),0,VLOOKUP(B365,Facture!$B$8:$C$488,2,FALSE))</f>
        <v>0</v>
      </c>
      <c r="G365" s="73" t="e">
        <f t="shared" si="43"/>
        <v>#VALUE!</v>
      </c>
      <c r="H365" s="74">
        <f t="shared" si="39"/>
        <v>979800</v>
      </c>
    </row>
    <row r="366" spans="1:8" x14ac:dyDescent="0.25">
      <c r="A366" s="70">
        <f t="shared" si="42"/>
        <v>366</v>
      </c>
      <c r="B366" s="71" t="s">
        <v>394</v>
      </c>
      <c r="C366" s="72">
        <v>150</v>
      </c>
      <c r="D366" s="71">
        <f>D365+6</f>
        <v>75</v>
      </c>
      <c r="E366" s="75">
        <v>3700</v>
      </c>
      <c r="F366" s="73">
        <f>IF(ISERROR(VLOOKUP(B366,Facture!$A$4:$D$12,4,FALSE)),0,VLOOKUP(B366,Facture!$B$8:$C$488,2,FALSE))</f>
        <v>0</v>
      </c>
      <c r="G366" s="73">
        <f t="shared" si="43"/>
        <v>3700</v>
      </c>
      <c r="H366" s="74">
        <f t="shared" si="39"/>
        <v>11250</v>
      </c>
    </row>
    <row r="367" spans="1:8" x14ac:dyDescent="0.25">
      <c r="A367" s="70">
        <f t="shared" si="42"/>
        <v>367</v>
      </c>
      <c r="B367" s="71" t="s">
        <v>466</v>
      </c>
      <c r="C367" s="72">
        <v>80</v>
      </c>
      <c r="D367" s="71">
        <v>1</v>
      </c>
      <c r="E367" s="75">
        <v>5300</v>
      </c>
      <c r="F367" s="73">
        <f>IF(ISERROR(VLOOKUP(B367,Facture!$A$4:$D$12,4,FALSE)),0,VLOOKUP(B367,Facture!$B$8:$C$488,2,FALSE))</f>
        <v>0</v>
      </c>
      <c r="G367" s="73">
        <f t="shared" si="43"/>
        <v>5300</v>
      </c>
      <c r="H367" s="74">
        <f t="shared" si="39"/>
        <v>80</v>
      </c>
    </row>
    <row r="368" spans="1:8" x14ac:dyDescent="0.25">
      <c r="A368" s="70">
        <f t="shared" si="42"/>
        <v>368</v>
      </c>
      <c r="B368" s="71" t="s">
        <v>467</v>
      </c>
      <c r="C368" s="72">
        <v>150</v>
      </c>
      <c r="D368" s="71">
        <f>D367+6</f>
        <v>7</v>
      </c>
      <c r="E368" s="73" t="s">
        <v>474</v>
      </c>
      <c r="F368" s="73">
        <f>IF(ISERROR(VLOOKUP(B368,Facture!$A$4:$D$12,4,FALSE)),0,VLOOKUP(B368,Facture!$B$8:$C$488,2,FALSE))</f>
        <v>0</v>
      </c>
      <c r="G368" s="73" t="e">
        <f t="shared" si="43"/>
        <v>#VALUE!</v>
      </c>
      <c r="H368" s="74">
        <f t="shared" si="39"/>
        <v>1050</v>
      </c>
    </row>
    <row r="369" spans="1:8" x14ac:dyDescent="0.25">
      <c r="A369" s="70">
        <f t="shared" si="42"/>
        <v>369</v>
      </c>
      <c r="B369" s="71" t="s">
        <v>395</v>
      </c>
      <c r="C369" s="72">
        <v>100</v>
      </c>
      <c r="D369" s="71">
        <f>D368+6</f>
        <v>13</v>
      </c>
      <c r="E369" s="73" t="s">
        <v>474</v>
      </c>
      <c r="F369" s="73">
        <f>IF(ISERROR(VLOOKUP(B369,Facture!$A$4:$D$12,4,FALSE)),0,VLOOKUP(B369,Facture!$B$8:$C$488,2,FALSE))</f>
        <v>0</v>
      </c>
      <c r="G369" s="73" t="e">
        <f t="shared" si="43"/>
        <v>#VALUE!</v>
      </c>
      <c r="H369" s="74">
        <f t="shared" si="39"/>
        <v>1300</v>
      </c>
    </row>
    <row r="370" spans="1:8" x14ac:dyDescent="0.25">
      <c r="A370" s="70">
        <f t="shared" si="42"/>
        <v>370</v>
      </c>
      <c r="B370" s="71" t="s">
        <v>396</v>
      </c>
      <c r="C370" s="72">
        <v>1020</v>
      </c>
      <c r="D370" s="71">
        <f>D369+6</f>
        <v>19</v>
      </c>
      <c r="E370" s="73" t="s">
        <v>474</v>
      </c>
      <c r="F370" s="73">
        <f>IF(ISERROR(VLOOKUP(B370,Facture!$A$4:$D$12,4,FALSE)),0,VLOOKUP(B370,Facture!$B$8:$C$488,2,FALSE))</f>
        <v>0</v>
      </c>
      <c r="G370" s="73" t="e">
        <f t="shared" si="43"/>
        <v>#VALUE!</v>
      </c>
      <c r="H370" s="74">
        <f t="shared" si="39"/>
        <v>19380</v>
      </c>
    </row>
    <row r="371" spans="1:8" x14ac:dyDescent="0.25">
      <c r="A371" s="70">
        <f t="shared" si="42"/>
        <v>371</v>
      </c>
      <c r="B371" s="71" t="s">
        <v>397</v>
      </c>
      <c r="C371" s="72">
        <v>1250</v>
      </c>
      <c r="D371" s="71">
        <v>19</v>
      </c>
      <c r="E371" s="73" t="s">
        <v>474</v>
      </c>
      <c r="F371" s="73">
        <f>IF(ISERROR(VLOOKUP(B371,Facture!$A$4:$D$12,4,FALSE)),0,VLOOKUP(B371,Facture!$B$8:$C$488,2,FALSE))</f>
        <v>0</v>
      </c>
      <c r="G371" s="73" t="e">
        <f t="shared" si="43"/>
        <v>#VALUE!</v>
      </c>
      <c r="H371" s="74">
        <f t="shared" si="39"/>
        <v>23750</v>
      </c>
    </row>
    <row r="372" spans="1:8" x14ac:dyDescent="0.25">
      <c r="A372" s="70">
        <f t="shared" si="42"/>
        <v>372</v>
      </c>
      <c r="B372" s="71" t="s">
        <v>398</v>
      </c>
      <c r="C372" s="72">
        <v>1400</v>
      </c>
      <c r="D372" s="71">
        <v>23</v>
      </c>
      <c r="E372" s="73" t="s">
        <v>474</v>
      </c>
      <c r="F372" s="73">
        <f>IF(ISERROR(VLOOKUP(B372,Facture!$A$4:$D$12,4,FALSE)),0,VLOOKUP(B372,Facture!$B$8:$C$488,2,FALSE))</f>
        <v>0</v>
      </c>
      <c r="G372" s="73" t="e">
        <f t="shared" si="43"/>
        <v>#VALUE!</v>
      </c>
      <c r="H372" s="74">
        <f t="shared" si="39"/>
        <v>32200</v>
      </c>
    </row>
    <row r="373" spans="1:8" x14ac:dyDescent="0.25">
      <c r="A373" s="70">
        <f t="shared" si="42"/>
        <v>373</v>
      </c>
      <c r="B373" s="71" t="s">
        <v>468</v>
      </c>
      <c r="C373" s="72">
        <v>1400</v>
      </c>
      <c r="D373" s="71">
        <f>D372+6</f>
        <v>29</v>
      </c>
      <c r="E373" s="73" t="s">
        <v>474</v>
      </c>
      <c r="F373" s="73">
        <f>IF(ISERROR(VLOOKUP(B373,Facture!$A$4:$D$12,4,FALSE)),0,VLOOKUP(B373,Facture!$B$8:$C$488,2,FALSE))</f>
        <v>0</v>
      </c>
      <c r="G373" s="73"/>
      <c r="H373" s="74">
        <f t="shared" si="39"/>
        <v>40600</v>
      </c>
    </row>
    <row r="374" spans="1:8" x14ac:dyDescent="0.25">
      <c r="A374" s="70">
        <f t="shared" si="42"/>
        <v>374</v>
      </c>
      <c r="B374" s="71" t="s">
        <v>469</v>
      </c>
      <c r="C374" s="72">
        <v>1700</v>
      </c>
      <c r="D374" s="71">
        <f>D373+6</f>
        <v>35</v>
      </c>
      <c r="E374" s="73" t="s">
        <v>474</v>
      </c>
      <c r="F374" s="73">
        <f>IF(ISERROR(VLOOKUP(B374,Facture!$A$4:$D$12,4,FALSE)),0,VLOOKUP(B374,Facture!$B$8:$C$488,2,FALSE))</f>
        <v>0</v>
      </c>
      <c r="G374" s="73" t="e">
        <f t="shared" ref="G374:G379" si="45">E374-F374</f>
        <v>#VALUE!</v>
      </c>
      <c r="H374" s="74">
        <f t="shared" si="39"/>
        <v>59500</v>
      </c>
    </row>
    <row r="375" spans="1:8" x14ac:dyDescent="0.25">
      <c r="A375" s="70">
        <f t="shared" si="42"/>
        <v>375</v>
      </c>
      <c r="B375" s="71" t="s">
        <v>399</v>
      </c>
      <c r="C375" s="72">
        <v>1900</v>
      </c>
      <c r="D375" s="71">
        <f>D374+6</f>
        <v>41</v>
      </c>
      <c r="E375" s="73" t="s">
        <v>474</v>
      </c>
      <c r="F375" s="73">
        <f>IF(ISERROR(VLOOKUP(B375,Facture!$A$4:$D$12,4,FALSE)),0,VLOOKUP(B375,Facture!$B$8:$C$488,2,FALSE))</f>
        <v>0</v>
      </c>
      <c r="G375" s="73" t="e">
        <f t="shared" si="45"/>
        <v>#VALUE!</v>
      </c>
      <c r="H375" s="74">
        <f t="shared" si="39"/>
        <v>77900</v>
      </c>
    </row>
    <row r="376" spans="1:8" x14ac:dyDescent="0.25">
      <c r="A376" s="70">
        <f t="shared" si="42"/>
        <v>376</v>
      </c>
      <c r="B376" s="71" t="s">
        <v>400</v>
      </c>
      <c r="C376" s="72">
        <v>2200</v>
      </c>
      <c r="D376" s="71">
        <f>D375+6</f>
        <v>47</v>
      </c>
      <c r="E376" s="73" t="s">
        <v>474</v>
      </c>
      <c r="F376" s="73">
        <f>IF(ISERROR(VLOOKUP(B376,Facture!$A$4:$D$12,4,FALSE)),0,VLOOKUP(B376,Facture!$B$8:$C$488,2,FALSE))</f>
        <v>0</v>
      </c>
      <c r="G376" s="73" t="e">
        <f t="shared" si="45"/>
        <v>#VALUE!</v>
      </c>
      <c r="H376" s="74">
        <f t="shared" si="39"/>
        <v>103400</v>
      </c>
    </row>
    <row r="377" spans="1:8" x14ac:dyDescent="0.25">
      <c r="A377" s="70">
        <f t="shared" si="42"/>
        <v>377</v>
      </c>
      <c r="B377" s="71" t="s">
        <v>401</v>
      </c>
      <c r="C377" s="72">
        <v>980</v>
      </c>
      <c r="D377" s="71">
        <v>5</v>
      </c>
      <c r="E377" s="75">
        <v>1600</v>
      </c>
      <c r="F377" s="73">
        <f>IF(ISERROR(VLOOKUP(B377,Facture!$A$4:$D$12,4,FALSE)),0,VLOOKUP(B377,Facture!$B$8:$C$488,2,FALSE))</f>
        <v>0</v>
      </c>
      <c r="G377" s="73">
        <f t="shared" si="45"/>
        <v>1600</v>
      </c>
      <c r="H377" s="74">
        <f t="shared" si="39"/>
        <v>4900</v>
      </c>
    </row>
    <row r="378" spans="1:8" x14ac:dyDescent="0.25">
      <c r="A378" s="70">
        <f t="shared" si="42"/>
        <v>378</v>
      </c>
      <c r="B378" s="71" t="s">
        <v>402</v>
      </c>
      <c r="C378" s="72">
        <v>1200</v>
      </c>
      <c r="D378" s="71">
        <v>10</v>
      </c>
      <c r="E378" s="73" t="s">
        <v>474</v>
      </c>
      <c r="F378" s="73">
        <f>IF(ISERROR(VLOOKUP(B378,Facture!$A$4:$D$12,4,FALSE)),0,VLOOKUP(B378,Facture!$B$8:$C$488,2,FALSE))</f>
        <v>0</v>
      </c>
      <c r="G378" s="73" t="e">
        <f t="shared" si="45"/>
        <v>#VALUE!</v>
      </c>
      <c r="H378" s="74">
        <f t="shared" si="39"/>
        <v>12000</v>
      </c>
    </row>
    <row r="379" spans="1:8" x14ac:dyDescent="0.25">
      <c r="A379" s="70">
        <f t="shared" si="42"/>
        <v>379</v>
      </c>
      <c r="B379" s="71" t="s">
        <v>403</v>
      </c>
      <c r="C379" s="72">
        <v>2200</v>
      </c>
      <c r="D379" s="71">
        <v>15</v>
      </c>
      <c r="E379" s="73"/>
      <c r="F379" s="73">
        <f>IF(ISERROR(VLOOKUP(B379,Facture!$A$4:$D$12,4,FALSE)),0,VLOOKUP(B379,Facture!$B$8:$C$488,2,FALSE))</f>
        <v>0</v>
      </c>
      <c r="G379" s="73">
        <f t="shared" si="45"/>
        <v>0</v>
      </c>
      <c r="H379" s="74">
        <f t="shared" si="39"/>
        <v>33000</v>
      </c>
    </row>
    <row r="380" spans="1:8" x14ac:dyDescent="0.25">
      <c r="A380" s="70">
        <f t="shared" si="42"/>
        <v>380</v>
      </c>
      <c r="B380" s="71" t="s">
        <v>404</v>
      </c>
      <c r="C380" s="72">
        <v>3700</v>
      </c>
      <c r="D380" s="71">
        <f t="shared" ref="D380:D385" si="46">D379+6</f>
        <v>21</v>
      </c>
      <c r="E380" s="73" t="s">
        <v>474</v>
      </c>
      <c r="F380" s="73">
        <f>IF(ISERROR(VLOOKUP(B380,Facture!$A$4:$D$12,4,FALSE)),0,VLOOKUP(B380,Facture!$B$8:$C$488,2,FALSE))</f>
        <v>0</v>
      </c>
      <c r="G380" s="73">
        <v>1</v>
      </c>
      <c r="H380" s="74">
        <f t="shared" si="39"/>
        <v>77700</v>
      </c>
    </row>
    <row r="381" spans="1:8" x14ac:dyDescent="0.25">
      <c r="A381" s="70">
        <f t="shared" si="42"/>
        <v>381</v>
      </c>
      <c r="B381" s="71" t="s">
        <v>405</v>
      </c>
      <c r="C381" s="72">
        <v>5300</v>
      </c>
      <c r="D381" s="71">
        <f t="shared" si="46"/>
        <v>27</v>
      </c>
      <c r="E381" s="73" t="s">
        <v>474</v>
      </c>
      <c r="F381" s="73">
        <f>IF(ISERROR(VLOOKUP(B381,Facture!$A$4:$D$12,4,FALSE)),0,VLOOKUP(B381,Facture!$B$8:$C$488,2,FALSE))</f>
        <v>0</v>
      </c>
      <c r="G381" s="73">
        <v>1</v>
      </c>
      <c r="H381" s="74">
        <f>D381*C381</f>
        <v>143100</v>
      </c>
    </row>
    <row r="382" spans="1:8" x14ac:dyDescent="0.25">
      <c r="A382" s="70">
        <f t="shared" si="42"/>
        <v>382</v>
      </c>
      <c r="B382" s="71" t="s">
        <v>406</v>
      </c>
      <c r="C382" s="72">
        <v>4250</v>
      </c>
      <c r="D382" s="71">
        <f t="shared" si="46"/>
        <v>33</v>
      </c>
      <c r="E382" s="73"/>
      <c r="F382" s="73"/>
      <c r="G382" s="73"/>
      <c r="H382" s="74">
        <f>D382*C382</f>
        <v>140250</v>
      </c>
    </row>
    <row r="383" spans="1:8" x14ac:dyDescent="0.25">
      <c r="A383" s="70">
        <f t="shared" si="42"/>
        <v>383</v>
      </c>
      <c r="B383" s="71" t="s">
        <v>407</v>
      </c>
      <c r="C383" s="72">
        <v>2600</v>
      </c>
      <c r="D383" s="71">
        <f t="shared" si="46"/>
        <v>39</v>
      </c>
      <c r="E383" s="73"/>
      <c r="F383" s="73"/>
      <c r="G383" s="73"/>
      <c r="H383" s="74">
        <f t="shared" ref="H383:H393" si="47">D383*C383</f>
        <v>101400</v>
      </c>
    </row>
    <row r="384" spans="1:8" x14ac:dyDescent="0.25">
      <c r="A384" s="70">
        <f t="shared" si="42"/>
        <v>384</v>
      </c>
      <c r="B384" s="71" t="s">
        <v>408</v>
      </c>
      <c r="C384" s="72">
        <v>430</v>
      </c>
      <c r="D384" s="71">
        <f t="shared" si="46"/>
        <v>45</v>
      </c>
      <c r="E384" s="73"/>
      <c r="F384" s="73"/>
      <c r="G384" s="73"/>
      <c r="H384" s="74">
        <f t="shared" si="47"/>
        <v>19350</v>
      </c>
    </row>
    <row r="385" spans="1:8" x14ac:dyDescent="0.25">
      <c r="A385" s="70">
        <f t="shared" si="42"/>
        <v>385</v>
      </c>
      <c r="B385" s="71" t="s">
        <v>409</v>
      </c>
      <c r="C385" s="72">
        <v>570</v>
      </c>
      <c r="D385" s="71">
        <f t="shared" si="46"/>
        <v>51</v>
      </c>
      <c r="E385" s="73"/>
      <c r="F385" s="73"/>
      <c r="G385" s="73"/>
      <c r="H385" s="74">
        <f t="shared" si="47"/>
        <v>29070</v>
      </c>
    </row>
    <row r="386" spans="1:8" x14ac:dyDescent="0.25">
      <c r="A386" s="70">
        <f t="shared" si="42"/>
        <v>386</v>
      </c>
      <c r="B386" s="71" t="s">
        <v>410</v>
      </c>
      <c r="C386" s="72">
        <v>1100</v>
      </c>
      <c r="D386" s="71">
        <v>54</v>
      </c>
      <c r="E386" s="73"/>
      <c r="F386" s="73"/>
      <c r="G386" s="73"/>
      <c r="H386" s="74">
        <f t="shared" si="47"/>
        <v>59400</v>
      </c>
    </row>
    <row r="387" spans="1:8" x14ac:dyDescent="0.25">
      <c r="A387" s="70">
        <f t="shared" si="42"/>
        <v>387</v>
      </c>
      <c r="B387" s="71" t="s">
        <v>411</v>
      </c>
      <c r="C387" s="72">
        <v>940</v>
      </c>
      <c r="D387" s="71">
        <f t="shared" ref="D387:D392" si="48">D386+6</f>
        <v>60</v>
      </c>
      <c r="E387" s="73"/>
      <c r="F387" s="73"/>
      <c r="G387" s="73"/>
      <c r="H387" s="74">
        <f t="shared" si="47"/>
        <v>56400</v>
      </c>
    </row>
    <row r="388" spans="1:8" x14ac:dyDescent="0.25">
      <c r="A388" s="70">
        <f t="shared" si="42"/>
        <v>388</v>
      </c>
      <c r="B388" s="71" t="s">
        <v>412</v>
      </c>
      <c r="C388" s="72">
        <v>370</v>
      </c>
      <c r="D388" s="71">
        <v>64</v>
      </c>
      <c r="E388" s="73"/>
      <c r="F388" s="73"/>
      <c r="G388" s="73"/>
      <c r="H388" s="74">
        <f t="shared" si="47"/>
        <v>23680</v>
      </c>
    </row>
    <row r="389" spans="1:8" x14ac:dyDescent="0.25">
      <c r="A389" s="70">
        <f t="shared" si="42"/>
        <v>389</v>
      </c>
      <c r="B389" s="71" t="s">
        <v>413</v>
      </c>
      <c r="C389" s="72">
        <v>420</v>
      </c>
      <c r="D389" s="71">
        <f t="shared" si="48"/>
        <v>70</v>
      </c>
      <c r="E389" s="73"/>
      <c r="F389" s="73"/>
      <c r="G389" s="73"/>
      <c r="H389" s="74">
        <f t="shared" si="47"/>
        <v>29400</v>
      </c>
    </row>
    <row r="390" spans="1:8" x14ac:dyDescent="0.25">
      <c r="A390" s="70">
        <f t="shared" si="42"/>
        <v>390</v>
      </c>
      <c r="B390" s="71" t="s">
        <v>414</v>
      </c>
      <c r="C390" s="72">
        <v>370</v>
      </c>
      <c r="D390" s="71">
        <f t="shared" si="48"/>
        <v>76</v>
      </c>
      <c r="E390" s="73"/>
      <c r="F390" s="73"/>
      <c r="G390" s="73"/>
      <c r="H390" s="74">
        <f t="shared" si="47"/>
        <v>28120</v>
      </c>
    </row>
    <row r="391" spans="1:8" x14ac:dyDescent="0.25">
      <c r="A391" s="70">
        <f t="shared" si="42"/>
        <v>391</v>
      </c>
      <c r="B391" s="71" t="s">
        <v>415</v>
      </c>
      <c r="C391" s="72">
        <v>1600</v>
      </c>
      <c r="D391" s="71">
        <f t="shared" si="48"/>
        <v>82</v>
      </c>
      <c r="E391" s="73"/>
      <c r="F391" s="73"/>
      <c r="G391" s="73"/>
      <c r="H391" s="74">
        <f t="shared" si="47"/>
        <v>131200</v>
      </c>
    </row>
    <row r="392" spans="1:8" x14ac:dyDescent="0.25">
      <c r="A392" s="70">
        <f t="shared" si="42"/>
        <v>392</v>
      </c>
      <c r="B392" s="71" t="s">
        <v>416</v>
      </c>
      <c r="C392" s="72">
        <v>750</v>
      </c>
      <c r="D392" s="71">
        <f t="shared" si="48"/>
        <v>88</v>
      </c>
      <c r="E392" s="73"/>
      <c r="F392" s="73"/>
      <c r="G392" s="73"/>
      <c r="H392" s="74">
        <f t="shared" si="47"/>
        <v>66000</v>
      </c>
    </row>
    <row r="393" spans="1:8" x14ac:dyDescent="0.25">
      <c r="A393" s="70">
        <f t="shared" si="42"/>
        <v>393</v>
      </c>
      <c r="B393" s="71" t="s">
        <v>417</v>
      </c>
      <c r="C393" s="72">
        <v>1600</v>
      </c>
      <c r="D393" s="71">
        <v>88</v>
      </c>
      <c r="E393" s="73"/>
      <c r="F393" s="73"/>
      <c r="G393" s="73"/>
      <c r="H393" s="74">
        <f t="shared" si="47"/>
        <v>140800</v>
      </c>
    </row>
    <row r="394" spans="1:8" x14ac:dyDescent="0.25">
      <c r="A394" s="70">
        <f t="shared" si="42"/>
        <v>394</v>
      </c>
      <c r="B394" s="71"/>
      <c r="C394" s="79"/>
      <c r="D394" s="71">
        <v>0</v>
      </c>
      <c r="E394" s="73"/>
      <c r="F394" s="73"/>
      <c r="G394" s="73"/>
      <c r="H394" s="73"/>
    </row>
    <row r="395" spans="1:8" x14ac:dyDescent="0.25">
      <c r="A395" s="70">
        <f t="shared" si="42"/>
        <v>395</v>
      </c>
      <c r="B395" s="71"/>
      <c r="C395" s="79"/>
      <c r="D395" s="71"/>
      <c r="E395" s="73"/>
      <c r="F395" s="73"/>
      <c r="G395" s="73"/>
      <c r="H395" s="73"/>
    </row>
    <row r="396" spans="1:8" x14ac:dyDescent="0.25">
      <c r="A396" s="70">
        <f t="shared" ref="A396:A400" si="49">A395+1</f>
        <v>396</v>
      </c>
      <c r="B396" s="79"/>
      <c r="C396" s="79"/>
      <c r="D396" s="71"/>
      <c r="E396" s="73"/>
      <c r="F396" s="73"/>
      <c r="G396" s="73"/>
      <c r="H396" s="73"/>
    </row>
    <row r="397" spans="1:8" x14ac:dyDescent="0.25">
      <c r="A397" s="70">
        <f t="shared" si="49"/>
        <v>397</v>
      </c>
      <c r="B397" s="79"/>
      <c r="C397" s="79"/>
      <c r="D397" s="71"/>
      <c r="E397" s="73"/>
      <c r="F397" s="73"/>
      <c r="G397" s="73"/>
      <c r="H397" s="73"/>
    </row>
    <row r="398" spans="1:8" x14ac:dyDescent="0.25">
      <c r="A398" s="70">
        <f t="shared" si="49"/>
        <v>398</v>
      </c>
      <c r="B398" s="80"/>
      <c r="C398" s="79"/>
      <c r="D398" s="73"/>
      <c r="E398" s="73"/>
      <c r="F398" s="73"/>
      <c r="G398" s="73"/>
      <c r="H398" s="73"/>
    </row>
    <row r="399" spans="1:8" x14ac:dyDescent="0.25">
      <c r="A399" s="70">
        <f t="shared" si="49"/>
        <v>399</v>
      </c>
      <c r="B399" s="80"/>
      <c r="C399" s="81"/>
      <c r="D399" s="71"/>
      <c r="E399" s="71"/>
      <c r="F399" s="71"/>
      <c r="G399" s="71"/>
      <c r="H399" s="71"/>
    </row>
    <row r="400" spans="1:8" x14ac:dyDescent="0.25">
      <c r="A400" s="70">
        <f t="shared" si="49"/>
        <v>400</v>
      </c>
      <c r="B400" s="80"/>
      <c r="C400" s="81"/>
      <c r="D400" s="71"/>
      <c r="E400" s="71"/>
      <c r="F400" s="71"/>
      <c r="G400" s="71"/>
      <c r="H400" s="71"/>
    </row>
    <row r="401" spans="1:8" x14ac:dyDescent="0.25">
      <c r="A401" s="70"/>
      <c r="B401" s="80"/>
      <c r="C401" s="71"/>
      <c r="D401" s="71"/>
      <c r="E401" s="71"/>
      <c r="F401" s="71"/>
      <c r="G401" s="71"/>
      <c r="H401" s="71"/>
    </row>
    <row r="402" spans="1:8" x14ac:dyDescent="0.25">
      <c r="C402" s="30"/>
      <c r="D402" s="30"/>
    </row>
    <row r="403" spans="1:8" x14ac:dyDescent="0.25">
      <c r="C403" s="30"/>
      <c r="D403" s="30"/>
    </row>
    <row r="404" spans="1:8" x14ac:dyDescent="0.25">
      <c r="C404" s="30"/>
      <c r="D404" s="30"/>
    </row>
    <row r="405" spans="1:8" x14ac:dyDescent="0.25">
      <c r="C405" s="30"/>
      <c r="D405" s="30"/>
    </row>
    <row r="406" spans="1:8" x14ac:dyDescent="0.25">
      <c r="C406" s="30"/>
      <c r="D406" s="30"/>
    </row>
    <row r="407" spans="1:8" x14ac:dyDescent="0.25">
      <c r="C407" s="30"/>
      <c r="D407" s="30"/>
    </row>
    <row r="408" spans="1:8" x14ac:dyDescent="0.25">
      <c r="C408" s="30"/>
      <c r="D408" s="30"/>
    </row>
    <row r="409" spans="1:8" x14ac:dyDescent="0.25">
      <c r="C409" s="30"/>
      <c r="D409" s="30"/>
    </row>
    <row r="410" spans="1:8" x14ac:dyDescent="0.25">
      <c r="C410" s="30"/>
      <c r="D410" s="30"/>
    </row>
    <row r="411" spans="1:8" x14ac:dyDescent="0.25">
      <c r="C411" s="30"/>
      <c r="D411" s="30"/>
    </row>
    <row r="412" spans="1:8" x14ac:dyDescent="0.25">
      <c r="C412" s="30"/>
      <c r="D412" s="30"/>
    </row>
    <row r="413" spans="1:8" x14ac:dyDescent="0.25">
      <c r="C413" s="30"/>
      <c r="D413" s="30"/>
    </row>
    <row r="414" spans="1:8" x14ac:dyDescent="0.25">
      <c r="C414" s="30"/>
      <c r="D414" s="30"/>
    </row>
    <row r="415" spans="1:8" x14ac:dyDescent="0.25">
      <c r="C415" s="30"/>
      <c r="D415" s="30"/>
    </row>
    <row r="416" spans="1:8" x14ac:dyDescent="0.25">
      <c r="C416" s="30"/>
      <c r="D416" s="30"/>
    </row>
    <row r="417" spans="3:4" x14ac:dyDescent="0.25">
      <c r="C417" s="30"/>
      <c r="D417" s="30"/>
    </row>
    <row r="418" spans="3:4" x14ac:dyDescent="0.25">
      <c r="C418" s="30"/>
      <c r="D418" s="30"/>
    </row>
    <row r="419" spans="3:4" x14ac:dyDescent="0.25">
      <c r="C419" s="30"/>
      <c r="D419" s="30"/>
    </row>
    <row r="420" spans="3:4" x14ac:dyDescent="0.25">
      <c r="C420" s="30"/>
    </row>
    <row r="421" spans="3:4" x14ac:dyDescent="0.25">
      <c r="C421" s="30"/>
    </row>
    <row r="422" spans="3:4" x14ac:dyDescent="0.25">
      <c r="C422" s="30"/>
    </row>
    <row r="423" spans="3:4" x14ac:dyDescent="0.25">
      <c r="C423" s="30"/>
    </row>
    <row r="424" spans="3:4" x14ac:dyDescent="0.25">
      <c r="C424" s="30"/>
    </row>
    <row r="425" spans="3:4" x14ac:dyDescent="0.25">
      <c r="C425" s="30"/>
    </row>
    <row r="426" spans="3:4" x14ac:dyDescent="0.25">
      <c r="C426" s="30"/>
    </row>
    <row r="427" spans="3:4" x14ac:dyDescent="0.25">
      <c r="C427" s="30"/>
    </row>
    <row r="428" spans="3:4" x14ac:dyDescent="0.25">
      <c r="C428" s="30"/>
    </row>
    <row r="429" spans="3:4" x14ac:dyDescent="0.25">
      <c r="C429" s="30"/>
    </row>
    <row r="430" spans="3:4" x14ac:dyDescent="0.25">
      <c r="C430" s="30"/>
    </row>
    <row r="431" spans="3:4" x14ac:dyDescent="0.25">
      <c r="C431" s="30"/>
    </row>
    <row r="432" spans="3:4" x14ac:dyDescent="0.25">
      <c r="C432" s="30"/>
    </row>
    <row r="433" spans="3:3" x14ac:dyDescent="0.25">
      <c r="C433" s="30"/>
    </row>
    <row r="434" spans="3:3" x14ac:dyDescent="0.25">
      <c r="C434" s="30"/>
    </row>
    <row r="435" spans="3:3" x14ac:dyDescent="0.25">
      <c r="C435" s="30"/>
    </row>
    <row r="436" spans="3:3" x14ac:dyDescent="0.25">
      <c r="C436" s="30"/>
    </row>
    <row r="437" spans="3:3" x14ac:dyDescent="0.25">
      <c r="C437" s="30"/>
    </row>
    <row r="438" spans="3:3" x14ac:dyDescent="0.25">
      <c r="C438" s="30"/>
    </row>
    <row r="439" spans="3:3" x14ac:dyDescent="0.25">
      <c r="C439" s="30"/>
    </row>
    <row r="440" spans="3:3" x14ac:dyDescent="0.25">
      <c r="C440" s="30"/>
    </row>
    <row r="441" spans="3:3" x14ac:dyDescent="0.25">
      <c r="C441" s="30"/>
    </row>
    <row r="442" spans="3:3" x14ac:dyDescent="0.25">
      <c r="C442" s="30"/>
    </row>
    <row r="443" spans="3:3" x14ac:dyDescent="0.25">
      <c r="C443" s="30"/>
    </row>
    <row r="444" spans="3:3" x14ac:dyDescent="0.25">
      <c r="C444" s="30"/>
    </row>
    <row r="445" spans="3:3" x14ac:dyDescent="0.25">
      <c r="C445" s="30"/>
    </row>
    <row r="446" spans="3:3" x14ac:dyDescent="0.25">
      <c r="C446" s="30"/>
    </row>
    <row r="447" spans="3:3" x14ac:dyDescent="0.25">
      <c r="C447" s="30"/>
    </row>
    <row r="448" spans="3:3" x14ac:dyDescent="0.25">
      <c r="C448" s="30"/>
    </row>
    <row r="449" spans="3:3" x14ac:dyDescent="0.25">
      <c r="C449" s="30"/>
    </row>
    <row r="450" spans="3:3" x14ac:dyDescent="0.25">
      <c r="C450" s="30"/>
    </row>
    <row r="451" spans="3:3" x14ac:dyDescent="0.25">
      <c r="C451" s="30"/>
    </row>
    <row r="452" spans="3:3" x14ac:dyDescent="0.25">
      <c r="C452" s="30"/>
    </row>
    <row r="453" spans="3:3" x14ac:dyDescent="0.25">
      <c r="C453" s="30"/>
    </row>
    <row r="454" spans="3:3" x14ac:dyDescent="0.25">
      <c r="C454" s="30"/>
    </row>
    <row r="455" spans="3:3" x14ac:dyDescent="0.25">
      <c r="C455" s="30"/>
    </row>
    <row r="456" spans="3:3" x14ac:dyDescent="0.25">
      <c r="C456" s="30"/>
    </row>
    <row r="457" spans="3:3" x14ac:dyDescent="0.25">
      <c r="C457" s="30"/>
    </row>
    <row r="458" spans="3:3" x14ac:dyDescent="0.25">
      <c r="C458" s="30"/>
    </row>
    <row r="459" spans="3:3" x14ac:dyDescent="0.25">
      <c r="C459" s="30"/>
    </row>
    <row r="460" spans="3:3" x14ac:dyDescent="0.25">
      <c r="C460" s="30"/>
    </row>
    <row r="461" spans="3:3" x14ac:dyDescent="0.25">
      <c r="C461" s="30"/>
    </row>
    <row r="462" spans="3:3" x14ac:dyDescent="0.25">
      <c r="C462" s="30"/>
    </row>
    <row r="463" spans="3:3" x14ac:dyDescent="0.25">
      <c r="C463" s="30"/>
    </row>
    <row r="464" spans="3:3" x14ac:dyDescent="0.25">
      <c r="C464" s="30"/>
    </row>
    <row r="465" spans="3:3" x14ac:dyDescent="0.25">
      <c r="C465" s="30"/>
    </row>
    <row r="466" spans="3:3" x14ac:dyDescent="0.25">
      <c r="C466" s="30"/>
    </row>
    <row r="467" spans="3:3" x14ac:dyDescent="0.25">
      <c r="C467" s="30"/>
    </row>
    <row r="468" spans="3:3" x14ac:dyDescent="0.25">
      <c r="C468" s="30"/>
    </row>
    <row r="469" spans="3:3" x14ac:dyDescent="0.25">
      <c r="C469" s="30"/>
    </row>
    <row r="470" spans="3:3" x14ac:dyDescent="0.25">
      <c r="C470" s="30"/>
    </row>
    <row r="471" spans="3:3" x14ac:dyDescent="0.25">
      <c r="C471" s="30"/>
    </row>
    <row r="472" spans="3:3" x14ac:dyDescent="0.25">
      <c r="C472" s="30"/>
    </row>
    <row r="473" spans="3:3" x14ac:dyDescent="0.25">
      <c r="C473" s="30"/>
    </row>
    <row r="474" spans="3:3" x14ac:dyDescent="0.25">
      <c r="C474" s="30"/>
    </row>
    <row r="475" spans="3:3" x14ac:dyDescent="0.25">
      <c r="C475" s="30"/>
    </row>
    <row r="476" spans="3:3" x14ac:dyDescent="0.25">
      <c r="C476" s="30"/>
    </row>
    <row r="477" spans="3:3" x14ac:dyDescent="0.25">
      <c r="C477" s="30"/>
    </row>
    <row r="478" spans="3:3" x14ac:dyDescent="0.25">
      <c r="C478" s="30"/>
    </row>
    <row r="479" spans="3:3" x14ac:dyDescent="0.25">
      <c r="C479" s="30"/>
    </row>
    <row r="480" spans="3:3" x14ac:dyDescent="0.25">
      <c r="C480" s="30"/>
    </row>
    <row r="481" spans="3:3" x14ac:dyDescent="0.25">
      <c r="C481" s="30"/>
    </row>
    <row r="482" spans="3:3" x14ac:dyDescent="0.25">
      <c r="C482" s="30"/>
    </row>
    <row r="483" spans="3:3" x14ac:dyDescent="0.25">
      <c r="C483" s="30"/>
    </row>
    <row r="484" spans="3:3" x14ac:dyDescent="0.25">
      <c r="C484" s="30"/>
    </row>
    <row r="485" spans="3:3" x14ac:dyDescent="0.25">
      <c r="C485" s="30"/>
    </row>
    <row r="486" spans="3:3" x14ac:dyDescent="0.25">
      <c r="C486" s="30"/>
    </row>
    <row r="487" spans="3:3" x14ac:dyDescent="0.25">
      <c r="C487" s="30"/>
    </row>
    <row r="488" spans="3:3" x14ac:dyDescent="0.25">
      <c r="C488" s="30"/>
    </row>
    <row r="489" spans="3:3" x14ac:dyDescent="0.25">
      <c r="C489" s="30"/>
    </row>
    <row r="490" spans="3:3" x14ac:dyDescent="0.25">
      <c r="C490" s="30"/>
    </row>
    <row r="491" spans="3:3" x14ac:dyDescent="0.25">
      <c r="C491" s="30"/>
    </row>
    <row r="492" spans="3:3" x14ac:dyDescent="0.25">
      <c r="C492" s="30"/>
    </row>
    <row r="493" spans="3:3" x14ac:dyDescent="0.25">
      <c r="C493" s="30"/>
    </row>
    <row r="494" spans="3:3" x14ac:dyDescent="0.25">
      <c r="C494" s="30"/>
    </row>
    <row r="495" spans="3:3" x14ac:dyDescent="0.25">
      <c r="C495" s="30"/>
    </row>
    <row r="496" spans="3:3" x14ac:dyDescent="0.25">
      <c r="C496" s="30"/>
    </row>
    <row r="497" spans="3:3" x14ac:dyDescent="0.25">
      <c r="C497" s="30"/>
    </row>
    <row r="498" spans="3:3" x14ac:dyDescent="0.25">
      <c r="C498" s="30"/>
    </row>
    <row r="499" spans="3:3" x14ac:dyDescent="0.25">
      <c r="C499" s="30"/>
    </row>
    <row r="500" spans="3:3" x14ac:dyDescent="0.25">
      <c r="C500" s="30"/>
    </row>
    <row r="501" spans="3:3" x14ac:dyDescent="0.25">
      <c r="C501" s="30"/>
    </row>
    <row r="502" spans="3:3" x14ac:dyDescent="0.25">
      <c r="C502" s="30"/>
    </row>
    <row r="503" spans="3:3" x14ac:dyDescent="0.25">
      <c r="C503" s="30"/>
    </row>
    <row r="504" spans="3:3" x14ac:dyDescent="0.25">
      <c r="C504" s="30"/>
    </row>
    <row r="505" spans="3:3" x14ac:dyDescent="0.25">
      <c r="C505" s="30"/>
    </row>
    <row r="506" spans="3:3" x14ac:dyDescent="0.25">
      <c r="C506" s="30"/>
    </row>
    <row r="507" spans="3:3" x14ac:dyDescent="0.25">
      <c r="C507" s="30"/>
    </row>
    <row r="508" spans="3:3" x14ac:dyDescent="0.25">
      <c r="C508" s="30"/>
    </row>
    <row r="509" spans="3:3" x14ac:dyDescent="0.25">
      <c r="C509" s="30"/>
    </row>
    <row r="510" spans="3:3" x14ac:dyDescent="0.25">
      <c r="C510" s="30"/>
    </row>
    <row r="511" spans="3:3" x14ac:dyDescent="0.25">
      <c r="C511" s="30"/>
    </row>
    <row r="512" spans="3:3" x14ac:dyDescent="0.25">
      <c r="C512" s="30"/>
    </row>
    <row r="513" spans="3:3" x14ac:dyDescent="0.25">
      <c r="C513" s="30"/>
    </row>
    <row r="514" spans="3:3" x14ac:dyDescent="0.25">
      <c r="C514" s="30"/>
    </row>
    <row r="515" spans="3:3" x14ac:dyDescent="0.25">
      <c r="C515" s="30"/>
    </row>
    <row r="516" spans="3:3" x14ac:dyDescent="0.25">
      <c r="C516" s="30"/>
    </row>
    <row r="517" spans="3:3" x14ac:dyDescent="0.25">
      <c r="C517" s="30"/>
    </row>
    <row r="518" spans="3:3" x14ac:dyDescent="0.25">
      <c r="C518" s="30"/>
    </row>
    <row r="519" spans="3:3" x14ac:dyDescent="0.25">
      <c r="C519" s="30"/>
    </row>
    <row r="520" spans="3:3" x14ac:dyDescent="0.25">
      <c r="C520" s="30"/>
    </row>
    <row r="521" spans="3:3" x14ac:dyDescent="0.25">
      <c r="C521" s="30"/>
    </row>
    <row r="522" spans="3:3" x14ac:dyDescent="0.25">
      <c r="C522" s="30"/>
    </row>
    <row r="523" spans="3:3" x14ac:dyDescent="0.25">
      <c r="C523" s="30"/>
    </row>
    <row r="524" spans="3:3" x14ac:dyDescent="0.25">
      <c r="C524" s="30"/>
    </row>
    <row r="525" spans="3:3" x14ac:dyDescent="0.25">
      <c r="C525" s="30"/>
    </row>
    <row r="526" spans="3:3" x14ac:dyDescent="0.25">
      <c r="C526" s="30"/>
    </row>
    <row r="527" spans="3:3" x14ac:dyDescent="0.25">
      <c r="C527" s="30"/>
    </row>
    <row r="528" spans="3:3" x14ac:dyDescent="0.25">
      <c r="C528" s="30"/>
    </row>
    <row r="529" spans="3:3" x14ac:dyDescent="0.25">
      <c r="C529" s="30"/>
    </row>
    <row r="530" spans="3:3" x14ac:dyDescent="0.25">
      <c r="C530" s="30"/>
    </row>
    <row r="531" spans="3:3" x14ac:dyDescent="0.25">
      <c r="C531" s="30"/>
    </row>
    <row r="532" spans="3:3" x14ac:dyDescent="0.25">
      <c r="C532" s="30"/>
    </row>
    <row r="533" spans="3:3" x14ac:dyDescent="0.25">
      <c r="C533" s="30"/>
    </row>
    <row r="534" spans="3:3" x14ac:dyDescent="0.25">
      <c r="C534" s="30"/>
    </row>
    <row r="535" spans="3:3" x14ac:dyDescent="0.25">
      <c r="C535" s="30"/>
    </row>
    <row r="536" spans="3:3" x14ac:dyDescent="0.25">
      <c r="C536" s="30"/>
    </row>
    <row r="537" spans="3:3" x14ac:dyDescent="0.25">
      <c r="C537" s="30"/>
    </row>
    <row r="538" spans="3:3" x14ac:dyDescent="0.25">
      <c r="C538" s="30"/>
    </row>
    <row r="539" spans="3:3" x14ac:dyDescent="0.25">
      <c r="C539" s="30"/>
    </row>
    <row r="540" spans="3:3" x14ac:dyDescent="0.25">
      <c r="C540" s="30"/>
    </row>
    <row r="541" spans="3:3" x14ac:dyDescent="0.25">
      <c r="C541" s="30"/>
    </row>
    <row r="542" spans="3:3" x14ac:dyDescent="0.25">
      <c r="C542" s="30"/>
    </row>
    <row r="543" spans="3:3" x14ac:dyDescent="0.25">
      <c r="C543" s="30"/>
    </row>
    <row r="544" spans="3:3" x14ac:dyDescent="0.25">
      <c r="C544" s="30"/>
    </row>
    <row r="545" spans="3:3" x14ac:dyDescent="0.25">
      <c r="C545" s="30"/>
    </row>
    <row r="546" spans="3:3" x14ac:dyDescent="0.25">
      <c r="C546" s="30"/>
    </row>
    <row r="547" spans="3:3" x14ac:dyDescent="0.25">
      <c r="C547" s="30"/>
    </row>
    <row r="548" spans="3:3" x14ac:dyDescent="0.25">
      <c r="C548" s="30"/>
    </row>
    <row r="549" spans="3:3" x14ac:dyDescent="0.25">
      <c r="C549" s="30"/>
    </row>
    <row r="550" spans="3:3" x14ac:dyDescent="0.25">
      <c r="C550" s="30"/>
    </row>
    <row r="551" spans="3:3" x14ac:dyDescent="0.25">
      <c r="C551" s="30"/>
    </row>
    <row r="552" spans="3:3" x14ac:dyDescent="0.25">
      <c r="C552" s="30"/>
    </row>
    <row r="553" spans="3:3" x14ac:dyDescent="0.25">
      <c r="C553" s="30"/>
    </row>
    <row r="554" spans="3:3" x14ac:dyDescent="0.25">
      <c r="C554" s="30"/>
    </row>
    <row r="555" spans="3:3" x14ac:dyDescent="0.25">
      <c r="C555" s="30"/>
    </row>
    <row r="556" spans="3:3" x14ac:dyDescent="0.25">
      <c r="C556" s="30"/>
    </row>
    <row r="557" spans="3:3" x14ac:dyDescent="0.25">
      <c r="C557" s="30"/>
    </row>
    <row r="558" spans="3:3" x14ac:dyDescent="0.25">
      <c r="C558" s="30"/>
    </row>
    <row r="559" spans="3:3" x14ac:dyDescent="0.25">
      <c r="C559" s="30"/>
    </row>
    <row r="560" spans="3:3" x14ac:dyDescent="0.25">
      <c r="C560" s="30"/>
    </row>
    <row r="561" spans="3:3" x14ac:dyDescent="0.25">
      <c r="C561" s="30"/>
    </row>
    <row r="562" spans="3:3" x14ac:dyDescent="0.25">
      <c r="C562" s="30"/>
    </row>
    <row r="563" spans="3:3" x14ac:dyDescent="0.25">
      <c r="C563" s="30"/>
    </row>
    <row r="564" spans="3:3" x14ac:dyDescent="0.25">
      <c r="C564" s="30"/>
    </row>
    <row r="565" spans="3:3" x14ac:dyDescent="0.25">
      <c r="C565" s="30"/>
    </row>
    <row r="566" spans="3:3" x14ac:dyDescent="0.25">
      <c r="C566" s="30"/>
    </row>
    <row r="567" spans="3:3" x14ac:dyDescent="0.25">
      <c r="C567" s="30"/>
    </row>
    <row r="568" spans="3:3" x14ac:dyDescent="0.25">
      <c r="C568" s="30"/>
    </row>
    <row r="569" spans="3:3" x14ac:dyDescent="0.25">
      <c r="C569" s="30"/>
    </row>
    <row r="570" spans="3:3" x14ac:dyDescent="0.25">
      <c r="C570" s="30"/>
    </row>
    <row r="571" spans="3:3" x14ac:dyDescent="0.25">
      <c r="C571" s="30"/>
    </row>
    <row r="572" spans="3:3" x14ac:dyDescent="0.25">
      <c r="C572" s="30"/>
    </row>
    <row r="573" spans="3:3" x14ac:dyDescent="0.25">
      <c r="C573" s="30"/>
    </row>
    <row r="574" spans="3:3" x14ac:dyDescent="0.25">
      <c r="C574" s="30"/>
    </row>
    <row r="575" spans="3:3" x14ac:dyDescent="0.25">
      <c r="C575" s="30"/>
    </row>
    <row r="576" spans="3:3" x14ac:dyDescent="0.25">
      <c r="C576" s="30"/>
    </row>
    <row r="577" spans="3:3" x14ac:dyDescent="0.25">
      <c r="C577" s="30"/>
    </row>
    <row r="578" spans="3:3" x14ac:dyDescent="0.25">
      <c r="C578" s="30"/>
    </row>
    <row r="579" spans="3:3" x14ac:dyDescent="0.25">
      <c r="C579" s="30"/>
    </row>
    <row r="580" spans="3:3" x14ac:dyDescent="0.25">
      <c r="C580" s="30"/>
    </row>
    <row r="581" spans="3:3" x14ac:dyDescent="0.25">
      <c r="C581" s="30"/>
    </row>
    <row r="582" spans="3:3" x14ac:dyDescent="0.25">
      <c r="C582" s="30"/>
    </row>
    <row r="583" spans="3:3" x14ac:dyDescent="0.25">
      <c r="C583" s="30"/>
    </row>
    <row r="584" spans="3:3" x14ac:dyDescent="0.25">
      <c r="C584" s="30"/>
    </row>
    <row r="585" spans="3:3" x14ac:dyDescent="0.25">
      <c r="C585" s="30"/>
    </row>
    <row r="586" spans="3:3" x14ac:dyDescent="0.25">
      <c r="C586" s="30"/>
    </row>
    <row r="587" spans="3:3" x14ac:dyDescent="0.25">
      <c r="C587" s="30"/>
    </row>
    <row r="588" spans="3:3" x14ac:dyDescent="0.25">
      <c r="C588" s="30"/>
    </row>
    <row r="589" spans="3:3" x14ac:dyDescent="0.25">
      <c r="C589" s="30"/>
    </row>
    <row r="590" spans="3:3" x14ac:dyDescent="0.25">
      <c r="C590" s="30"/>
    </row>
    <row r="591" spans="3:3" x14ac:dyDescent="0.25">
      <c r="C591" s="30"/>
    </row>
    <row r="592" spans="3:3" x14ac:dyDescent="0.25">
      <c r="C592" s="30"/>
    </row>
    <row r="593" spans="3:3" x14ac:dyDescent="0.25">
      <c r="C593" s="30"/>
    </row>
    <row r="594" spans="3:3" x14ac:dyDescent="0.25">
      <c r="C594" s="30"/>
    </row>
    <row r="595" spans="3:3" x14ac:dyDescent="0.25">
      <c r="C595" s="30"/>
    </row>
    <row r="596" spans="3:3" x14ac:dyDescent="0.25">
      <c r="C596" s="30"/>
    </row>
    <row r="597" spans="3:3" x14ac:dyDescent="0.25">
      <c r="C597" s="30"/>
    </row>
    <row r="598" spans="3:3" x14ac:dyDescent="0.25">
      <c r="C598" s="30"/>
    </row>
    <row r="599" spans="3:3" x14ac:dyDescent="0.25">
      <c r="C599" s="30"/>
    </row>
    <row r="600" spans="3:3" x14ac:dyDescent="0.25">
      <c r="C600" s="30"/>
    </row>
    <row r="601" spans="3:3" x14ac:dyDescent="0.25">
      <c r="C601" s="30"/>
    </row>
    <row r="602" spans="3:3" x14ac:dyDescent="0.25">
      <c r="C602" s="30"/>
    </row>
    <row r="603" spans="3:3" x14ac:dyDescent="0.25">
      <c r="C603" s="30"/>
    </row>
    <row r="604" spans="3:3" x14ac:dyDescent="0.25">
      <c r="C604" s="30"/>
    </row>
    <row r="605" spans="3:3" x14ac:dyDescent="0.25">
      <c r="C605" s="30"/>
    </row>
    <row r="606" spans="3:3" x14ac:dyDescent="0.25">
      <c r="C606" s="30"/>
    </row>
    <row r="607" spans="3:3" x14ac:dyDescent="0.25">
      <c r="C607" s="30"/>
    </row>
    <row r="608" spans="3:3" x14ac:dyDescent="0.25">
      <c r="C608" s="30"/>
    </row>
    <row r="609" spans="3:3" x14ac:dyDescent="0.25">
      <c r="C609" s="30"/>
    </row>
    <row r="610" spans="3:3" x14ac:dyDescent="0.25">
      <c r="C610" s="30"/>
    </row>
    <row r="611" spans="3:3" x14ac:dyDescent="0.25">
      <c r="C611" s="30"/>
    </row>
    <row r="612" spans="3:3" x14ac:dyDescent="0.25">
      <c r="C612" s="30"/>
    </row>
    <row r="613" spans="3:3" x14ac:dyDescent="0.25">
      <c r="C613" s="30"/>
    </row>
    <row r="614" spans="3:3" x14ac:dyDescent="0.25">
      <c r="C614" s="30"/>
    </row>
    <row r="615" spans="3:3" x14ac:dyDescent="0.25">
      <c r="C615" s="30"/>
    </row>
    <row r="616" spans="3:3" x14ac:dyDescent="0.25">
      <c r="C616" s="30"/>
    </row>
    <row r="617" spans="3:3" x14ac:dyDescent="0.25">
      <c r="C617" s="30"/>
    </row>
    <row r="618" spans="3:3" x14ac:dyDescent="0.25">
      <c r="C618" s="30"/>
    </row>
    <row r="619" spans="3:3" x14ac:dyDescent="0.25">
      <c r="C619" s="30"/>
    </row>
    <row r="620" spans="3:3" x14ac:dyDescent="0.25">
      <c r="C620" s="30"/>
    </row>
    <row r="621" spans="3:3" x14ac:dyDescent="0.25">
      <c r="C621" s="30"/>
    </row>
    <row r="622" spans="3:3" x14ac:dyDescent="0.25">
      <c r="C622" s="30"/>
    </row>
    <row r="623" spans="3:3" x14ac:dyDescent="0.25">
      <c r="C623" s="30"/>
    </row>
    <row r="624" spans="3:3" x14ac:dyDescent="0.25">
      <c r="C624" s="30"/>
    </row>
    <row r="625" spans="3:3" x14ac:dyDescent="0.25">
      <c r="C625" s="30"/>
    </row>
    <row r="626" spans="3:3" x14ac:dyDescent="0.25">
      <c r="C626" s="30"/>
    </row>
    <row r="627" spans="3:3" x14ac:dyDescent="0.25">
      <c r="C627" s="30"/>
    </row>
    <row r="628" spans="3:3" x14ac:dyDescent="0.25">
      <c r="C628" s="30"/>
    </row>
    <row r="629" spans="3:3" x14ac:dyDescent="0.25">
      <c r="C629" s="30"/>
    </row>
    <row r="630" spans="3:3" x14ac:dyDescent="0.25">
      <c r="C630" s="30"/>
    </row>
    <row r="631" spans="3:3" x14ac:dyDescent="0.25">
      <c r="C631" s="30"/>
    </row>
    <row r="632" spans="3:3" x14ac:dyDescent="0.25">
      <c r="C632" s="30"/>
    </row>
    <row r="633" spans="3:3" x14ac:dyDescent="0.25">
      <c r="C633" s="30"/>
    </row>
    <row r="634" spans="3:3" x14ac:dyDescent="0.25">
      <c r="C634" s="30"/>
    </row>
    <row r="635" spans="3:3" x14ac:dyDescent="0.25">
      <c r="C635" s="30"/>
    </row>
    <row r="636" spans="3:3" x14ac:dyDescent="0.25">
      <c r="C636" s="30"/>
    </row>
    <row r="637" spans="3:3" x14ac:dyDescent="0.25">
      <c r="C637" s="30"/>
    </row>
    <row r="638" spans="3:3" x14ac:dyDescent="0.25">
      <c r="C638" s="30"/>
    </row>
    <row r="639" spans="3:3" x14ac:dyDescent="0.25">
      <c r="C639" s="30"/>
    </row>
    <row r="640" spans="3:3" x14ac:dyDescent="0.25">
      <c r="C640" s="30"/>
    </row>
    <row r="641" spans="3:3" x14ac:dyDescent="0.25">
      <c r="C641" s="30"/>
    </row>
    <row r="642" spans="3:3" x14ac:dyDescent="0.25">
      <c r="C642" s="30"/>
    </row>
    <row r="643" spans="3:3" x14ac:dyDescent="0.25">
      <c r="C643" s="30"/>
    </row>
    <row r="644" spans="3:3" x14ac:dyDescent="0.25">
      <c r="C644" s="30"/>
    </row>
    <row r="645" spans="3:3" x14ac:dyDescent="0.25">
      <c r="C645" s="30"/>
    </row>
    <row r="646" spans="3:3" x14ac:dyDescent="0.25">
      <c r="C646" s="30"/>
    </row>
    <row r="647" spans="3:3" x14ac:dyDescent="0.25">
      <c r="C647" s="30"/>
    </row>
    <row r="648" spans="3:3" x14ac:dyDescent="0.25">
      <c r="C648" s="30"/>
    </row>
    <row r="649" spans="3:3" x14ac:dyDescent="0.25">
      <c r="C649" s="30"/>
    </row>
    <row r="650" spans="3:3" x14ac:dyDescent="0.25">
      <c r="C650" s="30"/>
    </row>
    <row r="651" spans="3:3" x14ac:dyDescent="0.25">
      <c r="C651" s="30"/>
    </row>
    <row r="652" spans="3:3" x14ac:dyDescent="0.25">
      <c r="C652" s="30"/>
    </row>
    <row r="653" spans="3:3" x14ac:dyDescent="0.25">
      <c r="C653" s="30"/>
    </row>
    <row r="654" spans="3:3" x14ac:dyDescent="0.25">
      <c r="C654" s="30"/>
    </row>
    <row r="655" spans="3:3" x14ac:dyDescent="0.25">
      <c r="C655" s="30"/>
    </row>
    <row r="656" spans="3:3" x14ac:dyDescent="0.25">
      <c r="C656" s="30"/>
    </row>
    <row r="657" spans="3:3" x14ac:dyDescent="0.25">
      <c r="C657" s="30"/>
    </row>
    <row r="658" spans="3:3" x14ac:dyDescent="0.25">
      <c r="C658" s="30"/>
    </row>
    <row r="659" spans="3:3" x14ac:dyDescent="0.25">
      <c r="C659" s="30"/>
    </row>
    <row r="660" spans="3:3" x14ac:dyDescent="0.25">
      <c r="C660" s="30"/>
    </row>
    <row r="661" spans="3:3" x14ac:dyDescent="0.25">
      <c r="C661" s="30"/>
    </row>
    <row r="662" spans="3:3" x14ac:dyDescent="0.25">
      <c r="C662" s="30"/>
    </row>
    <row r="663" spans="3:3" x14ac:dyDescent="0.25">
      <c r="C663" s="30"/>
    </row>
    <row r="664" spans="3:3" x14ac:dyDescent="0.25">
      <c r="C664" s="30"/>
    </row>
    <row r="665" spans="3:3" x14ac:dyDescent="0.25">
      <c r="C665" s="30"/>
    </row>
    <row r="666" spans="3:3" x14ac:dyDescent="0.25">
      <c r="C666" s="30"/>
    </row>
    <row r="667" spans="3:3" x14ac:dyDescent="0.25">
      <c r="C667" s="30"/>
    </row>
    <row r="668" spans="3:3" x14ac:dyDescent="0.25">
      <c r="C668" s="30"/>
    </row>
    <row r="669" spans="3:3" x14ac:dyDescent="0.25">
      <c r="C669" s="30"/>
    </row>
    <row r="670" spans="3:3" x14ac:dyDescent="0.25">
      <c r="C670" s="30"/>
    </row>
    <row r="671" spans="3:3" x14ac:dyDescent="0.25">
      <c r="C671" s="30"/>
    </row>
    <row r="672" spans="3:3" x14ac:dyDescent="0.25">
      <c r="C672" s="30"/>
    </row>
    <row r="673" spans="3:3" x14ac:dyDescent="0.25">
      <c r="C673" s="30"/>
    </row>
    <row r="674" spans="3:3" x14ac:dyDescent="0.25">
      <c r="C674" s="30"/>
    </row>
    <row r="675" spans="3:3" x14ac:dyDescent="0.25">
      <c r="C675" s="30"/>
    </row>
    <row r="676" spans="3:3" x14ac:dyDescent="0.25">
      <c r="C676" s="30"/>
    </row>
    <row r="677" spans="3:3" x14ac:dyDescent="0.25">
      <c r="C677" s="30"/>
    </row>
    <row r="678" spans="3:3" x14ac:dyDescent="0.25">
      <c r="C678" s="30"/>
    </row>
    <row r="679" spans="3:3" x14ac:dyDescent="0.25">
      <c r="C679" s="30"/>
    </row>
    <row r="680" spans="3:3" x14ac:dyDescent="0.25">
      <c r="C680" s="30"/>
    </row>
    <row r="681" spans="3:3" x14ac:dyDescent="0.25">
      <c r="C681" s="30"/>
    </row>
    <row r="682" spans="3:3" x14ac:dyDescent="0.25">
      <c r="C682" s="30"/>
    </row>
    <row r="683" spans="3:3" x14ac:dyDescent="0.25">
      <c r="C683" s="30"/>
    </row>
    <row r="684" spans="3:3" x14ac:dyDescent="0.25">
      <c r="C684" s="30"/>
    </row>
    <row r="685" spans="3:3" x14ac:dyDescent="0.25">
      <c r="C685" s="30"/>
    </row>
    <row r="686" spans="3:3" x14ac:dyDescent="0.25">
      <c r="C686" s="30"/>
    </row>
    <row r="687" spans="3:3" x14ac:dyDescent="0.25">
      <c r="C687" s="30"/>
    </row>
    <row r="688" spans="3:3" x14ac:dyDescent="0.25">
      <c r="C688" s="30"/>
    </row>
    <row r="689" spans="3:3" x14ac:dyDescent="0.25">
      <c r="C689" s="30"/>
    </row>
    <row r="690" spans="3:3" x14ac:dyDescent="0.25">
      <c r="C690" s="30"/>
    </row>
    <row r="691" spans="3:3" x14ac:dyDescent="0.25">
      <c r="C691" s="30"/>
    </row>
    <row r="692" spans="3:3" x14ac:dyDescent="0.25">
      <c r="C692" s="30"/>
    </row>
    <row r="693" spans="3:3" x14ac:dyDescent="0.25">
      <c r="C693" s="30"/>
    </row>
    <row r="694" spans="3:3" x14ac:dyDescent="0.25">
      <c r="C694" s="30"/>
    </row>
    <row r="695" spans="3:3" x14ac:dyDescent="0.25">
      <c r="C695" s="30"/>
    </row>
    <row r="696" spans="3:3" x14ac:dyDescent="0.25">
      <c r="C696" s="30"/>
    </row>
    <row r="697" spans="3:3" x14ac:dyDescent="0.25">
      <c r="C697" s="30"/>
    </row>
    <row r="698" spans="3:3" x14ac:dyDescent="0.25">
      <c r="C698" s="30"/>
    </row>
    <row r="699" spans="3:3" x14ac:dyDescent="0.25">
      <c r="C699" s="30"/>
    </row>
    <row r="700" spans="3:3" x14ac:dyDescent="0.25">
      <c r="C700" s="30"/>
    </row>
    <row r="701" spans="3:3" x14ac:dyDescent="0.25">
      <c r="C701" s="30"/>
    </row>
    <row r="702" spans="3:3" x14ac:dyDescent="0.25">
      <c r="C702" s="30"/>
    </row>
    <row r="703" spans="3:3" x14ac:dyDescent="0.25">
      <c r="C703" s="30"/>
    </row>
    <row r="704" spans="3:3" x14ac:dyDescent="0.25">
      <c r="C704" s="30"/>
    </row>
    <row r="705" spans="3:3" x14ac:dyDescent="0.25">
      <c r="C705" s="30"/>
    </row>
    <row r="706" spans="3:3" x14ac:dyDescent="0.25">
      <c r="C706" s="30"/>
    </row>
    <row r="707" spans="3:3" x14ac:dyDescent="0.25">
      <c r="C707" s="30"/>
    </row>
    <row r="708" spans="3:3" x14ac:dyDescent="0.25">
      <c r="C708" s="30"/>
    </row>
    <row r="709" spans="3:3" x14ac:dyDescent="0.25">
      <c r="C709" s="30"/>
    </row>
    <row r="710" spans="3:3" x14ac:dyDescent="0.25">
      <c r="C710" s="30"/>
    </row>
    <row r="711" spans="3:3" x14ac:dyDescent="0.25">
      <c r="C711" s="30"/>
    </row>
    <row r="712" spans="3:3" x14ac:dyDescent="0.25">
      <c r="C712" s="30"/>
    </row>
    <row r="713" spans="3:3" x14ac:dyDescent="0.25">
      <c r="C713" s="30"/>
    </row>
    <row r="714" spans="3:3" x14ac:dyDescent="0.25">
      <c r="C714" s="30"/>
    </row>
    <row r="715" spans="3:3" x14ac:dyDescent="0.25">
      <c r="C715" s="30"/>
    </row>
    <row r="716" spans="3:3" x14ac:dyDescent="0.25">
      <c r="C716" s="30"/>
    </row>
    <row r="717" spans="3:3" x14ac:dyDescent="0.25">
      <c r="C717" s="30"/>
    </row>
    <row r="718" spans="3:3" x14ac:dyDescent="0.25">
      <c r="C718" s="30"/>
    </row>
    <row r="719" spans="3:3" x14ac:dyDescent="0.25">
      <c r="C719" s="30"/>
    </row>
    <row r="720" spans="3:3" x14ac:dyDescent="0.25">
      <c r="C720" s="30"/>
    </row>
    <row r="721" spans="3:3" x14ac:dyDescent="0.25">
      <c r="C721" s="30"/>
    </row>
    <row r="722" spans="3:3" x14ac:dyDescent="0.25">
      <c r="C722" s="30"/>
    </row>
    <row r="723" spans="3:3" x14ac:dyDescent="0.25">
      <c r="C723" s="30"/>
    </row>
    <row r="724" spans="3:3" x14ac:dyDescent="0.25">
      <c r="C724" s="30"/>
    </row>
    <row r="725" spans="3:3" x14ac:dyDescent="0.25">
      <c r="C725" s="30"/>
    </row>
    <row r="726" spans="3:3" x14ac:dyDescent="0.25">
      <c r="C726" s="30"/>
    </row>
    <row r="727" spans="3:3" x14ac:dyDescent="0.25">
      <c r="C727" s="30"/>
    </row>
    <row r="728" spans="3:3" x14ac:dyDescent="0.25">
      <c r="C728" s="30"/>
    </row>
    <row r="729" spans="3:3" x14ac:dyDescent="0.25">
      <c r="C729" s="30"/>
    </row>
    <row r="730" spans="3:3" x14ac:dyDescent="0.25">
      <c r="C730" s="30"/>
    </row>
    <row r="731" spans="3:3" x14ac:dyDescent="0.25">
      <c r="C731" s="30"/>
    </row>
    <row r="732" spans="3:3" x14ac:dyDescent="0.25">
      <c r="C732" s="30"/>
    </row>
    <row r="733" spans="3:3" x14ac:dyDescent="0.25">
      <c r="C733" s="30"/>
    </row>
    <row r="734" spans="3:3" x14ac:dyDescent="0.25">
      <c r="C734" s="30"/>
    </row>
    <row r="735" spans="3:3" x14ac:dyDescent="0.25">
      <c r="C735" s="30"/>
    </row>
    <row r="736" spans="3:3" x14ac:dyDescent="0.25">
      <c r="C736" s="30"/>
    </row>
    <row r="737" spans="3:3" x14ac:dyDescent="0.25">
      <c r="C737" s="30"/>
    </row>
    <row r="738" spans="3:3" x14ac:dyDescent="0.25">
      <c r="C738" s="30"/>
    </row>
    <row r="739" spans="3:3" x14ac:dyDescent="0.25">
      <c r="C739" s="30"/>
    </row>
    <row r="740" spans="3:3" x14ac:dyDescent="0.25">
      <c r="C740" s="30"/>
    </row>
    <row r="741" spans="3:3" x14ac:dyDescent="0.25">
      <c r="C741" s="30"/>
    </row>
    <row r="742" spans="3:3" x14ac:dyDescent="0.25">
      <c r="C742" s="30"/>
    </row>
    <row r="743" spans="3:3" x14ac:dyDescent="0.25">
      <c r="C743" s="30"/>
    </row>
    <row r="744" spans="3:3" x14ac:dyDescent="0.25">
      <c r="C744" s="30"/>
    </row>
    <row r="745" spans="3:3" x14ac:dyDescent="0.25">
      <c r="C745" s="30"/>
    </row>
    <row r="746" spans="3:3" x14ac:dyDescent="0.25">
      <c r="C746" s="30"/>
    </row>
    <row r="747" spans="3:3" x14ac:dyDescent="0.25">
      <c r="C747" s="30"/>
    </row>
    <row r="748" spans="3:3" x14ac:dyDescent="0.25">
      <c r="C748" s="30"/>
    </row>
    <row r="749" spans="3:3" x14ac:dyDescent="0.25">
      <c r="C749" s="30"/>
    </row>
    <row r="750" spans="3:3" x14ac:dyDescent="0.25">
      <c r="C750" s="30"/>
    </row>
    <row r="751" spans="3:3" x14ac:dyDescent="0.25">
      <c r="C751" s="30"/>
    </row>
    <row r="752" spans="3:3" x14ac:dyDescent="0.25">
      <c r="C752" s="30"/>
    </row>
    <row r="753" spans="3:3" x14ac:dyDescent="0.25">
      <c r="C753" s="30"/>
    </row>
    <row r="754" spans="3:3" x14ac:dyDescent="0.25">
      <c r="C754" s="30"/>
    </row>
    <row r="755" spans="3:3" x14ac:dyDescent="0.25">
      <c r="C755" s="30"/>
    </row>
    <row r="756" spans="3:3" x14ac:dyDescent="0.25">
      <c r="C756" s="30"/>
    </row>
    <row r="757" spans="3:3" x14ac:dyDescent="0.25">
      <c r="C757" s="30"/>
    </row>
    <row r="758" spans="3:3" x14ac:dyDescent="0.25">
      <c r="C758" s="30"/>
    </row>
    <row r="759" spans="3:3" x14ac:dyDescent="0.25">
      <c r="C759" s="30"/>
    </row>
    <row r="760" spans="3:3" x14ac:dyDescent="0.25">
      <c r="C760" s="30"/>
    </row>
    <row r="761" spans="3:3" x14ac:dyDescent="0.25">
      <c r="C761" s="30"/>
    </row>
    <row r="762" spans="3:3" x14ac:dyDescent="0.25">
      <c r="C762" s="30"/>
    </row>
    <row r="763" spans="3:3" x14ac:dyDescent="0.25">
      <c r="C763" s="30"/>
    </row>
    <row r="764" spans="3:3" x14ac:dyDescent="0.25">
      <c r="C764" s="30"/>
    </row>
    <row r="765" spans="3:3" x14ac:dyDescent="0.25">
      <c r="C765" s="30"/>
    </row>
    <row r="766" spans="3:3" x14ac:dyDescent="0.25">
      <c r="C766" s="30"/>
    </row>
    <row r="767" spans="3:3" x14ac:dyDescent="0.25">
      <c r="C767" s="30"/>
    </row>
    <row r="768" spans="3:3" x14ac:dyDescent="0.25">
      <c r="C768" s="30"/>
    </row>
    <row r="769" spans="3:3" x14ac:dyDescent="0.25">
      <c r="C769" s="30"/>
    </row>
    <row r="770" spans="3:3" x14ac:dyDescent="0.25">
      <c r="C770" s="30"/>
    </row>
    <row r="771" spans="3:3" x14ac:dyDescent="0.25">
      <c r="C771" s="30"/>
    </row>
    <row r="772" spans="3:3" x14ac:dyDescent="0.25">
      <c r="C772" s="30"/>
    </row>
    <row r="773" spans="3:3" x14ac:dyDescent="0.25">
      <c r="C773" s="30"/>
    </row>
    <row r="774" spans="3:3" x14ac:dyDescent="0.25">
      <c r="C774" s="30"/>
    </row>
    <row r="775" spans="3:3" x14ac:dyDescent="0.25">
      <c r="C775" s="30"/>
    </row>
    <row r="776" spans="3:3" x14ac:dyDescent="0.25">
      <c r="C776" s="30"/>
    </row>
    <row r="777" spans="3:3" x14ac:dyDescent="0.25">
      <c r="C777" s="30"/>
    </row>
    <row r="778" spans="3:3" x14ac:dyDescent="0.25">
      <c r="C778" s="30"/>
    </row>
    <row r="779" spans="3:3" x14ac:dyDescent="0.25">
      <c r="C779" s="30"/>
    </row>
    <row r="780" spans="3:3" x14ac:dyDescent="0.25">
      <c r="C780" s="30"/>
    </row>
    <row r="781" spans="3:3" x14ac:dyDescent="0.25">
      <c r="C781" s="30"/>
    </row>
    <row r="782" spans="3:3" x14ac:dyDescent="0.25">
      <c r="C782" s="30"/>
    </row>
    <row r="783" spans="3:3" x14ac:dyDescent="0.25">
      <c r="C783" s="30"/>
    </row>
    <row r="784" spans="3:3" x14ac:dyDescent="0.25">
      <c r="C784" s="30"/>
    </row>
    <row r="785" spans="3:3" x14ac:dyDescent="0.25">
      <c r="C785" s="30"/>
    </row>
    <row r="786" spans="3:3" x14ac:dyDescent="0.25">
      <c r="C786" s="30"/>
    </row>
    <row r="787" spans="3:3" x14ac:dyDescent="0.25">
      <c r="C787" s="30"/>
    </row>
    <row r="788" spans="3:3" x14ac:dyDescent="0.25">
      <c r="C788" s="30"/>
    </row>
    <row r="789" spans="3:3" x14ac:dyDescent="0.25">
      <c r="C789" s="30"/>
    </row>
    <row r="790" spans="3:3" x14ac:dyDescent="0.25">
      <c r="C790" s="30"/>
    </row>
    <row r="791" spans="3:3" x14ac:dyDescent="0.25">
      <c r="C791" s="30"/>
    </row>
    <row r="792" spans="3:3" x14ac:dyDescent="0.25">
      <c r="C792" s="30"/>
    </row>
    <row r="793" spans="3:3" x14ac:dyDescent="0.25">
      <c r="C793" s="30"/>
    </row>
    <row r="794" spans="3:3" x14ac:dyDescent="0.25">
      <c r="C794" s="30"/>
    </row>
    <row r="795" spans="3:3" x14ac:dyDescent="0.25">
      <c r="C795" s="30"/>
    </row>
    <row r="796" spans="3:3" x14ac:dyDescent="0.25">
      <c r="C796" s="30"/>
    </row>
    <row r="797" spans="3:3" x14ac:dyDescent="0.25">
      <c r="C797" s="30"/>
    </row>
    <row r="798" spans="3:3" x14ac:dyDescent="0.25">
      <c r="C798" s="30"/>
    </row>
    <row r="799" spans="3:3" x14ac:dyDescent="0.25">
      <c r="C799" s="30"/>
    </row>
    <row r="800" spans="3:3" x14ac:dyDescent="0.25">
      <c r="C800" s="30"/>
    </row>
    <row r="801" spans="3:3" x14ac:dyDescent="0.25">
      <c r="C801" s="30"/>
    </row>
    <row r="802" spans="3:3" x14ac:dyDescent="0.25">
      <c r="C802" s="30"/>
    </row>
    <row r="803" spans="3:3" x14ac:dyDescent="0.25">
      <c r="C803" s="30"/>
    </row>
    <row r="804" spans="3:3" x14ac:dyDescent="0.25">
      <c r="C804" s="30"/>
    </row>
    <row r="805" spans="3:3" x14ac:dyDescent="0.25">
      <c r="C805" s="30"/>
    </row>
    <row r="806" spans="3:3" x14ac:dyDescent="0.25">
      <c r="C806" s="30"/>
    </row>
    <row r="807" spans="3:3" x14ac:dyDescent="0.25">
      <c r="C807" s="30"/>
    </row>
    <row r="808" spans="3:3" x14ac:dyDescent="0.25">
      <c r="C808" s="30"/>
    </row>
    <row r="809" spans="3:3" x14ac:dyDescent="0.25">
      <c r="C809" s="30"/>
    </row>
    <row r="810" spans="3:3" x14ac:dyDescent="0.25">
      <c r="C810" s="30"/>
    </row>
    <row r="811" spans="3:3" x14ac:dyDescent="0.25">
      <c r="C811" s="30"/>
    </row>
    <row r="812" spans="3:3" x14ac:dyDescent="0.25">
      <c r="C812" s="30"/>
    </row>
    <row r="813" spans="3:3" x14ac:dyDescent="0.25">
      <c r="C813" s="30"/>
    </row>
    <row r="814" spans="3:3" x14ac:dyDescent="0.25">
      <c r="C814" s="30"/>
    </row>
    <row r="815" spans="3:3" x14ac:dyDescent="0.25">
      <c r="C815" s="30"/>
    </row>
    <row r="816" spans="3:3" x14ac:dyDescent="0.25">
      <c r="C816" s="30"/>
    </row>
    <row r="817" spans="3:3" x14ac:dyDescent="0.25">
      <c r="C817" s="30"/>
    </row>
    <row r="818" spans="3:3" x14ac:dyDescent="0.25">
      <c r="C818" s="30"/>
    </row>
    <row r="819" spans="3:3" x14ac:dyDescent="0.25">
      <c r="C819" s="30"/>
    </row>
    <row r="820" spans="3:3" x14ac:dyDescent="0.25">
      <c r="C820" s="30"/>
    </row>
    <row r="821" spans="3:3" x14ac:dyDescent="0.25">
      <c r="C821" s="30"/>
    </row>
    <row r="822" spans="3:3" x14ac:dyDescent="0.25">
      <c r="C822" s="30"/>
    </row>
    <row r="823" spans="3:3" x14ac:dyDescent="0.25">
      <c r="C823" s="30"/>
    </row>
    <row r="824" spans="3:3" x14ac:dyDescent="0.25">
      <c r="C824" s="30"/>
    </row>
    <row r="825" spans="3:3" x14ac:dyDescent="0.25">
      <c r="C825" s="30"/>
    </row>
    <row r="826" spans="3:3" x14ac:dyDescent="0.25">
      <c r="C826" s="30"/>
    </row>
    <row r="827" spans="3:3" x14ac:dyDescent="0.25">
      <c r="C827" s="30"/>
    </row>
    <row r="828" spans="3:3" x14ac:dyDescent="0.25">
      <c r="C828" s="30"/>
    </row>
    <row r="829" spans="3:3" x14ac:dyDescent="0.25">
      <c r="C829" s="30"/>
    </row>
    <row r="830" spans="3:3" x14ac:dyDescent="0.25">
      <c r="C830" s="30"/>
    </row>
    <row r="831" spans="3:3" x14ac:dyDescent="0.25">
      <c r="C831" s="30"/>
    </row>
    <row r="832" spans="3:3" x14ac:dyDescent="0.25">
      <c r="C832" s="30"/>
    </row>
    <row r="833" spans="3:3" x14ac:dyDescent="0.25">
      <c r="C833" s="30"/>
    </row>
    <row r="834" spans="3:3" x14ac:dyDescent="0.25">
      <c r="C834" s="30"/>
    </row>
    <row r="835" spans="3:3" x14ac:dyDescent="0.25">
      <c r="C835" s="30"/>
    </row>
    <row r="836" spans="3:3" x14ac:dyDescent="0.25">
      <c r="C836" s="30"/>
    </row>
    <row r="837" spans="3:3" x14ac:dyDescent="0.25">
      <c r="C837" s="30"/>
    </row>
    <row r="838" spans="3:3" x14ac:dyDescent="0.25">
      <c r="C838" s="30"/>
    </row>
    <row r="839" spans="3:3" x14ac:dyDescent="0.25">
      <c r="C839" s="30"/>
    </row>
    <row r="840" spans="3:3" x14ac:dyDescent="0.25">
      <c r="C840" s="30"/>
    </row>
    <row r="841" spans="3:3" x14ac:dyDescent="0.25">
      <c r="C841" s="30"/>
    </row>
    <row r="842" spans="3:3" x14ac:dyDescent="0.25">
      <c r="C842" s="30"/>
    </row>
    <row r="843" spans="3:3" x14ac:dyDescent="0.25">
      <c r="C843" s="30"/>
    </row>
    <row r="844" spans="3:3" x14ac:dyDescent="0.25">
      <c r="C844" s="30"/>
    </row>
    <row r="845" spans="3:3" x14ac:dyDescent="0.25">
      <c r="C845" s="30"/>
    </row>
    <row r="846" spans="3:3" x14ac:dyDescent="0.25">
      <c r="C846" s="30"/>
    </row>
    <row r="847" spans="3:3" x14ac:dyDescent="0.25">
      <c r="C847" s="30"/>
    </row>
    <row r="848" spans="3:3" x14ac:dyDescent="0.25">
      <c r="C848" s="30"/>
    </row>
    <row r="849" spans="3:3" x14ac:dyDescent="0.25">
      <c r="C849" s="30"/>
    </row>
    <row r="850" spans="3:3" x14ac:dyDescent="0.25">
      <c r="C850" s="30"/>
    </row>
    <row r="851" spans="3:3" x14ac:dyDescent="0.25">
      <c r="C851" s="30"/>
    </row>
    <row r="852" spans="3:3" x14ac:dyDescent="0.25">
      <c r="C852" s="30"/>
    </row>
    <row r="853" spans="3:3" x14ac:dyDescent="0.25">
      <c r="C853" s="30"/>
    </row>
    <row r="854" spans="3:3" x14ac:dyDescent="0.25">
      <c r="C854" s="30"/>
    </row>
    <row r="855" spans="3:3" x14ac:dyDescent="0.25">
      <c r="C855" s="30"/>
    </row>
    <row r="856" spans="3:3" x14ac:dyDescent="0.25">
      <c r="C856" s="30"/>
    </row>
    <row r="857" spans="3:3" x14ac:dyDescent="0.25">
      <c r="C857" s="30"/>
    </row>
    <row r="858" spans="3:3" x14ac:dyDescent="0.25">
      <c r="C858" s="30"/>
    </row>
    <row r="859" spans="3:3" x14ac:dyDescent="0.25">
      <c r="C859" s="30"/>
    </row>
    <row r="860" spans="3:3" x14ac:dyDescent="0.25">
      <c r="C860" s="30"/>
    </row>
    <row r="861" spans="3:3" x14ac:dyDescent="0.25">
      <c r="C861" s="30"/>
    </row>
    <row r="862" spans="3:3" x14ac:dyDescent="0.25">
      <c r="C862" s="30"/>
    </row>
    <row r="863" spans="3:3" x14ac:dyDescent="0.25">
      <c r="C863" s="30"/>
    </row>
    <row r="864" spans="3:3" x14ac:dyDescent="0.25">
      <c r="C864" s="30"/>
    </row>
    <row r="865" spans="3:3" x14ac:dyDescent="0.25">
      <c r="C865" s="30"/>
    </row>
    <row r="866" spans="3:3" x14ac:dyDescent="0.25">
      <c r="C866" s="30"/>
    </row>
    <row r="867" spans="3:3" x14ac:dyDescent="0.25">
      <c r="C867" s="30"/>
    </row>
    <row r="868" spans="3:3" x14ac:dyDescent="0.25">
      <c r="C868" s="30"/>
    </row>
    <row r="869" spans="3:3" x14ac:dyDescent="0.25">
      <c r="C869" s="30"/>
    </row>
    <row r="870" spans="3:3" x14ac:dyDescent="0.25">
      <c r="C870" s="30"/>
    </row>
    <row r="871" spans="3:3" x14ac:dyDescent="0.25">
      <c r="C871" s="30"/>
    </row>
    <row r="872" spans="3:3" x14ac:dyDescent="0.25">
      <c r="C872" s="30"/>
    </row>
    <row r="873" spans="3:3" x14ac:dyDescent="0.25">
      <c r="C873" s="30"/>
    </row>
    <row r="874" spans="3:3" x14ac:dyDescent="0.25">
      <c r="C874" s="30"/>
    </row>
    <row r="875" spans="3:3" x14ac:dyDescent="0.25">
      <c r="C875" s="30"/>
    </row>
    <row r="876" spans="3:3" x14ac:dyDescent="0.25">
      <c r="C876" s="30"/>
    </row>
    <row r="877" spans="3:3" x14ac:dyDescent="0.25">
      <c r="C877" s="30"/>
    </row>
    <row r="878" spans="3:3" x14ac:dyDescent="0.25">
      <c r="C878" s="30"/>
    </row>
    <row r="879" spans="3:3" x14ac:dyDescent="0.25">
      <c r="C879" s="30"/>
    </row>
    <row r="880" spans="3:3" x14ac:dyDescent="0.25">
      <c r="C880" s="30"/>
    </row>
    <row r="881" spans="3:3" x14ac:dyDescent="0.25">
      <c r="C881" s="30"/>
    </row>
    <row r="882" spans="3:3" x14ac:dyDescent="0.25">
      <c r="C882" s="30"/>
    </row>
    <row r="883" spans="3:3" x14ac:dyDescent="0.25">
      <c r="C883" s="30"/>
    </row>
    <row r="884" spans="3:3" x14ac:dyDescent="0.25">
      <c r="C884" s="30"/>
    </row>
    <row r="885" spans="3:3" x14ac:dyDescent="0.25">
      <c r="C885" s="30"/>
    </row>
    <row r="886" spans="3:3" x14ac:dyDescent="0.25">
      <c r="C886" s="30"/>
    </row>
    <row r="887" spans="3:3" x14ac:dyDescent="0.25">
      <c r="C887" s="30"/>
    </row>
    <row r="888" spans="3:3" x14ac:dyDescent="0.25">
      <c r="C888" s="30"/>
    </row>
    <row r="889" spans="3:3" x14ac:dyDescent="0.25">
      <c r="C889" s="30"/>
    </row>
    <row r="890" spans="3:3" x14ac:dyDescent="0.25">
      <c r="C890" s="30"/>
    </row>
    <row r="891" spans="3:3" x14ac:dyDescent="0.25">
      <c r="C891" s="30"/>
    </row>
    <row r="892" spans="3:3" x14ac:dyDescent="0.25">
      <c r="C892" s="30"/>
    </row>
    <row r="893" spans="3:3" x14ac:dyDescent="0.25">
      <c r="C893" s="30"/>
    </row>
    <row r="894" spans="3:3" x14ac:dyDescent="0.25">
      <c r="C894" s="30"/>
    </row>
    <row r="895" spans="3:3" x14ac:dyDescent="0.25">
      <c r="C895" s="30"/>
    </row>
    <row r="896" spans="3:3" x14ac:dyDescent="0.25">
      <c r="C896" s="30"/>
    </row>
    <row r="897" spans="3:3" x14ac:dyDescent="0.25">
      <c r="C897" s="30"/>
    </row>
    <row r="898" spans="3:3" x14ac:dyDescent="0.25">
      <c r="C898" s="30"/>
    </row>
    <row r="899" spans="3:3" x14ac:dyDescent="0.25">
      <c r="C899" s="30"/>
    </row>
    <row r="900" spans="3:3" x14ac:dyDescent="0.25">
      <c r="C900" s="30"/>
    </row>
    <row r="901" spans="3:3" x14ac:dyDescent="0.25">
      <c r="C901" s="30"/>
    </row>
    <row r="902" spans="3:3" x14ac:dyDescent="0.25">
      <c r="C902" s="30"/>
    </row>
    <row r="903" spans="3:3" x14ac:dyDescent="0.25">
      <c r="C903" s="30"/>
    </row>
    <row r="904" spans="3:3" x14ac:dyDescent="0.25">
      <c r="C904" s="30"/>
    </row>
    <row r="905" spans="3:3" x14ac:dyDescent="0.25">
      <c r="C905" s="30"/>
    </row>
    <row r="906" spans="3:3" x14ac:dyDescent="0.25">
      <c r="C906" s="30"/>
    </row>
    <row r="907" spans="3:3" x14ac:dyDescent="0.25">
      <c r="C907" s="30"/>
    </row>
    <row r="908" spans="3:3" x14ac:dyDescent="0.25">
      <c r="C908" s="30"/>
    </row>
    <row r="909" spans="3:3" x14ac:dyDescent="0.25">
      <c r="C909" s="30"/>
    </row>
    <row r="910" spans="3:3" x14ac:dyDescent="0.25">
      <c r="C910" s="30"/>
    </row>
    <row r="911" spans="3:3" x14ac:dyDescent="0.25">
      <c r="C911" s="30"/>
    </row>
    <row r="912" spans="3:3" x14ac:dyDescent="0.25">
      <c r="C912" s="30"/>
    </row>
    <row r="913" spans="3:3" x14ac:dyDescent="0.25">
      <c r="C913" s="30"/>
    </row>
    <row r="914" spans="3:3" x14ac:dyDescent="0.25">
      <c r="C914" s="30"/>
    </row>
    <row r="915" spans="3:3" x14ac:dyDescent="0.25">
      <c r="C915" s="30"/>
    </row>
    <row r="916" spans="3:3" x14ac:dyDescent="0.25">
      <c r="C916" s="30"/>
    </row>
    <row r="917" spans="3:3" x14ac:dyDescent="0.25">
      <c r="C917" s="30"/>
    </row>
    <row r="918" spans="3:3" x14ac:dyDescent="0.25">
      <c r="C918" s="30"/>
    </row>
    <row r="919" spans="3:3" x14ac:dyDescent="0.25">
      <c r="C919" s="30"/>
    </row>
    <row r="920" spans="3:3" x14ac:dyDescent="0.25">
      <c r="C920" s="30"/>
    </row>
    <row r="921" spans="3:3" x14ac:dyDescent="0.25">
      <c r="C921" s="30"/>
    </row>
    <row r="922" spans="3:3" x14ac:dyDescent="0.25">
      <c r="C922" s="30"/>
    </row>
    <row r="923" spans="3:3" x14ac:dyDescent="0.25">
      <c r="C923" s="30"/>
    </row>
    <row r="924" spans="3:3" x14ac:dyDescent="0.25">
      <c r="C924" s="30"/>
    </row>
    <row r="925" spans="3:3" x14ac:dyDescent="0.25">
      <c r="C925" s="30"/>
    </row>
    <row r="926" spans="3:3" x14ac:dyDescent="0.25">
      <c r="C926" s="30"/>
    </row>
    <row r="927" spans="3:3" x14ac:dyDescent="0.25">
      <c r="C927" s="30"/>
    </row>
    <row r="928" spans="3:3" x14ac:dyDescent="0.25">
      <c r="C928" s="30"/>
    </row>
    <row r="929" spans="3:3" x14ac:dyDescent="0.25">
      <c r="C929" s="30"/>
    </row>
    <row r="930" spans="3:3" x14ac:dyDescent="0.25">
      <c r="C930" s="30"/>
    </row>
    <row r="931" spans="3:3" x14ac:dyDescent="0.25">
      <c r="C931" s="30"/>
    </row>
    <row r="932" spans="3:3" x14ac:dyDescent="0.25">
      <c r="C932" s="30"/>
    </row>
    <row r="933" spans="3:3" x14ac:dyDescent="0.25">
      <c r="C933" s="30"/>
    </row>
    <row r="934" spans="3:3" x14ac:dyDescent="0.25">
      <c r="C934" s="30"/>
    </row>
    <row r="935" spans="3:3" x14ac:dyDescent="0.25">
      <c r="C935" s="30"/>
    </row>
    <row r="936" spans="3:3" x14ac:dyDescent="0.25">
      <c r="C936" s="30"/>
    </row>
    <row r="937" spans="3:3" x14ac:dyDescent="0.25">
      <c r="C937" s="30"/>
    </row>
    <row r="938" spans="3:3" x14ac:dyDescent="0.25">
      <c r="C938" s="30"/>
    </row>
    <row r="939" spans="3:3" x14ac:dyDescent="0.25">
      <c r="C939" s="30"/>
    </row>
    <row r="940" spans="3:3" x14ac:dyDescent="0.25">
      <c r="C940" s="30"/>
    </row>
    <row r="941" spans="3:3" x14ac:dyDescent="0.25">
      <c r="C941" s="30"/>
    </row>
    <row r="942" spans="3:3" x14ac:dyDescent="0.25">
      <c r="C942" s="30"/>
    </row>
    <row r="943" spans="3:3" x14ac:dyDescent="0.25">
      <c r="C943" s="30"/>
    </row>
    <row r="944" spans="3:3" x14ac:dyDescent="0.25">
      <c r="C944" s="30"/>
    </row>
    <row r="945" spans="3:3" x14ac:dyDescent="0.25">
      <c r="C945" s="30"/>
    </row>
    <row r="946" spans="3:3" x14ac:dyDescent="0.25">
      <c r="C946" s="30"/>
    </row>
    <row r="947" spans="3:3" x14ac:dyDescent="0.25">
      <c r="C947" s="30"/>
    </row>
    <row r="948" spans="3:3" x14ac:dyDescent="0.25">
      <c r="C948" s="30"/>
    </row>
    <row r="949" spans="3:3" x14ac:dyDescent="0.25">
      <c r="C949" s="30"/>
    </row>
    <row r="950" spans="3:3" x14ac:dyDescent="0.25">
      <c r="C950" s="30"/>
    </row>
    <row r="951" spans="3:3" x14ac:dyDescent="0.25">
      <c r="C951" s="30"/>
    </row>
    <row r="952" spans="3:3" x14ac:dyDescent="0.25">
      <c r="C952" s="30"/>
    </row>
    <row r="953" spans="3:3" x14ac:dyDescent="0.25">
      <c r="C953" s="30"/>
    </row>
    <row r="954" spans="3:3" x14ac:dyDescent="0.25">
      <c r="C954" s="30"/>
    </row>
    <row r="955" spans="3:3" x14ac:dyDescent="0.25">
      <c r="C955" s="30"/>
    </row>
    <row r="956" spans="3:3" x14ac:dyDescent="0.25">
      <c r="C956" s="30"/>
    </row>
    <row r="957" spans="3:3" x14ac:dyDescent="0.25">
      <c r="C957" s="30"/>
    </row>
    <row r="958" spans="3:3" x14ac:dyDescent="0.25">
      <c r="C958" s="30"/>
    </row>
    <row r="959" spans="3:3" x14ac:dyDescent="0.25">
      <c r="C959" s="30"/>
    </row>
    <row r="960" spans="3:3" x14ac:dyDescent="0.25">
      <c r="C960" s="30"/>
    </row>
    <row r="961" spans="3:3" x14ac:dyDescent="0.25">
      <c r="C961" s="30"/>
    </row>
    <row r="962" spans="3:3" x14ac:dyDescent="0.25">
      <c r="C962" s="30"/>
    </row>
    <row r="963" spans="3:3" x14ac:dyDescent="0.25">
      <c r="C963" s="30"/>
    </row>
    <row r="964" spans="3:3" x14ac:dyDescent="0.25">
      <c r="C964" s="30"/>
    </row>
    <row r="965" spans="3:3" x14ac:dyDescent="0.25">
      <c r="C965" s="30"/>
    </row>
    <row r="966" spans="3:3" x14ac:dyDescent="0.25">
      <c r="C966" s="30"/>
    </row>
    <row r="967" spans="3:3" x14ac:dyDescent="0.25">
      <c r="C967" s="30"/>
    </row>
    <row r="968" spans="3:3" x14ac:dyDescent="0.25">
      <c r="C968" s="30"/>
    </row>
    <row r="969" spans="3:3" x14ac:dyDescent="0.25">
      <c r="C969" s="30"/>
    </row>
    <row r="970" spans="3:3" x14ac:dyDescent="0.25">
      <c r="C970" s="30"/>
    </row>
    <row r="971" spans="3:3" x14ac:dyDescent="0.25">
      <c r="C971" s="30"/>
    </row>
    <row r="972" spans="3:3" x14ac:dyDescent="0.25">
      <c r="C972" s="30"/>
    </row>
    <row r="973" spans="3:3" x14ac:dyDescent="0.25">
      <c r="C973" s="30"/>
    </row>
    <row r="974" spans="3:3" x14ac:dyDescent="0.25">
      <c r="C974" s="30"/>
    </row>
    <row r="975" spans="3:3" x14ac:dyDescent="0.25">
      <c r="C975" s="30"/>
    </row>
    <row r="976" spans="3:3" x14ac:dyDescent="0.25">
      <c r="C976" s="30"/>
    </row>
    <row r="977" spans="3:3" x14ac:dyDescent="0.25">
      <c r="C977" s="30"/>
    </row>
    <row r="978" spans="3:3" x14ac:dyDescent="0.25">
      <c r="C978" s="30"/>
    </row>
    <row r="979" spans="3:3" x14ac:dyDescent="0.25">
      <c r="C979" s="30"/>
    </row>
    <row r="980" spans="3:3" x14ac:dyDescent="0.25">
      <c r="C980" s="30"/>
    </row>
    <row r="981" spans="3:3" x14ac:dyDescent="0.25">
      <c r="C981" s="30"/>
    </row>
    <row r="982" spans="3:3" x14ac:dyDescent="0.25">
      <c r="C982" s="30"/>
    </row>
    <row r="983" spans="3:3" x14ac:dyDescent="0.25">
      <c r="C983" s="30"/>
    </row>
    <row r="984" spans="3:3" x14ac:dyDescent="0.25">
      <c r="C984" s="30"/>
    </row>
    <row r="985" spans="3:3" x14ac:dyDescent="0.25">
      <c r="C985" s="30"/>
    </row>
    <row r="986" spans="3:3" x14ac:dyDescent="0.25">
      <c r="C986" s="30"/>
    </row>
    <row r="987" spans="3:3" x14ac:dyDescent="0.25">
      <c r="C987" s="30"/>
    </row>
    <row r="988" spans="3:3" x14ac:dyDescent="0.25">
      <c r="C988" s="30"/>
    </row>
    <row r="989" spans="3:3" x14ac:dyDescent="0.25">
      <c r="C989" s="30"/>
    </row>
    <row r="990" spans="3:3" x14ac:dyDescent="0.25">
      <c r="C990" s="30"/>
    </row>
    <row r="991" spans="3:3" x14ac:dyDescent="0.25">
      <c r="C991" s="30"/>
    </row>
    <row r="992" spans="3:3" x14ac:dyDescent="0.25">
      <c r="C992" s="30"/>
    </row>
    <row r="993" spans="3:3" x14ac:dyDescent="0.25">
      <c r="C993" s="30"/>
    </row>
    <row r="994" spans="3:3" x14ac:dyDescent="0.25">
      <c r="C994" s="30"/>
    </row>
    <row r="995" spans="3:3" x14ac:dyDescent="0.25">
      <c r="C995" s="30"/>
    </row>
    <row r="996" spans="3:3" x14ac:dyDescent="0.25">
      <c r="C996" s="30"/>
    </row>
    <row r="997" spans="3:3" x14ac:dyDescent="0.25">
      <c r="C997" s="30"/>
    </row>
    <row r="998" spans="3:3" x14ac:dyDescent="0.25">
      <c r="C998" s="30"/>
    </row>
    <row r="999" spans="3:3" x14ac:dyDescent="0.25">
      <c r="C999" s="30"/>
    </row>
    <row r="1000" spans="3:3" x14ac:dyDescent="0.25">
      <c r="C1000" s="30"/>
    </row>
    <row r="1001" spans="3:3" x14ac:dyDescent="0.25">
      <c r="C1001" s="30"/>
    </row>
    <row r="1002" spans="3:3" x14ac:dyDescent="0.25">
      <c r="C1002" s="30"/>
    </row>
    <row r="1003" spans="3:3" x14ac:dyDescent="0.25">
      <c r="C1003" s="30"/>
    </row>
    <row r="1004" spans="3:3" x14ac:dyDescent="0.25">
      <c r="C1004" s="30"/>
    </row>
    <row r="1005" spans="3:3" x14ac:dyDescent="0.25">
      <c r="C1005" s="30"/>
    </row>
    <row r="1006" spans="3:3" x14ac:dyDescent="0.25">
      <c r="C1006" s="30"/>
    </row>
    <row r="1007" spans="3:3" x14ac:dyDescent="0.25">
      <c r="C1007" s="30"/>
    </row>
    <row r="1008" spans="3:3" x14ac:dyDescent="0.25">
      <c r="C1008" s="30"/>
    </row>
    <row r="1009" spans="3:3" x14ac:dyDescent="0.25">
      <c r="C1009" s="30"/>
    </row>
    <row r="1010" spans="3:3" x14ac:dyDescent="0.25">
      <c r="C1010" s="30"/>
    </row>
    <row r="1011" spans="3:3" x14ac:dyDescent="0.25">
      <c r="C1011" s="30"/>
    </row>
    <row r="1012" spans="3:3" x14ac:dyDescent="0.25">
      <c r="C1012" s="30"/>
    </row>
    <row r="1013" spans="3:3" x14ac:dyDescent="0.25">
      <c r="C1013" s="30"/>
    </row>
    <row r="1014" spans="3:3" x14ac:dyDescent="0.25">
      <c r="C1014" s="30"/>
    </row>
    <row r="1015" spans="3:3" x14ac:dyDescent="0.25">
      <c r="C1015" s="30"/>
    </row>
    <row r="1016" spans="3:3" x14ac:dyDescent="0.25">
      <c r="C1016" s="30"/>
    </row>
    <row r="1017" spans="3:3" x14ac:dyDescent="0.25">
      <c r="C1017" s="30"/>
    </row>
    <row r="1018" spans="3:3" x14ac:dyDescent="0.25">
      <c r="C1018" s="30"/>
    </row>
    <row r="1019" spans="3:3" x14ac:dyDescent="0.25">
      <c r="C1019" s="30"/>
    </row>
    <row r="1020" spans="3:3" x14ac:dyDescent="0.25">
      <c r="C1020" s="30"/>
    </row>
    <row r="1021" spans="3:3" x14ac:dyDescent="0.25">
      <c r="C1021" s="30"/>
    </row>
    <row r="1022" spans="3:3" x14ac:dyDescent="0.25">
      <c r="C1022" s="30"/>
    </row>
    <row r="1023" spans="3:3" x14ac:dyDescent="0.25">
      <c r="C1023" s="30"/>
    </row>
    <row r="1024" spans="3:3" x14ac:dyDescent="0.25">
      <c r="C1024" s="30"/>
    </row>
    <row r="1025" spans="3:3" x14ac:dyDescent="0.25">
      <c r="C1025" s="30"/>
    </row>
    <row r="1026" spans="3:3" x14ac:dyDescent="0.25">
      <c r="C1026" s="30"/>
    </row>
    <row r="1027" spans="3:3" x14ac:dyDescent="0.25">
      <c r="C1027" s="30"/>
    </row>
    <row r="1028" spans="3:3" x14ac:dyDescent="0.25">
      <c r="C1028" s="30"/>
    </row>
    <row r="1029" spans="3:3" x14ac:dyDescent="0.25">
      <c r="C1029" s="30"/>
    </row>
    <row r="1030" spans="3:3" x14ac:dyDescent="0.25">
      <c r="C1030" s="30"/>
    </row>
    <row r="1031" spans="3:3" x14ac:dyDescent="0.25">
      <c r="C1031" s="30"/>
    </row>
    <row r="1032" spans="3:3" x14ac:dyDescent="0.25">
      <c r="C1032" s="30"/>
    </row>
    <row r="1033" spans="3:3" x14ac:dyDescent="0.25">
      <c r="C1033" s="30"/>
    </row>
    <row r="1034" spans="3:3" x14ac:dyDescent="0.25">
      <c r="C1034" s="30"/>
    </row>
    <row r="1035" spans="3:3" x14ac:dyDescent="0.25">
      <c r="C1035" s="30"/>
    </row>
    <row r="1036" spans="3:3" x14ac:dyDescent="0.25">
      <c r="C1036" s="30"/>
    </row>
    <row r="1037" spans="3:3" x14ac:dyDescent="0.25">
      <c r="C1037" s="30"/>
    </row>
    <row r="1038" spans="3:3" x14ac:dyDescent="0.25">
      <c r="C1038" s="30"/>
    </row>
    <row r="1039" spans="3:3" x14ac:dyDescent="0.25">
      <c r="C1039" s="30"/>
    </row>
    <row r="1040" spans="3:3" x14ac:dyDescent="0.25">
      <c r="C1040" s="30"/>
    </row>
    <row r="1041" spans="3:3" x14ac:dyDescent="0.25">
      <c r="C1041" s="30"/>
    </row>
    <row r="1042" spans="3:3" x14ac:dyDescent="0.25">
      <c r="C1042" s="30"/>
    </row>
  </sheetData>
  <sortState ref="B2:D393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S280"/>
  <sheetViews>
    <sheetView zoomScale="87" zoomScaleNormal="87" zoomScaleSheetLayoutView="96" workbookViewId="0">
      <selection activeCell="B8" sqref="B8"/>
    </sheetView>
  </sheetViews>
  <sheetFormatPr baseColWidth="10" defaultRowHeight="15" x14ac:dyDescent="0.25"/>
  <cols>
    <col min="1" max="1" width="4.140625" style="4" customWidth="1"/>
    <col min="2" max="2" width="34.42578125" style="4" customWidth="1"/>
    <col min="3" max="3" width="8.5703125" style="4" customWidth="1"/>
    <col min="4" max="4" width="14.140625" style="4" bestFit="1" customWidth="1"/>
    <col min="5" max="5" width="15.42578125" style="4" bestFit="1" customWidth="1"/>
    <col min="6" max="8" width="15.42578125" style="8" customWidth="1"/>
    <col min="9" max="9" width="15.85546875" customWidth="1"/>
    <col min="10" max="10" width="6.42578125" style="8" customWidth="1"/>
    <col min="11" max="11" width="4.7109375" style="30" customWidth="1"/>
    <col min="12" max="12" width="7.7109375" bestFit="1" customWidth="1"/>
    <col min="13" max="13" width="7.28515625" bestFit="1" customWidth="1"/>
    <col min="14" max="15" width="7.28515625" style="8" customWidth="1"/>
    <col min="16" max="16" width="8.42578125" bestFit="1" customWidth="1"/>
    <col min="17" max="17" width="13.140625" bestFit="1" customWidth="1"/>
    <col min="18" max="18" width="10.7109375" customWidth="1"/>
    <col min="19" max="19" width="10.28515625" customWidth="1"/>
    <col min="20" max="20" width="10.28515625" bestFit="1" customWidth="1"/>
    <col min="21" max="21" width="4.85546875" bestFit="1" customWidth="1"/>
    <col min="22" max="22" width="4.7109375" bestFit="1" customWidth="1"/>
    <col min="23" max="23" width="10.28515625" bestFit="1" customWidth="1"/>
    <col min="24" max="24" width="6.85546875" bestFit="1" customWidth="1"/>
    <col min="25" max="25" width="7.5703125" bestFit="1" customWidth="1"/>
    <col min="27" max="27" width="21.85546875" bestFit="1" customWidth="1"/>
    <col min="28" max="28" width="14.7109375" bestFit="1" customWidth="1"/>
    <col min="29" max="29" width="6.28515625" bestFit="1" customWidth="1"/>
  </cols>
  <sheetData>
    <row r="1" spans="1:19" s="8" customFormat="1" ht="15" customHeight="1" thickBot="1" x14ac:dyDescent="0.3">
      <c r="A1" s="55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</row>
    <row r="2" spans="1:19" s="8" customFormat="1" ht="15" customHeight="1" x14ac:dyDescent="0.25">
      <c r="A2" s="55"/>
      <c r="B2" s="63"/>
      <c r="C2" s="64"/>
      <c r="D2" s="93">
        <v>41641</v>
      </c>
      <c r="E2" s="93"/>
      <c r="F2" s="93"/>
      <c r="G2" s="64"/>
      <c r="H2" s="89"/>
      <c r="I2" s="90"/>
      <c r="J2" s="67"/>
      <c r="K2" s="55"/>
      <c r="L2" s="46"/>
      <c r="M2" s="47"/>
      <c r="N2" s="47"/>
      <c r="O2" s="47"/>
      <c r="P2" s="47"/>
      <c r="Q2" s="48"/>
      <c r="R2" s="55"/>
      <c r="S2" s="55"/>
    </row>
    <row r="3" spans="1:19" s="8" customFormat="1" ht="15" customHeight="1" x14ac:dyDescent="0.25">
      <c r="A3" s="55"/>
      <c r="B3" s="65"/>
      <c r="C3" s="66"/>
      <c r="D3" s="94"/>
      <c r="E3" s="94"/>
      <c r="F3" s="94"/>
      <c r="G3" s="66"/>
      <c r="H3" s="91"/>
      <c r="I3" s="92"/>
      <c r="J3" s="67"/>
      <c r="K3" s="55"/>
      <c r="L3" s="49"/>
      <c r="M3" s="50"/>
      <c r="N3" s="50"/>
      <c r="O3" s="50"/>
      <c r="P3" s="50"/>
      <c r="Q3" s="51"/>
      <c r="R3" s="55"/>
      <c r="S3" s="55"/>
    </row>
    <row r="4" spans="1:19" ht="15" customHeight="1" x14ac:dyDescent="0.25">
      <c r="A4" s="55"/>
      <c r="B4" s="40"/>
      <c r="C4" s="33"/>
      <c r="D4" s="34"/>
      <c r="E4" s="33"/>
      <c r="F4" s="33"/>
      <c r="G4" s="33"/>
      <c r="H4" s="33"/>
      <c r="I4" s="39"/>
      <c r="J4" s="57"/>
      <c r="K4" s="55"/>
      <c r="L4" s="49"/>
      <c r="M4" s="50"/>
      <c r="N4" s="50"/>
      <c r="O4" s="50"/>
      <c r="P4" s="50"/>
      <c r="Q4" s="51"/>
      <c r="R4" s="57"/>
      <c r="S4" s="55"/>
    </row>
    <row r="5" spans="1:19" s="8" customFormat="1" ht="15" customHeight="1" x14ac:dyDescent="0.25">
      <c r="A5" s="55"/>
      <c r="B5" s="40"/>
      <c r="C5" s="33"/>
      <c r="D5" s="34"/>
      <c r="E5" s="33"/>
      <c r="F5" s="33"/>
      <c r="G5" s="33"/>
      <c r="H5" s="33"/>
      <c r="I5" s="39"/>
      <c r="J5" s="57"/>
      <c r="K5" s="55"/>
      <c r="L5" s="49"/>
      <c r="M5" s="50"/>
      <c r="N5" s="50"/>
      <c r="O5" s="50"/>
      <c r="P5" s="50"/>
      <c r="Q5" s="51"/>
      <c r="R5" s="57"/>
      <c r="S5" s="55"/>
    </row>
    <row r="6" spans="1:19" x14ac:dyDescent="0.25">
      <c r="A6" s="55"/>
      <c r="B6" s="41"/>
      <c r="C6" s="35"/>
      <c r="D6" s="35"/>
      <c r="E6" s="38"/>
      <c r="F6" s="38"/>
      <c r="G6" s="38"/>
      <c r="H6" s="38"/>
      <c r="I6" s="39"/>
      <c r="J6" s="57"/>
      <c r="K6" s="55"/>
      <c r="L6" s="49"/>
      <c r="M6" s="50"/>
      <c r="N6" s="50"/>
      <c r="O6" s="50"/>
      <c r="P6" s="50"/>
      <c r="Q6" s="51"/>
      <c r="R6" s="55"/>
      <c r="S6" s="55"/>
    </row>
    <row r="7" spans="1:19" ht="19.5" customHeight="1" x14ac:dyDescent="0.25">
      <c r="A7" s="55"/>
      <c r="B7" s="36" t="s">
        <v>31</v>
      </c>
      <c r="C7" s="36" t="s">
        <v>40</v>
      </c>
      <c r="D7" s="36" t="s">
        <v>510</v>
      </c>
      <c r="E7" s="36" t="s">
        <v>1</v>
      </c>
      <c r="F7" s="36" t="s">
        <v>506</v>
      </c>
      <c r="G7" s="36" t="s">
        <v>507</v>
      </c>
      <c r="H7" s="36" t="s">
        <v>508</v>
      </c>
      <c r="I7" s="84" t="s">
        <v>475</v>
      </c>
      <c r="J7" s="85" t="s">
        <v>509</v>
      </c>
      <c r="K7" s="55"/>
      <c r="L7" s="49"/>
      <c r="M7" s="50"/>
      <c r="N7" s="50"/>
      <c r="O7" s="50"/>
      <c r="P7" s="50"/>
      <c r="Q7" s="51"/>
      <c r="R7" s="55"/>
      <c r="S7" s="55"/>
    </row>
    <row r="8" spans="1:19" ht="34.5" customHeight="1" thickBot="1" x14ac:dyDescent="0.3">
      <c r="A8" s="55"/>
      <c r="B8" s="62"/>
      <c r="C8" s="60"/>
      <c r="D8" s="31" t="str">
        <f>IF(B8&gt;"",VLOOKUP(B8,Service!$B$2:$D$394,2),"")</f>
        <v/>
      </c>
      <c r="E8" s="32" t="str">
        <f>IF(B8="","",SUM(C8*D8))</f>
        <v/>
      </c>
      <c r="F8" s="32"/>
      <c r="G8" s="32"/>
      <c r="H8" s="32"/>
      <c r="I8" s="61" t="str">
        <f>IF(B8="","",SUM(E8-H8))</f>
        <v/>
      </c>
      <c r="J8" s="82" t="str">
        <f>IF(B8&gt;"",VLOOKUP(B8,Service!$B$2:$D$394,3)-(C8),"")</f>
        <v/>
      </c>
      <c r="K8" s="55"/>
      <c r="L8" s="52"/>
      <c r="M8" s="53"/>
      <c r="N8" s="53"/>
      <c r="O8" s="53"/>
      <c r="P8" s="53"/>
      <c r="Q8" s="54"/>
      <c r="R8" s="55"/>
      <c r="S8" s="55"/>
    </row>
    <row r="9" spans="1:19" ht="15.75" x14ac:dyDescent="0.25">
      <c r="A9" s="55"/>
      <c r="B9" s="37"/>
      <c r="C9" s="38"/>
      <c r="D9" s="38"/>
      <c r="E9" s="38"/>
      <c r="F9" s="38"/>
      <c r="G9" s="38"/>
      <c r="H9" s="38"/>
      <c r="I9" s="42"/>
      <c r="J9" s="56"/>
      <c r="K9" s="55"/>
      <c r="L9" s="55"/>
      <c r="M9" s="57"/>
      <c r="N9" s="57"/>
      <c r="O9" s="57"/>
      <c r="P9" s="58"/>
      <c r="Q9" s="59"/>
      <c r="R9" s="55"/>
      <c r="S9" s="55"/>
    </row>
    <row r="10" spans="1:19" ht="15" customHeight="1" x14ac:dyDescent="0.25">
      <c r="A10" s="55"/>
      <c r="B10" s="37"/>
      <c r="C10" s="38"/>
      <c r="D10" s="38"/>
      <c r="E10" s="38"/>
      <c r="F10" s="38"/>
      <c r="G10" s="38"/>
      <c r="H10" s="38"/>
      <c r="I10" s="39"/>
      <c r="J10" s="57"/>
      <c r="K10" s="55"/>
      <c r="L10" s="55"/>
      <c r="M10" s="57"/>
      <c r="N10" s="57"/>
      <c r="O10" s="57"/>
      <c r="P10" s="58"/>
      <c r="Q10" s="59"/>
      <c r="R10" s="55"/>
      <c r="S10" s="55"/>
    </row>
    <row r="11" spans="1:19" ht="15" customHeight="1" x14ac:dyDescent="0.25">
      <c r="A11" s="55"/>
      <c r="B11" s="37"/>
      <c r="C11" s="38"/>
      <c r="D11" s="38"/>
      <c r="E11" s="38"/>
      <c r="F11" s="38"/>
      <c r="G11" s="38"/>
      <c r="H11" s="38"/>
      <c r="I11" s="39"/>
      <c r="J11" s="57"/>
      <c r="K11" s="55"/>
      <c r="L11" s="55"/>
      <c r="M11" s="57"/>
      <c r="N11" s="57"/>
      <c r="O11" s="57"/>
      <c r="P11" s="57"/>
      <c r="Q11" s="57"/>
      <c r="R11" s="55"/>
      <c r="S11" s="55"/>
    </row>
    <row r="12" spans="1:19" ht="15" customHeight="1" thickBot="1" x14ac:dyDescent="0.3">
      <c r="A12" s="55"/>
      <c r="B12" s="43"/>
      <c r="C12" s="44"/>
      <c r="D12" s="44"/>
      <c r="E12" s="44"/>
      <c r="F12" s="44"/>
      <c r="G12" s="44"/>
      <c r="H12" s="44"/>
      <c r="I12" s="45"/>
      <c r="J12" s="57"/>
      <c r="K12" s="55"/>
      <c r="L12" s="55"/>
      <c r="M12" s="57"/>
      <c r="N12" s="57"/>
      <c r="O12" s="57"/>
      <c r="P12" s="57"/>
      <c r="Q12" s="57"/>
      <c r="R12" s="55"/>
      <c r="S12" s="55"/>
    </row>
    <row r="13" spans="1:19" x14ac:dyDescent="0.25">
      <c r="A13" s="55"/>
      <c r="B13" s="55"/>
      <c r="C13" s="55"/>
      <c r="D13" s="55"/>
      <c r="E13" s="55"/>
      <c r="F13" s="55"/>
      <c r="G13" s="55"/>
      <c r="H13" s="55"/>
      <c r="I13" s="56"/>
      <c r="J13" s="56"/>
      <c r="K13" s="55"/>
      <c r="L13" s="55"/>
      <c r="M13" s="55"/>
      <c r="N13" s="55"/>
      <c r="O13" s="55"/>
      <c r="P13" s="55"/>
      <c r="Q13" s="55"/>
      <c r="R13" s="55"/>
      <c r="S13" s="55"/>
    </row>
    <row r="14" spans="1:19" x14ac:dyDescent="0.25">
      <c r="A14" s="8"/>
      <c r="B14" s="8"/>
      <c r="C14" s="8"/>
      <c r="D14" s="8"/>
      <c r="E14" s="8"/>
      <c r="I14" s="1"/>
      <c r="J14" s="5"/>
      <c r="K14" s="8"/>
    </row>
    <row r="15" spans="1:19" x14ac:dyDescent="0.25">
      <c r="A15" s="5"/>
      <c r="B15" s="8"/>
      <c r="C15" s="8"/>
      <c r="D15" s="8"/>
      <c r="E15" s="9"/>
      <c r="F15" s="9"/>
      <c r="G15" s="9"/>
      <c r="H15" s="9"/>
      <c r="I15" s="1"/>
      <c r="J15" s="5"/>
      <c r="K15" s="8"/>
    </row>
    <row r="16" spans="1:19" ht="15" customHeight="1" x14ac:dyDescent="0.25">
      <c r="A16" s="6"/>
      <c r="B16" s="6"/>
      <c r="C16" s="6"/>
      <c r="D16" s="6"/>
      <c r="E16" s="6"/>
      <c r="F16" s="6"/>
      <c r="G16" s="6"/>
      <c r="H16" s="6"/>
      <c r="I16" s="2"/>
      <c r="J16" s="6"/>
      <c r="K16" s="8"/>
    </row>
    <row r="17" spans="1:11" ht="15" customHeight="1" x14ac:dyDescent="0.25">
      <c r="A17" s="6"/>
      <c r="B17" s="6"/>
      <c r="C17" s="6"/>
      <c r="D17" s="6"/>
      <c r="E17" s="6"/>
      <c r="F17" s="6"/>
      <c r="G17" s="6"/>
      <c r="H17" s="6"/>
      <c r="I17" s="2"/>
      <c r="J17" s="6"/>
      <c r="K17" s="8"/>
    </row>
    <row r="18" spans="1:11" ht="15" customHeight="1" x14ac:dyDescent="0.25">
      <c r="A18" s="7"/>
      <c r="D18" s="6"/>
      <c r="E18" s="6"/>
      <c r="F18" s="6"/>
      <c r="G18" s="6"/>
      <c r="H18" s="6"/>
      <c r="I18" s="2"/>
      <c r="J18" s="6"/>
      <c r="K18" s="8"/>
    </row>
    <row r="19" spans="1:11" x14ac:dyDescent="0.25">
      <c r="A19" s="7"/>
      <c r="C19" s="5"/>
      <c r="D19" s="5"/>
      <c r="E19" s="5"/>
      <c r="F19" s="5"/>
      <c r="G19" s="5"/>
      <c r="H19" s="5"/>
      <c r="I19" s="1"/>
      <c r="J19" s="5"/>
      <c r="K19" s="8"/>
    </row>
    <row r="20" spans="1:11" x14ac:dyDescent="0.25">
      <c r="A20" s="5"/>
      <c r="B20" s="5"/>
      <c r="C20" s="3"/>
      <c r="D20" s="5"/>
      <c r="E20" s="5"/>
      <c r="F20" s="5"/>
      <c r="G20" s="5"/>
      <c r="H20" s="5"/>
      <c r="I20" s="1"/>
      <c r="J20" s="5"/>
      <c r="K20" s="8"/>
    </row>
    <row r="21" spans="1:11" x14ac:dyDescent="0.25">
      <c r="A21" s="5"/>
      <c r="B21" s="5"/>
      <c r="C21" s="5"/>
      <c r="D21" s="5"/>
      <c r="E21" s="5"/>
      <c r="F21" s="5"/>
      <c r="G21" s="5"/>
      <c r="H21" s="5"/>
      <c r="I21" s="1"/>
      <c r="J21" s="5"/>
      <c r="K21" s="8"/>
    </row>
    <row r="22" spans="1:11" x14ac:dyDescent="0.25">
      <c r="K22" s="8"/>
    </row>
    <row r="23" spans="1:11" x14ac:dyDescent="0.25">
      <c r="K23" s="8"/>
    </row>
    <row r="24" spans="1:11" x14ac:dyDescent="0.25">
      <c r="C24" s="8"/>
      <c r="K24" s="8"/>
    </row>
    <row r="25" spans="1:11" x14ac:dyDescent="0.25">
      <c r="K25" s="8"/>
    </row>
    <row r="26" spans="1:11" x14ac:dyDescent="0.25">
      <c r="K26" s="8"/>
    </row>
    <row r="27" spans="1:11" x14ac:dyDescent="0.25">
      <c r="K27" s="8"/>
    </row>
    <row r="28" spans="1:11" x14ac:dyDescent="0.25">
      <c r="K28" s="8"/>
    </row>
    <row r="29" spans="1:11" x14ac:dyDescent="0.25">
      <c r="K29" s="8"/>
    </row>
    <row r="30" spans="1:11" x14ac:dyDescent="0.25">
      <c r="K30" s="8"/>
    </row>
    <row r="31" spans="1:11" x14ac:dyDescent="0.25">
      <c r="K31" s="8"/>
    </row>
    <row r="32" spans="1:11" x14ac:dyDescent="0.25">
      <c r="K32" s="8"/>
    </row>
    <row r="33" spans="11:11" x14ac:dyDescent="0.25">
      <c r="K33" s="8"/>
    </row>
    <row r="34" spans="11:11" x14ac:dyDescent="0.25">
      <c r="K34" s="8"/>
    </row>
    <row r="35" spans="11:11" x14ac:dyDescent="0.25">
      <c r="K35" s="8"/>
    </row>
    <row r="36" spans="11:11" x14ac:dyDescent="0.25">
      <c r="K36" s="8"/>
    </row>
    <row r="37" spans="11:11" x14ac:dyDescent="0.25">
      <c r="K37" s="8"/>
    </row>
    <row r="38" spans="11:11" x14ac:dyDescent="0.25">
      <c r="K38" s="8"/>
    </row>
    <row r="39" spans="11:11" x14ac:dyDescent="0.25">
      <c r="K39" s="8"/>
    </row>
    <row r="40" spans="11:11" x14ac:dyDescent="0.25">
      <c r="K40" s="8"/>
    </row>
    <row r="41" spans="11:11" x14ac:dyDescent="0.25">
      <c r="K41" s="8"/>
    </row>
    <row r="42" spans="11:11" x14ac:dyDescent="0.25">
      <c r="K42" s="8"/>
    </row>
    <row r="43" spans="11:11" x14ac:dyDescent="0.25">
      <c r="K43" s="8"/>
    </row>
    <row r="44" spans="11:11" x14ac:dyDescent="0.25">
      <c r="K44" s="8"/>
    </row>
    <row r="45" spans="11:11" x14ac:dyDescent="0.25">
      <c r="K45" s="8"/>
    </row>
    <row r="46" spans="11:11" x14ac:dyDescent="0.25">
      <c r="K46" s="8"/>
    </row>
    <row r="47" spans="11:11" x14ac:dyDescent="0.25">
      <c r="K47" s="8"/>
    </row>
    <row r="48" spans="11:11" x14ac:dyDescent="0.25">
      <c r="K48" s="8"/>
    </row>
    <row r="49" spans="11:11" x14ac:dyDescent="0.25">
      <c r="K49" s="8"/>
    </row>
    <row r="50" spans="11:11" x14ac:dyDescent="0.25">
      <c r="K50" s="8"/>
    </row>
    <row r="51" spans="11:11" x14ac:dyDescent="0.25">
      <c r="K51" s="8"/>
    </row>
    <row r="52" spans="11:11" x14ac:dyDescent="0.25">
      <c r="K52" s="8"/>
    </row>
    <row r="53" spans="11:11" x14ac:dyDescent="0.25">
      <c r="K53" s="8"/>
    </row>
    <row r="54" spans="11:11" x14ac:dyDescent="0.25">
      <c r="K54" s="8"/>
    </row>
    <row r="55" spans="11:11" x14ac:dyDescent="0.25">
      <c r="K55" s="8"/>
    </row>
    <row r="56" spans="11:11" x14ac:dyDescent="0.25">
      <c r="K56" s="8"/>
    </row>
    <row r="57" spans="11:11" x14ac:dyDescent="0.25">
      <c r="K57" s="8"/>
    </row>
    <row r="58" spans="11:11" x14ac:dyDescent="0.25">
      <c r="K58" s="8"/>
    </row>
    <row r="59" spans="11:11" x14ac:dyDescent="0.25">
      <c r="K59" s="8"/>
    </row>
    <row r="60" spans="11:11" x14ac:dyDescent="0.25">
      <c r="K60" s="8"/>
    </row>
    <row r="61" spans="11:11" x14ac:dyDescent="0.25">
      <c r="K61" s="8"/>
    </row>
    <row r="62" spans="11:11" x14ac:dyDescent="0.25">
      <c r="K62" s="8"/>
    </row>
    <row r="63" spans="11:11" x14ac:dyDescent="0.25">
      <c r="K63" s="8"/>
    </row>
    <row r="64" spans="11:11" x14ac:dyDescent="0.25">
      <c r="K64" s="8"/>
    </row>
    <row r="65" spans="11:11" x14ac:dyDescent="0.25">
      <c r="K65" s="8"/>
    </row>
    <row r="66" spans="11:11" x14ac:dyDescent="0.25">
      <c r="K66" s="8"/>
    </row>
    <row r="67" spans="11:11" x14ac:dyDescent="0.25">
      <c r="K67" s="8"/>
    </row>
    <row r="68" spans="11:11" x14ac:dyDescent="0.25">
      <c r="K68" s="8"/>
    </row>
    <row r="69" spans="11:11" x14ac:dyDescent="0.25">
      <c r="K69" s="8"/>
    </row>
    <row r="70" spans="11:11" x14ac:dyDescent="0.25">
      <c r="K70" s="8"/>
    </row>
    <row r="71" spans="11:11" x14ac:dyDescent="0.25">
      <c r="K71" s="8"/>
    </row>
    <row r="72" spans="11:11" x14ac:dyDescent="0.25">
      <c r="K72" s="8"/>
    </row>
    <row r="73" spans="11:11" x14ac:dyDescent="0.25">
      <c r="K73" s="8"/>
    </row>
    <row r="74" spans="11:11" x14ac:dyDescent="0.25">
      <c r="K74" s="8"/>
    </row>
    <row r="75" spans="11:11" x14ac:dyDescent="0.25">
      <c r="K75" s="8"/>
    </row>
    <row r="76" spans="11:11" x14ac:dyDescent="0.25">
      <c r="K76" s="8"/>
    </row>
    <row r="77" spans="11:11" x14ac:dyDescent="0.25">
      <c r="K77" s="8"/>
    </row>
    <row r="78" spans="11:11" x14ac:dyDescent="0.25">
      <c r="K78" s="8"/>
    </row>
    <row r="79" spans="11:11" x14ac:dyDescent="0.25">
      <c r="K79" s="8"/>
    </row>
    <row r="80" spans="11:11" x14ac:dyDescent="0.25">
      <c r="K80" s="8"/>
    </row>
    <row r="81" spans="11:11" x14ac:dyDescent="0.25">
      <c r="K81" s="8"/>
    </row>
    <row r="82" spans="11:11" x14ac:dyDescent="0.25">
      <c r="K82" s="8"/>
    </row>
    <row r="83" spans="11:11" x14ac:dyDescent="0.25">
      <c r="K83" s="8"/>
    </row>
    <row r="84" spans="11:11" x14ac:dyDescent="0.25">
      <c r="K84" s="8"/>
    </row>
    <row r="85" spans="11:11" x14ac:dyDescent="0.25">
      <c r="K85" s="8"/>
    </row>
    <row r="86" spans="11:11" x14ac:dyDescent="0.25">
      <c r="K86" s="8"/>
    </row>
    <row r="87" spans="11:11" x14ac:dyDescent="0.25">
      <c r="K87" s="8"/>
    </row>
    <row r="88" spans="11:11" x14ac:dyDescent="0.25">
      <c r="K88" s="8"/>
    </row>
    <row r="89" spans="11:11" x14ac:dyDescent="0.25">
      <c r="K89" s="8"/>
    </row>
    <row r="90" spans="11:11" x14ac:dyDescent="0.25">
      <c r="K90" s="8"/>
    </row>
    <row r="91" spans="11:11" x14ac:dyDescent="0.25">
      <c r="K91" s="8"/>
    </row>
    <row r="92" spans="11:11" x14ac:dyDescent="0.25">
      <c r="K92" s="8"/>
    </row>
    <row r="93" spans="11:11" x14ac:dyDescent="0.25">
      <c r="K93" s="8"/>
    </row>
    <row r="94" spans="11:11" x14ac:dyDescent="0.25">
      <c r="K94" s="8"/>
    </row>
    <row r="95" spans="11:11" x14ac:dyDescent="0.25">
      <c r="K95" s="8"/>
    </row>
    <row r="96" spans="11:11" x14ac:dyDescent="0.25">
      <c r="K96" s="8"/>
    </row>
    <row r="97" spans="11:11" x14ac:dyDescent="0.25">
      <c r="K97" s="8"/>
    </row>
    <row r="98" spans="11:11" x14ac:dyDescent="0.25">
      <c r="K98" s="8"/>
    </row>
    <row r="99" spans="11:11" x14ac:dyDescent="0.25">
      <c r="K99" s="8"/>
    </row>
    <row r="100" spans="11:11" x14ac:dyDescent="0.25">
      <c r="K100" s="8"/>
    </row>
    <row r="101" spans="11:11" x14ac:dyDescent="0.25">
      <c r="K101" s="8"/>
    </row>
    <row r="102" spans="11:11" x14ac:dyDescent="0.25">
      <c r="K102" s="8"/>
    </row>
    <row r="103" spans="11:11" x14ac:dyDescent="0.25">
      <c r="K103" s="8"/>
    </row>
    <row r="104" spans="11:11" x14ac:dyDescent="0.25">
      <c r="K104" s="8"/>
    </row>
    <row r="105" spans="11:11" x14ac:dyDescent="0.25">
      <c r="K105" s="8"/>
    </row>
    <row r="106" spans="11:11" x14ac:dyDescent="0.25">
      <c r="K106" s="8"/>
    </row>
    <row r="107" spans="11:11" x14ac:dyDescent="0.25">
      <c r="K107" s="8"/>
    </row>
    <row r="108" spans="11:11" x14ac:dyDescent="0.25">
      <c r="K108" s="8"/>
    </row>
    <row r="109" spans="11:11" x14ac:dyDescent="0.25">
      <c r="K109" s="8"/>
    </row>
    <row r="110" spans="11:11" x14ac:dyDescent="0.25">
      <c r="K110" s="8"/>
    </row>
    <row r="111" spans="11:11" x14ac:dyDescent="0.25">
      <c r="K111" s="8"/>
    </row>
    <row r="112" spans="11:11" x14ac:dyDescent="0.25">
      <c r="K112" s="8"/>
    </row>
    <row r="113" spans="11:11" x14ac:dyDescent="0.25">
      <c r="K113" s="8"/>
    </row>
    <row r="114" spans="11:11" x14ac:dyDescent="0.25">
      <c r="K114" s="8"/>
    </row>
    <row r="115" spans="11:11" x14ac:dyDescent="0.25">
      <c r="K115" s="8"/>
    </row>
    <row r="116" spans="11:11" x14ac:dyDescent="0.25">
      <c r="K116" s="8"/>
    </row>
    <row r="117" spans="11:11" x14ac:dyDescent="0.25">
      <c r="K117" s="8"/>
    </row>
    <row r="118" spans="11:11" x14ac:dyDescent="0.25">
      <c r="K118" s="8"/>
    </row>
    <row r="119" spans="11:11" x14ac:dyDescent="0.25">
      <c r="K119" s="8"/>
    </row>
    <row r="120" spans="11:11" x14ac:dyDescent="0.25">
      <c r="K120" s="8"/>
    </row>
    <row r="121" spans="11:11" x14ac:dyDescent="0.25">
      <c r="K121" s="8"/>
    </row>
    <row r="122" spans="11:11" x14ac:dyDescent="0.25">
      <c r="K122" s="8"/>
    </row>
    <row r="123" spans="11:11" x14ac:dyDescent="0.25">
      <c r="K123" s="8"/>
    </row>
    <row r="124" spans="11:11" x14ac:dyDescent="0.25">
      <c r="K124" s="8"/>
    </row>
    <row r="125" spans="11:11" x14ac:dyDescent="0.25">
      <c r="K125" s="8"/>
    </row>
    <row r="126" spans="11:11" x14ac:dyDescent="0.25">
      <c r="K126" s="8"/>
    </row>
    <row r="127" spans="11:11" x14ac:dyDescent="0.25">
      <c r="K127" s="8"/>
    </row>
    <row r="128" spans="11:11" x14ac:dyDescent="0.25">
      <c r="K128" s="8"/>
    </row>
    <row r="129" spans="11:11" x14ac:dyDescent="0.25">
      <c r="K129" s="8"/>
    </row>
    <row r="130" spans="11:11" x14ac:dyDescent="0.25">
      <c r="K130" s="8"/>
    </row>
    <row r="131" spans="11:11" x14ac:dyDescent="0.25">
      <c r="K131" s="8"/>
    </row>
    <row r="132" spans="11:11" x14ac:dyDescent="0.25">
      <c r="K132" s="8"/>
    </row>
    <row r="133" spans="11:11" x14ac:dyDescent="0.25">
      <c r="K133" s="8"/>
    </row>
    <row r="134" spans="11:11" x14ac:dyDescent="0.25">
      <c r="K134" s="8"/>
    </row>
    <row r="135" spans="11:11" x14ac:dyDescent="0.25">
      <c r="K135" s="8"/>
    </row>
    <row r="136" spans="11:11" x14ac:dyDescent="0.25">
      <c r="K136" s="8"/>
    </row>
    <row r="137" spans="11:11" x14ac:dyDescent="0.25">
      <c r="K137" s="8"/>
    </row>
    <row r="138" spans="11:11" x14ac:dyDescent="0.25">
      <c r="K138" s="8"/>
    </row>
    <row r="139" spans="11:11" x14ac:dyDescent="0.25">
      <c r="K139" s="8"/>
    </row>
    <row r="140" spans="11:11" x14ac:dyDescent="0.25">
      <c r="K140" s="8"/>
    </row>
    <row r="141" spans="11:11" x14ac:dyDescent="0.25">
      <c r="K141" s="8"/>
    </row>
    <row r="142" spans="11:11" x14ac:dyDescent="0.25">
      <c r="K142" s="8"/>
    </row>
    <row r="143" spans="11:11" x14ac:dyDescent="0.25">
      <c r="K143" s="8"/>
    </row>
    <row r="144" spans="11:11" x14ac:dyDescent="0.25">
      <c r="K144" s="8"/>
    </row>
    <row r="145" spans="11:11" x14ac:dyDescent="0.25">
      <c r="K145" s="8"/>
    </row>
    <row r="146" spans="11:11" x14ac:dyDescent="0.25">
      <c r="K146" s="8"/>
    </row>
    <row r="147" spans="11:11" x14ac:dyDescent="0.25">
      <c r="K147" s="8"/>
    </row>
    <row r="148" spans="11:11" x14ac:dyDescent="0.25">
      <c r="K148" s="8"/>
    </row>
    <row r="149" spans="11:11" x14ac:dyDescent="0.25">
      <c r="K149" s="8"/>
    </row>
    <row r="150" spans="11:11" x14ac:dyDescent="0.25">
      <c r="K150" s="8"/>
    </row>
    <row r="151" spans="11:11" x14ac:dyDescent="0.25">
      <c r="K151" s="8"/>
    </row>
    <row r="152" spans="11:11" x14ac:dyDescent="0.25">
      <c r="K152" s="8"/>
    </row>
    <row r="153" spans="11:11" x14ac:dyDescent="0.25">
      <c r="K153" s="8"/>
    </row>
    <row r="154" spans="11:11" x14ac:dyDescent="0.25">
      <c r="K154" s="8"/>
    </row>
    <row r="155" spans="11:11" x14ac:dyDescent="0.25">
      <c r="K155" s="8"/>
    </row>
    <row r="156" spans="11:11" x14ac:dyDescent="0.25">
      <c r="K156" s="8"/>
    </row>
    <row r="157" spans="11:11" x14ac:dyDescent="0.25">
      <c r="K157" s="8"/>
    </row>
    <row r="158" spans="11:11" x14ac:dyDescent="0.25">
      <c r="K158" s="8"/>
    </row>
    <row r="159" spans="11:11" x14ac:dyDescent="0.25">
      <c r="K159" s="8"/>
    </row>
    <row r="160" spans="11:11" x14ac:dyDescent="0.25">
      <c r="K160" s="8"/>
    </row>
    <row r="161" spans="11:11" x14ac:dyDescent="0.25">
      <c r="K161" s="8"/>
    </row>
    <row r="162" spans="11:11" x14ac:dyDescent="0.25">
      <c r="K162" s="8"/>
    </row>
    <row r="163" spans="11:11" x14ac:dyDescent="0.25">
      <c r="K163" s="8"/>
    </row>
    <row r="164" spans="11:11" x14ac:dyDescent="0.25">
      <c r="K164" s="8"/>
    </row>
    <row r="165" spans="11:11" x14ac:dyDescent="0.25">
      <c r="K165" s="8"/>
    </row>
    <row r="166" spans="11:11" x14ac:dyDescent="0.25">
      <c r="K166" s="8"/>
    </row>
    <row r="167" spans="11:11" x14ac:dyDescent="0.25">
      <c r="K167" s="8"/>
    </row>
    <row r="168" spans="11:11" x14ac:dyDescent="0.25">
      <c r="K168" s="8"/>
    </row>
    <row r="169" spans="11:11" x14ac:dyDescent="0.25">
      <c r="K169" s="8"/>
    </row>
    <row r="170" spans="11:11" x14ac:dyDescent="0.25">
      <c r="K170" s="8"/>
    </row>
    <row r="171" spans="11:11" x14ac:dyDescent="0.25">
      <c r="K171" s="8"/>
    </row>
    <row r="172" spans="11:11" x14ac:dyDescent="0.25">
      <c r="K172" s="8"/>
    </row>
    <row r="173" spans="11:11" x14ac:dyDescent="0.25">
      <c r="K173" s="8"/>
    </row>
    <row r="174" spans="11:11" x14ac:dyDescent="0.25">
      <c r="K174" s="8"/>
    </row>
    <row r="175" spans="11:11" x14ac:dyDescent="0.25">
      <c r="K175" s="8"/>
    </row>
    <row r="176" spans="11:11" x14ac:dyDescent="0.25">
      <c r="K176" s="8"/>
    </row>
    <row r="177" spans="11:11" x14ac:dyDescent="0.25">
      <c r="K177" s="8"/>
    </row>
    <row r="178" spans="11:11" x14ac:dyDescent="0.25">
      <c r="K178" s="8"/>
    </row>
    <row r="179" spans="11:11" x14ac:dyDescent="0.25">
      <c r="K179" s="8"/>
    </row>
    <row r="180" spans="11:11" x14ac:dyDescent="0.25">
      <c r="K180" s="8"/>
    </row>
    <row r="181" spans="11:11" x14ac:dyDescent="0.25">
      <c r="K181" s="8"/>
    </row>
    <row r="182" spans="11:11" x14ac:dyDescent="0.25">
      <c r="K182" s="8"/>
    </row>
    <row r="183" spans="11:11" x14ac:dyDescent="0.25">
      <c r="K183" s="8"/>
    </row>
    <row r="184" spans="11:11" x14ac:dyDescent="0.25">
      <c r="K184" s="8"/>
    </row>
    <row r="185" spans="11:11" x14ac:dyDescent="0.25">
      <c r="K185" s="8"/>
    </row>
    <row r="186" spans="11:11" x14ac:dyDescent="0.25">
      <c r="K186" s="8"/>
    </row>
    <row r="187" spans="11:11" x14ac:dyDescent="0.25">
      <c r="K187" s="8"/>
    </row>
    <row r="188" spans="11:11" x14ac:dyDescent="0.25">
      <c r="K188" s="8"/>
    </row>
    <row r="189" spans="11:11" x14ac:dyDescent="0.25">
      <c r="K189" s="8"/>
    </row>
    <row r="190" spans="11:11" x14ac:dyDescent="0.25">
      <c r="K190" s="8"/>
    </row>
    <row r="191" spans="11:11" x14ac:dyDescent="0.25">
      <c r="K191" s="8"/>
    </row>
    <row r="192" spans="11:11" x14ac:dyDescent="0.25">
      <c r="K192" s="8"/>
    </row>
    <row r="193" spans="11:11" x14ac:dyDescent="0.25">
      <c r="K193" s="8"/>
    </row>
    <row r="194" spans="11:11" x14ac:dyDescent="0.25">
      <c r="K194" s="8"/>
    </row>
    <row r="195" spans="11:11" x14ac:dyDescent="0.25">
      <c r="K195" s="8"/>
    </row>
    <row r="196" spans="11:11" x14ac:dyDescent="0.25">
      <c r="K196" s="8"/>
    </row>
    <row r="197" spans="11:11" x14ac:dyDescent="0.25">
      <c r="K197" s="8"/>
    </row>
    <row r="198" spans="11:11" x14ac:dyDescent="0.25">
      <c r="K198" s="8"/>
    </row>
    <row r="199" spans="11:11" x14ac:dyDescent="0.25">
      <c r="K199" s="8"/>
    </row>
    <row r="200" spans="11:11" x14ac:dyDescent="0.25">
      <c r="K200" s="8"/>
    </row>
    <row r="201" spans="11:11" x14ac:dyDescent="0.25">
      <c r="K201" s="8"/>
    </row>
    <row r="202" spans="11:11" x14ac:dyDescent="0.25">
      <c r="K202" s="8"/>
    </row>
    <row r="203" spans="11:11" x14ac:dyDescent="0.25">
      <c r="K203" s="8"/>
    </row>
    <row r="204" spans="11:11" x14ac:dyDescent="0.25">
      <c r="K204" s="8"/>
    </row>
    <row r="205" spans="11:11" x14ac:dyDescent="0.25">
      <c r="K205" s="8"/>
    </row>
    <row r="206" spans="11:11" x14ac:dyDescent="0.25">
      <c r="K206" s="8"/>
    </row>
    <row r="207" spans="11:11" x14ac:dyDescent="0.25">
      <c r="K207" s="8"/>
    </row>
    <row r="208" spans="11:11" x14ac:dyDescent="0.25">
      <c r="K208" s="8"/>
    </row>
    <row r="209" spans="11:11" x14ac:dyDescent="0.25">
      <c r="K209" s="8"/>
    </row>
    <row r="210" spans="11:11" x14ac:dyDescent="0.25">
      <c r="K210" s="8"/>
    </row>
    <row r="211" spans="11:11" x14ac:dyDescent="0.25">
      <c r="K211" s="8"/>
    </row>
    <row r="212" spans="11:11" x14ac:dyDescent="0.25">
      <c r="K212" s="8"/>
    </row>
    <row r="213" spans="11:11" x14ac:dyDescent="0.25">
      <c r="K213" s="8"/>
    </row>
    <row r="214" spans="11:11" x14ac:dyDescent="0.25">
      <c r="K214" s="8"/>
    </row>
    <row r="215" spans="11:11" x14ac:dyDescent="0.25">
      <c r="K215" s="8"/>
    </row>
    <row r="216" spans="11:11" x14ac:dyDescent="0.25">
      <c r="K216" s="8"/>
    </row>
    <row r="217" spans="11:11" x14ac:dyDescent="0.25">
      <c r="K217" s="8"/>
    </row>
    <row r="218" spans="11:11" x14ac:dyDescent="0.25">
      <c r="K218" s="8"/>
    </row>
    <row r="219" spans="11:11" x14ac:dyDescent="0.25">
      <c r="K219" s="8"/>
    </row>
    <row r="220" spans="11:11" x14ac:dyDescent="0.25">
      <c r="K220" s="8"/>
    </row>
    <row r="221" spans="11:11" x14ac:dyDescent="0.25">
      <c r="K221" s="8"/>
    </row>
    <row r="222" spans="11:11" x14ac:dyDescent="0.25">
      <c r="K222" s="8"/>
    </row>
    <row r="223" spans="11:11" x14ac:dyDescent="0.25">
      <c r="K223" s="8"/>
    </row>
    <row r="224" spans="11:11" x14ac:dyDescent="0.25">
      <c r="K224" s="8"/>
    </row>
    <row r="225" spans="11:11" x14ac:dyDescent="0.25">
      <c r="K225" s="8"/>
    </row>
    <row r="226" spans="11:11" x14ac:dyDescent="0.25">
      <c r="K226" s="8"/>
    </row>
    <row r="227" spans="11:11" x14ac:dyDescent="0.25">
      <c r="K227" s="8"/>
    </row>
    <row r="228" spans="11:11" x14ac:dyDescent="0.25">
      <c r="K228" s="8"/>
    </row>
    <row r="229" spans="11:11" x14ac:dyDescent="0.25">
      <c r="K229" s="8"/>
    </row>
    <row r="230" spans="11:11" x14ac:dyDescent="0.25">
      <c r="K230" s="8"/>
    </row>
    <row r="231" spans="11:11" x14ac:dyDescent="0.25">
      <c r="K231" s="8"/>
    </row>
    <row r="232" spans="11:11" x14ac:dyDescent="0.25">
      <c r="K232" s="8"/>
    </row>
    <row r="233" spans="11:11" x14ac:dyDescent="0.25">
      <c r="K233" s="8"/>
    </row>
    <row r="234" spans="11:11" x14ac:dyDescent="0.25">
      <c r="K234" s="8"/>
    </row>
    <row r="235" spans="11:11" x14ac:dyDescent="0.25">
      <c r="K235" s="8"/>
    </row>
    <row r="236" spans="11:11" x14ac:dyDescent="0.25">
      <c r="K236" s="8"/>
    </row>
    <row r="237" spans="11:11" x14ac:dyDescent="0.25">
      <c r="K237" s="8"/>
    </row>
    <row r="238" spans="11:11" x14ac:dyDescent="0.25">
      <c r="K238" s="8"/>
    </row>
    <row r="239" spans="11:11" x14ac:dyDescent="0.25">
      <c r="K239" s="8"/>
    </row>
    <row r="240" spans="11:11" x14ac:dyDescent="0.25">
      <c r="K240" s="8"/>
    </row>
    <row r="241" spans="11:11" x14ac:dyDescent="0.25">
      <c r="K241" s="8"/>
    </row>
    <row r="242" spans="11:11" x14ac:dyDescent="0.25">
      <c r="K242" s="8"/>
    </row>
    <row r="243" spans="11:11" x14ac:dyDescent="0.25">
      <c r="K243" s="8"/>
    </row>
    <row r="244" spans="11:11" x14ac:dyDescent="0.25">
      <c r="K244" s="8"/>
    </row>
    <row r="245" spans="11:11" x14ac:dyDescent="0.25">
      <c r="K245" s="8"/>
    </row>
    <row r="246" spans="11:11" x14ac:dyDescent="0.25">
      <c r="K246" s="8"/>
    </row>
    <row r="247" spans="11:11" x14ac:dyDescent="0.25">
      <c r="K247" s="8"/>
    </row>
    <row r="248" spans="11:11" x14ac:dyDescent="0.25">
      <c r="K248" s="8"/>
    </row>
    <row r="249" spans="11:11" x14ac:dyDescent="0.25">
      <c r="K249" s="8"/>
    </row>
    <row r="250" spans="11:11" x14ac:dyDescent="0.25">
      <c r="K250" s="8"/>
    </row>
    <row r="251" spans="11:11" x14ac:dyDescent="0.25">
      <c r="K251" s="8"/>
    </row>
    <row r="252" spans="11:11" x14ac:dyDescent="0.25">
      <c r="K252" s="8"/>
    </row>
    <row r="253" spans="11:11" x14ac:dyDescent="0.25">
      <c r="K253" s="8"/>
    </row>
    <row r="254" spans="11:11" x14ac:dyDescent="0.25">
      <c r="K254" s="8"/>
    </row>
    <row r="255" spans="11:11" x14ac:dyDescent="0.25">
      <c r="K255" s="8"/>
    </row>
    <row r="256" spans="11:11" x14ac:dyDescent="0.25">
      <c r="K256" s="8"/>
    </row>
    <row r="257" spans="11:11" x14ac:dyDescent="0.25">
      <c r="K257" s="8"/>
    </row>
    <row r="258" spans="11:11" x14ac:dyDescent="0.25">
      <c r="K258" s="8"/>
    </row>
    <row r="259" spans="11:11" x14ac:dyDescent="0.25">
      <c r="K259" s="8"/>
    </row>
    <row r="260" spans="11:11" x14ac:dyDescent="0.25">
      <c r="K260" s="8"/>
    </row>
    <row r="261" spans="11:11" x14ac:dyDescent="0.25">
      <c r="K261" s="8"/>
    </row>
    <row r="262" spans="11:11" x14ac:dyDescent="0.25">
      <c r="K262" s="8"/>
    </row>
    <row r="263" spans="11:11" x14ac:dyDescent="0.25">
      <c r="K263" s="8"/>
    </row>
    <row r="264" spans="11:11" x14ac:dyDescent="0.25">
      <c r="K264" s="8"/>
    </row>
    <row r="265" spans="11:11" x14ac:dyDescent="0.25">
      <c r="K265" s="8"/>
    </row>
    <row r="266" spans="11:11" x14ac:dyDescent="0.25">
      <c r="K266" s="8"/>
    </row>
    <row r="267" spans="11:11" x14ac:dyDescent="0.25">
      <c r="K267" s="8"/>
    </row>
    <row r="268" spans="11:11" x14ac:dyDescent="0.25">
      <c r="K268" s="8"/>
    </row>
    <row r="269" spans="11:11" x14ac:dyDescent="0.25">
      <c r="K269" s="8"/>
    </row>
    <row r="270" spans="11:11" x14ac:dyDescent="0.25">
      <c r="K270" s="8"/>
    </row>
    <row r="271" spans="11:11" x14ac:dyDescent="0.25">
      <c r="K271" s="8"/>
    </row>
    <row r="272" spans="11:11" x14ac:dyDescent="0.25">
      <c r="K272" s="8"/>
    </row>
    <row r="273" spans="11:11" x14ac:dyDescent="0.25">
      <c r="K273" s="8"/>
    </row>
    <row r="274" spans="11:11" x14ac:dyDescent="0.25">
      <c r="K274" s="8"/>
    </row>
    <row r="275" spans="11:11" x14ac:dyDescent="0.25">
      <c r="K275" s="8"/>
    </row>
    <row r="276" spans="11:11" x14ac:dyDescent="0.25">
      <c r="K276" s="8"/>
    </row>
    <row r="277" spans="11:11" x14ac:dyDescent="0.25">
      <c r="K277" s="8"/>
    </row>
    <row r="278" spans="11:11" x14ac:dyDescent="0.25">
      <c r="K278" s="8"/>
    </row>
    <row r="279" spans="11:11" x14ac:dyDescent="0.25">
      <c r="K279" s="8"/>
    </row>
    <row r="280" spans="11:11" x14ac:dyDescent="0.25">
      <c r="K280" s="8"/>
    </row>
  </sheetData>
  <mergeCells count="2">
    <mergeCell ref="H2:I3"/>
    <mergeCell ref="D2:F3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11</xdr:col>
                <xdr:colOff>133350</xdr:colOff>
                <xdr:row>5</xdr:row>
                <xdr:rowOff>133350</xdr:rowOff>
              </from>
              <to>
                <xdr:col>14</xdr:col>
                <xdr:colOff>180975</xdr:colOff>
                <xdr:row>7</xdr:row>
                <xdr:rowOff>47625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14</xdr:col>
                <xdr:colOff>190500</xdr:colOff>
                <xdr:row>5</xdr:row>
                <xdr:rowOff>123825</xdr:rowOff>
              </from>
              <to>
                <xdr:col>16</xdr:col>
                <xdr:colOff>676275</xdr:colOff>
                <xdr:row>7</xdr:row>
                <xdr:rowOff>38100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11</xdr:col>
                <xdr:colOff>133350</xdr:colOff>
                <xdr:row>3</xdr:row>
                <xdr:rowOff>0</xdr:rowOff>
              </from>
              <to>
                <xdr:col>16</xdr:col>
                <xdr:colOff>676275</xdr:colOff>
                <xdr:row>5</xdr:row>
                <xdr:rowOff>19050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Service!$B$2:$B$497</xm:f>
          </x14:formula1>
          <xm:sqref>B8</xm:sqref>
        </x14:dataValidation>
        <x14:dataValidation type="list" allowBlank="1" showInputMessage="1" showErrorMessage="1">
          <x14:formula1>
            <xm:f>Base!$B$2:$B$17</xm:f>
          </x14:formula1>
          <xm:sqref>F8</xm:sqref>
        </x14:dataValidation>
        <x14:dataValidation type="list" allowBlank="1" showInputMessage="1" showErrorMessage="1">
          <x14:formula1>
            <xm:f>Base!$D$2:$D$366</xm:f>
          </x14:formula1>
          <xm:sqref>D2:F3</xm:sqref>
        </x14:dataValidation>
        <x14:dataValidation type="list" allowBlank="1" showInputMessage="1" showErrorMessage="1">
          <x14:formula1>
            <xm:f>IF(F8="comptoir",Base!$F$2,Base!$F$2:$F$5)</xm:f>
          </x14:formula1>
          <xm:sqref>G8</xm:sqref>
        </x14:dataValidation>
        <x14:dataValidation type="list" allowBlank="1" showInputMessage="1" showErrorMessage="1">
          <x14:formula1>
            <xm:f>Base!$E$2:$E$366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O86"/>
  <sheetViews>
    <sheetView tabSelected="1" zoomScale="84" zoomScaleNormal="84" workbookViewId="0">
      <selection activeCell="Q11" sqref="Q11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8" bestFit="1" customWidth="1"/>
    <col min="7" max="7" width="5.5703125" customWidth="1"/>
    <col min="8" max="8" width="5.5703125" style="8" customWidth="1"/>
    <col min="9" max="9" width="5.5703125" customWidth="1"/>
  </cols>
  <sheetData>
    <row r="1" spans="1:15" ht="16.5" thickBot="1" x14ac:dyDescent="0.3">
      <c r="A1" s="83" t="s">
        <v>37</v>
      </c>
      <c r="B1" s="83" t="s">
        <v>38</v>
      </c>
      <c r="C1" s="83" t="s">
        <v>39</v>
      </c>
      <c r="D1" s="83" t="s">
        <v>470</v>
      </c>
      <c r="E1" s="83" t="s">
        <v>484</v>
      </c>
      <c r="F1" s="83" t="s">
        <v>119</v>
      </c>
      <c r="G1" s="99" t="s">
        <v>0</v>
      </c>
      <c r="J1" s="83" t="s">
        <v>37</v>
      </c>
      <c r="K1" s="83" t="s">
        <v>38</v>
      </c>
      <c r="L1" s="83" t="s">
        <v>39</v>
      </c>
      <c r="M1" s="83" t="s">
        <v>470</v>
      </c>
      <c r="N1" s="83" t="s">
        <v>484</v>
      </c>
      <c r="O1" s="83" t="s">
        <v>119</v>
      </c>
    </row>
    <row r="2" spans="1:15" x14ac:dyDescent="0.25">
      <c r="A2" s="100">
        <v>41641</v>
      </c>
      <c r="B2" s="106" t="s">
        <v>57</v>
      </c>
      <c r="C2" s="101">
        <v>2500</v>
      </c>
      <c r="D2" s="106" t="s">
        <v>472</v>
      </c>
      <c r="E2" s="102">
        <v>2500</v>
      </c>
      <c r="F2" s="102">
        <v>0</v>
      </c>
      <c r="G2" s="88">
        <v>1</v>
      </c>
      <c r="H2" s="88"/>
      <c r="J2" s="108"/>
      <c r="K2" s="108"/>
      <c r="L2" s="108"/>
      <c r="M2" s="108"/>
      <c r="N2" s="108"/>
      <c r="O2" s="108"/>
    </row>
    <row r="3" spans="1:15" x14ac:dyDescent="0.25">
      <c r="A3" s="95">
        <v>41641</v>
      </c>
      <c r="B3" s="96" t="s">
        <v>486</v>
      </c>
      <c r="C3" s="97">
        <v>6800</v>
      </c>
      <c r="D3" s="96" t="s">
        <v>473</v>
      </c>
      <c r="E3" s="98">
        <v>4800</v>
      </c>
      <c r="F3" s="98">
        <v>2000</v>
      </c>
      <c r="G3" s="112">
        <v>2</v>
      </c>
      <c r="H3" s="88"/>
      <c r="J3" s="108"/>
      <c r="K3" s="108"/>
      <c r="L3" s="108"/>
      <c r="M3" s="108"/>
      <c r="N3" s="108"/>
      <c r="O3" s="108"/>
    </row>
    <row r="4" spans="1:15" x14ac:dyDescent="0.25">
      <c r="A4" s="105">
        <v>41641</v>
      </c>
      <c r="B4" s="107" t="s">
        <v>488</v>
      </c>
      <c r="C4" s="104">
        <v>30400</v>
      </c>
      <c r="D4" s="107" t="s">
        <v>473</v>
      </c>
      <c r="E4" s="103">
        <v>400</v>
      </c>
      <c r="F4" s="103">
        <v>30000</v>
      </c>
      <c r="G4" s="112">
        <v>3</v>
      </c>
      <c r="H4" s="112"/>
      <c r="J4" s="108"/>
      <c r="K4" s="108"/>
      <c r="L4" s="108"/>
      <c r="M4" s="108"/>
      <c r="N4" s="108"/>
      <c r="O4" s="108"/>
    </row>
    <row r="5" spans="1:15" x14ac:dyDescent="0.25">
      <c r="A5" s="100">
        <v>41641</v>
      </c>
      <c r="B5" s="106" t="s">
        <v>57</v>
      </c>
      <c r="C5" s="101">
        <v>1200</v>
      </c>
      <c r="D5" s="106" t="s">
        <v>472</v>
      </c>
      <c r="E5" s="102">
        <v>1200</v>
      </c>
      <c r="F5" s="102">
        <v>0</v>
      </c>
      <c r="G5" s="112">
        <v>4</v>
      </c>
      <c r="H5" s="112"/>
      <c r="J5" s="108"/>
      <c r="K5" s="108"/>
      <c r="L5" s="108"/>
      <c r="M5" s="108"/>
      <c r="N5" s="108"/>
      <c r="O5" s="108"/>
    </row>
    <row r="6" spans="1:15" x14ac:dyDescent="0.25">
      <c r="A6" s="95">
        <v>41641</v>
      </c>
      <c r="B6" s="96" t="s">
        <v>486</v>
      </c>
      <c r="C6" s="97">
        <v>2800</v>
      </c>
      <c r="D6" s="96" t="s">
        <v>473</v>
      </c>
      <c r="E6" s="98">
        <v>2800</v>
      </c>
      <c r="F6" s="98">
        <v>0</v>
      </c>
      <c r="G6" s="112">
        <v>5</v>
      </c>
      <c r="H6" s="88"/>
      <c r="J6" s="108"/>
      <c r="K6" s="108"/>
      <c r="L6" s="108"/>
      <c r="M6" s="108"/>
      <c r="N6" s="108"/>
      <c r="O6" s="108"/>
    </row>
    <row r="7" spans="1:15" x14ac:dyDescent="0.25">
      <c r="A7" s="100">
        <v>41641</v>
      </c>
      <c r="B7" s="106" t="s">
        <v>57</v>
      </c>
      <c r="C7" s="101">
        <v>8450</v>
      </c>
      <c r="D7" s="106" t="s">
        <v>472</v>
      </c>
      <c r="E7" s="102">
        <v>8450</v>
      </c>
      <c r="F7" s="102">
        <v>0</v>
      </c>
      <c r="G7" s="112">
        <v>6</v>
      </c>
      <c r="H7" s="88"/>
      <c r="J7" s="108"/>
      <c r="K7" s="108"/>
      <c r="L7" s="108"/>
      <c r="M7" s="108"/>
      <c r="N7" s="108"/>
      <c r="O7" s="108"/>
    </row>
    <row r="8" spans="1:15" x14ac:dyDescent="0.25">
      <c r="A8" s="100">
        <v>41641</v>
      </c>
      <c r="B8" s="106" t="s">
        <v>57</v>
      </c>
      <c r="C8" s="101">
        <v>14600</v>
      </c>
      <c r="D8" s="106" t="s">
        <v>472</v>
      </c>
      <c r="E8" s="102">
        <v>14600</v>
      </c>
      <c r="F8" s="102">
        <v>0</v>
      </c>
      <c r="G8" s="112">
        <v>7</v>
      </c>
      <c r="H8" s="88"/>
      <c r="J8" s="108"/>
      <c r="K8" s="108"/>
      <c r="L8" s="108"/>
      <c r="M8" s="108"/>
      <c r="N8" s="108"/>
      <c r="O8" s="108"/>
    </row>
    <row r="9" spans="1:15" x14ac:dyDescent="0.25">
      <c r="A9" s="116">
        <v>41642</v>
      </c>
      <c r="B9" s="119" t="s">
        <v>491</v>
      </c>
      <c r="C9" s="118">
        <v>2400</v>
      </c>
      <c r="D9" s="119" t="s">
        <v>473</v>
      </c>
      <c r="E9" s="120">
        <v>2400</v>
      </c>
      <c r="F9" s="120">
        <v>0</v>
      </c>
      <c r="G9" s="112">
        <v>8</v>
      </c>
      <c r="H9" s="88"/>
      <c r="J9" s="108"/>
      <c r="K9" s="108"/>
      <c r="L9" s="108"/>
      <c r="M9" s="108"/>
      <c r="N9" s="108"/>
      <c r="O9" s="108"/>
    </row>
    <row r="10" spans="1:15" x14ac:dyDescent="0.25">
      <c r="A10" s="100">
        <v>41641</v>
      </c>
      <c r="B10" s="106" t="s">
        <v>57</v>
      </c>
      <c r="C10" s="101">
        <v>1100</v>
      </c>
      <c r="D10" s="106" t="s">
        <v>472</v>
      </c>
      <c r="E10" s="102">
        <v>1100</v>
      </c>
      <c r="F10" s="102">
        <v>0</v>
      </c>
      <c r="G10" s="112">
        <v>9</v>
      </c>
      <c r="H10" s="88"/>
      <c r="J10" s="108"/>
      <c r="K10" s="108"/>
      <c r="L10" s="108"/>
      <c r="M10" s="108"/>
      <c r="N10" s="108"/>
      <c r="O10" s="108"/>
    </row>
    <row r="11" spans="1:15" x14ac:dyDescent="0.25">
      <c r="A11" s="121">
        <v>41642</v>
      </c>
      <c r="B11" s="122" t="s">
        <v>486</v>
      </c>
      <c r="C11" s="123">
        <v>7200</v>
      </c>
      <c r="D11" s="124" t="s">
        <v>473</v>
      </c>
      <c r="E11" s="125"/>
      <c r="F11" s="125">
        <v>7200</v>
      </c>
      <c r="G11" s="112">
        <v>10</v>
      </c>
      <c r="H11" s="88"/>
      <c r="J11" s="108"/>
      <c r="K11" s="108"/>
      <c r="L11" s="108"/>
      <c r="M11" s="108"/>
      <c r="N11" s="108"/>
      <c r="O11" s="108"/>
    </row>
    <row r="12" spans="1:15" ht="15.75" x14ac:dyDescent="0.25">
      <c r="A12" s="95">
        <v>41641</v>
      </c>
      <c r="B12" s="96" t="s">
        <v>486</v>
      </c>
      <c r="C12" s="97">
        <v>7200</v>
      </c>
      <c r="D12" s="96" t="s">
        <v>473</v>
      </c>
      <c r="E12" s="98"/>
      <c r="F12" s="98">
        <v>7200</v>
      </c>
      <c r="G12" s="112">
        <v>11</v>
      </c>
      <c r="I12" s="115" t="s">
        <v>511</v>
      </c>
      <c r="J12" s="108"/>
      <c r="K12" s="108"/>
      <c r="L12" s="108"/>
      <c r="M12" s="108"/>
      <c r="N12" s="108"/>
      <c r="O12" s="108"/>
    </row>
    <row r="13" spans="1:15" x14ac:dyDescent="0.25">
      <c r="A13" s="100">
        <v>41642</v>
      </c>
      <c r="B13" s="106" t="s">
        <v>57</v>
      </c>
      <c r="C13" s="101">
        <v>2500</v>
      </c>
      <c r="D13" s="106" t="s">
        <v>472</v>
      </c>
      <c r="E13" s="102">
        <v>2500</v>
      </c>
      <c r="F13" s="102">
        <v>0</v>
      </c>
      <c r="G13" s="112">
        <v>12</v>
      </c>
      <c r="H13" s="88"/>
      <c r="J13" s="108"/>
      <c r="K13" s="108"/>
      <c r="L13" s="108"/>
      <c r="M13" s="108"/>
      <c r="N13" s="108"/>
      <c r="O13" s="108"/>
    </row>
    <row r="14" spans="1:15" x14ac:dyDescent="0.25">
      <c r="A14" s="100">
        <v>41642</v>
      </c>
      <c r="B14" s="106" t="s">
        <v>57</v>
      </c>
      <c r="C14" s="101">
        <v>14600</v>
      </c>
      <c r="D14" s="106" t="s">
        <v>472</v>
      </c>
      <c r="E14" s="102">
        <v>14600</v>
      </c>
      <c r="F14" s="102">
        <v>0</v>
      </c>
      <c r="G14" s="112">
        <v>13</v>
      </c>
      <c r="H14" s="88"/>
    </row>
    <row r="15" spans="1:15" x14ac:dyDescent="0.25">
      <c r="A15" s="121">
        <v>41642</v>
      </c>
      <c r="B15" s="124" t="s">
        <v>486</v>
      </c>
      <c r="C15" s="123">
        <v>6800</v>
      </c>
      <c r="D15" s="124" t="s">
        <v>473</v>
      </c>
      <c r="E15" s="125">
        <v>4800</v>
      </c>
      <c r="F15" s="125">
        <v>2000</v>
      </c>
      <c r="G15" s="112">
        <v>14</v>
      </c>
      <c r="H15" s="88"/>
    </row>
    <row r="16" spans="1:15" x14ac:dyDescent="0.25">
      <c r="A16" s="105">
        <v>41642</v>
      </c>
      <c r="B16" s="107" t="s">
        <v>488</v>
      </c>
      <c r="C16" s="104">
        <v>30400</v>
      </c>
      <c r="D16" s="107" t="s">
        <v>473</v>
      </c>
      <c r="E16" s="103">
        <v>400</v>
      </c>
      <c r="F16" s="103">
        <v>30000</v>
      </c>
      <c r="G16" s="112">
        <v>15</v>
      </c>
      <c r="H16" s="88"/>
    </row>
    <row r="17" spans="1:8" x14ac:dyDescent="0.25">
      <c r="A17" s="100">
        <v>41642</v>
      </c>
      <c r="B17" s="106" t="s">
        <v>57</v>
      </c>
      <c r="C17" s="101">
        <v>1100</v>
      </c>
      <c r="D17" s="106" t="s">
        <v>472</v>
      </c>
      <c r="E17" s="102">
        <v>1100</v>
      </c>
      <c r="F17" s="102">
        <v>0</v>
      </c>
      <c r="G17" s="112">
        <v>16</v>
      </c>
      <c r="H17" s="88"/>
    </row>
    <row r="18" spans="1:8" x14ac:dyDescent="0.25">
      <c r="A18" s="116">
        <v>41641</v>
      </c>
      <c r="B18" s="117" t="s">
        <v>491</v>
      </c>
      <c r="C18" s="118">
        <v>2400</v>
      </c>
      <c r="D18" s="119" t="s">
        <v>473</v>
      </c>
      <c r="E18" s="120">
        <v>2400</v>
      </c>
      <c r="F18" s="120">
        <v>0</v>
      </c>
      <c r="G18" s="112">
        <v>17</v>
      </c>
      <c r="H18" s="88"/>
    </row>
    <row r="19" spans="1:8" x14ac:dyDescent="0.25">
      <c r="A19" s="26"/>
      <c r="B19" s="25"/>
      <c r="C19" s="29"/>
      <c r="D19" s="27"/>
      <c r="E19" s="87"/>
      <c r="F19" s="86"/>
      <c r="G19" s="88"/>
      <c r="H19" s="88"/>
    </row>
    <row r="20" spans="1:8" x14ac:dyDescent="0.25">
      <c r="A20" s="26"/>
      <c r="B20" s="25"/>
      <c r="C20" s="29"/>
      <c r="D20" s="27"/>
      <c r="E20" s="87"/>
      <c r="F20" s="86"/>
      <c r="G20" s="88"/>
      <c r="H20" s="88"/>
    </row>
    <row r="21" spans="1:8" x14ac:dyDescent="0.25">
      <c r="A21" s="113"/>
      <c r="B21" s="109"/>
      <c r="C21" s="110"/>
      <c r="D21" s="109"/>
      <c r="E21" s="111"/>
      <c r="F21" s="111"/>
      <c r="G21" s="88"/>
      <c r="H21" s="88"/>
    </row>
    <row r="22" spans="1:8" x14ac:dyDescent="0.25">
      <c r="A22" s="113"/>
      <c r="B22" s="109"/>
      <c r="C22" s="110"/>
      <c r="D22" s="109"/>
      <c r="E22" s="111"/>
      <c r="F22" s="111"/>
      <c r="G22" s="88"/>
      <c r="H22" s="88"/>
    </row>
    <row r="23" spans="1:8" x14ac:dyDescent="0.25">
      <c r="A23" s="113"/>
      <c r="B23" s="109"/>
      <c r="C23" s="110"/>
      <c r="D23" s="109"/>
      <c r="E23" s="111"/>
      <c r="F23" s="111"/>
      <c r="G23" s="88"/>
      <c r="H23" s="88"/>
    </row>
    <row r="24" spans="1:8" x14ac:dyDescent="0.25">
      <c r="A24" s="113"/>
      <c r="B24" s="109"/>
      <c r="C24" s="110"/>
      <c r="D24" s="109"/>
      <c r="E24" s="111"/>
      <c r="F24" s="111"/>
      <c r="G24" s="88"/>
      <c r="H24" s="88"/>
    </row>
    <row r="25" spans="1:8" x14ac:dyDescent="0.25">
      <c r="A25" s="113"/>
      <c r="B25" s="109"/>
      <c r="C25" s="110"/>
      <c r="D25" s="109"/>
      <c r="E25" s="111"/>
      <c r="F25" s="111"/>
      <c r="G25" s="88"/>
      <c r="H25" s="88"/>
    </row>
    <row r="26" spans="1:8" x14ac:dyDescent="0.25">
      <c r="A26" s="113"/>
      <c r="B26" s="109"/>
      <c r="C26" s="110"/>
      <c r="D26" s="109"/>
      <c r="E26" s="111"/>
      <c r="F26" s="111"/>
      <c r="G26" s="88"/>
      <c r="H26" s="88"/>
    </row>
    <row r="27" spans="1:8" x14ac:dyDescent="0.25">
      <c r="A27" s="113"/>
      <c r="B27" s="114"/>
      <c r="C27" s="110"/>
      <c r="D27" s="109"/>
      <c r="E27" s="111"/>
      <c r="F27" s="111"/>
      <c r="G27" s="88"/>
      <c r="H27" s="88"/>
    </row>
    <row r="28" spans="1:8" x14ac:dyDescent="0.25">
      <c r="A28" s="113"/>
      <c r="B28" s="114"/>
      <c r="C28" s="110"/>
      <c r="D28" s="109"/>
      <c r="E28" s="111"/>
      <c r="F28" s="111"/>
      <c r="G28" s="88"/>
      <c r="H28" s="88"/>
    </row>
    <row r="29" spans="1:8" x14ac:dyDescent="0.25">
      <c r="A29" s="113"/>
      <c r="B29" s="114"/>
      <c r="C29" s="110"/>
      <c r="D29" s="109"/>
      <c r="E29" s="111"/>
      <c r="F29" s="111"/>
    </row>
    <row r="30" spans="1:8" x14ac:dyDescent="0.25">
      <c r="A30" s="113"/>
      <c r="B30" s="114"/>
      <c r="C30" s="110"/>
      <c r="D30" s="109"/>
      <c r="E30" s="111"/>
      <c r="F30" s="111"/>
    </row>
    <row r="31" spans="1:8" x14ac:dyDescent="0.25">
      <c r="A31" s="26"/>
      <c r="B31" s="25"/>
      <c r="C31" s="29"/>
      <c r="D31" s="27"/>
      <c r="E31" s="87"/>
      <c r="F31" s="86" t="str">
        <f t="shared" ref="F26:F64" si="0">IF(C31="","",SUM(C31-E31))</f>
        <v/>
      </c>
    </row>
    <row r="32" spans="1:8" x14ac:dyDescent="0.25">
      <c r="A32" s="26"/>
      <c r="B32" s="25"/>
      <c r="C32" s="29"/>
      <c r="D32" s="27"/>
      <c r="E32" s="87"/>
      <c r="F32" s="86" t="str">
        <f t="shared" si="0"/>
        <v/>
      </c>
    </row>
    <row r="33" spans="1:6" x14ac:dyDescent="0.25">
      <c r="A33" s="26"/>
      <c r="B33" s="25"/>
      <c r="C33" s="29"/>
      <c r="D33" s="27"/>
      <c r="E33" s="87"/>
      <c r="F33" s="86" t="str">
        <f t="shared" si="0"/>
        <v/>
      </c>
    </row>
    <row r="34" spans="1:6" x14ac:dyDescent="0.25">
      <c r="A34" s="26"/>
      <c r="B34" s="25"/>
      <c r="C34" s="29"/>
      <c r="D34" s="27"/>
      <c r="E34" s="87"/>
      <c r="F34" s="86" t="str">
        <f t="shared" si="0"/>
        <v/>
      </c>
    </row>
    <row r="35" spans="1:6" x14ac:dyDescent="0.25">
      <c r="A35" s="26"/>
      <c r="B35" s="25"/>
      <c r="C35" s="29"/>
      <c r="D35" s="27"/>
      <c r="E35" s="87"/>
      <c r="F35" s="86" t="str">
        <f t="shared" si="0"/>
        <v/>
      </c>
    </row>
    <row r="36" spans="1:6" x14ac:dyDescent="0.25">
      <c r="A36" s="26"/>
      <c r="B36" s="25"/>
      <c r="C36" s="29"/>
      <c r="D36" s="27"/>
      <c r="E36" s="87"/>
      <c r="F36" s="86" t="str">
        <f t="shared" si="0"/>
        <v/>
      </c>
    </row>
    <row r="37" spans="1:6" x14ac:dyDescent="0.25">
      <c r="A37" s="26"/>
      <c r="B37" s="25"/>
      <c r="C37" s="29"/>
      <c r="D37" s="27"/>
      <c r="E37" s="87"/>
      <c r="F37" s="86" t="str">
        <f t="shared" si="0"/>
        <v/>
      </c>
    </row>
    <row r="38" spans="1:6" x14ac:dyDescent="0.25">
      <c r="A38" s="26"/>
      <c r="B38" s="25"/>
      <c r="C38" s="29"/>
      <c r="D38" s="27"/>
      <c r="E38" s="87"/>
      <c r="F38" s="86" t="str">
        <f t="shared" si="0"/>
        <v/>
      </c>
    </row>
    <row r="39" spans="1:6" x14ac:dyDescent="0.25">
      <c r="A39" s="26"/>
      <c r="B39" s="25"/>
      <c r="C39" s="29"/>
      <c r="D39" s="27"/>
      <c r="E39" s="87"/>
      <c r="F39" s="86" t="str">
        <f t="shared" si="0"/>
        <v/>
      </c>
    </row>
    <row r="40" spans="1:6" x14ac:dyDescent="0.25">
      <c r="A40" s="26"/>
      <c r="B40" s="25"/>
      <c r="C40" s="29"/>
      <c r="D40" s="27"/>
      <c r="E40" s="87"/>
      <c r="F40" s="86" t="str">
        <f t="shared" si="0"/>
        <v/>
      </c>
    </row>
    <row r="41" spans="1:6" x14ac:dyDescent="0.25">
      <c r="A41" s="26"/>
      <c r="B41" s="25"/>
      <c r="C41" s="29"/>
      <c r="D41" s="27"/>
      <c r="E41" s="87"/>
      <c r="F41" s="86" t="str">
        <f t="shared" si="0"/>
        <v/>
      </c>
    </row>
    <row r="42" spans="1:6" x14ac:dyDescent="0.25">
      <c r="A42" s="26"/>
      <c r="B42" s="25"/>
      <c r="C42" s="29"/>
      <c r="D42" s="27"/>
      <c r="E42" s="87"/>
      <c r="F42" s="86" t="str">
        <f t="shared" si="0"/>
        <v/>
      </c>
    </row>
    <row r="43" spans="1:6" x14ac:dyDescent="0.25">
      <c r="A43" s="26"/>
      <c r="B43" s="25"/>
      <c r="C43" s="29"/>
      <c r="D43" s="27"/>
      <c r="E43" s="87"/>
      <c r="F43" s="86" t="str">
        <f t="shared" si="0"/>
        <v/>
      </c>
    </row>
    <row r="44" spans="1:6" x14ac:dyDescent="0.25">
      <c r="A44" s="26"/>
      <c r="B44" s="25"/>
      <c r="C44" s="29"/>
      <c r="D44" s="27"/>
      <c r="E44" s="87"/>
      <c r="F44" s="86" t="str">
        <f t="shared" si="0"/>
        <v/>
      </c>
    </row>
    <row r="45" spans="1:6" x14ac:dyDescent="0.25">
      <c r="A45" s="26"/>
      <c r="B45" s="25"/>
      <c r="C45" s="29"/>
      <c r="D45" s="27"/>
      <c r="E45" s="87"/>
      <c r="F45" s="86" t="str">
        <f t="shared" si="0"/>
        <v/>
      </c>
    </row>
    <row r="46" spans="1:6" x14ac:dyDescent="0.25">
      <c r="A46" s="26"/>
      <c r="B46" s="25"/>
      <c r="C46" s="29"/>
      <c r="D46" s="27"/>
      <c r="E46" s="87"/>
      <c r="F46" s="86" t="str">
        <f t="shared" si="0"/>
        <v/>
      </c>
    </row>
    <row r="47" spans="1:6" x14ac:dyDescent="0.25">
      <c r="A47" s="26"/>
      <c r="B47" s="25"/>
      <c r="C47" s="29"/>
      <c r="D47" s="27"/>
      <c r="E47" s="87"/>
      <c r="F47" s="86" t="str">
        <f t="shared" si="0"/>
        <v/>
      </c>
    </row>
    <row r="48" spans="1:6" x14ac:dyDescent="0.25">
      <c r="A48" s="26"/>
      <c r="B48" s="25"/>
      <c r="C48" s="29"/>
      <c r="D48" s="27"/>
      <c r="E48" s="87"/>
      <c r="F48" s="86" t="str">
        <f t="shared" si="0"/>
        <v/>
      </c>
    </row>
    <row r="49" spans="1:6" x14ac:dyDescent="0.25">
      <c r="A49" s="26"/>
      <c r="B49" s="25"/>
      <c r="C49" s="29"/>
      <c r="D49" s="27"/>
      <c r="E49" s="87"/>
      <c r="F49" s="86" t="str">
        <f t="shared" si="0"/>
        <v/>
      </c>
    </row>
    <row r="50" spans="1:6" x14ac:dyDescent="0.25">
      <c r="A50" s="26"/>
      <c r="B50" s="25"/>
      <c r="C50" s="29"/>
      <c r="D50" s="27"/>
      <c r="E50" s="87"/>
      <c r="F50" s="86" t="str">
        <f t="shared" si="0"/>
        <v/>
      </c>
    </row>
    <row r="51" spans="1:6" x14ac:dyDescent="0.25">
      <c r="A51" s="26"/>
      <c r="B51" s="25"/>
      <c r="C51" s="29"/>
      <c r="D51" s="27"/>
      <c r="E51" s="87"/>
      <c r="F51" s="86" t="str">
        <f t="shared" si="0"/>
        <v/>
      </c>
    </row>
    <row r="52" spans="1:6" x14ac:dyDescent="0.25">
      <c r="A52" s="26"/>
      <c r="B52" s="25"/>
      <c r="C52" s="29"/>
      <c r="D52" s="27"/>
      <c r="E52" s="87"/>
      <c r="F52" s="86" t="str">
        <f t="shared" si="0"/>
        <v/>
      </c>
    </row>
    <row r="53" spans="1:6" x14ac:dyDescent="0.25">
      <c r="A53" s="26"/>
      <c r="B53" s="25"/>
      <c r="C53" s="29"/>
      <c r="D53" s="27"/>
      <c r="E53" s="87"/>
      <c r="F53" s="86" t="str">
        <f t="shared" si="0"/>
        <v/>
      </c>
    </row>
    <row r="54" spans="1:6" x14ac:dyDescent="0.25">
      <c r="A54" s="26"/>
      <c r="B54" s="25"/>
      <c r="C54" s="29"/>
      <c r="D54" s="27"/>
      <c r="E54" s="87"/>
      <c r="F54" s="86" t="str">
        <f t="shared" si="0"/>
        <v/>
      </c>
    </row>
    <row r="55" spans="1:6" x14ac:dyDescent="0.25">
      <c r="A55" s="26"/>
      <c r="B55" s="25"/>
      <c r="C55" s="29"/>
      <c r="D55" s="27"/>
      <c r="E55" s="87"/>
      <c r="F55" s="86" t="str">
        <f t="shared" si="0"/>
        <v/>
      </c>
    </row>
    <row r="56" spans="1:6" x14ac:dyDescent="0.25">
      <c r="A56" s="26"/>
      <c r="B56" s="25"/>
      <c r="C56" s="29"/>
      <c r="D56" s="27"/>
      <c r="E56" s="87"/>
      <c r="F56" s="86" t="str">
        <f t="shared" si="0"/>
        <v/>
      </c>
    </row>
    <row r="57" spans="1:6" x14ac:dyDescent="0.25">
      <c r="A57" s="26"/>
      <c r="B57" s="25"/>
      <c r="C57" s="29"/>
      <c r="D57" s="27"/>
      <c r="E57" s="87"/>
      <c r="F57" s="86" t="str">
        <f t="shared" si="0"/>
        <v/>
      </c>
    </row>
    <row r="58" spans="1:6" x14ac:dyDescent="0.25">
      <c r="A58" s="26"/>
      <c r="B58" s="25"/>
      <c r="C58" s="29"/>
      <c r="D58" s="27"/>
      <c r="E58" s="87"/>
      <c r="F58" s="86" t="str">
        <f t="shared" si="0"/>
        <v/>
      </c>
    </row>
    <row r="59" spans="1:6" x14ac:dyDescent="0.25">
      <c r="A59" s="26"/>
      <c r="B59" s="25"/>
      <c r="C59" s="29"/>
      <c r="D59" s="27"/>
      <c r="E59" s="87"/>
      <c r="F59" s="86" t="str">
        <f t="shared" si="0"/>
        <v/>
      </c>
    </row>
    <row r="60" spans="1:6" x14ac:dyDescent="0.25">
      <c r="A60" s="26"/>
      <c r="B60" s="25"/>
      <c r="C60" s="29"/>
      <c r="D60" s="27"/>
      <c r="E60" s="87"/>
      <c r="F60" s="86" t="str">
        <f t="shared" si="0"/>
        <v/>
      </c>
    </row>
    <row r="61" spans="1:6" x14ac:dyDescent="0.25">
      <c r="A61" s="26"/>
      <c r="B61" s="25"/>
      <c r="C61" s="29"/>
      <c r="D61" s="27"/>
      <c r="E61" s="87"/>
      <c r="F61" s="86" t="str">
        <f t="shared" si="0"/>
        <v/>
      </c>
    </row>
    <row r="62" spans="1:6" x14ac:dyDescent="0.25">
      <c r="A62" s="26"/>
      <c r="B62" s="25"/>
      <c r="C62" s="29"/>
      <c r="D62" s="27"/>
      <c r="E62" s="87"/>
      <c r="F62" s="86" t="str">
        <f t="shared" si="0"/>
        <v/>
      </c>
    </row>
    <row r="63" spans="1:6" x14ac:dyDescent="0.25">
      <c r="A63" s="26"/>
      <c r="B63" s="25"/>
      <c r="C63" s="29"/>
      <c r="D63" s="27"/>
      <c r="E63" s="87"/>
      <c r="F63" s="86" t="str">
        <f t="shared" si="0"/>
        <v/>
      </c>
    </row>
    <row r="64" spans="1:6" x14ac:dyDescent="0.25">
      <c r="A64" s="26"/>
      <c r="B64" s="25"/>
      <c r="C64" s="29"/>
      <c r="D64" s="27"/>
      <c r="E64" s="87"/>
      <c r="F64" s="86" t="str">
        <f t="shared" si="0"/>
        <v/>
      </c>
    </row>
    <row r="65" spans="1:6" x14ac:dyDescent="0.25">
      <c r="A65" s="26"/>
      <c r="B65" s="25"/>
      <c r="C65" s="29"/>
      <c r="D65" s="27"/>
      <c r="E65" s="87"/>
      <c r="F65" s="86" t="str">
        <f t="shared" ref="F65:F85" si="1">IF(C65="","",SUM(C65-E65))</f>
        <v/>
      </c>
    </row>
    <row r="66" spans="1:6" x14ac:dyDescent="0.25">
      <c r="A66" s="26"/>
      <c r="B66" s="25"/>
      <c r="C66" s="29"/>
      <c r="D66" s="27"/>
      <c r="E66" s="87"/>
      <c r="F66" s="86" t="str">
        <f t="shared" si="1"/>
        <v/>
      </c>
    </row>
    <row r="67" spans="1:6" x14ac:dyDescent="0.25">
      <c r="A67" s="26"/>
      <c r="B67" s="25"/>
      <c r="C67" s="29"/>
      <c r="D67" s="27"/>
      <c r="E67" s="87"/>
      <c r="F67" s="86" t="str">
        <f t="shared" si="1"/>
        <v/>
      </c>
    </row>
    <row r="68" spans="1:6" x14ac:dyDescent="0.25">
      <c r="A68" s="26"/>
      <c r="B68" s="25"/>
      <c r="C68" s="29"/>
      <c r="D68" s="27"/>
      <c r="E68" s="87"/>
      <c r="F68" s="86" t="str">
        <f t="shared" si="1"/>
        <v/>
      </c>
    </row>
    <row r="69" spans="1:6" x14ac:dyDescent="0.25">
      <c r="A69" s="26"/>
      <c r="B69" s="25"/>
      <c r="C69" s="29"/>
      <c r="D69" s="27"/>
      <c r="E69" s="87"/>
      <c r="F69" s="86" t="str">
        <f t="shared" si="1"/>
        <v/>
      </c>
    </row>
    <row r="70" spans="1:6" x14ac:dyDescent="0.25">
      <c r="A70" s="26"/>
      <c r="B70" s="25"/>
      <c r="C70" s="29"/>
      <c r="D70" s="27"/>
      <c r="E70" s="87"/>
      <c r="F70" s="86" t="str">
        <f t="shared" si="1"/>
        <v/>
      </c>
    </row>
    <row r="71" spans="1:6" x14ac:dyDescent="0.25">
      <c r="A71" s="26"/>
      <c r="B71" s="25"/>
      <c r="C71" s="29"/>
      <c r="D71" s="27"/>
      <c r="E71" s="87"/>
      <c r="F71" s="86" t="str">
        <f t="shared" si="1"/>
        <v/>
      </c>
    </row>
    <row r="72" spans="1:6" x14ac:dyDescent="0.25">
      <c r="A72" s="26"/>
      <c r="B72" s="25"/>
      <c r="C72" s="29"/>
      <c r="D72" s="27"/>
      <c r="E72" s="87"/>
      <c r="F72" s="86" t="str">
        <f t="shared" si="1"/>
        <v/>
      </c>
    </row>
    <row r="73" spans="1:6" x14ac:dyDescent="0.25">
      <c r="A73" s="26"/>
      <c r="B73" s="25"/>
      <c r="C73" s="29"/>
      <c r="D73" s="27"/>
      <c r="E73" s="87"/>
      <c r="F73" s="86" t="str">
        <f t="shared" si="1"/>
        <v/>
      </c>
    </row>
    <row r="74" spans="1:6" x14ac:dyDescent="0.25">
      <c r="A74" s="26"/>
      <c r="B74" s="25"/>
      <c r="C74" s="29"/>
      <c r="D74" s="27"/>
      <c r="E74" s="87"/>
      <c r="F74" s="86" t="str">
        <f t="shared" si="1"/>
        <v/>
      </c>
    </row>
    <row r="75" spans="1:6" x14ac:dyDescent="0.25">
      <c r="A75" s="26"/>
      <c r="B75" s="25"/>
      <c r="C75" s="29"/>
      <c r="D75" s="27"/>
      <c r="E75" s="87"/>
      <c r="F75" s="86" t="str">
        <f t="shared" si="1"/>
        <v/>
      </c>
    </row>
    <row r="76" spans="1:6" x14ac:dyDescent="0.25">
      <c r="A76" s="26"/>
      <c r="B76" s="25"/>
      <c r="C76" s="29"/>
      <c r="D76" s="27"/>
      <c r="E76" s="87"/>
      <c r="F76" s="86" t="str">
        <f t="shared" si="1"/>
        <v/>
      </c>
    </row>
    <row r="77" spans="1:6" x14ac:dyDescent="0.25">
      <c r="A77" s="26"/>
      <c r="B77" s="25"/>
      <c r="C77" s="29"/>
      <c r="D77" s="27"/>
      <c r="E77" s="87"/>
      <c r="F77" s="86" t="str">
        <f t="shared" si="1"/>
        <v/>
      </c>
    </row>
    <row r="78" spans="1:6" x14ac:dyDescent="0.25">
      <c r="A78" s="26"/>
      <c r="B78" s="25"/>
      <c r="C78" s="29"/>
      <c r="D78" s="27"/>
      <c r="E78" s="87"/>
      <c r="F78" s="86" t="str">
        <f t="shared" si="1"/>
        <v/>
      </c>
    </row>
    <row r="79" spans="1:6" x14ac:dyDescent="0.25">
      <c r="A79" s="26"/>
      <c r="B79" s="25"/>
      <c r="C79" s="29"/>
      <c r="D79" s="27"/>
      <c r="E79" s="87"/>
      <c r="F79" s="86" t="str">
        <f t="shared" si="1"/>
        <v/>
      </c>
    </row>
    <row r="80" spans="1:6" x14ac:dyDescent="0.25">
      <c r="A80" s="26"/>
      <c r="B80" s="25"/>
      <c r="C80" s="29"/>
      <c r="D80" s="27"/>
      <c r="E80" s="87"/>
      <c r="F80" s="86" t="str">
        <f t="shared" si="1"/>
        <v/>
      </c>
    </row>
    <row r="81" spans="1:6" x14ac:dyDescent="0.25">
      <c r="A81" s="26"/>
      <c r="B81" s="25"/>
      <c r="C81" s="29"/>
      <c r="D81" s="27"/>
      <c r="E81" s="87"/>
      <c r="F81" s="86" t="str">
        <f t="shared" si="1"/>
        <v/>
      </c>
    </row>
    <row r="82" spans="1:6" x14ac:dyDescent="0.25">
      <c r="A82" s="26"/>
      <c r="B82" s="25"/>
      <c r="C82" s="29"/>
      <c r="D82" s="27"/>
      <c r="E82" s="87"/>
      <c r="F82" s="86" t="str">
        <f t="shared" si="1"/>
        <v/>
      </c>
    </row>
    <row r="83" spans="1:6" x14ac:dyDescent="0.25">
      <c r="A83" s="26"/>
      <c r="B83" s="25"/>
      <c r="C83" s="29"/>
      <c r="D83" s="27"/>
      <c r="E83" s="87"/>
      <c r="F83" s="86" t="str">
        <f t="shared" si="1"/>
        <v/>
      </c>
    </row>
    <row r="84" spans="1:6" x14ac:dyDescent="0.25">
      <c r="A84" s="26"/>
      <c r="B84" s="25"/>
      <c r="C84" s="29"/>
      <c r="D84" s="27"/>
      <c r="E84" s="87"/>
      <c r="F84" s="86" t="str">
        <f t="shared" si="1"/>
        <v/>
      </c>
    </row>
    <row r="85" spans="1:6" x14ac:dyDescent="0.25">
      <c r="A85" s="26"/>
      <c r="B85" s="25"/>
      <c r="C85" s="29"/>
      <c r="D85" s="27"/>
      <c r="E85" s="87"/>
      <c r="F85" s="86" t="str">
        <f t="shared" si="1"/>
        <v/>
      </c>
    </row>
    <row r="86" spans="1:6" x14ac:dyDescent="0.25">
      <c r="C86" s="21"/>
    </row>
  </sheetData>
  <sortState ref="A2:G18">
    <sortCondition ref="G5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Guy Blancher</cp:lastModifiedBy>
  <cp:lastPrinted>2014-02-04T10:31:57Z</cp:lastPrinted>
  <dcterms:created xsi:type="dcterms:W3CDTF">2013-12-20T19:06:56Z</dcterms:created>
  <dcterms:modified xsi:type="dcterms:W3CDTF">2014-02-14T12:21:08Z</dcterms:modified>
</cp:coreProperties>
</file>