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50" windowHeight="8850"/>
  </bookViews>
  <sheets>
    <sheet name="Informations personnelles" sheetId="1" r:id="rId1"/>
    <sheet name="Sem.01" sheetId="2" r:id="rId2"/>
    <sheet name="Sem.02" sheetId="3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2" l="1"/>
  <c r="K162" i="3" l="1"/>
  <c r="J162" i="3"/>
  <c r="I162" i="3"/>
  <c r="H162" i="3"/>
  <c r="G161" i="3"/>
  <c r="F161" i="3"/>
  <c r="M161" i="3" s="1"/>
  <c r="E161" i="3"/>
  <c r="P160" i="3"/>
  <c r="O160" i="3"/>
  <c r="N160" i="3"/>
  <c r="M160" i="3"/>
  <c r="C160" i="3"/>
  <c r="D160" i="3" s="1"/>
  <c r="P159" i="3"/>
  <c r="O159" i="3"/>
  <c r="N159" i="3"/>
  <c r="M159" i="3"/>
  <c r="D159" i="3"/>
  <c r="C159" i="3"/>
  <c r="P158" i="3"/>
  <c r="O158" i="3"/>
  <c r="N158" i="3"/>
  <c r="M158" i="3"/>
  <c r="D158" i="3"/>
  <c r="C158" i="3"/>
  <c r="P157" i="3"/>
  <c r="O157" i="3"/>
  <c r="N157" i="3"/>
  <c r="M157" i="3"/>
  <c r="D157" i="3"/>
  <c r="C157" i="3"/>
  <c r="P156" i="3"/>
  <c r="O156" i="3"/>
  <c r="N156" i="3"/>
  <c r="M156" i="3"/>
  <c r="C156" i="3"/>
  <c r="D156" i="3" s="1"/>
  <c r="A156" i="3"/>
  <c r="P155" i="3"/>
  <c r="O155" i="3"/>
  <c r="N155" i="3"/>
  <c r="M155" i="3"/>
  <c r="C155" i="3"/>
  <c r="D155" i="3" s="1"/>
  <c r="A155" i="3"/>
  <c r="P154" i="3"/>
  <c r="O154" i="3"/>
  <c r="N154" i="3"/>
  <c r="M154" i="3"/>
  <c r="C154" i="3"/>
  <c r="D154" i="3" s="1"/>
  <c r="A154" i="3"/>
  <c r="P153" i="3"/>
  <c r="O153" i="3"/>
  <c r="N153" i="3"/>
  <c r="M153" i="3"/>
  <c r="C153" i="3"/>
  <c r="D153" i="3" s="1"/>
  <c r="A153" i="3"/>
  <c r="P152" i="3"/>
  <c r="O152" i="3"/>
  <c r="N152" i="3"/>
  <c r="M152" i="3"/>
  <c r="D152" i="3"/>
  <c r="C152" i="3"/>
  <c r="A152" i="3"/>
  <c r="P150" i="3"/>
  <c r="O150" i="3"/>
  <c r="N150" i="3"/>
  <c r="M150" i="3"/>
  <c r="C150" i="3"/>
  <c r="D150" i="3" s="1"/>
  <c r="P149" i="3"/>
  <c r="O149" i="3"/>
  <c r="N149" i="3"/>
  <c r="M149" i="3"/>
  <c r="C149" i="3"/>
  <c r="D149" i="3" s="1"/>
  <c r="P148" i="3"/>
  <c r="O148" i="3"/>
  <c r="N148" i="3"/>
  <c r="M148" i="3"/>
  <c r="D148" i="3"/>
  <c r="C148" i="3"/>
  <c r="P147" i="3"/>
  <c r="O147" i="3"/>
  <c r="N147" i="3"/>
  <c r="M147" i="3"/>
  <c r="D147" i="3"/>
  <c r="C147" i="3"/>
  <c r="P146" i="3"/>
  <c r="O146" i="3"/>
  <c r="N146" i="3"/>
  <c r="M146" i="3"/>
  <c r="C146" i="3"/>
  <c r="D146" i="3" s="1"/>
  <c r="A146" i="3"/>
  <c r="P145" i="3"/>
  <c r="O145" i="3"/>
  <c r="N145" i="3"/>
  <c r="M145" i="3"/>
  <c r="C145" i="3"/>
  <c r="D145" i="3" s="1"/>
  <c r="A145" i="3"/>
  <c r="P144" i="3"/>
  <c r="O144" i="3"/>
  <c r="N144" i="3"/>
  <c r="M144" i="3"/>
  <c r="C144" i="3"/>
  <c r="D144" i="3" s="1"/>
  <c r="A144" i="3"/>
  <c r="P143" i="3"/>
  <c r="O143" i="3"/>
  <c r="N143" i="3"/>
  <c r="M143" i="3"/>
  <c r="D143" i="3"/>
  <c r="C143" i="3"/>
  <c r="A143" i="3"/>
  <c r="P142" i="3"/>
  <c r="O142" i="3"/>
  <c r="N142" i="3"/>
  <c r="M142" i="3"/>
  <c r="C142" i="3"/>
  <c r="D142" i="3" s="1"/>
  <c r="A142" i="3"/>
  <c r="G141" i="3"/>
  <c r="F141" i="3"/>
  <c r="E141" i="3"/>
  <c r="M141" i="3" s="1"/>
  <c r="P140" i="3"/>
  <c r="O140" i="3"/>
  <c r="N140" i="3"/>
  <c r="M140" i="3"/>
  <c r="C140" i="3"/>
  <c r="D140" i="3" s="1"/>
  <c r="P139" i="3"/>
  <c r="O139" i="3"/>
  <c r="N139" i="3"/>
  <c r="M139" i="3"/>
  <c r="C139" i="3"/>
  <c r="D139" i="3" s="1"/>
  <c r="P138" i="3"/>
  <c r="O138" i="3"/>
  <c r="N138" i="3"/>
  <c r="M138" i="3"/>
  <c r="D138" i="3"/>
  <c r="C138" i="3"/>
  <c r="P137" i="3"/>
  <c r="O137" i="3"/>
  <c r="N137" i="3"/>
  <c r="M137" i="3"/>
  <c r="D137" i="3"/>
  <c r="C137" i="3"/>
  <c r="P136" i="3"/>
  <c r="O136" i="3"/>
  <c r="N136" i="3"/>
  <c r="M136" i="3"/>
  <c r="C136" i="3"/>
  <c r="D136" i="3" s="1"/>
  <c r="A136" i="3"/>
  <c r="P135" i="3"/>
  <c r="O135" i="3"/>
  <c r="N135" i="3"/>
  <c r="M135" i="3"/>
  <c r="C135" i="3"/>
  <c r="D135" i="3" s="1"/>
  <c r="A135" i="3"/>
  <c r="P134" i="3"/>
  <c r="O134" i="3"/>
  <c r="N134" i="3"/>
  <c r="M134" i="3"/>
  <c r="C134" i="3"/>
  <c r="D134" i="3" s="1"/>
  <c r="A134" i="3"/>
  <c r="P133" i="3"/>
  <c r="O133" i="3"/>
  <c r="N133" i="3"/>
  <c r="M133" i="3"/>
  <c r="C133" i="3"/>
  <c r="D133" i="3" s="1"/>
  <c r="A133" i="3"/>
  <c r="P132" i="3"/>
  <c r="O132" i="3"/>
  <c r="N132" i="3"/>
  <c r="M132" i="3"/>
  <c r="C132" i="3"/>
  <c r="D132" i="3" s="1"/>
  <c r="A132" i="3"/>
  <c r="G131" i="3"/>
  <c r="F131" i="3"/>
  <c r="E131" i="3"/>
  <c r="M131" i="3" s="1"/>
  <c r="P130" i="3"/>
  <c r="O130" i="3"/>
  <c r="N130" i="3"/>
  <c r="M130" i="3"/>
  <c r="C130" i="3"/>
  <c r="D130" i="3" s="1"/>
  <c r="P129" i="3"/>
  <c r="O129" i="3"/>
  <c r="N129" i="3"/>
  <c r="M129" i="3"/>
  <c r="C129" i="3"/>
  <c r="D129" i="3" s="1"/>
  <c r="P128" i="3"/>
  <c r="O128" i="3"/>
  <c r="N128" i="3"/>
  <c r="M128" i="3"/>
  <c r="D128" i="3"/>
  <c r="C128" i="3"/>
  <c r="P127" i="3"/>
  <c r="O127" i="3"/>
  <c r="N127" i="3"/>
  <c r="M127" i="3"/>
  <c r="D127" i="3"/>
  <c r="C127" i="3"/>
  <c r="P126" i="3"/>
  <c r="O126" i="3"/>
  <c r="N126" i="3"/>
  <c r="M126" i="3"/>
  <c r="C126" i="3"/>
  <c r="D126" i="3" s="1"/>
  <c r="A126" i="3"/>
  <c r="P125" i="3"/>
  <c r="O125" i="3"/>
  <c r="N125" i="3"/>
  <c r="M125" i="3"/>
  <c r="C125" i="3"/>
  <c r="D125" i="3" s="1"/>
  <c r="A125" i="3"/>
  <c r="P124" i="3"/>
  <c r="O124" i="3"/>
  <c r="N124" i="3"/>
  <c r="M124" i="3"/>
  <c r="C124" i="3"/>
  <c r="D124" i="3" s="1"/>
  <c r="A124" i="3"/>
  <c r="P123" i="3"/>
  <c r="O123" i="3"/>
  <c r="N123" i="3"/>
  <c r="M123" i="3"/>
  <c r="C123" i="3"/>
  <c r="D123" i="3" s="1"/>
  <c r="A123" i="3"/>
  <c r="P122" i="3"/>
  <c r="O122" i="3"/>
  <c r="N122" i="3"/>
  <c r="M122" i="3"/>
  <c r="C122" i="3"/>
  <c r="D122" i="3" s="1"/>
  <c r="A122" i="3"/>
  <c r="G121" i="3"/>
  <c r="F121" i="3"/>
  <c r="M121" i="3" s="1"/>
  <c r="E121" i="3"/>
  <c r="P120" i="3"/>
  <c r="O120" i="3"/>
  <c r="N120" i="3"/>
  <c r="M120" i="3"/>
  <c r="C120" i="3"/>
  <c r="D120" i="3" s="1"/>
  <c r="P119" i="3"/>
  <c r="O119" i="3"/>
  <c r="N119" i="3"/>
  <c r="M119" i="3"/>
  <c r="D119" i="3"/>
  <c r="C119" i="3"/>
  <c r="P118" i="3"/>
  <c r="O118" i="3"/>
  <c r="N118" i="3"/>
  <c r="M118" i="3"/>
  <c r="D118" i="3"/>
  <c r="C118" i="3"/>
  <c r="P117" i="3"/>
  <c r="O117" i="3"/>
  <c r="N117" i="3"/>
  <c r="M117" i="3"/>
  <c r="D117" i="3"/>
  <c r="C117" i="3"/>
  <c r="P116" i="3"/>
  <c r="O116" i="3"/>
  <c r="N116" i="3"/>
  <c r="M116" i="3"/>
  <c r="C116" i="3"/>
  <c r="D116" i="3" s="1"/>
  <c r="A116" i="3"/>
  <c r="P115" i="3"/>
  <c r="O115" i="3"/>
  <c r="N115" i="3"/>
  <c r="M115" i="3"/>
  <c r="C115" i="3"/>
  <c r="D115" i="3" s="1"/>
  <c r="A115" i="3"/>
  <c r="P114" i="3"/>
  <c r="O114" i="3"/>
  <c r="N114" i="3"/>
  <c r="M114" i="3"/>
  <c r="C114" i="3"/>
  <c r="D114" i="3" s="1"/>
  <c r="A114" i="3"/>
  <c r="P113" i="3"/>
  <c r="O113" i="3"/>
  <c r="N113" i="3"/>
  <c r="M113" i="3"/>
  <c r="C113" i="3"/>
  <c r="D113" i="3" s="1"/>
  <c r="A113" i="3"/>
  <c r="P112" i="3"/>
  <c r="O112" i="3"/>
  <c r="N112" i="3"/>
  <c r="M112" i="3"/>
  <c r="D112" i="3"/>
  <c r="C112" i="3"/>
  <c r="A112" i="3"/>
  <c r="G111" i="3"/>
  <c r="F111" i="3"/>
  <c r="E111" i="3"/>
  <c r="P110" i="3"/>
  <c r="O110" i="3"/>
  <c r="N110" i="3"/>
  <c r="M110" i="3"/>
  <c r="C110" i="3"/>
  <c r="D110" i="3" s="1"/>
  <c r="P109" i="3"/>
  <c r="O109" i="3"/>
  <c r="N109" i="3"/>
  <c r="M109" i="3"/>
  <c r="C109" i="3"/>
  <c r="D109" i="3" s="1"/>
  <c r="P108" i="3"/>
  <c r="O108" i="3"/>
  <c r="N108" i="3"/>
  <c r="M108" i="3"/>
  <c r="D108" i="3"/>
  <c r="C108" i="3"/>
  <c r="P107" i="3"/>
  <c r="O107" i="3"/>
  <c r="N107" i="3"/>
  <c r="M107" i="3"/>
  <c r="D107" i="3"/>
  <c r="C107" i="3"/>
  <c r="P106" i="3"/>
  <c r="O106" i="3"/>
  <c r="N106" i="3"/>
  <c r="M106" i="3"/>
  <c r="C106" i="3"/>
  <c r="D106" i="3" s="1"/>
  <c r="A106" i="3"/>
  <c r="P105" i="3"/>
  <c r="O105" i="3"/>
  <c r="N105" i="3"/>
  <c r="M105" i="3"/>
  <c r="C105" i="3"/>
  <c r="D105" i="3" s="1"/>
  <c r="A105" i="3"/>
  <c r="P104" i="3"/>
  <c r="O104" i="3"/>
  <c r="N104" i="3"/>
  <c r="M104" i="3"/>
  <c r="C104" i="3"/>
  <c r="D104" i="3" s="1"/>
  <c r="A104" i="3"/>
  <c r="P103" i="3"/>
  <c r="O103" i="3"/>
  <c r="N103" i="3"/>
  <c r="M103" i="3"/>
  <c r="C103" i="3"/>
  <c r="D103" i="3" s="1"/>
  <c r="A103" i="3"/>
  <c r="P102" i="3"/>
  <c r="O102" i="3"/>
  <c r="N102" i="3"/>
  <c r="M102" i="3"/>
  <c r="C102" i="3"/>
  <c r="D102" i="3" s="1"/>
  <c r="A102" i="3"/>
  <c r="M101" i="3"/>
  <c r="G101" i="3"/>
  <c r="F101" i="3"/>
  <c r="E101" i="3"/>
  <c r="P100" i="3"/>
  <c r="O100" i="3"/>
  <c r="N100" i="3"/>
  <c r="M100" i="3"/>
  <c r="D100" i="3"/>
  <c r="C100" i="3"/>
  <c r="P99" i="3"/>
  <c r="O99" i="3"/>
  <c r="N99" i="3"/>
  <c r="M99" i="3"/>
  <c r="C99" i="3"/>
  <c r="D99" i="3" s="1"/>
  <c r="P98" i="3"/>
  <c r="O98" i="3"/>
  <c r="N98" i="3"/>
  <c r="M98" i="3"/>
  <c r="D98" i="3"/>
  <c r="C98" i="3"/>
  <c r="P97" i="3"/>
  <c r="O97" i="3"/>
  <c r="N97" i="3"/>
  <c r="M97" i="3"/>
  <c r="D97" i="3"/>
  <c r="C97" i="3"/>
  <c r="P96" i="3"/>
  <c r="O96" i="3"/>
  <c r="N96" i="3"/>
  <c r="M96" i="3"/>
  <c r="D96" i="3"/>
  <c r="C96" i="3"/>
  <c r="A96" i="3"/>
  <c r="P95" i="3"/>
  <c r="O95" i="3"/>
  <c r="N95" i="3"/>
  <c r="M95" i="3"/>
  <c r="C95" i="3"/>
  <c r="D95" i="3" s="1"/>
  <c r="A95" i="3"/>
  <c r="P94" i="3"/>
  <c r="O94" i="3"/>
  <c r="N94" i="3"/>
  <c r="M94" i="3"/>
  <c r="C94" i="3"/>
  <c r="D94" i="3" s="1"/>
  <c r="A94" i="3"/>
  <c r="P93" i="3"/>
  <c r="O93" i="3"/>
  <c r="N93" i="3"/>
  <c r="M93" i="3"/>
  <c r="C93" i="3"/>
  <c r="D93" i="3" s="1"/>
  <c r="A93" i="3"/>
  <c r="P92" i="3"/>
  <c r="O92" i="3"/>
  <c r="N92" i="3"/>
  <c r="M92" i="3"/>
  <c r="C92" i="3"/>
  <c r="D92" i="3" s="1"/>
  <c r="A92" i="3"/>
  <c r="G91" i="3"/>
  <c r="F91" i="3"/>
  <c r="E91" i="3"/>
  <c r="M91" i="3" s="1"/>
  <c r="P90" i="3"/>
  <c r="O90" i="3"/>
  <c r="N90" i="3"/>
  <c r="M90" i="3"/>
  <c r="C90" i="3"/>
  <c r="D90" i="3" s="1"/>
  <c r="P89" i="3"/>
  <c r="O89" i="3"/>
  <c r="N89" i="3"/>
  <c r="M89" i="3"/>
  <c r="C89" i="3"/>
  <c r="D89" i="3" s="1"/>
  <c r="P88" i="3"/>
  <c r="O88" i="3"/>
  <c r="N88" i="3"/>
  <c r="M88" i="3"/>
  <c r="D88" i="3"/>
  <c r="C88" i="3"/>
  <c r="P87" i="3"/>
  <c r="O87" i="3"/>
  <c r="N87" i="3"/>
  <c r="M87" i="3"/>
  <c r="D87" i="3"/>
  <c r="C87" i="3"/>
  <c r="P86" i="3"/>
  <c r="O86" i="3"/>
  <c r="N86" i="3"/>
  <c r="M86" i="3"/>
  <c r="C86" i="3"/>
  <c r="D86" i="3" s="1"/>
  <c r="A86" i="3"/>
  <c r="P85" i="3"/>
  <c r="O85" i="3"/>
  <c r="N85" i="3"/>
  <c r="M85" i="3"/>
  <c r="D85" i="3"/>
  <c r="C85" i="3"/>
  <c r="A85" i="3"/>
  <c r="P84" i="3"/>
  <c r="O84" i="3"/>
  <c r="N84" i="3"/>
  <c r="M84" i="3"/>
  <c r="C84" i="3"/>
  <c r="D84" i="3" s="1"/>
  <c r="A84" i="3"/>
  <c r="P83" i="3"/>
  <c r="O83" i="3"/>
  <c r="N83" i="3"/>
  <c r="M83" i="3"/>
  <c r="C83" i="3"/>
  <c r="D83" i="3" s="1"/>
  <c r="A83" i="3"/>
  <c r="P82" i="3"/>
  <c r="O82" i="3"/>
  <c r="N82" i="3"/>
  <c r="M82" i="3"/>
  <c r="C82" i="3"/>
  <c r="D82" i="3" s="1"/>
  <c r="A82" i="3"/>
  <c r="G81" i="3"/>
  <c r="F81" i="3"/>
  <c r="E81" i="3"/>
  <c r="P80" i="3"/>
  <c r="O80" i="3"/>
  <c r="N80" i="3"/>
  <c r="M80" i="3"/>
  <c r="C80" i="3"/>
  <c r="D80" i="3" s="1"/>
  <c r="P79" i="3"/>
  <c r="O79" i="3"/>
  <c r="N79" i="3"/>
  <c r="M79" i="3"/>
  <c r="C79" i="3"/>
  <c r="D79" i="3" s="1"/>
  <c r="P78" i="3"/>
  <c r="O78" i="3"/>
  <c r="N78" i="3"/>
  <c r="M78" i="3"/>
  <c r="D78" i="3"/>
  <c r="C78" i="3"/>
  <c r="P77" i="3"/>
  <c r="O77" i="3"/>
  <c r="N77" i="3"/>
  <c r="M77" i="3"/>
  <c r="D77" i="3"/>
  <c r="C77" i="3"/>
  <c r="P76" i="3"/>
  <c r="O76" i="3"/>
  <c r="N76" i="3"/>
  <c r="M76" i="3"/>
  <c r="C76" i="3"/>
  <c r="D76" i="3" s="1"/>
  <c r="A76" i="3"/>
  <c r="P75" i="3"/>
  <c r="O75" i="3"/>
  <c r="N75" i="3"/>
  <c r="M75" i="3"/>
  <c r="C75" i="3"/>
  <c r="D75" i="3" s="1"/>
  <c r="A75" i="3"/>
  <c r="P74" i="3"/>
  <c r="O74" i="3"/>
  <c r="N74" i="3"/>
  <c r="M74" i="3"/>
  <c r="C74" i="3"/>
  <c r="D74" i="3" s="1"/>
  <c r="A74" i="3"/>
  <c r="P73" i="3"/>
  <c r="O73" i="3"/>
  <c r="N73" i="3"/>
  <c r="M73" i="3"/>
  <c r="C73" i="3"/>
  <c r="D73" i="3" s="1"/>
  <c r="A73" i="3"/>
  <c r="P72" i="3"/>
  <c r="O72" i="3"/>
  <c r="N72" i="3"/>
  <c r="M72" i="3"/>
  <c r="C72" i="3"/>
  <c r="D72" i="3" s="1"/>
  <c r="A72" i="3"/>
  <c r="G71" i="3"/>
  <c r="F71" i="3"/>
  <c r="E71" i="3"/>
  <c r="M71" i="3" s="1"/>
  <c r="P70" i="3"/>
  <c r="O70" i="3"/>
  <c r="N70" i="3"/>
  <c r="M70" i="3"/>
  <c r="C70" i="3"/>
  <c r="D70" i="3" s="1"/>
  <c r="P69" i="3"/>
  <c r="O69" i="3"/>
  <c r="N69" i="3"/>
  <c r="M69" i="3"/>
  <c r="C69" i="3"/>
  <c r="D69" i="3" s="1"/>
  <c r="P68" i="3"/>
  <c r="O68" i="3"/>
  <c r="N68" i="3"/>
  <c r="M68" i="3"/>
  <c r="D68" i="3"/>
  <c r="C68" i="3"/>
  <c r="P67" i="3"/>
  <c r="O67" i="3"/>
  <c r="N67" i="3"/>
  <c r="M67" i="3"/>
  <c r="D67" i="3"/>
  <c r="C67" i="3"/>
  <c r="P66" i="3"/>
  <c r="O66" i="3"/>
  <c r="N66" i="3"/>
  <c r="M66" i="3"/>
  <c r="C66" i="3"/>
  <c r="D66" i="3" s="1"/>
  <c r="A66" i="3"/>
  <c r="P65" i="3"/>
  <c r="O65" i="3"/>
  <c r="N65" i="3"/>
  <c r="M65" i="3"/>
  <c r="C65" i="3"/>
  <c r="D65" i="3" s="1"/>
  <c r="A65" i="3"/>
  <c r="P64" i="3"/>
  <c r="O64" i="3"/>
  <c r="N64" i="3"/>
  <c r="M64" i="3"/>
  <c r="C64" i="3"/>
  <c r="D64" i="3" s="1"/>
  <c r="A64" i="3"/>
  <c r="P63" i="3"/>
  <c r="O63" i="3"/>
  <c r="N63" i="3"/>
  <c r="M63" i="3"/>
  <c r="C63" i="3"/>
  <c r="D63" i="3" s="1"/>
  <c r="A63" i="3"/>
  <c r="P62" i="3"/>
  <c r="O62" i="3"/>
  <c r="N62" i="3"/>
  <c r="M62" i="3"/>
  <c r="C62" i="3"/>
  <c r="D62" i="3" s="1"/>
  <c r="A62" i="3"/>
  <c r="G61" i="3"/>
  <c r="M61" i="3" s="1"/>
  <c r="F61" i="3"/>
  <c r="E61" i="3"/>
  <c r="P60" i="3"/>
  <c r="O60" i="3"/>
  <c r="N60" i="3"/>
  <c r="M60" i="3"/>
  <c r="C60" i="3"/>
  <c r="D60" i="3" s="1"/>
  <c r="P59" i="3"/>
  <c r="O59" i="3"/>
  <c r="N59" i="3"/>
  <c r="M59" i="3"/>
  <c r="C59" i="3"/>
  <c r="D59" i="3" s="1"/>
  <c r="P58" i="3"/>
  <c r="O58" i="3"/>
  <c r="N58" i="3"/>
  <c r="M58" i="3"/>
  <c r="D58" i="3"/>
  <c r="C58" i="3"/>
  <c r="P57" i="3"/>
  <c r="O57" i="3"/>
  <c r="N57" i="3"/>
  <c r="M57" i="3"/>
  <c r="D57" i="3"/>
  <c r="C57" i="3"/>
  <c r="P56" i="3"/>
  <c r="O56" i="3"/>
  <c r="N56" i="3"/>
  <c r="M56" i="3"/>
  <c r="C56" i="3"/>
  <c r="D56" i="3" s="1"/>
  <c r="A56" i="3"/>
  <c r="P55" i="3"/>
  <c r="O55" i="3"/>
  <c r="N55" i="3"/>
  <c r="M55" i="3"/>
  <c r="C55" i="3"/>
  <c r="D55" i="3" s="1"/>
  <c r="A55" i="3"/>
  <c r="P54" i="3"/>
  <c r="O54" i="3"/>
  <c r="N54" i="3"/>
  <c r="M54" i="3"/>
  <c r="D54" i="3"/>
  <c r="C54" i="3"/>
  <c r="A54" i="3"/>
  <c r="P53" i="3"/>
  <c r="O53" i="3"/>
  <c r="N53" i="3"/>
  <c r="M53" i="3"/>
  <c r="C53" i="3"/>
  <c r="D53" i="3" s="1"/>
  <c r="A53" i="3"/>
  <c r="P52" i="3"/>
  <c r="O52" i="3"/>
  <c r="N52" i="3"/>
  <c r="M52" i="3"/>
  <c r="C52" i="3"/>
  <c r="D52" i="3" s="1"/>
  <c r="A52" i="3"/>
  <c r="G51" i="3"/>
  <c r="F51" i="3"/>
  <c r="E51" i="3"/>
  <c r="P50" i="3"/>
  <c r="O50" i="3"/>
  <c r="N50" i="3"/>
  <c r="M50" i="3"/>
  <c r="C50" i="3"/>
  <c r="D50" i="3" s="1"/>
  <c r="P49" i="3"/>
  <c r="O49" i="3"/>
  <c r="N49" i="3"/>
  <c r="M49" i="3"/>
  <c r="C49" i="3"/>
  <c r="D49" i="3" s="1"/>
  <c r="P48" i="3"/>
  <c r="O48" i="3"/>
  <c r="N48" i="3"/>
  <c r="M48" i="3"/>
  <c r="D48" i="3"/>
  <c r="C48" i="3"/>
  <c r="P47" i="3"/>
  <c r="O47" i="3"/>
  <c r="N47" i="3"/>
  <c r="M47" i="3"/>
  <c r="D47" i="3"/>
  <c r="C47" i="3"/>
  <c r="P46" i="3"/>
  <c r="O46" i="3"/>
  <c r="N46" i="3"/>
  <c r="M46" i="3"/>
  <c r="C46" i="3"/>
  <c r="D46" i="3" s="1"/>
  <c r="A46" i="3"/>
  <c r="P45" i="3"/>
  <c r="O45" i="3"/>
  <c r="N45" i="3"/>
  <c r="M45" i="3"/>
  <c r="C45" i="3"/>
  <c r="D45" i="3" s="1"/>
  <c r="A45" i="3"/>
  <c r="P44" i="3"/>
  <c r="O44" i="3"/>
  <c r="N44" i="3"/>
  <c r="M44" i="3"/>
  <c r="C44" i="3"/>
  <c r="D44" i="3" s="1"/>
  <c r="A44" i="3"/>
  <c r="P43" i="3"/>
  <c r="O43" i="3"/>
  <c r="N43" i="3"/>
  <c r="M43" i="3"/>
  <c r="D43" i="3"/>
  <c r="C43" i="3"/>
  <c r="A43" i="3"/>
  <c r="P42" i="3"/>
  <c r="O42" i="3"/>
  <c r="N42" i="3"/>
  <c r="M42" i="3"/>
  <c r="D42" i="3"/>
  <c r="C42" i="3"/>
  <c r="A42" i="3"/>
  <c r="G41" i="3"/>
  <c r="F41" i="3"/>
  <c r="E41" i="3"/>
  <c r="P40" i="3"/>
  <c r="O40" i="3"/>
  <c r="N40" i="3"/>
  <c r="M40" i="3"/>
  <c r="C40" i="3"/>
  <c r="D40" i="3" s="1"/>
  <c r="P39" i="3"/>
  <c r="O39" i="3"/>
  <c r="N39" i="3"/>
  <c r="M39" i="3"/>
  <c r="C39" i="3"/>
  <c r="D39" i="3" s="1"/>
  <c r="P38" i="3"/>
  <c r="O38" i="3"/>
  <c r="N38" i="3"/>
  <c r="M38" i="3"/>
  <c r="D38" i="3"/>
  <c r="C38" i="3"/>
  <c r="P37" i="3"/>
  <c r="O37" i="3"/>
  <c r="N37" i="3"/>
  <c r="M37" i="3"/>
  <c r="D37" i="3"/>
  <c r="C37" i="3"/>
  <c r="P36" i="3"/>
  <c r="O36" i="3"/>
  <c r="N36" i="3"/>
  <c r="M36" i="3"/>
  <c r="C36" i="3"/>
  <c r="D36" i="3" s="1"/>
  <c r="A36" i="3"/>
  <c r="P35" i="3"/>
  <c r="O35" i="3"/>
  <c r="N35" i="3"/>
  <c r="M35" i="3"/>
  <c r="C35" i="3"/>
  <c r="D35" i="3" s="1"/>
  <c r="A35" i="3"/>
  <c r="P34" i="3"/>
  <c r="O34" i="3"/>
  <c r="N34" i="3"/>
  <c r="M34" i="3"/>
  <c r="C34" i="3"/>
  <c r="D34" i="3" s="1"/>
  <c r="A34" i="3"/>
  <c r="P33" i="3"/>
  <c r="O33" i="3"/>
  <c r="N33" i="3"/>
  <c r="M33" i="3"/>
  <c r="C33" i="3"/>
  <c r="D33" i="3" s="1"/>
  <c r="A33" i="3"/>
  <c r="P32" i="3"/>
  <c r="O32" i="3"/>
  <c r="N32" i="3"/>
  <c r="M32" i="3"/>
  <c r="C32" i="3"/>
  <c r="D32" i="3" s="1"/>
  <c r="A32" i="3"/>
  <c r="G31" i="3"/>
  <c r="F31" i="3"/>
  <c r="E31" i="3"/>
  <c r="M31" i="3" s="1"/>
  <c r="P30" i="3"/>
  <c r="O30" i="3"/>
  <c r="N30" i="3"/>
  <c r="M30" i="3"/>
  <c r="C30" i="3"/>
  <c r="D30" i="3" s="1"/>
  <c r="P29" i="3"/>
  <c r="O29" i="3"/>
  <c r="N29" i="3"/>
  <c r="M29" i="3"/>
  <c r="C29" i="3"/>
  <c r="D29" i="3" s="1"/>
  <c r="P28" i="3"/>
  <c r="O28" i="3"/>
  <c r="N28" i="3"/>
  <c r="M28" i="3"/>
  <c r="D28" i="3"/>
  <c r="C28" i="3"/>
  <c r="P27" i="3"/>
  <c r="O27" i="3"/>
  <c r="N27" i="3"/>
  <c r="M27" i="3"/>
  <c r="D27" i="3"/>
  <c r="C27" i="3"/>
  <c r="P26" i="3"/>
  <c r="O26" i="3"/>
  <c r="N26" i="3"/>
  <c r="M26" i="3"/>
  <c r="C26" i="3"/>
  <c r="D26" i="3" s="1"/>
  <c r="A26" i="3"/>
  <c r="P25" i="3"/>
  <c r="O25" i="3"/>
  <c r="N25" i="3"/>
  <c r="M25" i="3"/>
  <c r="C25" i="3"/>
  <c r="D25" i="3" s="1"/>
  <c r="A25" i="3"/>
  <c r="P24" i="3"/>
  <c r="O24" i="3"/>
  <c r="N24" i="3"/>
  <c r="M24" i="3"/>
  <c r="C24" i="3"/>
  <c r="D24" i="3" s="1"/>
  <c r="A24" i="3"/>
  <c r="P23" i="3"/>
  <c r="O23" i="3"/>
  <c r="N23" i="3"/>
  <c r="M23" i="3"/>
  <c r="C23" i="3"/>
  <c r="D23" i="3" s="1"/>
  <c r="A23" i="3"/>
  <c r="P22" i="3"/>
  <c r="O22" i="3"/>
  <c r="N22" i="3"/>
  <c r="M22" i="3"/>
  <c r="C22" i="3"/>
  <c r="D22" i="3" s="1"/>
  <c r="A22" i="3"/>
  <c r="G21" i="3"/>
  <c r="M21" i="3" s="1"/>
  <c r="F21" i="3"/>
  <c r="E21" i="3"/>
  <c r="P20" i="3"/>
  <c r="O20" i="3"/>
  <c r="N20" i="3"/>
  <c r="M20" i="3"/>
  <c r="C20" i="3"/>
  <c r="D20" i="3" s="1"/>
  <c r="P19" i="3"/>
  <c r="O19" i="3"/>
  <c r="N19" i="3"/>
  <c r="M19" i="3"/>
  <c r="C19" i="3"/>
  <c r="D19" i="3" s="1"/>
  <c r="P18" i="3"/>
  <c r="O18" i="3"/>
  <c r="N18" i="3"/>
  <c r="M18" i="3"/>
  <c r="D18" i="3"/>
  <c r="C18" i="3"/>
  <c r="P17" i="3"/>
  <c r="O17" i="3"/>
  <c r="N17" i="3"/>
  <c r="M17" i="3"/>
  <c r="D17" i="3"/>
  <c r="C17" i="3"/>
  <c r="P16" i="3"/>
  <c r="O16" i="3"/>
  <c r="N16" i="3"/>
  <c r="M16" i="3"/>
  <c r="C16" i="3"/>
  <c r="D16" i="3" s="1"/>
  <c r="A16" i="3"/>
  <c r="P15" i="3"/>
  <c r="O15" i="3"/>
  <c r="N15" i="3"/>
  <c r="M15" i="3"/>
  <c r="C15" i="3"/>
  <c r="D15" i="3" s="1"/>
  <c r="A15" i="3"/>
  <c r="P14" i="3"/>
  <c r="O14" i="3"/>
  <c r="N14" i="3"/>
  <c r="M14" i="3"/>
  <c r="D14" i="3"/>
  <c r="C14" i="3"/>
  <c r="A14" i="3"/>
  <c r="P13" i="3"/>
  <c r="O13" i="3"/>
  <c r="N13" i="3"/>
  <c r="M13" i="3"/>
  <c r="C13" i="3"/>
  <c r="D13" i="3" s="1"/>
  <c r="A13" i="3"/>
  <c r="P12" i="3"/>
  <c r="O12" i="3"/>
  <c r="N12" i="3"/>
  <c r="M12" i="3"/>
  <c r="C12" i="3"/>
  <c r="D12" i="3" s="1"/>
  <c r="A12" i="3"/>
  <c r="P10" i="3"/>
  <c r="O10" i="3"/>
  <c r="N10" i="3"/>
  <c r="M10" i="3"/>
  <c r="C10" i="3"/>
  <c r="D10" i="3" s="1"/>
  <c r="P9" i="3"/>
  <c r="O9" i="3"/>
  <c r="N9" i="3"/>
  <c r="M9" i="3"/>
  <c r="C9" i="3"/>
  <c r="D9" i="3" s="1"/>
  <c r="P8" i="3"/>
  <c r="O8" i="3"/>
  <c r="N8" i="3"/>
  <c r="M8" i="3"/>
  <c r="D8" i="3"/>
  <c r="C8" i="3"/>
  <c r="P7" i="3"/>
  <c r="O7" i="3"/>
  <c r="N7" i="3"/>
  <c r="M7" i="3"/>
  <c r="D7" i="3"/>
  <c r="C7" i="3"/>
  <c r="P6" i="3"/>
  <c r="O6" i="3"/>
  <c r="N6" i="3"/>
  <c r="M6" i="3"/>
  <c r="C6" i="3"/>
  <c r="D6" i="3" s="1"/>
  <c r="A6" i="3"/>
  <c r="P5" i="3"/>
  <c r="O5" i="3"/>
  <c r="N5" i="3"/>
  <c r="M5" i="3"/>
  <c r="C5" i="3"/>
  <c r="D5" i="3" s="1"/>
  <c r="A5" i="3"/>
  <c r="P4" i="3"/>
  <c r="O4" i="3"/>
  <c r="N4" i="3"/>
  <c r="M4" i="3"/>
  <c r="C4" i="3"/>
  <c r="D4" i="3" s="1"/>
  <c r="A4" i="3"/>
  <c r="P3" i="3"/>
  <c r="O3" i="3"/>
  <c r="N3" i="3"/>
  <c r="M3" i="3"/>
  <c r="C3" i="3"/>
  <c r="D3" i="3" s="1"/>
  <c r="A3" i="3"/>
  <c r="P2" i="3"/>
  <c r="O2" i="3"/>
  <c r="N2" i="3"/>
  <c r="M2" i="3"/>
  <c r="C2" i="3"/>
  <c r="D2" i="3" s="1"/>
  <c r="A2" i="3"/>
  <c r="P1" i="3"/>
  <c r="K162" i="2"/>
  <c r="J162" i="2"/>
  <c r="I162" i="2"/>
  <c r="H162" i="2"/>
  <c r="G161" i="2"/>
  <c r="F161" i="2"/>
  <c r="E161" i="2"/>
  <c r="P160" i="2"/>
  <c r="O160" i="2"/>
  <c r="N160" i="2"/>
  <c r="M160" i="2"/>
  <c r="C160" i="2"/>
  <c r="D160" i="2" s="1"/>
  <c r="P159" i="2"/>
  <c r="O159" i="2"/>
  <c r="N159" i="2"/>
  <c r="M159" i="2"/>
  <c r="C159" i="2"/>
  <c r="D159" i="2" s="1"/>
  <c r="P158" i="2"/>
  <c r="O158" i="2"/>
  <c r="N158" i="2"/>
  <c r="M158" i="2"/>
  <c r="D158" i="2"/>
  <c r="C158" i="2"/>
  <c r="P157" i="2"/>
  <c r="O157" i="2"/>
  <c r="N157" i="2"/>
  <c r="M157" i="2"/>
  <c r="D157" i="2"/>
  <c r="C157" i="2"/>
  <c r="P156" i="2"/>
  <c r="O156" i="2"/>
  <c r="N156" i="2"/>
  <c r="M156" i="2"/>
  <c r="C156" i="2"/>
  <c r="D156" i="2" s="1"/>
  <c r="A156" i="2"/>
  <c r="P155" i="2"/>
  <c r="O155" i="2"/>
  <c r="N155" i="2"/>
  <c r="M155" i="2"/>
  <c r="C155" i="2"/>
  <c r="D155" i="2" s="1"/>
  <c r="A155" i="2"/>
  <c r="P154" i="2"/>
  <c r="O154" i="2"/>
  <c r="N154" i="2"/>
  <c r="M154" i="2"/>
  <c r="D154" i="2"/>
  <c r="C154" i="2"/>
  <c r="A154" i="2"/>
  <c r="P153" i="2"/>
  <c r="O153" i="2"/>
  <c r="N153" i="2"/>
  <c r="M153" i="2"/>
  <c r="C153" i="2"/>
  <c r="D153" i="2" s="1"/>
  <c r="A153" i="2"/>
  <c r="P152" i="2"/>
  <c r="O152" i="2"/>
  <c r="N152" i="2"/>
  <c r="M152" i="2"/>
  <c r="C152" i="2"/>
  <c r="D152" i="2" s="1"/>
  <c r="A152" i="2"/>
  <c r="G151" i="2"/>
  <c r="F151" i="2"/>
  <c r="E151" i="2"/>
  <c r="P150" i="2"/>
  <c r="O150" i="2"/>
  <c r="N150" i="2"/>
  <c r="M150" i="2"/>
  <c r="C150" i="2"/>
  <c r="D150" i="2" s="1"/>
  <c r="P149" i="2"/>
  <c r="O149" i="2"/>
  <c r="N149" i="2"/>
  <c r="M149" i="2"/>
  <c r="C149" i="2"/>
  <c r="D149" i="2" s="1"/>
  <c r="P148" i="2"/>
  <c r="O148" i="2"/>
  <c r="N148" i="2"/>
  <c r="M148" i="2"/>
  <c r="D148" i="2"/>
  <c r="C148" i="2"/>
  <c r="P147" i="2"/>
  <c r="O147" i="2"/>
  <c r="N147" i="2"/>
  <c r="M147" i="2"/>
  <c r="D147" i="2"/>
  <c r="C147" i="2"/>
  <c r="P146" i="2"/>
  <c r="O146" i="2"/>
  <c r="N146" i="2"/>
  <c r="M146" i="2"/>
  <c r="C146" i="2"/>
  <c r="D146" i="2" s="1"/>
  <c r="A146" i="2"/>
  <c r="P145" i="2"/>
  <c r="O145" i="2"/>
  <c r="N145" i="2"/>
  <c r="M145" i="2"/>
  <c r="C145" i="2"/>
  <c r="D145" i="2" s="1"/>
  <c r="A145" i="2"/>
  <c r="P144" i="2"/>
  <c r="O144" i="2"/>
  <c r="N144" i="2"/>
  <c r="M144" i="2"/>
  <c r="C144" i="2"/>
  <c r="D144" i="2" s="1"/>
  <c r="A144" i="2"/>
  <c r="P143" i="2"/>
  <c r="O143" i="2"/>
  <c r="N143" i="2"/>
  <c r="M143" i="2"/>
  <c r="D143" i="2"/>
  <c r="C143" i="2"/>
  <c r="A143" i="2"/>
  <c r="P142" i="2"/>
  <c r="O142" i="2"/>
  <c r="N142" i="2"/>
  <c r="M142" i="2"/>
  <c r="C142" i="2"/>
  <c r="D142" i="2" s="1"/>
  <c r="A142" i="2"/>
  <c r="G141" i="2"/>
  <c r="F141" i="2"/>
  <c r="E141" i="2"/>
  <c r="M141" i="2" s="1"/>
  <c r="P140" i="2"/>
  <c r="O140" i="2"/>
  <c r="N140" i="2"/>
  <c r="M140" i="2"/>
  <c r="C140" i="2"/>
  <c r="D140" i="2" s="1"/>
  <c r="P139" i="2"/>
  <c r="O139" i="2"/>
  <c r="N139" i="2"/>
  <c r="M139" i="2"/>
  <c r="C139" i="2"/>
  <c r="D139" i="2" s="1"/>
  <c r="P138" i="2"/>
  <c r="O138" i="2"/>
  <c r="N138" i="2"/>
  <c r="M138" i="2"/>
  <c r="D138" i="2"/>
  <c r="C138" i="2"/>
  <c r="P137" i="2"/>
  <c r="O137" i="2"/>
  <c r="N137" i="2"/>
  <c r="M137" i="2"/>
  <c r="D137" i="2"/>
  <c r="C137" i="2"/>
  <c r="P136" i="2"/>
  <c r="O136" i="2"/>
  <c r="N136" i="2"/>
  <c r="M136" i="2"/>
  <c r="C136" i="2"/>
  <c r="D136" i="2" s="1"/>
  <c r="A136" i="2"/>
  <c r="P135" i="2"/>
  <c r="O135" i="2"/>
  <c r="N135" i="2"/>
  <c r="M135" i="2"/>
  <c r="C135" i="2"/>
  <c r="D135" i="2" s="1"/>
  <c r="A135" i="2"/>
  <c r="P134" i="2"/>
  <c r="O134" i="2"/>
  <c r="N134" i="2"/>
  <c r="M134" i="2"/>
  <c r="C134" i="2"/>
  <c r="D134" i="2" s="1"/>
  <c r="A134" i="2"/>
  <c r="P133" i="2"/>
  <c r="O133" i="2"/>
  <c r="N133" i="2"/>
  <c r="M133" i="2"/>
  <c r="C133" i="2"/>
  <c r="D133" i="2" s="1"/>
  <c r="A133" i="2"/>
  <c r="P132" i="2"/>
  <c r="O132" i="2"/>
  <c r="N132" i="2"/>
  <c r="M132" i="2"/>
  <c r="C132" i="2"/>
  <c r="D132" i="2" s="1"/>
  <c r="A132" i="2"/>
  <c r="G131" i="2"/>
  <c r="F131" i="2"/>
  <c r="E131" i="2"/>
  <c r="M131" i="2" s="1"/>
  <c r="P130" i="2"/>
  <c r="O130" i="2"/>
  <c r="N130" i="2"/>
  <c r="M130" i="2"/>
  <c r="C130" i="2"/>
  <c r="D130" i="2" s="1"/>
  <c r="P129" i="2"/>
  <c r="O129" i="2"/>
  <c r="N129" i="2"/>
  <c r="M129" i="2"/>
  <c r="C129" i="2"/>
  <c r="D129" i="2" s="1"/>
  <c r="P128" i="2"/>
  <c r="O128" i="2"/>
  <c r="N128" i="2"/>
  <c r="M128" i="2"/>
  <c r="D128" i="2"/>
  <c r="C128" i="2"/>
  <c r="P127" i="2"/>
  <c r="O127" i="2"/>
  <c r="N127" i="2"/>
  <c r="M127" i="2"/>
  <c r="D127" i="2"/>
  <c r="C127" i="2"/>
  <c r="P126" i="2"/>
  <c r="O126" i="2"/>
  <c r="N126" i="2"/>
  <c r="M126" i="2"/>
  <c r="C126" i="2"/>
  <c r="D126" i="2" s="1"/>
  <c r="A126" i="2"/>
  <c r="P125" i="2"/>
  <c r="O125" i="2"/>
  <c r="N125" i="2"/>
  <c r="M125" i="2"/>
  <c r="C125" i="2"/>
  <c r="D125" i="2" s="1"/>
  <c r="A125" i="2"/>
  <c r="P124" i="2"/>
  <c r="O124" i="2"/>
  <c r="N124" i="2"/>
  <c r="M124" i="2"/>
  <c r="C124" i="2"/>
  <c r="D124" i="2" s="1"/>
  <c r="A124" i="2"/>
  <c r="P123" i="2"/>
  <c r="O123" i="2"/>
  <c r="N123" i="2"/>
  <c r="M123" i="2"/>
  <c r="C123" i="2"/>
  <c r="D123" i="2" s="1"/>
  <c r="A123" i="2"/>
  <c r="P122" i="2"/>
  <c r="O122" i="2"/>
  <c r="N122" i="2"/>
  <c r="M122" i="2"/>
  <c r="C122" i="2"/>
  <c r="D122" i="2" s="1"/>
  <c r="A122" i="2"/>
  <c r="G121" i="2"/>
  <c r="F121" i="2"/>
  <c r="M121" i="2" s="1"/>
  <c r="E121" i="2"/>
  <c r="P120" i="2"/>
  <c r="O120" i="2"/>
  <c r="N120" i="2"/>
  <c r="M120" i="2"/>
  <c r="C120" i="2"/>
  <c r="D120" i="2" s="1"/>
  <c r="P119" i="2"/>
  <c r="O119" i="2"/>
  <c r="N119" i="2"/>
  <c r="M119" i="2"/>
  <c r="D119" i="2"/>
  <c r="C119" i="2"/>
  <c r="P118" i="2"/>
  <c r="O118" i="2"/>
  <c r="N118" i="2"/>
  <c r="M118" i="2"/>
  <c r="D118" i="2"/>
  <c r="C118" i="2"/>
  <c r="P117" i="2"/>
  <c r="O117" i="2"/>
  <c r="N117" i="2"/>
  <c r="M117" i="2"/>
  <c r="D117" i="2"/>
  <c r="C117" i="2"/>
  <c r="P116" i="2"/>
  <c r="O116" i="2"/>
  <c r="N116" i="2"/>
  <c r="M116" i="2"/>
  <c r="C116" i="2"/>
  <c r="D116" i="2" s="1"/>
  <c r="A116" i="2"/>
  <c r="P115" i="2"/>
  <c r="O115" i="2"/>
  <c r="N115" i="2"/>
  <c r="M115" i="2"/>
  <c r="C115" i="2"/>
  <c r="D115" i="2" s="1"/>
  <c r="A115" i="2"/>
  <c r="P114" i="2"/>
  <c r="O114" i="2"/>
  <c r="N114" i="2"/>
  <c r="M114" i="2"/>
  <c r="C114" i="2"/>
  <c r="D114" i="2" s="1"/>
  <c r="A114" i="2"/>
  <c r="P113" i="2"/>
  <c r="O113" i="2"/>
  <c r="N113" i="2"/>
  <c r="M113" i="2"/>
  <c r="C113" i="2"/>
  <c r="D113" i="2" s="1"/>
  <c r="A113" i="2"/>
  <c r="P112" i="2"/>
  <c r="O112" i="2"/>
  <c r="N112" i="2"/>
  <c r="M112" i="2"/>
  <c r="D112" i="2"/>
  <c r="C112" i="2"/>
  <c r="A112" i="2"/>
  <c r="G111" i="2"/>
  <c r="F111" i="2"/>
  <c r="E111" i="2"/>
  <c r="P110" i="2"/>
  <c r="O110" i="2"/>
  <c r="N110" i="2"/>
  <c r="M110" i="2"/>
  <c r="C110" i="2"/>
  <c r="D110" i="2" s="1"/>
  <c r="P109" i="2"/>
  <c r="O109" i="2"/>
  <c r="N109" i="2"/>
  <c r="M109" i="2"/>
  <c r="C109" i="2"/>
  <c r="D109" i="2" s="1"/>
  <c r="P108" i="2"/>
  <c r="O108" i="2"/>
  <c r="N108" i="2"/>
  <c r="M108" i="2"/>
  <c r="D108" i="2"/>
  <c r="C108" i="2"/>
  <c r="P107" i="2"/>
  <c r="O107" i="2"/>
  <c r="N107" i="2"/>
  <c r="M107" i="2"/>
  <c r="D107" i="2"/>
  <c r="C107" i="2"/>
  <c r="P106" i="2"/>
  <c r="O106" i="2"/>
  <c r="N106" i="2"/>
  <c r="M106" i="2"/>
  <c r="C106" i="2"/>
  <c r="D106" i="2" s="1"/>
  <c r="A106" i="2"/>
  <c r="P105" i="2"/>
  <c r="O105" i="2"/>
  <c r="N105" i="2"/>
  <c r="M105" i="2"/>
  <c r="C105" i="2"/>
  <c r="D105" i="2" s="1"/>
  <c r="A105" i="2"/>
  <c r="P104" i="2"/>
  <c r="O104" i="2"/>
  <c r="N104" i="2"/>
  <c r="M104" i="2"/>
  <c r="C104" i="2"/>
  <c r="D104" i="2" s="1"/>
  <c r="A104" i="2"/>
  <c r="P103" i="2"/>
  <c r="O103" i="2"/>
  <c r="N103" i="2"/>
  <c r="M103" i="2"/>
  <c r="C103" i="2"/>
  <c r="D103" i="2" s="1"/>
  <c r="A103" i="2"/>
  <c r="P102" i="2"/>
  <c r="O102" i="2"/>
  <c r="N102" i="2"/>
  <c r="M102" i="2"/>
  <c r="C102" i="2"/>
  <c r="D102" i="2" s="1"/>
  <c r="A102" i="2"/>
  <c r="M101" i="2"/>
  <c r="G101" i="2"/>
  <c r="F101" i="2"/>
  <c r="E101" i="2"/>
  <c r="P100" i="2"/>
  <c r="O100" i="2"/>
  <c r="N100" i="2"/>
  <c r="M100" i="2"/>
  <c r="D100" i="2"/>
  <c r="C100" i="2"/>
  <c r="P99" i="2"/>
  <c r="O99" i="2"/>
  <c r="N99" i="2"/>
  <c r="M99" i="2"/>
  <c r="C99" i="2"/>
  <c r="D99" i="2" s="1"/>
  <c r="P98" i="2"/>
  <c r="O98" i="2"/>
  <c r="N98" i="2"/>
  <c r="M98" i="2"/>
  <c r="D98" i="2"/>
  <c r="C98" i="2"/>
  <c r="P97" i="2"/>
  <c r="O97" i="2"/>
  <c r="N97" i="2"/>
  <c r="M97" i="2"/>
  <c r="D97" i="2"/>
  <c r="C97" i="2"/>
  <c r="P96" i="2"/>
  <c r="O96" i="2"/>
  <c r="N96" i="2"/>
  <c r="M96" i="2"/>
  <c r="D96" i="2"/>
  <c r="C96" i="2"/>
  <c r="A96" i="2"/>
  <c r="P95" i="2"/>
  <c r="O95" i="2"/>
  <c r="N95" i="2"/>
  <c r="M95" i="2"/>
  <c r="C95" i="2"/>
  <c r="D95" i="2" s="1"/>
  <c r="A95" i="2"/>
  <c r="P94" i="2"/>
  <c r="O94" i="2"/>
  <c r="N94" i="2"/>
  <c r="M94" i="2"/>
  <c r="C94" i="2"/>
  <c r="D94" i="2" s="1"/>
  <c r="A94" i="2"/>
  <c r="P93" i="2"/>
  <c r="O93" i="2"/>
  <c r="N93" i="2"/>
  <c r="M93" i="2"/>
  <c r="C93" i="2"/>
  <c r="D93" i="2" s="1"/>
  <c r="A93" i="2"/>
  <c r="P92" i="2"/>
  <c r="O92" i="2"/>
  <c r="N92" i="2"/>
  <c r="M92" i="2"/>
  <c r="C92" i="2"/>
  <c r="D92" i="2" s="1"/>
  <c r="A92" i="2"/>
  <c r="G91" i="2"/>
  <c r="F91" i="2"/>
  <c r="E91" i="2"/>
  <c r="M91" i="2" s="1"/>
  <c r="P90" i="2"/>
  <c r="O90" i="2"/>
  <c r="N90" i="2"/>
  <c r="M90" i="2"/>
  <c r="C90" i="2"/>
  <c r="D90" i="2" s="1"/>
  <c r="P89" i="2"/>
  <c r="O89" i="2"/>
  <c r="N89" i="2"/>
  <c r="M89" i="2"/>
  <c r="C89" i="2"/>
  <c r="D89" i="2" s="1"/>
  <c r="P88" i="2"/>
  <c r="O88" i="2"/>
  <c r="N88" i="2"/>
  <c r="M88" i="2"/>
  <c r="D88" i="2"/>
  <c r="C88" i="2"/>
  <c r="P87" i="2"/>
  <c r="O87" i="2"/>
  <c r="N87" i="2"/>
  <c r="M87" i="2"/>
  <c r="D87" i="2"/>
  <c r="C87" i="2"/>
  <c r="P86" i="2"/>
  <c r="O86" i="2"/>
  <c r="N86" i="2"/>
  <c r="M86" i="2"/>
  <c r="C86" i="2"/>
  <c r="D86" i="2" s="1"/>
  <c r="A86" i="2"/>
  <c r="P85" i="2"/>
  <c r="O85" i="2"/>
  <c r="N85" i="2"/>
  <c r="M85" i="2"/>
  <c r="D85" i="2"/>
  <c r="C85" i="2"/>
  <c r="A85" i="2"/>
  <c r="P84" i="2"/>
  <c r="O84" i="2"/>
  <c r="N84" i="2"/>
  <c r="M84" i="2"/>
  <c r="C84" i="2"/>
  <c r="D84" i="2" s="1"/>
  <c r="A84" i="2"/>
  <c r="P83" i="2"/>
  <c r="O83" i="2"/>
  <c r="N83" i="2"/>
  <c r="M83" i="2"/>
  <c r="C83" i="2"/>
  <c r="D83" i="2" s="1"/>
  <c r="A83" i="2"/>
  <c r="P82" i="2"/>
  <c r="O82" i="2"/>
  <c r="N82" i="2"/>
  <c r="M82" i="2"/>
  <c r="C82" i="2"/>
  <c r="D82" i="2" s="1"/>
  <c r="A82" i="2"/>
  <c r="G81" i="2"/>
  <c r="F81" i="2"/>
  <c r="E81" i="2"/>
  <c r="P80" i="2"/>
  <c r="O80" i="2"/>
  <c r="N80" i="2"/>
  <c r="M80" i="2"/>
  <c r="C80" i="2"/>
  <c r="D80" i="2" s="1"/>
  <c r="P79" i="2"/>
  <c r="O79" i="2"/>
  <c r="N79" i="2"/>
  <c r="M79" i="2"/>
  <c r="C79" i="2"/>
  <c r="D79" i="2" s="1"/>
  <c r="P78" i="2"/>
  <c r="O78" i="2"/>
  <c r="N78" i="2"/>
  <c r="M78" i="2"/>
  <c r="D78" i="2"/>
  <c r="C78" i="2"/>
  <c r="P77" i="2"/>
  <c r="O77" i="2"/>
  <c r="N77" i="2"/>
  <c r="M77" i="2"/>
  <c r="D77" i="2"/>
  <c r="C77" i="2"/>
  <c r="P76" i="2"/>
  <c r="O76" i="2"/>
  <c r="N76" i="2"/>
  <c r="M76" i="2"/>
  <c r="C76" i="2"/>
  <c r="D76" i="2" s="1"/>
  <c r="A76" i="2"/>
  <c r="P75" i="2"/>
  <c r="O75" i="2"/>
  <c r="N75" i="2"/>
  <c r="M75" i="2"/>
  <c r="C75" i="2"/>
  <c r="D75" i="2" s="1"/>
  <c r="A75" i="2"/>
  <c r="P74" i="2"/>
  <c r="O74" i="2"/>
  <c r="N74" i="2"/>
  <c r="M74" i="2"/>
  <c r="C74" i="2"/>
  <c r="D74" i="2" s="1"/>
  <c r="A74" i="2"/>
  <c r="P73" i="2"/>
  <c r="O73" i="2"/>
  <c r="N73" i="2"/>
  <c r="M73" i="2"/>
  <c r="C73" i="2"/>
  <c r="D73" i="2" s="1"/>
  <c r="A73" i="2"/>
  <c r="P72" i="2"/>
  <c r="O72" i="2"/>
  <c r="N72" i="2"/>
  <c r="M72" i="2"/>
  <c r="C72" i="2"/>
  <c r="D72" i="2" s="1"/>
  <c r="D81" i="2" s="1"/>
  <c r="A72" i="2"/>
  <c r="G71" i="2"/>
  <c r="F71" i="2"/>
  <c r="E71" i="2"/>
  <c r="M71" i="2" s="1"/>
  <c r="P70" i="2"/>
  <c r="O70" i="2"/>
  <c r="N70" i="2"/>
  <c r="M70" i="2"/>
  <c r="C70" i="2"/>
  <c r="D70" i="2" s="1"/>
  <c r="P69" i="2"/>
  <c r="O69" i="2"/>
  <c r="N69" i="2"/>
  <c r="M69" i="2"/>
  <c r="C69" i="2"/>
  <c r="D69" i="2" s="1"/>
  <c r="P68" i="2"/>
  <c r="O68" i="2"/>
  <c r="N68" i="2"/>
  <c r="M68" i="2"/>
  <c r="D68" i="2"/>
  <c r="C68" i="2"/>
  <c r="P67" i="2"/>
  <c r="O67" i="2"/>
  <c r="N67" i="2"/>
  <c r="M67" i="2"/>
  <c r="D67" i="2"/>
  <c r="C67" i="2"/>
  <c r="P66" i="2"/>
  <c r="O66" i="2"/>
  <c r="N66" i="2"/>
  <c r="M66" i="2"/>
  <c r="C66" i="2"/>
  <c r="D66" i="2" s="1"/>
  <c r="A66" i="2"/>
  <c r="P65" i="2"/>
  <c r="O65" i="2"/>
  <c r="N65" i="2"/>
  <c r="M65" i="2"/>
  <c r="C65" i="2"/>
  <c r="D65" i="2" s="1"/>
  <c r="A65" i="2"/>
  <c r="P64" i="2"/>
  <c r="O64" i="2"/>
  <c r="N64" i="2"/>
  <c r="M64" i="2"/>
  <c r="C64" i="2"/>
  <c r="D64" i="2" s="1"/>
  <c r="A64" i="2"/>
  <c r="P63" i="2"/>
  <c r="O63" i="2"/>
  <c r="N63" i="2"/>
  <c r="M63" i="2"/>
  <c r="C63" i="2"/>
  <c r="D63" i="2" s="1"/>
  <c r="A63" i="2"/>
  <c r="P62" i="2"/>
  <c r="O62" i="2"/>
  <c r="N62" i="2"/>
  <c r="M62" i="2"/>
  <c r="C62" i="2"/>
  <c r="D62" i="2" s="1"/>
  <c r="A62" i="2"/>
  <c r="G61" i="2"/>
  <c r="M61" i="2" s="1"/>
  <c r="F61" i="2"/>
  <c r="E61" i="2"/>
  <c r="P60" i="2"/>
  <c r="O60" i="2"/>
  <c r="N60" i="2"/>
  <c r="M60" i="2"/>
  <c r="C60" i="2"/>
  <c r="D60" i="2" s="1"/>
  <c r="P59" i="2"/>
  <c r="O59" i="2"/>
  <c r="N59" i="2"/>
  <c r="M59" i="2"/>
  <c r="C59" i="2"/>
  <c r="D59" i="2" s="1"/>
  <c r="P58" i="2"/>
  <c r="O58" i="2"/>
  <c r="N58" i="2"/>
  <c r="M58" i="2"/>
  <c r="D58" i="2"/>
  <c r="C58" i="2"/>
  <c r="P57" i="2"/>
  <c r="O57" i="2"/>
  <c r="N57" i="2"/>
  <c r="M57" i="2"/>
  <c r="D57" i="2"/>
  <c r="C57" i="2"/>
  <c r="P56" i="2"/>
  <c r="O56" i="2"/>
  <c r="N56" i="2"/>
  <c r="M56" i="2"/>
  <c r="C56" i="2"/>
  <c r="D56" i="2" s="1"/>
  <c r="A56" i="2"/>
  <c r="P55" i="2"/>
  <c r="O55" i="2"/>
  <c r="N55" i="2"/>
  <c r="M55" i="2"/>
  <c r="C55" i="2"/>
  <c r="D55" i="2" s="1"/>
  <c r="A55" i="2"/>
  <c r="P54" i="2"/>
  <c r="O54" i="2"/>
  <c r="N54" i="2"/>
  <c r="M54" i="2"/>
  <c r="D54" i="2"/>
  <c r="C54" i="2"/>
  <c r="A54" i="2"/>
  <c r="P53" i="2"/>
  <c r="O53" i="2"/>
  <c r="N53" i="2"/>
  <c r="M53" i="2"/>
  <c r="C53" i="2"/>
  <c r="D53" i="2" s="1"/>
  <c r="A53" i="2"/>
  <c r="P52" i="2"/>
  <c r="O52" i="2"/>
  <c r="N52" i="2"/>
  <c r="M52" i="2"/>
  <c r="C52" i="2"/>
  <c r="D52" i="2" s="1"/>
  <c r="A52" i="2"/>
  <c r="P50" i="2"/>
  <c r="O50" i="2"/>
  <c r="N50" i="2"/>
  <c r="M50" i="2"/>
  <c r="C50" i="2"/>
  <c r="D50" i="2" s="1"/>
  <c r="P49" i="2"/>
  <c r="O49" i="2"/>
  <c r="N49" i="2"/>
  <c r="M49" i="2"/>
  <c r="C49" i="2"/>
  <c r="D49" i="2" s="1"/>
  <c r="P48" i="2"/>
  <c r="O48" i="2"/>
  <c r="N48" i="2"/>
  <c r="M48" i="2"/>
  <c r="D48" i="2"/>
  <c r="C48" i="2"/>
  <c r="P47" i="2"/>
  <c r="O47" i="2"/>
  <c r="N47" i="2"/>
  <c r="M47" i="2"/>
  <c r="D47" i="2"/>
  <c r="C47" i="2"/>
  <c r="P46" i="2"/>
  <c r="O46" i="2"/>
  <c r="N46" i="2"/>
  <c r="M46" i="2"/>
  <c r="C46" i="2"/>
  <c r="D46" i="2" s="1"/>
  <c r="A46" i="2"/>
  <c r="P45" i="2"/>
  <c r="O45" i="2"/>
  <c r="N45" i="2"/>
  <c r="M45" i="2"/>
  <c r="D45" i="2"/>
  <c r="C45" i="2"/>
  <c r="A45" i="2"/>
  <c r="P44" i="2"/>
  <c r="O44" i="2"/>
  <c r="N44" i="2"/>
  <c r="M44" i="2"/>
  <c r="C44" i="2"/>
  <c r="D44" i="2" s="1"/>
  <c r="A44" i="2"/>
  <c r="P43" i="2"/>
  <c r="O43" i="2"/>
  <c r="N43" i="2"/>
  <c r="M43" i="2"/>
  <c r="C43" i="2"/>
  <c r="D43" i="2" s="1"/>
  <c r="A43" i="2"/>
  <c r="P42" i="2"/>
  <c r="O42" i="2"/>
  <c r="N42" i="2"/>
  <c r="M42" i="2"/>
  <c r="C42" i="2"/>
  <c r="D42" i="2" s="1"/>
  <c r="A42" i="2"/>
  <c r="G41" i="2"/>
  <c r="F41" i="2"/>
  <c r="E41" i="2"/>
  <c r="P40" i="2"/>
  <c r="O40" i="2"/>
  <c r="N40" i="2"/>
  <c r="M40" i="2"/>
  <c r="C40" i="2"/>
  <c r="D40" i="2" s="1"/>
  <c r="P39" i="2"/>
  <c r="O39" i="2"/>
  <c r="N39" i="2"/>
  <c r="M39" i="2"/>
  <c r="C39" i="2"/>
  <c r="D39" i="2" s="1"/>
  <c r="P38" i="2"/>
  <c r="O38" i="2"/>
  <c r="N38" i="2"/>
  <c r="M38" i="2"/>
  <c r="D38" i="2"/>
  <c r="C38" i="2"/>
  <c r="P37" i="2"/>
  <c r="O37" i="2"/>
  <c r="N37" i="2"/>
  <c r="M37" i="2"/>
  <c r="D37" i="2"/>
  <c r="C37" i="2"/>
  <c r="P36" i="2"/>
  <c r="O36" i="2"/>
  <c r="N36" i="2"/>
  <c r="M36" i="2"/>
  <c r="C36" i="2"/>
  <c r="D36" i="2" s="1"/>
  <c r="A36" i="2"/>
  <c r="P35" i="2"/>
  <c r="O35" i="2"/>
  <c r="N35" i="2"/>
  <c r="M35" i="2"/>
  <c r="C35" i="2"/>
  <c r="D35" i="2" s="1"/>
  <c r="A35" i="2"/>
  <c r="P34" i="2"/>
  <c r="O34" i="2"/>
  <c r="N34" i="2"/>
  <c r="M34" i="2"/>
  <c r="C34" i="2"/>
  <c r="D34" i="2" s="1"/>
  <c r="A34" i="2"/>
  <c r="P33" i="2"/>
  <c r="O33" i="2"/>
  <c r="N33" i="2"/>
  <c r="M33" i="2"/>
  <c r="C33" i="2"/>
  <c r="D33" i="2" s="1"/>
  <c r="A33" i="2"/>
  <c r="P32" i="2"/>
  <c r="O32" i="2"/>
  <c r="N32" i="2"/>
  <c r="M32" i="2"/>
  <c r="C32" i="2"/>
  <c r="D32" i="2" s="1"/>
  <c r="D41" i="2" s="1"/>
  <c r="A32" i="2"/>
  <c r="P30" i="2"/>
  <c r="O30" i="2"/>
  <c r="N30" i="2"/>
  <c r="M30" i="2"/>
  <c r="C30" i="2"/>
  <c r="D30" i="2" s="1"/>
  <c r="P29" i="2"/>
  <c r="O29" i="2"/>
  <c r="N29" i="2"/>
  <c r="M29" i="2"/>
  <c r="C29" i="2"/>
  <c r="D29" i="2" s="1"/>
  <c r="P28" i="2"/>
  <c r="O28" i="2"/>
  <c r="N28" i="2"/>
  <c r="M28" i="2"/>
  <c r="D28" i="2"/>
  <c r="C28" i="2"/>
  <c r="P27" i="2"/>
  <c r="O27" i="2"/>
  <c r="N27" i="2"/>
  <c r="M27" i="2"/>
  <c r="D27" i="2"/>
  <c r="C27" i="2"/>
  <c r="P26" i="2"/>
  <c r="O26" i="2"/>
  <c r="N26" i="2"/>
  <c r="M26" i="2"/>
  <c r="C26" i="2"/>
  <c r="D26" i="2" s="1"/>
  <c r="A26" i="2"/>
  <c r="P25" i="2"/>
  <c r="O25" i="2"/>
  <c r="N25" i="2"/>
  <c r="M25" i="2"/>
  <c r="C25" i="2"/>
  <c r="D25" i="2" s="1"/>
  <c r="A25" i="2"/>
  <c r="P24" i="2"/>
  <c r="O24" i="2"/>
  <c r="N24" i="2"/>
  <c r="M24" i="2"/>
  <c r="C24" i="2"/>
  <c r="D24" i="2" s="1"/>
  <c r="A24" i="2"/>
  <c r="P23" i="2"/>
  <c r="O23" i="2"/>
  <c r="N23" i="2"/>
  <c r="M23" i="2"/>
  <c r="C23" i="2"/>
  <c r="D23" i="2" s="1"/>
  <c r="A23" i="2"/>
  <c r="P22" i="2"/>
  <c r="O22" i="2"/>
  <c r="N22" i="2"/>
  <c r="M22" i="2"/>
  <c r="C22" i="2"/>
  <c r="D22" i="2" s="1"/>
  <c r="A22" i="2"/>
  <c r="M21" i="2"/>
  <c r="G21" i="2"/>
  <c r="F21" i="2"/>
  <c r="E21" i="2"/>
  <c r="P20" i="2"/>
  <c r="O20" i="2"/>
  <c r="N20" i="2"/>
  <c r="M20" i="2"/>
  <c r="D20" i="2"/>
  <c r="C20" i="2"/>
  <c r="P19" i="2"/>
  <c r="O19" i="2"/>
  <c r="N19" i="2"/>
  <c r="M19" i="2"/>
  <c r="C19" i="2"/>
  <c r="D19" i="2" s="1"/>
  <c r="P18" i="2"/>
  <c r="O18" i="2"/>
  <c r="N18" i="2"/>
  <c r="M18" i="2"/>
  <c r="D18" i="2"/>
  <c r="C18" i="2"/>
  <c r="P17" i="2"/>
  <c r="O17" i="2"/>
  <c r="N17" i="2"/>
  <c r="M17" i="2"/>
  <c r="D17" i="2"/>
  <c r="C17" i="2"/>
  <c r="P16" i="2"/>
  <c r="O16" i="2"/>
  <c r="N16" i="2"/>
  <c r="M16" i="2"/>
  <c r="D16" i="2"/>
  <c r="C16" i="2"/>
  <c r="A16" i="2"/>
  <c r="P15" i="2"/>
  <c r="O15" i="2"/>
  <c r="N15" i="2"/>
  <c r="M15" i="2"/>
  <c r="C15" i="2"/>
  <c r="D15" i="2" s="1"/>
  <c r="A15" i="2"/>
  <c r="P14" i="2"/>
  <c r="O14" i="2"/>
  <c r="N14" i="2"/>
  <c r="M14" i="2"/>
  <c r="C14" i="2"/>
  <c r="D14" i="2" s="1"/>
  <c r="A14" i="2"/>
  <c r="P13" i="2"/>
  <c r="O13" i="2"/>
  <c r="N13" i="2"/>
  <c r="M13" i="2"/>
  <c r="C13" i="2"/>
  <c r="D13" i="2" s="1"/>
  <c r="A13" i="2"/>
  <c r="P12" i="2"/>
  <c r="O12" i="2"/>
  <c r="N12" i="2"/>
  <c r="M12" i="2"/>
  <c r="C12" i="2"/>
  <c r="D12" i="2" s="1"/>
  <c r="A12" i="2"/>
  <c r="G11" i="2"/>
  <c r="F11" i="2"/>
  <c r="E11" i="2"/>
  <c r="P10" i="2"/>
  <c r="O10" i="2"/>
  <c r="N10" i="2"/>
  <c r="M10" i="2"/>
  <c r="C10" i="2"/>
  <c r="D10" i="2" s="1"/>
  <c r="P9" i="2"/>
  <c r="O9" i="2"/>
  <c r="N9" i="2"/>
  <c r="M9" i="2"/>
  <c r="C9" i="2"/>
  <c r="D9" i="2" s="1"/>
  <c r="P8" i="2"/>
  <c r="O8" i="2"/>
  <c r="N8" i="2"/>
  <c r="M8" i="2"/>
  <c r="D8" i="2"/>
  <c r="C8" i="2"/>
  <c r="P7" i="2"/>
  <c r="O7" i="2"/>
  <c r="N7" i="2"/>
  <c r="M7" i="2"/>
  <c r="D7" i="2"/>
  <c r="C7" i="2"/>
  <c r="P6" i="2"/>
  <c r="O6" i="2"/>
  <c r="N6" i="2"/>
  <c r="M6" i="2"/>
  <c r="C6" i="2"/>
  <c r="D6" i="2" s="1"/>
  <c r="A6" i="2"/>
  <c r="P5" i="2"/>
  <c r="O5" i="2"/>
  <c r="N5" i="2"/>
  <c r="M5" i="2"/>
  <c r="D5" i="2"/>
  <c r="C5" i="2"/>
  <c r="A5" i="2"/>
  <c r="P4" i="2"/>
  <c r="O4" i="2"/>
  <c r="N4" i="2"/>
  <c r="M4" i="2"/>
  <c r="C4" i="2"/>
  <c r="D4" i="2" s="1"/>
  <c r="A4" i="2"/>
  <c r="P3" i="2"/>
  <c r="O3" i="2"/>
  <c r="N3" i="2"/>
  <c r="M3" i="2"/>
  <c r="C3" i="2"/>
  <c r="D3" i="2" s="1"/>
  <c r="A3" i="2"/>
  <c r="P2" i="2"/>
  <c r="O2" i="2"/>
  <c r="N2" i="2"/>
  <c r="M2" i="2"/>
  <c r="C2" i="2"/>
  <c r="D2" i="2" s="1"/>
  <c r="A2" i="2"/>
  <c r="P1" i="2"/>
  <c r="O32" i="1"/>
  <c r="Q32" i="1" s="1"/>
  <c r="N32" i="1"/>
  <c r="O31" i="1"/>
  <c r="Q31" i="1" s="1"/>
  <c r="N31" i="1"/>
  <c r="O30" i="1"/>
  <c r="Q30" i="1" s="1"/>
  <c r="N30" i="1"/>
  <c r="O29" i="1"/>
  <c r="Q29" i="1" s="1"/>
  <c r="N29" i="1"/>
  <c r="O28" i="1"/>
  <c r="Q28" i="1" s="1"/>
  <c r="N28" i="1"/>
  <c r="O27" i="1"/>
  <c r="Q27" i="1" s="1"/>
  <c r="N27" i="1"/>
  <c r="O26" i="1"/>
  <c r="Q26" i="1" s="1"/>
  <c r="N26" i="1"/>
  <c r="O25" i="1"/>
  <c r="Q25" i="1" s="1"/>
  <c r="N25" i="1"/>
  <c r="O24" i="1"/>
  <c r="Q24" i="1" s="1"/>
  <c r="N24" i="1"/>
  <c r="O23" i="1"/>
  <c r="Q23" i="1" s="1"/>
  <c r="N23" i="1"/>
  <c r="O22" i="1"/>
  <c r="Q22" i="1" s="1"/>
  <c r="N22" i="1"/>
  <c r="O21" i="1"/>
  <c r="Q21" i="1" s="1"/>
  <c r="N21" i="1"/>
  <c r="O20" i="1"/>
  <c r="Q20" i="1" s="1"/>
  <c r="N20" i="1"/>
  <c r="O19" i="1"/>
  <c r="Q19" i="1" s="1"/>
  <c r="N19" i="1"/>
  <c r="V18" i="1"/>
  <c r="U18" i="1"/>
  <c r="Q18" i="1"/>
  <c r="O18" i="1"/>
  <c r="N18" i="1"/>
  <c r="V17" i="1"/>
  <c r="U17" i="1"/>
  <c r="O17" i="1"/>
  <c r="Q17" i="1" s="1"/>
  <c r="N17" i="1"/>
  <c r="V16" i="1"/>
  <c r="U16" i="1"/>
  <c r="Q16" i="1"/>
  <c r="O16" i="1"/>
  <c r="N16" i="1"/>
  <c r="V15" i="1"/>
  <c r="U15" i="1"/>
  <c r="O15" i="1"/>
  <c r="Q15" i="1" s="1"/>
  <c r="N15" i="1"/>
  <c r="V14" i="1"/>
  <c r="U14" i="1"/>
  <c r="Q14" i="1"/>
  <c r="O14" i="1"/>
  <c r="N14" i="1"/>
  <c r="V13" i="1"/>
  <c r="U13" i="1"/>
  <c r="O13" i="1"/>
  <c r="Q13" i="1" s="1"/>
  <c r="N13" i="1"/>
  <c r="V12" i="1"/>
  <c r="U12" i="1"/>
  <c r="Q12" i="1"/>
  <c r="O12" i="1"/>
  <c r="N12" i="1"/>
  <c r="V11" i="1"/>
  <c r="U11" i="1"/>
  <c r="O11" i="1"/>
  <c r="Q11" i="1" s="1"/>
  <c r="N11" i="1"/>
  <c r="V10" i="1"/>
  <c r="U10" i="1"/>
  <c r="Q10" i="1"/>
  <c r="O10" i="1"/>
  <c r="N10" i="1"/>
  <c r="V9" i="1"/>
  <c r="U9" i="1"/>
  <c r="O9" i="1"/>
  <c r="Q9" i="1" s="1"/>
  <c r="N9" i="1"/>
  <c r="V8" i="1"/>
  <c r="U8" i="1"/>
  <c r="Q8" i="1"/>
  <c r="O8" i="1"/>
  <c r="N8" i="1"/>
  <c r="V7" i="1"/>
  <c r="U7" i="1"/>
  <c r="O7" i="1"/>
  <c r="Q7" i="1" s="1"/>
  <c r="N7" i="1"/>
  <c r="V6" i="1"/>
  <c r="U6" i="1"/>
  <c r="Q6" i="1"/>
  <c r="O6" i="1"/>
  <c r="N6" i="1"/>
  <c r="V5" i="1"/>
  <c r="U5" i="1"/>
  <c r="O5" i="1"/>
  <c r="Q5" i="1" s="1"/>
  <c r="N5" i="1"/>
  <c r="V4" i="1"/>
  <c r="U4" i="1"/>
  <c r="Q4" i="1"/>
  <c r="O4" i="1"/>
  <c r="N4" i="1"/>
  <c r="V3" i="1"/>
  <c r="U3" i="1"/>
  <c r="O3" i="1"/>
  <c r="Q3" i="1" s="1"/>
  <c r="N3" i="1"/>
  <c r="F11" i="3" l="1"/>
  <c r="E11" i="3"/>
  <c r="D61" i="2"/>
  <c r="M81" i="2"/>
  <c r="D151" i="2"/>
  <c r="M41" i="3"/>
  <c r="M81" i="3"/>
  <c r="D111" i="2"/>
  <c r="M151" i="2"/>
  <c r="M161" i="2"/>
  <c r="M51" i="3"/>
  <c r="M41" i="2"/>
  <c r="D21" i="3"/>
  <c r="D61" i="3"/>
  <c r="M111" i="2"/>
  <c r="D141" i="2"/>
  <c r="D11" i="3"/>
  <c r="D31" i="3"/>
  <c r="D71" i="3"/>
  <c r="M111" i="3"/>
  <c r="D131" i="3"/>
  <c r="D141" i="3"/>
  <c r="D41" i="3"/>
  <c r="D51" i="3"/>
  <c r="D81" i="3"/>
  <c r="D151" i="3"/>
  <c r="G151" i="3"/>
  <c r="F151" i="3"/>
  <c r="E151" i="3"/>
  <c r="M151" i="3" s="1"/>
  <c r="D111" i="3"/>
  <c r="D91" i="3"/>
  <c r="D101" i="3"/>
  <c r="D121" i="3"/>
  <c r="D161" i="3"/>
  <c r="G11" i="3"/>
  <c r="E31" i="2"/>
  <c r="D31" i="2"/>
  <c r="F31" i="2"/>
  <c r="G31" i="2"/>
  <c r="D71" i="2"/>
  <c r="D131" i="2"/>
  <c r="D161" i="2"/>
  <c r="D11" i="2"/>
  <c r="D21" i="2"/>
  <c r="G51" i="2"/>
  <c r="E51" i="2"/>
  <c r="F51" i="2"/>
  <c r="D51" i="2"/>
  <c r="D91" i="2"/>
  <c r="D101" i="2"/>
  <c r="D121" i="2"/>
  <c r="M11" i="3" l="1"/>
  <c r="Q1" i="3" s="1"/>
  <c r="B1" i="3"/>
  <c r="A81" i="3" s="1"/>
  <c r="A161" i="3"/>
  <c r="A151" i="3"/>
  <c r="A101" i="3"/>
  <c r="A91" i="3"/>
  <c r="B1" i="2"/>
  <c r="M51" i="2"/>
  <c r="M31" i="2"/>
  <c r="Q1" i="2" s="1"/>
  <c r="A51" i="3" l="1"/>
  <c r="A61" i="3"/>
  <c r="A111" i="3"/>
  <c r="A121" i="3"/>
  <c r="A31" i="3"/>
  <c r="A131" i="3"/>
  <c r="A141" i="3"/>
  <c r="A41" i="3"/>
  <c r="A11" i="3"/>
  <c r="A21" i="3"/>
  <c r="A71" i="3"/>
  <c r="A131" i="2"/>
  <c r="A91" i="2"/>
  <c r="A51" i="2"/>
  <c r="A11" i="2"/>
  <c r="A161" i="2"/>
  <c r="A121" i="2"/>
  <c r="A81" i="2"/>
  <c r="A41" i="2"/>
  <c r="A151" i="2"/>
  <c r="A31" i="2"/>
  <c r="A141" i="2"/>
  <c r="A101" i="2"/>
  <c r="A61" i="2"/>
  <c r="A21" i="2"/>
  <c r="A111" i="2"/>
  <c r="A71" i="2"/>
</calcChain>
</file>

<file path=xl/comments1.xml><?xml version="1.0" encoding="utf-8"?>
<comments xmlns="http://schemas.openxmlformats.org/spreadsheetml/2006/main">
  <authors>
    <author>Utilisateur</author>
  </authors>
  <commentList>
    <comment ref="B1" authorId="0" shapeId="0">
      <text>
        <r>
          <rPr>
            <sz val="9"/>
            <color indexed="81"/>
            <rFont val="Tahoma"/>
            <family val="2"/>
          </rPr>
          <t>Inscrire la note de la col. "M" en débutant par A1, pour le premier joueur qui quitte.</t>
        </r>
      </text>
    </comment>
    <comment ref="B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Inscrire le numéro de l'équipe vis-à-vis le nom du capitaine.</t>
        </r>
      </text>
    </comment>
  </commentList>
</comments>
</file>

<file path=xl/sharedStrings.xml><?xml version="1.0" encoding="utf-8"?>
<sst xmlns="http://schemas.openxmlformats.org/spreadsheetml/2006/main" count="415" uniqueCount="182">
  <si>
    <t>Saison</t>
  </si>
  <si>
    <t>Joueurs ayant quittés</t>
  </si>
  <si>
    <t>LES PÊCHEURS</t>
  </si>
  <si>
    <t>Homme Femme</t>
  </si>
  <si>
    <t>Moyenne de départ</t>
  </si>
  <si>
    <t>Gageurs</t>
  </si>
  <si>
    <t>2016-2017</t>
  </si>
  <si>
    <t>Date de naissance</t>
  </si>
  <si>
    <t>Substituts</t>
  </si>
  <si>
    <t>Inscrire dans la</t>
  </si>
  <si>
    <t>Joueurs qui quittent la ligue</t>
  </si>
  <si>
    <t>Si la raison pour avoir quitté est valable, inscrire "Valable" dans la colonne "N"</t>
  </si>
  <si>
    <t>Capitaines</t>
  </si>
  <si>
    <t>NO.</t>
  </si>
  <si>
    <t>Capitaine</t>
  </si>
  <si>
    <t>NOMS</t>
  </si>
  <si>
    <t>Téléphone</t>
  </si>
  <si>
    <t>No.</t>
  </si>
  <si>
    <t>Noms</t>
  </si>
  <si>
    <t>colonne "B"</t>
  </si>
  <si>
    <t>Numéros</t>
  </si>
  <si>
    <t>Semaines</t>
  </si>
  <si>
    <t>Gains</t>
  </si>
  <si>
    <t>Équipe</t>
  </si>
  <si>
    <t>Numéro</t>
  </si>
  <si>
    <t>Lise Mc Lean</t>
  </si>
  <si>
    <t>F</t>
  </si>
  <si>
    <t>max</t>
  </si>
  <si>
    <t>A1</t>
  </si>
  <si>
    <t>Sylvie Riendeau</t>
  </si>
  <si>
    <t>meggie</t>
  </si>
  <si>
    <t>A2</t>
  </si>
  <si>
    <t>Charlotte Jolicoeur</t>
  </si>
  <si>
    <t>alexane</t>
  </si>
  <si>
    <t>A3</t>
  </si>
  <si>
    <t>Denis Locas</t>
  </si>
  <si>
    <t>H</t>
  </si>
  <si>
    <t>marie-claude</t>
  </si>
  <si>
    <t>A4</t>
  </si>
  <si>
    <t>Lucille Pinel</t>
  </si>
  <si>
    <t>simon</t>
  </si>
  <si>
    <t>A5</t>
  </si>
  <si>
    <t>Roland Jolicoeur</t>
  </si>
  <si>
    <t>martin</t>
  </si>
  <si>
    <t>A6</t>
  </si>
  <si>
    <t>Lucie Allard</t>
  </si>
  <si>
    <t>stéphane</t>
  </si>
  <si>
    <t>A7</t>
  </si>
  <si>
    <t>Denis Sabourin</t>
  </si>
  <si>
    <t>chantal</t>
  </si>
  <si>
    <t>A8</t>
  </si>
  <si>
    <t>Gilles Dussault</t>
  </si>
  <si>
    <t>claude</t>
  </si>
  <si>
    <t>A9</t>
  </si>
  <si>
    <t>Francine Allard</t>
  </si>
  <si>
    <t>suzanne</t>
  </si>
  <si>
    <t>A10</t>
  </si>
  <si>
    <t>Nicole Bisson</t>
  </si>
  <si>
    <t>fred</t>
  </si>
  <si>
    <t>A11</t>
  </si>
  <si>
    <t>Claude Gariépy</t>
  </si>
  <si>
    <t>mimi</t>
  </si>
  <si>
    <t>A12</t>
  </si>
  <si>
    <t>Roland Gariépy</t>
  </si>
  <si>
    <t>nicole</t>
  </si>
  <si>
    <t>A13</t>
  </si>
  <si>
    <t>Claude Cyr</t>
  </si>
  <si>
    <t>A14</t>
  </si>
  <si>
    <t>André Ouimet</t>
  </si>
  <si>
    <t>A15</t>
  </si>
  <si>
    <t>Diane Resler</t>
  </si>
  <si>
    <t>A16</t>
  </si>
  <si>
    <t>Jacques Charlebois</t>
  </si>
  <si>
    <t>A17</t>
  </si>
  <si>
    <t>Thérèse Hupé</t>
  </si>
  <si>
    <t>A18</t>
  </si>
  <si>
    <t>Jean-Claude Marcoux</t>
  </si>
  <si>
    <t>A19</t>
  </si>
  <si>
    <t>Jocelyne Brunelle</t>
  </si>
  <si>
    <t>A20</t>
  </si>
  <si>
    <t>Juliette Lavallée</t>
  </si>
  <si>
    <t>A21</t>
  </si>
  <si>
    <t>Patrice Riendeau</t>
  </si>
  <si>
    <t>A22</t>
  </si>
  <si>
    <t>Pierrette Venne</t>
  </si>
  <si>
    <t>A23</t>
  </si>
  <si>
    <t>Émile Beauchesne</t>
  </si>
  <si>
    <t>A24</t>
  </si>
  <si>
    <t>Gilberte Caron</t>
  </si>
  <si>
    <t>A25</t>
  </si>
  <si>
    <t>Cécile Rhéaume</t>
  </si>
  <si>
    <t>A26</t>
  </si>
  <si>
    <t>Monique Campeau</t>
  </si>
  <si>
    <t>A27</t>
  </si>
  <si>
    <t>Philippe Vignis</t>
  </si>
  <si>
    <t>A28</t>
  </si>
  <si>
    <t>Claude Baril</t>
  </si>
  <si>
    <t>A29</t>
  </si>
  <si>
    <t>Carole Moreau</t>
  </si>
  <si>
    <t>A30</t>
  </si>
  <si>
    <t>Gisèle Prévost</t>
  </si>
  <si>
    <t>Antoine Lavoie</t>
  </si>
  <si>
    <t>Thérèse Truchon</t>
  </si>
  <si>
    <t>Estelle Vadboncoeur</t>
  </si>
  <si>
    <t>Cécile Hébert</t>
  </si>
  <si>
    <t>Michel Tremblay</t>
  </si>
  <si>
    <t>France Therien</t>
  </si>
  <si>
    <t>Louisette Croteau</t>
  </si>
  <si>
    <t>Nicole Tanguay</t>
  </si>
  <si>
    <t>Jeannine Chartré</t>
  </si>
  <si>
    <t>Jocelyne Labelle</t>
  </si>
  <si>
    <t>Philippe Renaud</t>
  </si>
  <si>
    <t>Maurice Chartrand</t>
  </si>
  <si>
    <t>Ferdinand Laplante</t>
  </si>
  <si>
    <t>France Baril</t>
  </si>
  <si>
    <t>Danielle Turgeon</t>
  </si>
  <si>
    <t>René Courchesne</t>
  </si>
  <si>
    <t>Noe Franco</t>
  </si>
  <si>
    <t>Marcel Lefebvre</t>
  </si>
  <si>
    <t>Raymond Chartré</t>
  </si>
  <si>
    <t>Gisèle Gilbert</t>
  </si>
  <si>
    <t>Paul Barrette</t>
  </si>
  <si>
    <t>Jean-Claude Matte</t>
  </si>
  <si>
    <t>Dorothée Beauchesne</t>
  </si>
  <si>
    <t>Rollande Guérin</t>
  </si>
  <si>
    <t>Guy Tanguay</t>
  </si>
  <si>
    <t>Manuel Franco</t>
  </si>
  <si>
    <t>Jacques Croteau</t>
  </si>
  <si>
    <t>Claire Lessard</t>
  </si>
  <si>
    <t>Raymond Héroux</t>
  </si>
  <si>
    <t>Marie Deslauriers</t>
  </si>
  <si>
    <t>Gilles Mc Clean</t>
  </si>
  <si>
    <t>André Cyr</t>
  </si>
  <si>
    <t>Gérard Mercier</t>
  </si>
  <si>
    <t>Louise Arbour</t>
  </si>
  <si>
    <t>Huguette Charron</t>
  </si>
  <si>
    <t>Michel Moreau</t>
  </si>
  <si>
    <t>Suzanne Turcotte</t>
  </si>
  <si>
    <t>Yvon Cyr</t>
  </si>
  <si>
    <t>Gilles Tremblay</t>
  </si>
  <si>
    <t>Yves Chapdelaine</t>
  </si>
  <si>
    <t>Guy Girard</t>
  </si>
  <si>
    <t>Nicole Joly</t>
  </si>
  <si>
    <t>Ginette Juteau</t>
  </si>
  <si>
    <t>Diane Lampron</t>
  </si>
  <si>
    <t>Michel Taillon</t>
  </si>
  <si>
    <t>Claude Chaumont</t>
  </si>
  <si>
    <t>Anita Pelletier</t>
  </si>
  <si>
    <t>Jeanne Cyr</t>
  </si>
  <si>
    <t>Simon Gagné</t>
  </si>
  <si>
    <t>Haut triple</t>
  </si>
  <si>
    <t>Hebdo.</t>
  </si>
  <si>
    <t>Sem.01</t>
  </si>
  <si>
    <t>Équipe # 01</t>
  </si>
  <si>
    <t>MOY.</t>
  </si>
  <si>
    <t>Partie 01</t>
  </si>
  <si>
    <t>Partie 02</t>
  </si>
  <si>
    <t>Partie 03</t>
  </si>
  <si>
    <t>Absences</t>
  </si>
  <si>
    <t>69 d'équipe</t>
  </si>
  <si>
    <t>Total quilles tombées</t>
  </si>
  <si>
    <t>Total parties jouées</t>
  </si>
  <si>
    <t>Revenu hebdo.</t>
  </si>
  <si>
    <t>Substitut</t>
  </si>
  <si>
    <t>Nouveau</t>
  </si>
  <si>
    <t>Équipe # 02</t>
  </si>
  <si>
    <t>Équipe # 03</t>
  </si>
  <si>
    <t>Équipe # 04</t>
  </si>
  <si>
    <t>Équipe # 05</t>
  </si>
  <si>
    <t>x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</si>
  <si>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</si>
  <si>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</si>
  <si>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</si>
  <si>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</si>
  <si>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</si>
  <si>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</si>
  <si>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</si>
  <si>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</si>
  <si>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</si>
  <si>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</si>
  <si>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</si>
  <si>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Sem.02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</si>
</sst>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$&quot;_ ;_ * \(#,##0.00\)\ &quot;$&quot;_ ;_ * &quot;-&quot;??_)\ &quot;$&quot;_ ;_ @_ "/>
    <numFmt numFmtId="165" formatCode="00"/>
  </numFmts>
  <fonts count="36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</font>
    <font>
      <b/>
      <sz val="9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9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2"/>
      <color rgb="FFFF0000"/>
      <name val="Calibri"/>
      <family val="2"/>
    </font>
    <font>
      <b/>
      <sz val="20"/>
      <color rgb="FFFF0000"/>
      <name val="Calibri"/>
      <family val="2"/>
    </font>
    <font>
      <b/>
      <sz val="9"/>
      <color theme="1"/>
      <name val="Calibri"/>
      <family val="2"/>
    </font>
    <font>
      <b/>
      <sz val="11"/>
      <color rgb="FF002060"/>
      <name val="Calibri"/>
      <family val="2"/>
    </font>
    <font>
      <b/>
      <sz val="11"/>
      <color rgb="FFFFC000"/>
      <name val="Calibri"/>
      <family val="2"/>
    </font>
    <font>
      <b/>
      <sz val="11"/>
      <color rgb="FF00B050"/>
      <name val="Calibri"/>
      <family val="2"/>
    </font>
    <font>
      <b/>
      <sz val="9"/>
      <color rgb="FF7030A0"/>
      <name val="Calibri"/>
      <family val="2"/>
    </font>
    <font>
      <b/>
      <sz val="12"/>
      <color rgb="FFFF0000"/>
      <name val="Calibri"/>
      <family val="2"/>
    </font>
    <font>
      <sz val="11"/>
      <color rgb="FFFF0000"/>
      <name val="Calibri"/>
      <family val="2"/>
    </font>
    <font>
      <sz val="11"/>
      <color rgb="FF002060"/>
      <name val="Calibri"/>
      <family val="2"/>
    </font>
    <font>
      <sz val="11"/>
      <color rgb="FFFFC000"/>
      <name val="Calibri"/>
      <family val="2"/>
    </font>
    <font>
      <sz val="11"/>
      <color rgb="FF00B050"/>
      <name val="Calibri"/>
      <family val="2"/>
    </font>
    <font>
      <sz val="11"/>
      <color rgb="FF7030A0"/>
      <name val="Calibri"/>
      <family val="2"/>
    </font>
    <font>
      <b/>
      <sz val="12"/>
      <name val="Calibri"/>
      <family val="2"/>
    </font>
    <font>
      <b/>
      <sz val="11"/>
      <color rgb="FF7030A0"/>
      <name val="Calibri"/>
      <family val="2"/>
    </font>
    <font>
      <sz val="9"/>
      <color theme="1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6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0" fillId="0" borderId="0"/>
    <xf numFmtId="0" fontId="13" fillId="0" borderId="0"/>
    <xf numFmtId="0" fontId="12" fillId="0" borderId="0"/>
  </cellStyleXfs>
  <cellXfs count="19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" fontId="5" fillId="2" borderId="1" xfId="0" applyNumberFormat="1" applyFont="1" applyFill="1" applyBorder="1" applyAlignment="1">
      <alignment horizontal="center" vertical="center" wrapText="1"/>
    </xf>
    <xf numFmtId="0" fontId="7" fillId="4" borderId="0" xfId="0" applyFont="1" applyFill="1"/>
    <xf numFmtId="0" fontId="6" fillId="5" borderId="5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" fontId="5" fillId="2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center" vertical="center"/>
    </xf>
    <xf numFmtId="1" fontId="6" fillId="0" borderId="11" xfId="0" applyNumberFormat="1" applyFont="1" applyBorder="1" applyAlignment="1">
      <alignment horizontal="center" vertical="center"/>
    </xf>
    <xf numFmtId="16" fontId="11" fillId="0" borderId="12" xfId="2" applyNumberFormat="1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left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left" vertical="center"/>
    </xf>
    <xf numFmtId="1" fontId="6" fillId="7" borderId="10" xfId="0" applyNumberFormat="1" applyFont="1" applyFill="1" applyBorder="1" applyAlignment="1">
      <alignment horizontal="center" vertical="center"/>
    </xf>
    <xf numFmtId="164" fontId="6" fillId="7" borderId="15" xfId="1" applyFont="1" applyFill="1" applyBorder="1" applyAlignment="1">
      <alignment horizontal="center" vertical="center"/>
    </xf>
    <xf numFmtId="0" fontId="7" fillId="0" borderId="12" xfId="0" applyFont="1" applyBorder="1"/>
    <xf numFmtId="0" fontId="6" fillId="8" borderId="10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left" vertical="center"/>
    </xf>
    <xf numFmtId="0" fontId="6" fillId="2" borderId="17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1" fontId="6" fillId="0" borderId="12" xfId="0" applyNumberFormat="1" applyFont="1" applyBorder="1" applyAlignment="1">
      <alignment horizontal="center" vertical="center"/>
    </xf>
    <xf numFmtId="16" fontId="14" fillId="0" borderId="19" xfId="3" applyNumberFormat="1" applyFont="1" applyFill="1" applyBorder="1" applyAlignment="1">
      <alignment horizontal="center" vertical="center"/>
    </xf>
    <xf numFmtId="0" fontId="6" fillId="9" borderId="19" xfId="0" applyFont="1" applyFill="1" applyBorder="1" applyAlignment="1">
      <alignment horizontal="left" vertical="center"/>
    </xf>
    <xf numFmtId="0" fontId="6" fillId="7" borderId="12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1" fontId="6" fillId="0" borderId="20" xfId="0" applyNumberFormat="1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1" fontId="6" fillId="9" borderId="19" xfId="0" applyNumberFormat="1" applyFont="1" applyFill="1" applyBorder="1" applyAlignment="1">
      <alignment horizontal="left" vertical="center"/>
    </xf>
    <xf numFmtId="0" fontId="7" fillId="4" borderId="22" xfId="0" applyFont="1" applyFill="1" applyBorder="1"/>
    <xf numFmtId="0" fontId="6" fillId="8" borderId="23" xfId="0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left" vertical="center"/>
    </xf>
    <xf numFmtId="0" fontId="6" fillId="8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7" fillId="0" borderId="0" xfId="0" applyFont="1"/>
    <xf numFmtId="0" fontId="7" fillId="9" borderId="0" xfId="0" applyFont="1" applyFill="1"/>
    <xf numFmtId="0" fontId="6" fillId="9" borderId="26" xfId="0" applyFont="1" applyFill="1" applyBorder="1" applyAlignment="1">
      <alignment horizontal="center" vertical="center"/>
    </xf>
    <xf numFmtId="16" fontId="6" fillId="0" borderId="12" xfId="0" applyNumberFormat="1" applyFont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0" fontId="6" fillId="9" borderId="28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9" borderId="0" xfId="0" applyFont="1" applyFill="1" applyBorder="1" applyAlignment="1">
      <alignment horizontal="center" vertical="center"/>
    </xf>
    <xf numFmtId="0" fontId="6" fillId="9" borderId="0" xfId="0" applyFont="1" applyFill="1" applyBorder="1" applyAlignment="1">
      <alignment horizontal="left" vertical="center"/>
    </xf>
    <xf numFmtId="0" fontId="6" fillId="2" borderId="29" xfId="0" applyFont="1" applyFill="1" applyBorder="1" applyAlignment="1">
      <alignment horizontal="center" vertical="center"/>
    </xf>
    <xf numFmtId="0" fontId="6" fillId="9" borderId="30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left" vertical="center"/>
    </xf>
    <xf numFmtId="0" fontId="6" fillId="0" borderId="23" xfId="0" applyFont="1" applyBorder="1" applyAlignment="1">
      <alignment horizontal="center" vertical="center"/>
    </xf>
    <xf numFmtId="1" fontId="6" fillId="0" borderId="23" xfId="0" applyNumberFormat="1" applyFont="1" applyBorder="1" applyAlignment="1">
      <alignment horizontal="center" vertical="center"/>
    </xf>
    <xf numFmtId="16" fontId="6" fillId="0" borderId="23" xfId="0" applyNumberFormat="1" applyFont="1" applyBorder="1" applyAlignment="1">
      <alignment horizontal="center" vertical="center"/>
    </xf>
    <xf numFmtId="16" fontId="6" fillId="0" borderId="0" xfId="0" applyNumberFormat="1" applyFont="1"/>
    <xf numFmtId="14" fontId="6" fillId="9" borderId="0" xfId="0" applyNumberFormat="1" applyFont="1" applyFill="1" applyBorder="1" applyAlignment="1">
      <alignment horizontal="center" vertical="center"/>
    </xf>
    <xf numFmtId="0" fontId="17" fillId="10" borderId="32" xfId="0" applyFont="1" applyFill="1" applyBorder="1" applyAlignment="1">
      <alignment horizontal="center" vertical="center" wrapText="1"/>
    </xf>
    <xf numFmtId="0" fontId="18" fillId="11" borderId="1" xfId="0" applyFont="1" applyFill="1" applyBorder="1" applyAlignment="1">
      <alignment horizontal="center" vertical="center"/>
    </xf>
    <xf numFmtId="0" fontId="19" fillId="8" borderId="33" xfId="0" applyFont="1" applyFill="1" applyBorder="1" applyAlignment="1">
      <alignment horizontal="center" wrapText="1"/>
    </xf>
    <xf numFmtId="0" fontId="6" fillId="5" borderId="33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 wrapText="1"/>
    </xf>
    <xf numFmtId="0" fontId="8" fillId="5" borderId="33" xfId="0" applyFont="1" applyFill="1" applyBorder="1" applyAlignment="1">
      <alignment horizontal="center" vertical="center" textRotation="90" wrapText="1"/>
    </xf>
    <xf numFmtId="0" fontId="20" fillId="5" borderId="33" xfId="0" applyFont="1" applyFill="1" applyBorder="1" applyAlignment="1">
      <alignment horizontal="center" vertical="center" wrapText="1"/>
    </xf>
    <xf numFmtId="0" fontId="21" fillId="5" borderId="33" xfId="0" applyFont="1" applyFill="1" applyBorder="1" applyAlignment="1">
      <alignment horizontal="center" vertical="center" wrapText="1"/>
    </xf>
    <xf numFmtId="0" fontId="22" fillId="5" borderId="33" xfId="0" applyFont="1" applyFill="1" applyBorder="1" applyAlignment="1">
      <alignment horizontal="center" vertical="center" wrapText="1"/>
    </xf>
    <xf numFmtId="0" fontId="23" fillId="5" borderId="33" xfId="0" applyFont="1" applyFill="1" applyBorder="1" applyAlignment="1">
      <alignment horizontal="center" vertical="center" textRotation="90" wrapText="1"/>
    </xf>
    <xf numFmtId="1" fontId="19" fillId="5" borderId="33" xfId="0" applyNumberFormat="1" applyFont="1" applyFill="1" applyBorder="1" applyAlignment="1">
      <alignment horizontal="center" vertical="center" wrapText="1"/>
    </xf>
    <xf numFmtId="1" fontId="19" fillId="5" borderId="34" xfId="0" applyNumberFormat="1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15" fontId="24" fillId="6" borderId="1" xfId="0" applyNumberFormat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9" fillId="2" borderId="10" xfId="0" applyFont="1" applyFill="1" applyBorder="1"/>
    <xf numFmtId="0" fontId="6" fillId="2" borderId="10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1" fontId="7" fillId="2" borderId="10" xfId="0" applyNumberFormat="1" applyFont="1" applyFill="1" applyBorder="1" applyAlignment="1">
      <alignment horizontal="center" vertical="center"/>
    </xf>
    <xf numFmtId="164" fontId="7" fillId="2" borderId="14" xfId="1" applyFont="1" applyFill="1" applyBorder="1" applyAlignment="1">
      <alignment horizontal="center" vertical="center"/>
    </xf>
    <xf numFmtId="0" fontId="30" fillId="6" borderId="16" xfId="4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19" fillId="2" borderId="12" xfId="0" applyFont="1" applyFill="1" applyBorder="1"/>
    <xf numFmtId="0" fontId="6" fillId="2" borderId="12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/>
    </xf>
    <xf numFmtId="164" fontId="7" fillId="2" borderId="19" xfId="1" applyFont="1" applyFill="1" applyBorder="1" applyAlignment="1">
      <alignment horizontal="center" vertical="center"/>
    </xf>
    <xf numFmtId="0" fontId="30" fillId="6" borderId="12" xfId="4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19" fillId="5" borderId="12" xfId="0" applyFont="1" applyFill="1" applyBorder="1"/>
    <xf numFmtId="0" fontId="6" fillId="5" borderId="1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1" fontId="7" fillId="5" borderId="12" xfId="0" applyNumberFormat="1" applyFont="1" applyFill="1" applyBorder="1" applyAlignment="1">
      <alignment horizontal="center" vertical="center"/>
    </xf>
    <xf numFmtId="164" fontId="7" fillId="5" borderId="19" xfId="1" applyFont="1" applyFill="1" applyBorder="1" applyAlignment="1">
      <alignment horizontal="center" vertical="center"/>
    </xf>
    <xf numFmtId="0" fontId="6" fillId="12" borderId="26" xfId="0" applyFont="1" applyFill="1" applyBorder="1" applyAlignment="1">
      <alignment horizontal="center" vertical="center"/>
    </xf>
    <xf numFmtId="0" fontId="19" fillId="12" borderId="12" xfId="0" applyFont="1" applyFill="1" applyBorder="1"/>
    <xf numFmtId="0" fontId="6" fillId="12" borderId="12" xfId="0" applyFont="1" applyFill="1" applyBorder="1" applyAlignment="1">
      <alignment horizontal="center" vertical="center"/>
    </xf>
    <xf numFmtId="1" fontId="7" fillId="12" borderId="12" xfId="0" applyNumberFormat="1" applyFont="1" applyFill="1" applyBorder="1" applyAlignment="1">
      <alignment horizontal="center" vertical="center"/>
    </xf>
    <xf numFmtId="164" fontId="7" fillId="12" borderId="19" xfId="1" applyFont="1" applyFill="1" applyBorder="1" applyAlignment="1">
      <alignment horizontal="center" vertical="center"/>
    </xf>
    <xf numFmtId="0" fontId="8" fillId="13" borderId="26" xfId="0" applyFont="1" applyFill="1" applyBorder="1" applyAlignment="1">
      <alignment horizontal="center" vertical="center"/>
    </xf>
    <xf numFmtId="0" fontId="8" fillId="14" borderId="12" xfId="0" applyFont="1" applyFill="1" applyBorder="1" applyAlignment="1">
      <alignment horizontal="center" vertical="center"/>
    </xf>
    <xf numFmtId="0" fontId="19" fillId="8" borderId="12" xfId="0" applyFont="1" applyFill="1" applyBorder="1" applyAlignment="1">
      <alignment horizontal="center" wrapText="1"/>
    </xf>
    <xf numFmtId="0" fontId="8" fillId="15" borderId="12" xfId="0" applyFont="1" applyFill="1" applyBorder="1" applyAlignment="1">
      <alignment horizontal="center" vertical="center"/>
    </xf>
    <xf numFmtId="0" fontId="6" fillId="3" borderId="12" xfId="0" applyFont="1" applyFill="1" applyBorder="1"/>
    <xf numFmtId="0" fontId="20" fillId="14" borderId="12" xfId="0" applyFont="1" applyFill="1" applyBorder="1" applyAlignment="1">
      <alignment horizontal="center" vertical="center"/>
    </xf>
    <xf numFmtId="0" fontId="21" fillId="14" borderId="12" xfId="0" applyFont="1" applyFill="1" applyBorder="1" applyAlignment="1">
      <alignment horizontal="center" vertical="center"/>
    </xf>
    <xf numFmtId="0" fontId="22" fillId="14" borderId="12" xfId="0" applyFont="1" applyFill="1" applyBorder="1" applyAlignment="1">
      <alignment horizontal="center" vertical="center"/>
    </xf>
    <xf numFmtId="0" fontId="31" fillId="14" borderId="12" xfId="0" applyFont="1" applyFill="1" applyBorder="1" applyAlignment="1">
      <alignment horizontal="center" vertical="center"/>
    </xf>
    <xf numFmtId="1" fontId="2" fillId="13" borderId="12" xfId="0" applyNumberFormat="1" applyFont="1" applyFill="1" applyBorder="1" applyAlignment="1">
      <alignment horizontal="center" vertical="center"/>
    </xf>
    <xf numFmtId="1" fontId="6" fillId="14" borderId="12" xfId="0" applyNumberFormat="1" applyFont="1" applyFill="1" applyBorder="1" applyAlignment="1">
      <alignment horizontal="center" vertical="center"/>
    </xf>
    <xf numFmtId="164" fontId="6" fillId="14" borderId="19" xfId="1" applyFont="1" applyFill="1" applyBorder="1" applyAlignment="1">
      <alignment horizontal="center" vertical="center"/>
    </xf>
    <xf numFmtId="0" fontId="30" fillId="14" borderId="12" xfId="4" applyFont="1" applyFill="1" applyBorder="1" applyAlignment="1">
      <alignment horizontal="center" vertical="center"/>
    </xf>
    <xf numFmtId="0" fontId="7" fillId="0" borderId="12" xfId="0" applyFont="1" applyFill="1" applyBorder="1"/>
    <xf numFmtId="0" fontId="8" fillId="13" borderId="30" xfId="0" applyFont="1" applyFill="1" applyBorder="1" applyAlignment="1">
      <alignment horizontal="center" vertical="center"/>
    </xf>
    <xf numFmtId="0" fontId="8" fillId="14" borderId="23" xfId="0" applyFont="1" applyFill="1" applyBorder="1" applyAlignment="1">
      <alignment horizontal="center" vertical="center"/>
    </xf>
    <xf numFmtId="0" fontId="19" fillId="8" borderId="23" xfId="0" applyFont="1" applyFill="1" applyBorder="1" applyAlignment="1">
      <alignment horizontal="center" wrapText="1"/>
    </xf>
    <xf numFmtId="0" fontId="8" fillId="15" borderId="23" xfId="0" applyFont="1" applyFill="1" applyBorder="1" applyAlignment="1">
      <alignment horizontal="center" vertical="center"/>
    </xf>
    <xf numFmtId="0" fontId="20" fillId="14" borderId="23" xfId="0" applyFont="1" applyFill="1" applyBorder="1" applyAlignment="1">
      <alignment horizontal="center" vertical="center"/>
    </xf>
    <xf numFmtId="0" fontId="21" fillId="14" borderId="23" xfId="0" applyFont="1" applyFill="1" applyBorder="1" applyAlignment="1">
      <alignment horizontal="center" vertical="center"/>
    </xf>
    <xf numFmtId="0" fontId="22" fillId="14" borderId="23" xfId="0" applyFont="1" applyFill="1" applyBorder="1" applyAlignment="1">
      <alignment horizontal="center" vertical="center"/>
    </xf>
    <xf numFmtId="0" fontId="31" fillId="14" borderId="23" xfId="0" applyFont="1" applyFill="1" applyBorder="1" applyAlignment="1">
      <alignment horizontal="center" vertical="center"/>
    </xf>
    <xf numFmtId="1" fontId="2" fillId="13" borderId="23" xfId="0" applyNumberFormat="1" applyFont="1" applyFill="1" applyBorder="1" applyAlignment="1">
      <alignment horizontal="center" vertical="center"/>
    </xf>
    <xf numFmtId="1" fontId="6" fillId="14" borderId="23" xfId="0" applyNumberFormat="1" applyFont="1" applyFill="1" applyBorder="1" applyAlignment="1">
      <alignment horizontal="center" vertical="center"/>
    </xf>
    <xf numFmtId="164" fontId="6" fillId="14" borderId="28" xfId="1" applyFont="1" applyFill="1" applyBorder="1" applyAlignment="1">
      <alignment horizontal="center" vertical="center"/>
    </xf>
    <xf numFmtId="0" fontId="30" fillId="14" borderId="30" xfId="4" applyFont="1" applyFill="1" applyBorder="1" applyAlignment="1">
      <alignment horizontal="center" vertical="center"/>
    </xf>
    <xf numFmtId="0" fontId="7" fillId="0" borderId="0" xfId="0" applyFont="1" applyBorder="1"/>
    <xf numFmtId="0" fontId="32" fillId="0" borderId="0" xfId="0" applyFont="1" applyBorder="1"/>
    <xf numFmtId="0" fontId="7" fillId="0" borderId="0" xfId="0" applyFont="1" applyBorder="1" applyAlignment="1">
      <alignment horizontal="center" vertical="center"/>
    </xf>
    <xf numFmtId="0" fontId="33" fillId="3" borderId="4" xfId="0" applyFont="1" applyFill="1" applyBorder="1" applyAlignment="1">
      <alignment horizontal="center" vertical="center"/>
    </xf>
    <xf numFmtId="0" fontId="33" fillId="6" borderId="4" xfId="0" applyFont="1" applyFill="1" applyBorder="1" applyAlignment="1">
      <alignment horizontal="center" vertical="center"/>
    </xf>
    <xf numFmtId="0" fontId="33" fillId="8" borderId="4" xfId="0" applyFont="1" applyFill="1" applyBorder="1" applyAlignment="1">
      <alignment horizontal="center" vertical="center"/>
    </xf>
    <xf numFmtId="0" fontId="33" fillId="16" borderId="4" xfId="0" applyFont="1" applyFill="1" applyBorder="1" applyAlignment="1">
      <alignment horizontal="center" vertical="center"/>
    </xf>
    <xf numFmtId="0" fontId="29" fillId="0" borderId="0" xfId="0" applyFont="1" applyBorder="1"/>
    <xf numFmtId="1" fontId="7" fillId="0" borderId="0" xfId="0" applyNumberFormat="1" applyFont="1" applyBorder="1"/>
    <xf numFmtId="0" fontId="7" fillId="9" borderId="0" xfId="0" applyFont="1" applyFill="1" applyBorder="1"/>
    <xf numFmtId="0" fontId="25" fillId="0" borderId="0" xfId="0" applyFont="1" applyBorder="1"/>
    <xf numFmtId="0" fontId="26" fillId="0" borderId="0" xfId="0" applyFont="1" applyBorder="1"/>
    <xf numFmtId="0" fontId="27" fillId="0" borderId="0" xfId="0" applyFont="1" applyBorder="1"/>
    <xf numFmtId="0" fontId="28" fillId="0" borderId="0" xfId="0" applyFont="1" applyBorder="1"/>
    <xf numFmtId="0" fontId="32" fillId="0" borderId="0" xfId="0" applyFont="1"/>
    <xf numFmtId="0" fontId="7" fillId="0" borderId="0" xfId="0" applyFont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27" fillId="0" borderId="0" xfId="0" applyFont="1"/>
    <xf numFmtId="0" fontId="28" fillId="0" borderId="0" xfId="0" applyFont="1"/>
    <xf numFmtId="0" fontId="29" fillId="0" borderId="0" xfId="0" applyFont="1"/>
    <xf numFmtId="1" fontId="7" fillId="0" borderId="0" xfId="0" applyNumberFormat="1" applyFont="1"/>
    <xf numFmtId="164" fontId="34" fillId="5" borderId="35" xfId="1" applyFont="1" applyFill="1" applyBorder="1" applyAlignment="1">
      <alignment horizontal="center" vertical="center" wrapText="1"/>
    </xf>
    <xf numFmtId="0" fontId="34" fillId="3" borderId="12" xfId="0" applyFont="1" applyFill="1" applyBorder="1"/>
    <xf numFmtId="0" fontId="19" fillId="9" borderId="0" xfId="0" applyFont="1" applyFill="1" applyBorder="1"/>
    <xf numFmtId="1" fontId="7" fillId="9" borderId="0" xfId="0" applyNumberFormat="1" applyFont="1" applyFill="1" applyBorder="1" applyAlignment="1">
      <alignment horizontal="center" vertical="center"/>
    </xf>
    <xf numFmtId="0" fontId="7" fillId="9" borderId="0" xfId="0" applyFont="1" applyFill="1" applyBorder="1" applyAlignment="1">
      <alignment horizontal="center" vertical="center"/>
    </xf>
    <xf numFmtId="0" fontId="29" fillId="9" borderId="0" xfId="0" applyFont="1" applyFill="1" applyBorder="1" applyAlignment="1">
      <alignment horizontal="center" vertical="center"/>
    </xf>
    <xf numFmtId="164" fontId="7" fillId="9" borderId="0" xfId="1" applyFont="1" applyFill="1" applyBorder="1" applyAlignment="1">
      <alignment horizontal="center" vertical="center"/>
    </xf>
    <xf numFmtId="164" fontId="7" fillId="9" borderId="0" xfId="1" applyFont="1" applyFill="1" applyBorder="1"/>
    <xf numFmtId="1" fontId="35" fillId="16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 wrapText="1"/>
    </xf>
    <xf numFmtId="0" fontId="7" fillId="8" borderId="16" xfId="0" applyFont="1" applyFill="1" applyBorder="1"/>
    <xf numFmtId="0" fontId="7" fillId="8" borderId="12" xfId="0" applyFont="1" applyFill="1" applyBorder="1"/>
    <xf numFmtId="0" fontId="7" fillId="8" borderId="23" xfId="0" applyFont="1" applyFill="1" applyBorder="1"/>
    <xf numFmtId="165" fontId="7" fillId="0" borderId="0" xfId="0" applyNumberFormat="1" applyFont="1"/>
    <xf numFmtId="0" fontId="9" fillId="7" borderId="3" xfId="0" applyFont="1" applyFill="1" applyBorder="1" applyAlignment="1">
      <alignment horizontal="center" wrapText="1"/>
    </xf>
    <xf numFmtId="0" fontId="9" fillId="7" borderId="2" xfId="0" applyFont="1" applyFill="1" applyBorder="1" applyAlignment="1">
      <alignment horizontal="center" wrapText="1"/>
    </xf>
    <xf numFmtId="0" fontId="9" fillId="7" borderId="7" xfId="0" applyFont="1" applyFill="1" applyBorder="1" applyAlignment="1">
      <alignment horizontal="center" wrapText="1"/>
    </xf>
    <xf numFmtId="0" fontId="4" fillId="8" borderId="3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</cellXfs>
  <cellStyles count="5">
    <cellStyle name="Monétaire" xfId="1" builtinId="4"/>
    <cellStyle name="Normal" xfId="0" builtinId="0"/>
    <cellStyle name="Normal 15" xfId="3"/>
    <cellStyle name="Normal 2" xfId="4"/>
    <cellStyle name="Normal 4" xfId="2"/>
  </cellStyles>
  <dxfs count="1205"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rgb="FFFFC0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FFC000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00B0F0"/>
      </font>
    </dxf>
    <dxf>
      <font>
        <color theme="5" tint="0.59996337778862885"/>
      </font>
    </dxf>
    <dxf>
      <font>
        <color theme="5" tint="0.59996337778862885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5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19050</xdr:colOff>
      <xdr:row>0</xdr:row>
      <xdr:rowOff>38100</xdr:rowOff>
    </xdr:from>
    <xdr:to>
      <xdr:col>20</xdr:col>
      <xdr:colOff>361950</xdr:colOff>
      <xdr:row>0</xdr:row>
      <xdr:rowOff>342900</xdr:rowOff>
    </xdr:to>
    <xdr:sp macro="[0]!MiseAjour" textlink="">
      <xdr:nvSpPr>
        <xdr:cNvPr id="2" name="ZoneTexte 1"/>
        <xdr:cNvSpPr txBox="1"/>
      </xdr:nvSpPr>
      <xdr:spPr>
        <a:xfrm>
          <a:off x="13049250" y="38100"/>
          <a:ext cx="866775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</a:t>
          </a:r>
          <a:r>
            <a:rPr lang="fr-FR" sz="1100" baseline="0">
              <a:solidFill>
                <a:srgbClr val="0000FF"/>
              </a:solidFill>
            </a:rPr>
            <a:t>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OWLING/Nouveau%20P&#234;cheurs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Horaire"/>
      <sheetName val="Informations personnelles"/>
      <sheetName val="Données"/>
      <sheetName val="Abat-Neuf"/>
      <sheetName val="Sem.01"/>
      <sheetName val="Sem.02"/>
      <sheetName val="Sem.03"/>
      <sheetName val="Sem.04"/>
      <sheetName val="Sem.05"/>
      <sheetName val="Sem.06"/>
      <sheetName val="Sem.07"/>
      <sheetName val="Sem.08"/>
      <sheetName val="Sem.09"/>
      <sheetName val="Sem.10"/>
      <sheetName val="Sem.11"/>
      <sheetName val="Sem.12"/>
      <sheetName val="Sem.13"/>
      <sheetName val="Sem.14"/>
      <sheetName val="Sem.15"/>
      <sheetName val="Sem.16"/>
      <sheetName val="Sem.17"/>
      <sheetName val="Sem.18"/>
      <sheetName val="Sem.19"/>
      <sheetName val="Sem.20"/>
      <sheetName val="Sem.21"/>
      <sheetName val="Sem.22"/>
      <sheetName val="Sem.23"/>
      <sheetName val="Sem.24"/>
      <sheetName val="Sem.25"/>
      <sheetName val="Sem.26"/>
      <sheetName val="Sem.27"/>
      <sheetName val="Sem.28"/>
      <sheetName val="Stats. Individuelles"/>
      <sheetName val="Stats. d'équipe"/>
      <sheetName val="Feuilles de pointage"/>
      <sheetName val="Billets des capitaines"/>
    </sheetNames>
    <sheetDataSet>
      <sheetData sheetId="0"/>
      <sheetData sheetId="1">
        <row r="5">
          <cell r="B5">
            <v>42621</v>
          </cell>
        </row>
        <row r="6">
          <cell r="B6">
            <v>42628</v>
          </cell>
        </row>
      </sheetData>
      <sheetData sheetId="2"/>
      <sheetData sheetId="3">
        <row r="1">
          <cell r="X1">
            <v>5000</v>
          </cell>
        </row>
        <row r="2">
          <cell r="X2" t="str">
            <v>Dummy</v>
          </cell>
        </row>
        <row r="3">
          <cell r="A3">
            <v>1000</v>
          </cell>
          <cell r="B3">
            <v>0</v>
          </cell>
          <cell r="C3" t="str">
            <v>Lise Mc Lean</v>
          </cell>
          <cell r="D3" t="str">
            <v>F</v>
          </cell>
          <cell r="E3">
            <v>171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Q3">
            <v>3000</v>
          </cell>
          <cell r="R3" t="str">
            <v>max</v>
          </cell>
          <cell r="S3" t="e">
            <v>#DIV/0!</v>
          </cell>
          <cell r="T3">
            <v>0</v>
          </cell>
          <cell r="U3">
            <v>0</v>
          </cell>
          <cell r="V3">
            <v>0</v>
          </cell>
          <cell r="X3">
            <v>130</v>
          </cell>
        </row>
        <row r="4">
          <cell r="A4">
            <v>1001</v>
          </cell>
          <cell r="B4">
            <v>0</v>
          </cell>
          <cell r="C4" t="str">
            <v>Sylvie Riendeau</v>
          </cell>
          <cell r="D4" t="str">
            <v>F</v>
          </cell>
          <cell r="E4">
            <v>174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Q4">
            <v>3001</v>
          </cell>
          <cell r="R4" t="str">
            <v>meggie</v>
          </cell>
          <cell r="S4" t="e">
            <v>#DIV/0!</v>
          </cell>
          <cell r="T4">
            <v>0</v>
          </cell>
          <cell r="U4">
            <v>0</v>
          </cell>
          <cell r="V4">
            <v>0</v>
          </cell>
          <cell r="X4">
            <v>13</v>
          </cell>
        </row>
        <row r="5">
          <cell r="A5">
            <v>1002</v>
          </cell>
          <cell r="B5">
            <v>0</v>
          </cell>
          <cell r="C5" t="str">
            <v>Charlotte Jolicoeur</v>
          </cell>
          <cell r="D5" t="str">
            <v>F</v>
          </cell>
          <cell r="E5">
            <v>152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Q5">
            <v>3002</v>
          </cell>
          <cell r="R5" t="str">
            <v>alexane</v>
          </cell>
          <cell r="S5" t="e">
            <v>#DIV/0!</v>
          </cell>
          <cell r="T5">
            <v>0</v>
          </cell>
          <cell r="U5">
            <v>0</v>
          </cell>
          <cell r="V5">
            <v>0</v>
          </cell>
          <cell r="X5">
            <v>10</v>
          </cell>
        </row>
        <row r="6">
          <cell r="A6">
            <v>1003</v>
          </cell>
          <cell r="B6">
            <v>0</v>
          </cell>
          <cell r="C6" t="str">
            <v>Denis Locas</v>
          </cell>
          <cell r="D6" t="str">
            <v>H</v>
          </cell>
          <cell r="E6">
            <v>188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Q6">
            <v>3003</v>
          </cell>
          <cell r="R6" t="str">
            <v>marie-claude</v>
          </cell>
          <cell r="S6" t="e">
            <v>#DIV/0!</v>
          </cell>
          <cell r="T6">
            <v>0</v>
          </cell>
          <cell r="U6">
            <v>0</v>
          </cell>
          <cell r="V6">
            <v>0</v>
          </cell>
        </row>
        <row r="7">
          <cell r="A7">
            <v>1004</v>
          </cell>
          <cell r="B7">
            <v>1</v>
          </cell>
          <cell r="C7" t="str">
            <v>Lucille Pinel</v>
          </cell>
          <cell r="D7" t="str">
            <v>F</v>
          </cell>
          <cell r="E7">
            <v>117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Q7">
            <v>3004</v>
          </cell>
          <cell r="R7" t="str">
            <v>simon</v>
          </cell>
          <cell r="S7" t="e">
            <v>#DIV/0!</v>
          </cell>
          <cell r="T7">
            <v>0</v>
          </cell>
          <cell r="U7">
            <v>0</v>
          </cell>
          <cell r="V7">
            <v>0</v>
          </cell>
        </row>
        <row r="8">
          <cell r="A8">
            <v>1005</v>
          </cell>
          <cell r="B8">
            <v>0</v>
          </cell>
          <cell r="C8" t="str">
            <v>Roland Jolicoeur</v>
          </cell>
          <cell r="D8" t="str">
            <v>H</v>
          </cell>
          <cell r="E8">
            <v>136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Q8">
            <v>3005</v>
          </cell>
          <cell r="R8" t="str">
            <v>martin</v>
          </cell>
          <cell r="S8" t="e">
            <v>#DIV/0!</v>
          </cell>
          <cell r="T8">
            <v>0</v>
          </cell>
          <cell r="U8">
            <v>0</v>
          </cell>
          <cell r="V8">
            <v>0</v>
          </cell>
        </row>
        <row r="9">
          <cell r="A9">
            <v>1006</v>
          </cell>
          <cell r="B9">
            <v>0</v>
          </cell>
          <cell r="C9" t="str">
            <v>Lucie Allard</v>
          </cell>
          <cell r="D9" t="str">
            <v>F</v>
          </cell>
          <cell r="E9">
            <v>159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Q9">
            <v>3006</v>
          </cell>
          <cell r="R9" t="str">
            <v>stéphane</v>
          </cell>
          <cell r="S9" t="e">
            <v>#DIV/0!</v>
          </cell>
          <cell r="T9">
            <v>0</v>
          </cell>
          <cell r="U9">
            <v>0</v>
          </cell>
          <cell r="V9">
            <v>0</v>
          </cell>
        </row>
        <row r="10">
          <cell r="A10">
            <v>1007</v>
          </cell>
          <cell r="B10">
            <v>0</v>
          </cell>
          <cell r="C10" t="str">
            <v>Denis Sabourin</v>
          </cell>
          <cell r="D10" t="str">
            <v>H</v>
          </cell>
          <cell r="E10">
            <v>174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Q10">
            <v>3007</v>
          </cell>
          <cell r="R10" t="str">
            <v>chantal</v>
          </cell>
          <cell r="S10" t="e">
            <v>#DIV/0!</v>
          </cell>
          <cell r="T10">
            <v>0</v>
          </cell>
          <cell r="U10">
            <v>0</v>
          </cell>
          <cell r="V10">
            <v>0</v>
          </cell>
        </row>
        <row r="11">
          <cell r="A11">
            <v>1008</v>
          </cell>
          <cell r="B11">
            <v>0</v>
          </cell>
          <cell r="C11" t="str">
            <v>Gilles Dussault</v>
          </cell>
          <cell r="D11" t="str">
            <v>H</v>
          </cell>
          <cell r="E11">
            <v>175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Q11">
            <v>3008</v>
          </cell>
          <cell r="R11" t="str">
            <v>claude</v>
          </cell>
          <cell r="S11" t="e">
            <v>#DIV/0!</v>
          </cell>
          <cell r="T11">
            <v>0</v>
          </cell>
          <cell r="U11">
            <v>0</v>
          </cell>
          <cell r="V11">
            <v>0</v>
          </cell>
        </row>
        <row r="12">
          <cell r="A12">
            <v>1009</v>
          </cell>
          <cell r="B12">
            <v>2</v>
          </cell>
          <cell r="C12" t="str">
            <v>Francine Allard</v>
          </cell>
          <cell r="D12" t="str">
            <v>F</v>
          </cell>
          <cell r="E12">
            <v>128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Q12">
            <v>3009</v>
          </cell>
          <cell r="R12" t="str">
            <v>suzanne</v>
          </cell>
          <cell r="S12" t="e">
            <v>#DIV/0!</v>
          </cell>
          <cell r="T12">
            <v>0</v>
          </cell>
          <cell r="U12">
            <v>0</v>
          </cell>
          <cell r="V12">
            <v>0</v>
          </cell>
        </row>
        <row r="13">
          <cell r="A13">
            <v>1010</v>
          </cell>
          <cell r="B13">
            <v>0</v>
          </cell>
          <cell r="C13" t="str">
            <v>Nicole Bisson</v>
          </cell>
          <cell r="D13" t="str">
            <v>F</v>
          </cell>
          <cell r="E13">
            <v>144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Q13">
            <v>3010</v>
          </cell>
          <cell r="R13" t="str">
            <v>fred</v>
          </cell>
          <cell r="S13" t="e">
            <v>#DIV/0!</v>
          </cell>
          <cell r="T13">
            <v>0</v>
          </cell>
          <cell r="U13">
            <v>0</v>
          </cell>
          <cell r="V13">
            <v>0</v>
          </cell>
        </row>
        <row r="14">
          <cell r="A14">
            <v>1011</v>
          </cell>
          <cell r="B14">
            <v>0</v>
          </cell>
          <cell r="C14" t="str">
            <v>Claude Gariépy</v>
          </cell>
          <cell r="D14" t="str">
            <v>H</v>
          </cell>
          <cell r="E14">
            <v>130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Q14">
            <v>3011</v>
          </cell>
          <cell r="R14" t="str">
            <v>mimi</v>
          </cell>
          <cell r="S14" t="e">
            <v>#DIV/0!</v>
          </cell>
          <cell r="T14">
            <v>0</v>
          </cell>
          <cell r="U14">
            <v>0</v>
          </cell>
          <cell r="V14">
            <v>0</v>
          </cell>
        </row>
        <row r="15">
          <cell r="A15">
            <v>1012</v>
          </cell>
          <cell r="B15">
            <v>0</v>
          </cell>
          <cell r="C15" t="str">
            <v>Roland Gariépy</v>
          </cell>
          <cell r="D15" t="str">
            <v>H</v>
          </cell>
          <cell r="E15">
            <v>177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Q15">
            <v>3012</v>
          </cell>
          <cell r="R15" t="str">
            <v>nicole</v>
          </cell>
          <cell r="S15" t="e">
            <v>#DIV/0!</v>
          </cell>
          <cell r="T15">
            <v>0</v>
          </cell>
          <cell r="U15">
            <v>0</v>
          </cell>
          <cell r="V15">
            <v>0</v>
          </cell>
        </row>
        <row r="16">
          <cell r="A16">
            <v>1013</v>
          </cell>
          <cell r="B16">
            <v>0</v>
          </cell>
          <cell r="C16" t="str">
            <v>Claude Cyr</v>
          </cell>
          <cell r="D16" t="str">
            <v>H</v>
          </cell>
          <cell r="E16">
            <v>193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Q16">
            <v>3013</v>
          </cell>
          <cell r="R16">
            <v>0</v>
          </cell>
          <cell r="S16" t="e">
            <v>#DIV/0!</v>
          </cell>
          <cell r="T16">
            <v>0</v>
          </cell>
          <cell r="U16">
            <v>0</v>
          </cell>
          <cell r="V16">
            <v>0</v>
          </cell>
        </row>
        <row r="17">
          <cell r="A17">
            <v>1014</v>
          </cell>
          <cell r="B17">
            <v>3</v>
          </cell>
          <cell r="C17" t="str">
            <v>André Ouimet</v>
          </cell>
          <cell r="D17" t="str">
            <v>H</v>
          </cell>
          <cell r="E17">
            <v>150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Q17">
            <v>3014</v>
          </cell>
          <cell r="R17">
            <v>0</v>
          </cell>
          <cell r="S17" t="e">
            <v>#DIV/0!</v>
          </cell>
          <cell r="T17">
            <v>0</v>
          </cell>
          <cell r="U17">
            <v>0</v>
          </cell>
          <cell r="V17">
            <v>0</v>
          </cell>
        </row>
        <row r="18">
          <cell r="A18">
            <v>1015</v>
          </cell>
          <cell r="B18">
            <v>0</v>
          </cell>
          <cell r="C18" t="str">
            <v>Diane Resler</v>
          </cell>
          <cell r="D18" t="str">
            <v>F</v>
          </cell>
          <cell r="E18">
            <v>137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Q18">
            <v>3015</v>
          </cell>
          <cell r="R18">
            <v>0</v>
          </cell>
          <cell r="S18" t="e">
            <v>#DIV/0!</v>
          </cell>
          <cell r="T18">
            <v>0</v>
          </cell>
          <cell r="U18">
            <v>0</v>
          </cell>
          <cell r="V18">
            <v>0</v>
          </cell>
        </row>
        <row r="19">
          <cell r="A19">
            <v>1016</v>
          </cell>
          <cell r="B19">
            <v>0</v>
          </cell>
          <cell r="C19" t="str">
            <v>Jacques Charlebois</v>
          </cell>
          <cell r="D19" t="str">
            <v>H</v>
          </cell>
          <cell r="E19">
            <v>163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Q19">
            <v>3016</v>
          </cell>
          <cell r="R19">
            <v>0</v>
          </cell>
          <cell r="S19" t="e">
            <v>#DIV/0!</v>
          </cell>
          <cell r="T19">
            <v>0</v>
          </cell>
          <cell r="U19">
            <v>0</v>
          </cell>
          <cell r="V19">
            <v>0</v>
          </cell>
        </row>
        <row r="20">
          <cell r="A20">
            <v>1017</v>
          </cell>
          <cell r="B20">
            <v>0</v>
          </cell>
          <cell r="C20" t="str">
            <v>Thérèse Hupé</v>
          </cell>
          <cell r="D20" t="str">
            <v>F</v>
          </cell>
          <cell r="E20">
            <v>126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Q20">
            <v>3017</v>
          </cell>
          <cell r="R20">
            <v>0</v>
          </cell>
          <cell r="S20" t="e">
            <v>#DIV/0!</v>
          </cell>
          <cell r="T20">
            <v>0</v>
          </cell>
          <cell r="U20">
            <v>0</v>
          </cell>
          <cell r="V20">
            <v>0</v>
          </cell>
        </row>
        <row r="21">
          <cell r="A21">
            <v>1018</v>
          </cell>
          <cell r="B21">
            <v>0</v>
          </cell>
          <cell r="C21" t="str">
            <v>Jean-Claude Marcoux</v>
          </cell>
          <cell r="D21" t="str">
            <v>H</v>
          </cell>
          <cell r="E21">
            <v>194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Q21">
            <v>3018</v>
          </cell>
          <cell r="R21">
            <v>0</v>
          </cell>
          <cell r="S21" t="e">
            <v>#DIV/0!</v>
          </cell>
          <cell r="T21">
            <v>0</v>
          </cell>
          <cell r="U21">
            <v>0</v>
          </cell>
          <cell r="V21">
            <v>0</v>
          </cell>
        </row>
        <row r="22">
          <cell r="A22">
            <v>1019</v>
          </cell>
          <cell r="B22">
            <v>4</v>
          </cell>
          <cell r="C22" t="str">
            <v>Jocelyne Brunelle</v>
          </cell>
          <cell r="D22" t="str">
            <v>F</v>
          </cell>
          <cell r="E22">
            <v>162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Q22">
            <v>3019</v>
          </cell>
          <cell r="R22">
            <v>0</v>
          </cell>
          <cell r="S22" t="e">
            <v>#DIV/0!</v>
          </cell>
          <cell r="T22">
            <v>0</v>
          </cell>
          <cell r="U22">
            <v>0</v>
          </cell>
          <cell r="V22">
            <v>0</v>
          </cell>
        </row>
        <row r="23">
          <cell r="A23">
            <v>1020</v>
          </cell>
          <cell r="B23">
            <v>0</v>
          </cell>
          <cell r="C23" t="str">
            <v>Juliette Lavallée</v>
          </cell>
          <cell r="D23" t="str">
            <v>F</v>
          </cell>
          <cell r="E23">
            <v>138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Q23">
            <v>3020</v>
          </cell>
          <cell r="R23">
            <v>0</v>
          </cell>
          <cell r="S23" t="e">
            <v>#DIV/0!</v>
          </cell>
          <cell r="T23">
            <v>0</v>
          </cell>
          <cell r="U23">
            <v>0</v>
          </cell>
          <cell r="V23">
            <v>0</v>
          </cell>
        </row>
        <row r="24">
          <cell r="A24">
            <v>1021</v>
          </cell>
          <cell r="B24">
            <v>0</v>
          </cell>
          <cell r="C24" t="str">
            <v>Patrice Riendeau</v>
          </cell>
          <cell r="D24" t="str">
            <v>H</v>
          </cell>
          <cell r="E24">
            <v>140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Q24">
            <v>3021</v>
          </cell>
          <cell r="R24">
            <v>0</v>
          </cell>
          <cell r="S24" t="e">
            <v>#DIV/0!</v>
          </cell>
          <cell r="T24">
            <v>0</v>
          </cell>
          <cell r="U24">
            <v>0</v>
          </cell>
          <cell r="V24">
            <v>0</v>
          </cell>
        </row>
        <row r="25">
          <cell r="A25">
            <v>1022</v>
          </cell>
          <cell r="B25">
            <v>0</v>
          </cell>
          <cell r="C25" t="str">
            <v>Pierrette Venne</v>
          </cell>
          <cell r="D25" t="str">
            <v>F</v>
          </cell>
          <cell r="E25">
            <v>157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Q25">
            <v>3022</v>
          </cell>
          <cell r="R25">
            <v>0</v>
          </cell>
          <cell r="S25" t="e">
            <v>#DIV/0!</v>
          </cell>
          <cell r="T25">
            <v>0</v>
          </cell>
          <cell r="U25">
            <v>0</v>
          </cell>
          <cell r="V25">
            <v>0</v>
          </cell>
        </row>
        <row r="26">
          <cell r="A26">
            <v>1023</v>
          </cell>
          <cell r="B26">
            <v>0</v>
          </cell>
          <cell r="C26" t="str">
            <v>Émile Beauchesne</v>
          </cell>
          <cell r="D26" t="str">
            <v>H</v>
          </cell>
          <cell r="E26">
            <v>191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Q26">
            <v>3023</v>
          </cell>
          <cell r="R26">
            <v>0</v>
          </cell>
          <cell r="S26" t="e">
            <v>#DIV/0!</v>
          </cell>
          <cell r="T26">
            <v>0</v>
          </cell>
          <cell r="U26">
            <v>0</v>
          </cell>
          <cell r="V26">
            <v>0</v>
          </cell>
        </row>
        <row r="27">
          <cell r="A27">
            <v>1024</v>
          </cell>
          <cell r="B27">
            <v>5</v>
          </cell>
          <cell r="C27" t="str">
            <v>Gilberte Caron</v>
          </cell>
          <cell r="D27" t="str">
            <v>F</v>
          </cell>
          <cell r="E27">
            <v>179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Q27">
            <v>3024</v>
          </cell>
          <cell r="R27">
            <v>0</v>
          </cell>
          <cell r="S27" t="e">
            <v>#DIV/0!</v>
          </cell>
          <cell r="T27">
            <v>0</v>
          </cell>
          <cell r="U27">
            <v>0</v>
          </cell>
          <cell r="V27">
            <v>0</v>
          </cell>
        </row>
        <row r="28">
          <cell r="A28">
            <v>1025</v>
          </cell>
          <cell r="B28">
            <v>0</v>
          </cell>
          <cell r="C28" t="str">
            <v>Cécile Rhéaume</v>
          </cell>
          <cell r="D28" t="str">
            <v>F</v>
          </cell>
          <cell r="E28">
            <v>139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Q28">
            <v>3025</v>
          </cell>
          <cell r="R28">
            <v>0</v>
          </cell>
          <cell r="S28" t="e">
            <v>#DIV/0!</v>
          </cell>
          <cell r="T28">
            <v>0</v>
          </cell>
          <cell r="U28">
            <v>0</v>
          </cell>
          <cell r="V28">
            <v>0</v>
          </cell>
        </row>
        <row r="29">
          <cell r="A29">
            <v>1026</v>
          </cell>
          <cell r="B29">
            <v>0</v>
          </cell>
          <cell r="C29" t="str">
            <v>Monique Campeau</v>
          </cell>
          <cell r="D29" t="str">
            <v>F</v>
          </cell>
          <cell r="E29">
            <v>144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Q29">
            <v>3026</v>
          </cell>
          <cell r="R29">
            <v>0</v>
          </cell>
          <cell r="S29" t="e">
            <v>#DIV/0!</v>
          </cell>
          <cell r="T29">
            <v>0</v>
          </cell>
          <cell r="U29">
            <v>0</v>
          </cell>
          <cell r="V29">
            <v>0</v>
          </cell>
        </row>
        <row r="30">
          <cell r="A30">
            <v>1027</v>
          </cell>
          <cell r="B30">
            <v>0</v>
          </cell>
          <cell r="C30" t="str">
            <v>Philippe Vignis</v>
          </cell>
          <cell r="D30" t="str">
            <v>H</v>
          </cell>
          <cell r="E30">
            <v>170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Q30">
            <v>3027</v>
          </cell>
          <cell r="R30">
            <v>0</v>
          </cell>
          <cell r="S30" t="e">
            <v>#DIV/0!</v>
          </cell>
          <cell r="T30">
            <v>0</v>
          </cell>
          <cell r="U30">
            <v>0</v>
          </cell>
          <cell r="V30">
            <v>0</v>
          </cell>
        </row>
        <row r="31">
          <cell r="A31">
            <v>1028</v>
          </cell>
          <cell r="B31">
            <v>0</v>
          </cell>
          <cell r="C31" t="str">
            <v>Claude Baril</v>
          </cell>
          <cell r="D31" t="str">
            <v>H</v>
          </cell>
          <cell r="E31">
            <v>173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Q31">
            <v>3028</v>
          </cell>
          <cell r="R31">
            <v>0</v>
          </cell>
          <cell r="S31" t="e">
            <v>#DIV/0!</v>
          </cell>
          <cell r="T31">
            <v>0</v>
          </cell>
          <cell r="U31">
            <v>0</v>
          </cell>
          <cell r="V31">
            <v>0</v>
          </cell>
        </row>
        <row r="32">
          <cell r="A32">
            <v>1029</v>
          </cell>
          <cell r="B32">
            <v>6</v>
          </cell>
          <cell r="C32" t="str">
            <v>Carole Moreau</v>
          </cell>
          <cell r="D32" t="str">
            <v>F</v>
          </cell>
          <cell r="E32">
            <v>166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Q32">
            <v>3029</v>
          </cell>
          <cell r="R32">
            <v>0</v>
          </cell>
          <cell r="S32" t="e">
            <v>#DIV/0!</v>
          </cell>
          <cell r="T32">
            <v>0</v>
          </cell>
          <cell r="U32">
            <v>0</v>
          </cell>
          <cell r="V32">
            <v>0</v>
          </cell>
        </row>
        <row r="33">
          <cell r="A33">
            <v>1030</v>
          </cell>
          <cell r="B33">
            <v>0</v>
          </cell>
          <cell r="C33" t="str">
            <v>Gisèle Prévost</v>
          </cell>
          <cell r="D33" t="str">
            <v>F</v>
          </cell>
          <cell r="E33">
            <v>141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Q33">
            <v>3030</v>
          </cell>
          <cell r="R33">
            <v>0</v>
          </cell>
          <cell r="S33" t="e">
            <v>#DIV/0!</v>
          </cell>
          <cell r="T33">
            <v>0</v>
          </cell>
          <cell r="U33">
            <v>0</v>
          </cell>
          <cell r="V33">
            <v>0</v>
          </cell>
        </row>
        <row r="34">
          <cell r="A34">
            <v>1031</v>
          </cell>
          <cell r="B34">
            <v>0</v>
          </cell>
          <cell r="C34" t="str">
            <v>Antoine Lavoie</v>
          </cell>
          <cell r="D34" t="str">
            <v>H</v>
          </cell>
          <cell r="E34">
            <v>159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Q34">
            <v>3031</v>
          </cell>
          <cell r="R34">
            <v>0</v>
          </cell>
          <cell r="S34" t="e">
            <v>#DIV/0!</v>
          </cell>
          <cell r="T34">
            <v>0</v>
          </cell>
          <cell r="U34">
            <v>0</v>
          </cell>
          <cell r="V34">
            <v>0</v>
          </cell>
        </row>
        <row r="35">
          <cell r="A35">
            <v>1032</v>
          </cell>
          <cell r="B35">
            <v>0</v>
          </cell>
          <cell r="C35" t="str">
            <v>Thérèse Truchon</v>
          </cell>
          <cell r="D35" t="str">
            <v>F</v>
          </cell>
          <cell r="E35">
            <v>173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Q35">
            <v>3032</v>
          </cell>
          <cell r="R35">
            <v>0</v>
          </cell>
          <cell r="S35" t="e">
            <v>#DIV/0!</v>
          </cell>
          <cell r="T35">
            <v>0</v>
          </cell>
          <cell r="U35">
            <v>0</v>
          </cell>
          <cell r="V35">
            <v>0</v>
          </cell>
        </row>
        <row r="36">
          <cell r="A36">
            <v>1033</v>
          </cell>
          <cell r="B36">
            <v>0</v>
          </cell>
          <cell r="C36" t="str">
            <v>Estelle Vadboncoeur</v>
          </cell>
          <cell r="D36" t="str">
            <v>F</v>
          </cell>
          <cell r="E36">
            <v>170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Q36">
            <v>3033</v>
          </cell>
          <cell r="R36">
            <v>0</v>
          </cell>
          <cell r="S36" t="e">
            <v>#DIV/0!</v>
          </cell>
          <cell r="T36">
            <v>0</v>
          </cell>
          <cell r="U36">
            <v>0</v>
          </cell>
          <cell r="V36">
            <v>0</v>
          </cell>
        </row>
        <row r="37">
          <cell r="A37">
            <v>1034</v>
          </cell>
          <cell r="B37">
            <v>7</v>
          </cell>
          <cell r="C37" t="str">
            <v>Cécile Hébert</v>
          </cell>
          <cell r="D37" t="str">
            <v>F</v>
          </cell>
          <cell r="E37">
            <v>171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Q37">
            <v>3034</v>
          </cell>
          <cell r="R37">
            <v>0</v>
          </cell>
          <cell r="S37" t="e">
            <v>#DIV/0!</v>
          </cell>
          <cell r="T37">
            <v>0</v>
          </cell>
          <cell r="U37">
            <v>0</v>
          </cell>
          <cell r="V37">
            <v>0</v>
          </cell>
        </row>
        <row r="38">
          <cell r="A38">
            <v>1035</v>
          </cell>
          <cell r="B38">
            <v>0</v>
          </cell>
          <cell r="C38" t="str">
            <v>Michel Tremblay</v>
          </cell>
          <cell r="D38" t="str">
            <v>H</v>
          </cell>
          <cell r="E38">
            <v>152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Q38">
            <v>3035</v>
          </cell>
          <cell r="R38">
            <v>0</v>
          </cell>
          <cell r="S38" t="e">
            <v>#DIV/0!</v>
          </cell>
          <cell r="T38">
            <v>0</v>
          </cell>
          <cell r="U38">
            <v>0</v>
          </cell>
          <cell r="V38">
            <v>0</v>
          </cell>
        </row>
        <row r="39">
          <cell r="A39">
            <v>1036</v>
          </cell>
          <cell r="B39">
            <v>0</v>
          </cell>
          <cell r="C39" t="str">
            <v>France Therien</v>
          </cell>
          <cell r="D39" t="str">
            <v>F</v>
          </cell>
          <cell r="E39">
            <v>147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Q39">
            <v>3036</v>
          </cell>
          <cell r="R39">
            <v>0</v>
          </cell>
          <cell r="S39" t="e">
            <v>#DIV/0!</v>
          </cell>
          <cell r="T39">
            <v>0</v>
          </cell>
          <cell r="U39">
            <v>0</v>
          </cell>
          <cell r="V39">
            <v>0</v>
          </cell>
        </row>
        <row r="40">
          <cell r="A40">
            <v>1037</v>
          </cell>
          <cell r="B40">
            <v>0</v>
          </cell>
          <cell r="C40" t="str">
            <v>Louisette Croteau</v>
          </cell>
          <cell r="D40" t="str">
            <v>F</v>
          </cell>
          <cell r="E40">
            <v>163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Q40">
            <v>3037</v>
          </cell>
          <cell r="R40">
            <v>0</v>
          </cell>
          <cell r="S40" t="e">
            <v>#DIV/0!</v>
          </cell>
          <cell r="T40">
            <v>0</v>
          </cell>
          <cell r="U40">
            <v>0</v>
          </cell>
          <cell r="V40">
            <v>0</v>
          </cell>
        </row>
        <row r="41">
          <cell r="A41">
            <v>1038</v>
          </cell>
          <cell r="B41">
            <v>0</v>
          </cell>
          <cell r="C41" t="str">
            <v>Nicole Tanguay</v>
          </cell>
          <cell r="D41" t="str">
            <v>F</v>
          </cell>
          <cell r="E41">
            <v>183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Q41">
            <v>3038</v>
          </cell>
          <cell r="R41">
            <v>0</v>
          </cell>
          <cell r="S41" t="e">
            <v>#DIV/0!</v>
          </cell>
          <cell r="T41">
            <v>0</v>
          </cell>
          <cell r="U41">
            <v>0</v>
          </cell>
          <cell r="V41">
            <v>0</v>
          </cell>
        </row>
        <row r="42">
          <cell r="A42">
            <v>1039</v>
          </cell>
          <cell r="B42">
            <v>8</v>
          </cell>
          <cell r="C42" t="str">
            <v>Jeannine Chartré</v>
          </cell>
          <cell r="D42" t="str">
            <v>F</v>
          </cell>
          <cell r="E42">
            <v>173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Q42">
            <v>3039</v>
          </cell>
          <cell r="R42">
            <v>0</v>
          </cell>
          <cell r="S42" t="e">
            <v>#DIV/0!</v>
          </cell>
          <cell r="T42">
            <v>0</v>
          </cell>
          <cell r="U42">
            <v>0</v>
          </cell>
          <cell r="V42">
            <v>0</v>
          </cell>
        </row>
        <row r="43">
          <cell r="A43">
            <v>1040</v>
          </cell>
          <cell r="B43">
            <v>0</v>
          </cell>
          <cell r="C43" t="str">
            <v>Jocelyne Labelle</v>
          </cell>
          <cell r="D43" t="str">
            <v>F</v>
          </cell>
          <cell r="E43">
            <v>131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Q43">
            <v>3040</v>
          </cell>
          <cell r="R43">
            <v>0</v>
          </cell>
          <cell r="S43" t="e">
            <v>#DIV/0!</v>
          </cell>
          <cell r="T43">
            <v>0</v>
          </cell>
          <cell r="U43">
            <v>0</v>
          </cell>
          <cell r="V43">
            <v>0</v>
          </cell>
        </row>
        <row r="44">
          <cell r="A44">
            <v>1041</v>
          </cell>
          <cell r="B44">
            <v>0</v>
          </cell>
          <cell r="C44" t="str">
            <v>Philippe Renaud</v>
          </cell>
          <cell r="D44" t="str">
            <v>H</v>
          </cell>
          <cell r="E44">
            <v>158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Q44">
            <v>3041</v>
          </cell>
          <cell r="R44">
            <v>0</v>
          </cell>
          <cell r="S44" t="e">
            <v>#DIV/0!</v>
          </cell>
          <cell r="T44">
            <v>0</v>
          </cell>
          <cell r="U44">
            <v>0</v>
          </cell>
          <cell r="V44">
            <v>0</v>
          </cell>
        </row>
        <row r="45">
          <cell r="A45">
            <v>1042</v>
          </cell>
          <cell r="B45">
            <v>0</v>
          </cell>
          <cell r="C45" t="str">
            <v>Maurice Chartrand</v>
          </cell>
          <cell r="D45" t="str">
            <v>H</v>
          </cell>
          <cell r="E45">
            <v>168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Q45">
            <v>3042</v>
          </cell>
          <cell r="R45">
            <v>0</v>
          </cell>
          <cell r="S45" t="e">
            <v>#DIV/0!</v>
          </cell>
          <cell r="T45">
            <v>0</v>
          </cell>
          <cell r="U45">
            <v>0</v>
          </cell>
          <cell r="V45">
            <v>0</v>
          </cell>
        </row>
        <row r="46">
          <cell r="A46">
            <v>1043</v>
          </cell>
          <cell r="B46">
            <v>0</v>
          </cell>
          <cell r="C46" t="str">
            <v>Ferdinand Laplante</v>
          </cell>
          <cell r="D46" t="str">
            <v>H</v>
          </cell>
          <cell r="E46">
            <v>187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Q46">
            <v>3043</v>
          </cell>
          <cell r="R46">
            <v>0</v>
          </cell>
          <cell r="S46" t="e">
            <v>#DIV/0!</v>
          </cell>
          <cell r="T46">
            <v>0</v>
          </cell>
          <cell r="U46">
            <v>0</v>
          </cell>
          <cell r="V46">
            <v>0</v>
          </cell>
        </row>
        <row r="47">
          <cell r="A47">
            <v>1044</v>
          </cell>
          <cell r="B47">
            <v>9</v>
          </cell>
          <cell r="C47" t="str">
            <v>France Baril</v>
          </cell>
          <cell r="D47" t="str">
            <v>F</v>
          </cell>
          <cell r="E47">
            <v>184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Q47">
            <v>3044</v>
          </cell>
          <cell r="R47">
            <v>0</v>
          </cell>
          <cell r="S47" t="e">
            <v>#DIV/0!</v>
          </cell>
          <cell r="T47">
            <v>0</v>
          </cell>
          <cell r="U47">
            <v>0</v>
          </cell>
          <cell r="V47">
            <v>0</v>
          </cell>
        </row>
        <row r="48">
          <cell r="A48">
            <v>1045</v>
          </cell>
          <cell r="B48">
            <v>0</v>
          </cell>
          <cell r="C48" t="str">
            <v>Danielle Turgeon</v>
          </cell>
          <cell r="D48" t="str">
            <v>F</v>
          </cell>
          <cell r="E48">
            <v>138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Q48">
            <v>3045</v>
          </cell>
          <cell r="R48">
            <v>0</v>
          </cell>
          <cell r="S48" t="e">
            <v>#DIV/0!</v>
          </cell>
          <cell r="T48">
            <v>0</v>
          </cell>
          <cell r="U48">
            <v>0</v>
          </cell>
          <cell r="V48">
            <v>0</v>
          </cell>
        </row>
        <row r="49">
          <cell r="A49">
            <v>1046</v>
          </cell>
          <cell r="B49">
            <v>0</v>
          </cell>
          <cell r="C49" t="str">
            <v>René Courchesne</v>
          </cell>
          <cell r="D49" t="str">
            <v>H</v>
          </cell>
          <cell r="E49">
            <v>149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Q49">
            <v>3046</v>
          </cell>
          <cell r="R49">
            <v>0</v>
          </cell>
          <cell r="S49" t="e">
            <v>#DIV/0!</v>
          </cell>
          <cell r="T49">
            <v>0</v>
          </cell>
          <cell r="U49">
            <v>0</v>
          </cell>
          <cell r="V49">
            <v>0</v>
          </cell>
        </row>
        <row r="50">
          <cell r="A50">
            <v>1047</v>
          </cell>
          <cell r="B50">
            <v>0</v>
          </cell>
          <cell r="C50" t="str">
            <v>Noe Franco</v>
          </cell>
          <cell r="D50" t="str">
            <v>H</v>
          </cell>
          <cell r="E50">
            <v>168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Q50">
            <v>3047</v>
          </cell>
          <cell r="R50">
            <v>0</v>
          </cell>
          <cell r="S50" t="e">
            <v>#DIV/0!</v>
          </cell>
          <cell r="T50">
            <v>0</v>
          </cell>
          <cell r="U50">
            <v>0</v>
          </cell>
          <cell r="V50">
            <v>0</v>
          </cell>
        </row>
        <row r="51">
          <cell r="A51">
            <v>1048</v>
          </cell>
          <cell r="B51">
            <v>0</v>
          </cell>
          <cell r="C51" t="str">
            <v>Marcel Lefebvre</v>
          </cell>
          <cell r="D51" t="str">
            <v>H</v>
          </cell>
          <cell r="E51">
            <v>176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Q51">
            <v>3048</v>
          </cell>
          <cell r="R51">
            <v>0</v>
          </cell>
          <cell r="S51" t="e">
            <v>#DIV/0!</v>
          </cell>
          <cell r="T51">
            <v>0</v>
          </cell>
          <cell r="U51">
            <v>0</v>
          </cell>
          <cell r="V51">
            <v>0</v>
          </cell>
        </row>
        <row r="52">
          <cell r="A52">
            <v>1049</v>
          </cell>
          <cell r="B52">
            <v>10</v>
          </cell>
          <cell r="C52" t="str">
            <v>Raymond Chartré</v>
          </cell>
          <cell r="D52" t="str">
            <v>H</v>
          </cell>
          <cell r="E52">
            <v>192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Q52">
            <v>3049</v>
          </cell>
          <cell r="R52">
            <v>0</v>
          </cell>
          <cell r="S52" t="e">
            <v>#DIV/0!</v>
          </cell>
          <cell r="T52">
            <v>0</v>
          </cell>
          <cell r="U52">
            <v>0</v>
          </cell>
          <cell r="V52">
            <v>0</v>
          </cell>
        </row>
        <row r="53">
          <cell r="A53">
            <v>1050</v>
          </cell>
          <cell r="B53">
            <v>0</v>
          </cell>
          <cell r="C53" t="str">
            <v>Gisèle Gilbert</v>
          </cell>
          <cell r="D53" t="str">
            <v>F</v>
          </cell>
          <cell r="E53">
            <v>133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Q53">
            <v>3050</v>
          </cell>
          <cell r="R53">
            <v>0</v>
          </cell>
          <cell r="S53" t="e">
            <v>#DIV/0!</v>
          </cell>
          <cell r="T53">
            <v>0</v>
          </cell>
          <cell r="U53">
            <v>0</v>
          </cell>
          <cell r="V53">
            <v>0</v>
          </cell>
        </row>
        <row r="54">
          <cell r="A54">
            <v>1051</v>
          </cell>
          <cell r="B54">
            <v>0</v>
          </cell>
          <cell r="C54" t="str">
            <v>Paul Barrette</v>
          </cell>
          <cell r="D54" t="str">
            <v>H</v>
          </cell>
          <cell r="E54">
            <v>173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Q54">
            <v>3051</v>
          </cell>
          <cell r="R54">
            <v>0</v>
          </cell>
          <cell r="S54" t="e">
            <v>#DIV/0!</v>
          </cell>
          <cell r="T54">
            <v>0</v>
          </cell>
          <cell r="U54">
            <v>0</v>
          </cell>
          <cell r="V54">
            <v>0</v>
          </cell>
        </row>
        <row r="55">
          <cell r="A55">
            <v>1052</v>
          </cell>
          <cell r="B55">
            <v>0</v>
          </cell>
          <cell r="C55" t="str">
            <v>Jean-Claude Matte</v>
          </cell>
          <cell r="D55" t="str">
            <v>H</v>
          </cell>
          <cell r="E55">
            <v>180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Q55">
            <v>3052</v>
          </cell>
          <cell r="R55">
            <v>0</v>
          </cell>
          <cell r="S55" t="e">
            <v>#DIV/0!</v>
          </cell>
          <cell r="T55">
            <v>0</v>
          </cell>
          <cell r="U55">
            <v>0</v>
          </cell>
          <cell r="V55">
            <v>0</v>
          </cell>
        </row>
        <row r="56">
          <cell r="A56">
            <v>1053</v>
          </cell>
          <cell r="B56">
            <v>0</v>
          </cell>
          <cell r="C56" t="str">
            <v>Dorothée Beauchesne</v>
          </cell>
          <cell r="D56" t="str">
            <v>F</v>
          </cell>
          <cell r="E56">
            <v>184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Q56">
            <v>3053</v>
          </cell>
          <cell r="R56">
            <v>0</v>
          </cell>
          <cell r="S56" t="e">
            <v>#DIV/0!</v>
          </cell>
          <cell r="T56">
            <v>0</v>
          </cell>
          <cell r="U56">
            <v>0</v>
          </cell>
          <cell r="V56">
            <v>0</v>
          </cell>
        </row>
        <row r="57">
          <cell r="A57">
            <v>1054</v>
          </cell>
          <cell r="B57">
            <v>11</v>
          </cell>
          <cell r="C57" t="str">
            <v>Rollande Guérin</v>
          </cell>
          <cell r="D57" t="str">
            <v>F</v>
          </cell>
          <cell r="E57">
            <v>132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Q57">
            <v>3054</v>
          </cell>
          <cell r="R57">
            <v>0</v>
          </cell>
          <cell r="S57" t="e">
            <v>#DIV/0!</v>
          </cell>
          <cell r="T57">
            <v>0</v>
          </cell>
          <cell r="U57">
            <v>0</v>
          </cell>
          <cell r="V57">
            <v>0</v>
          </cell>
        </row>
        <row r="58">
          <cell r="A58">
            <v>1055</v>
          </cell>
          <cell r="B58">
            <v>0</v>
          </cell>
          <cell r="C58" t="str">
            <v>Guy Tanguay</v>
          </cell>
          <cell r="D58" t="str">
            <v>H</v>
          </cell>
          <cell r="E58">
            <v>159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Q58">
            <v>3055</v>
          </cell>
          <cell r="R58">
            <v>0</v>
          </cell>
          <cell r="S58" t="e">
            <v>#DIV/0!</v>
          </cell>
          <cell r="T58">
            <v>0</v>
          </cell>
          <cell r="U58">
            <v>0</v>
          </cell>
          <cell r="V58">
            <v>0</v>
          </cell>
        </row>
        <row r="59">
          <cell r="A59">
            <v>1056</v>
          </cell>
          <cell r="B59">
            <v>0</v>
          </cell>
          <cell r="C59" t="str">
            <v>Manuel Franco</v>
          </cell>
          <cell r="D59" t="str">
            <v>H</v>
          </cell>
          <cell r="E59">
            <v>177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Q59">
            <v>3056</v>
          </cell>
          <cell r="R59">
            <v>0</v>
          </cell>
          <cell r="S59" t="e">
            <v>#DIV/0!</v>
          </cell>
          <cell r="T59">
            <v>0</v>
          </cell>
          <cell r="U59">
            <v>0</v>
          </cell>
          <cell r="V59">
            <v>0</v>
          </cell>
        </row>
        <row r="60">
          <cell r="A60">
            <v>1057</v>
          </cell>
          <cell r="B60">
            <v>0</v>
          </cell>
          <cell r="C60" t="str">
            <v>Jacques Croteau</v>
          </cell>
          <cell r="D60" t="str">
            <v>H</v>
          </cell>
          <cell r="E60">
            <v>177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Q60">
            <v>3057</v>
          </cell>
          <cell r="R60">
            <v>0</v>
          </cell>
          <cell r="S60" t="e">
            <v>#DIV/0!</v>
          </cell>
          <cell r="T60">
            <v>0</v>
          </cell>
          <cell r="U60">
            <v>0</v>
          </cell>
          <cell r="V60">
            <v>0</v>
          </cell>
        </row>
        <row r="61">
          <cell r="A61">
            <v>1058</v>
          </cell>
          <cell r="B61">
            <v>0</v>
          </cell>
          <cell r="C61" t="str">
            <v>Claire Lessard</v>
          </cell>
          <cell r="D61" t="str">
            <v>F</v>
          </cell>
          <cell r="E61">
            <v>174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Q61">
            <v>3058</v>
          </cell>
          <cell r="R61">
            <v>0</v>
          </cell>
          <cell r="S61" t="e">
            <v>#DIV/0!</v>
          </cell>
          <cell r="T61">
            <v>0</v>
          </cell>
          <cell r="U61">
            <v>0</v>
          </cell>
          <cell r="V61">
            <v>0</v>
          </cell>
        </row>
        <row r="62">
          <cell r="A62">
            <v>1059</v>
          </cell>
          <cell r="B62">
            <v>12</v>
          </cell>
          <cell r="C62" t="str">
            <v>Raymond Héroux</v>
          </cell>
          <cell r="D62" t="str">
            <v>H</v>
          </cell>
          <cell r="E62">
            <v>121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Q62">
            <v>3059</v>
          </cell>
          <cell r="R62">
            <v>0</v>
          </cell>
          <cell r="S62" t="e">
            <v>#DIV/0!</v>
          </cell>
          <cell r="T62">
            <v>0</v>
          </cell>
          <cell r="U62">
            <v>0</v>
          </cell>
          <cell r="V62">
            <v>0</v>
          </cell>
        </row>
        <row r="63">
          <cell r="A63">
            <v>1060</v>
          </cell>
          <cell r="B63">
            <v>0</v>
          </cell>
          <cell r="C63" t="str">
            <v>Marie Deslauriers</v>
          </cell>
          <cell r="D63" t="str">
            <v>F</v>
          </cell>
          <cell r="E63">
            <v>109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Q63">
            <v>3060</v>
          </cell>
          <cell r="R63">
            <v>0</v>
          </cell>
          <cell r="S63" t="e">
            <v>#DIV/0!</v>
          </cell>
          <cell r="T63">
            <v>0</v>
          </cell>
          <cell r="U63">
            <v>0</v>
          </cell>
          <cell r="V63">
            <v>0</v>
          </cell>
        </row>
        <row r="64">
          <cell r="A64">
            <v>1061</v>
          </cell>
          <cell r="B64">
            <v>0</v>
          </cell>
          <cell r="C64" t="str">
            <v>Gilles Mc Clean</v>
          </cell>
          <cell r="D64" t="str">
            <v>H</v>
          </cell>
          <cell r="E64">
            <v>213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Q64">
            <v>3061</v>
          </cell>
          <cell r="R64">
            <v>0</v>
          </cell>
          <cell r="S64" t="e">
            <v>#DIV/0!</v>
          </cell>
          <cell r="T64">
            <v>0</v>
          </cell>
          <cell r="U64">
            <v>0</v>
          </cell>
          <cell r="V64">
            <v>0</v>
          </cell>
        </row>
        <row r="65">
          <cell r="A65">
            <v>1062</v>
          </cell>
          <cell r="B65">
            <v>0</v>
          </cell>
          <cell r="C65" t="str">
            <v>André Cyr</v>
          </cell>
          <cell r="D65" t="str">
            <v>H</v>
          </cell>
          <cell r="E65">
            <v>204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Q65">
            <v>3062</v>
          </cell>
          <cell r="R65">
            <v>0</v>
          </cell>
          <cell r="S65" t="e">
            <v>#DIV/0!</v>
          </cell>
          <cell r="T65">
            <v>0</v>
          </cell>
          <cell r="U65">
            <v>0</v>
          </cell>
          <cell r="V65">
            <v>0</v>
          </cell>
        </row>
        <row r="66">
          <cell r="A66">
            <v>1063</v>
          </cell>
          <cell r="B66">
            <v>0</v>
          </cell>
          <cell r="C66" t="str">
            <v>Gérard Mercier</v>
          </cell>
          <cell r="D66" t="str">
            <v>H</v>
          </cell>
          <cell r="E66">
            <v>135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Q66">
            <v>3063</v>
          </cell>
          <cell r="R66">
            <v>0</v>
          </cell>
          <cell r="S66" t="e">
            <v>#DIV/0!</v>
          </cell>
          <cell r="T66">
            <v>0</v>
          </cell>
          <cell r="U66">
            <v>0</v>
          </cell>
          <cell r="V66">
            <v>0</v>
          </cell>
        </row>
        <row r="67">
          <cell r="A67">
            <v>1064</v>
          </cell>
          <cell r="B67">
            <v>13</v>
          </cell>
          <cell r="C67" t="str">
            <v>Louise Arbour</v>
          </cell>
          <cell r="D67" t="str">
            <v>F</v>
          </cell>
          <cell r="E67">
            <v>146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Q67">
            <v>3064</v>
          </cell>
          <cell r="R67">
            <v>0</v>
          </cell>
          <cell r="S67" t="e">
            <v>#DIV/0!</v>
          </cell>
          <cell r="T67">
            <v>0</v>
          </cell>
          <cell r="U67">
            <v>0</v>
          </cell>
          <cell r="V67">
            <v>0</v>
          </cell>
        </row>
        <row r="68">
          <cell r="A68">
            <v>1065</v>
          </cell>
          <cell r="B68">
            <v>0</v>
          </cell>
          <cell r="C68" t="str">
            <v>Huguette Charron</v>
          </cell>
          <cell r="D68" t="str">
            <v>F</v>
          </cell>
          <cell r="E68">
            <v>176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Q68">
            <v>3065</v>
          </cell>
          <cell r="R68">
            <v>0</v>
          </cell>
          <cell r="S68" t="e">
            <v>#DIV/0!</v>
          </cell>
          <cell r="T68">
            <v>0</v>
          </cell>
          <cell r="U68">
            <v>0</v>
          </cell>
          <cell r="V68">
            <v>0</v>
          </cell>
        </row>
        <row r="69">
          <cell r="A69">
            <v>1066</v>
          </cell>
          <cell r="B69">
            <v>0</v>
          </cell>
          <cell r="C69" t="str">
            <v>Michel Moreau</v>
          </cell>
          <cell r="D69" t="str">
            <v>H</v>
          </cell>
          <cell r="E69">
            <v>199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Q69">
            <v>3066</v>
          </cell>
          <cell r="R69">
            <v>0</v>
          </cell>
          <cell r="S69" t="e">
            <v>#DIV/0!</v>
          </cell>
          <cell r="T69">
            <v>0</v>
          </cell>
          <cell r="U69">
            <v>0</v>
          </cell>
          <cell r="V69">
            <v>0</v>
          </cell>
        </row>
        <row r="70">
          <cell r="A70">
            <v>1067</v>
          </cell>
          <cell r="B70">
            <v>0</v>
          </cell>
          <cell r="C70" t="str">
            <v>Suzanne Turcotte</v>
          </cell>
          <cell r="D70" t="str">
            <v>F</v>
          </cell>
          <cell r="E70">
            <v>170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Q70">
            <v>3067</v>
          </cell>
          <cell r="R70">
            <v>0</v>
          </cell>
          <cell r="S70" t="e">
            <v>#DIV/0!</v>
          </cell>
          <cell r="T70">
            <v>0</v>
          </cell>
          <cell r="U70">
            <v>0</v>
          </cell>
          <cell r="V70">
            <v>0</v>
          </cell>
        </row>
        <row r="71">
          <cell r="A71">
            <v>1068</v>
          </cell>
          <cell r="B71">
            <v>0</v>
          </cell>
          <cell r="C71" t="str">
            <v>Yvon Cyr</v>
          </cell>
          <cell r="D71" t="str">
            <v>H</v>
          </cell>
          <cell r="E71">
            <v>159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Q71">
            <v>3068</v>
          </cell>
          <cell r="R71">
            <v>0</v>
          </cell>
          <cell r="S71" t="e">
            <v>#DIV/0!</v>
          </cell>
          <cell r="T71">
            <v>0</v>
          </cell>
          <cell r="U71">
            <v>0</v>
          </cell>
          <cell r="V71">
            <v>0</v>
          </cell>
        </row>
        <row r="72">
          <cell r="A72">
            <v>1069</v>
          </cell>
          <cell r="B72">
            <v>14</v>
          </cell>
          <cell r="C72" t="str">
            <v>Gilles Tremblay</v>
          </cell>
          <cell r="D72" t="str">
            <v>H</v>
          </cell>
          <cell r="E72">
            <v>172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Q72">
            <v>3069</v>
          </cell>
          <cell r="R72">
            <v>0</v>
          </cell>
          <cell r="S72" t="e">
            <v>#DIV/0!</v>
          </cell>
          <cell r="T72">
            <v>0</v>
          </cell>
          <cell r="U72">
            <v>0</v>
          </cell>
          <cell r="V72">
            <v>0</v>
          </cell>
        </row>
        <row r="73">
          <cell r="A73">
            <v>1070</v>
          </cell>
          <cell r="B73">
            <v>0</v>
          </cell>
          <cell r="C73" t="str">
            <v>Yves Chapdelaine</v>
          </cell>
          <cell r="D73" t="str">
            <v>H</v>
          </cell>
          <cell r="E73">
            <v>201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Q73">
            <v>3070</v>
          </cell>
          <cell r="R73">
            <v>0</v>
          </cell>
          <cell r="S73" t="e">
            <v>#DIV/0!</v>
          </cell>
          <cell r="T73">
            <v>0</v>
          </cell>
          <cell r="U73">
            <v>0</v>
          </cell>
          <cell r="V73">
            <v>0</v>
          </cell>
        </row>
        <row r="74">
          <cell r="A74">
            <v>1071</v>
          </cell>
          <cell r="B74">
            <v>0</v>
          </cell>
          <cell r="C74" t="str">
            <v>Guy Girard</v>
          </cell>
          <cell r="D74" t="str">
            <v>H</v>
          </cell>
          <cell r="E74">
            <v>122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Q74">
            <v>3071</v>
          </cell>
          <cell r="R74">
            <v>0</v>
          </cell>
          <cell r="S74" t="e">
            <v>#DIV/0!</v>
          </cell>
          <cell r="T74">
            <v>0</v>
          </cell>
          <cell r="U74">
            <v>0</v>
          </cell>
          <cell r="V74">
            <v>0</v>
          </cell>
        </row>
        <row r="75">
          <cell r="A75">
            <v>1072</v>
          </cell>
          <cell r="B75">
            <v>0</v>
          </cell>
          <cell r="C75" t="str">
            <v>Nicole Joly</v>
          </cell>
          <cell r="D75" t="str">
            <v>F</v>
          </cell>
          <cell r="E75">
            <v>151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Q75">
            <v>3072</v>
          </cell>
          <cell r="R75">
            <v>0</v>
          </cell>
          <cell r="S75" t="e">
            <v>#DIV/0!</v>
          </cell>
          <cell r="T75">
            <v>0</v>
          </cell>
          <cell r="U75">
            <v>0</v>
          </cell>
          <cell r="V75">
            <v>0</v>
          </cell>
        </row>
        <row r="76">
          <cell r="A76">
            <v>1073</v>
          </cell>
          <cell r="B76">
            <v>0</v>
          </cell>
          <cell r="C76" t="str">
            <v>Ginette Juteau</v>
          </cell>
          <cell r="D76" t="str">
            <v>F</v>
          </cell>
          <cell r="E76">
            <v>158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Q76">
            <v>3073</v>
          </cell>
          <cell r="R76">
            <v>0</v>
          </cell>
          <cell r="S76" t="e">
            <v>#DIV/0!</v>
          </cell>
          <cell r="T76">
            <v>0</v>
          </cell>
          <cell r="U76">
            <v>0</v>
          </cell>
          <cell r="V76">
            <v>0</v>
          </cell>
        </row>
        <row r="77">
          <cell r="A77">
            <v>1074</v>
          </cell>
          <cell r="B77">
            <v>15</v>
          </cell>
          <cell r="C77" t="str">
            <v>Diane Lampron</v>
          </cell>
          <cell r="D77" t="str">
            <v>F</v>
          </cell>
          <cell r="E77">
            <v>130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Q77">
            <v>3074</v>
          </cell>
          <cell r="R77">
            <v>0</v>
          </cell>
          <cell r="S77" t="e">
            <v>#DIV/0!</v>
          </cell>
          <cell r="T77">
            <v>0</v>
          </cell>
          <cell r="U77">
            <v>0</v>
          </cell>
          <cell r="V77">
            <v>0</v>
          </cell>
        </row>
        <row r="78">
          <cell r="A78">
            <v>1075</v>
          </cell>
          <cell r="B78">
            <v>0</v>
          </cell>
          <cell r="C78" t="str">
            <v>Michel Taillon</v>
          </cell>
          <cell r="D78" t="str">
            <v>H</v>
          </cell>
          <cell r="E78">
            <v>224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Q78">
            <v>3075</v>
          </cell>
          <cell r="R78">
            <v>0</v>
          </cell>
          <cell r="S78" t="e">
            <v>#DIV/0!</v>
          </cell>
          <cell r="T78">
            <v>0</v>
          </cell>
          <cell r="U78">
            <v>0</v>
          </cell>
          <cell r="V78">
            <v>0</v>
          </cell>
        </row>
        <row r="79">
          <cell r="A79">
            <v>1076</v>
          </cell>
          <cell r="B79">
            <v>0</v>
          </cell>
          <cell r="C79" t="str">
            <v>Claude Chaumont</v>
          </cell>
          <cell r="D79" t="str">
            <v>H</v>
          </cell>
          <cell r="E79">
            <v>157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Q79">
            <v>3076</v>
          </cell>
          <cell r="R79">
            <v>0</v>
          </cell>
          <cell r="S79" t="e">
            <v>#DIV/0!</v>
          </cell>
          <cell r="T79">
            <v>0</v>
          </cell>
          <cell r="U79">
            <v>0</v>
          </cell>
          <cell r="V79">
            <v>0</v>
          </cell>
        </row>
        <row r="80">
          <cell r="A80">
            <v>1077</v>
          </cell>
          <cell r="B80">
            <v>0</v>
          </cell>
          <cell r="C80" t="str">
            <v>Anita Pelletier</v>
          </cell>
          <cell r="D80" t="str">
            <v>F</v>
          </cell>
          <cell r="E80">
            <v>145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Q80">
            <v>3077</v>
          </cell>
          <cell r="R80">
            <v>0</v>
          </cell>
          <cell r="S80" t="e">
            <v>#DIV/0!</v>
          </cell>
          <cell r="T80">
            <v>0</v>
          </cell>
          <cell r="U80">
            <v>0</v>
          </cell>
          <cell r="V80">
            <v>0</v>
          </cell>
        </row>
        <row r="81">
          <cell r="A81">
            <v>1078</v>
          </cell>
          <cell r="B81">
            <v>0</v>
          </cell>
          <cell r="C81" t="str">
            <v>Jeanne Cyr</v>
          </cell>
          <cell r="D81" t="str">
            <v>F</v>
          </cell>
          <cell r="E81">
            <v>115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Q81">
            <v>3078</v>
          </cell>
          <cell r="R81">
            <v>0</v>
          </cell>
          <cell r="S81" t="e">
            <v>#DIV/0!</v>
          </cell>
          <cell r="T81">
            <v>0</v>
          </cell>
          <cell r="U81">
            <v>0</v>
          </cell>
          <cell r="V81">
            <v>0</v>
          </cell>
        </row>
        <row r="82">
          <cell r="A82">
            <v>1079</v>
          </cell>
          <cell r="B82">
            <v>16</v>
          </cell>
          <cell r="C82" t="str">
            <v>Simon Gagné</v>
          </cell>
          <cell r="D82" t="str">
            <v>H</v>
          </cell>
          <cell r="E82">
            <v>200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Q82">
            <v>3079</v>
          </cell>
          <cell r="R82">
            <v>0</v>
          </cell>
          <cell r="S82" t="e">
            <v>#DIV/0!</v>
          </cell>
          <cell r="T82">
            <v>0</v>
          </cell>
          <cell r="U82">
            <v>0</v>
          </cell>
          <cell r="V82">
            <v>0</v>
          </cell>
        </row>
        <row r="83">
          <cell r="A83">
            <v>1080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Q83">
            <v>3080</v>
          </cell>
          <cell r="R83">
            <v>0</v>
          </cell>
          <cell r="S83" t="e">
            <v>#DIV/0!</v>
          </cell>
          <cell r="T83">
            <v>0</v>
          </cell>
          <cell r="U83">
            <v>0</v>
          </cell>
          <cell r="V83">
            <v>0</v>
          </cell>
        </row>
        <row r="84">
          <cell r="A84">
            <v>1081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Q84">
            <v>3081</v>
          </cell>
          <cell r="R84">
            <v>0</v>
          </cell>
          <cell r="S84" t="e">
            <v>#DIV/0!</v>
          </cell>
          <cell r="T84">
            <v>0</v>
          </cell>
          <cell r="U84">
            <v>0</v>
          </cell>
          <cell r="V84">
            <v>0</v>
          </cell>
        </row>
        <row r="85">
          <cell r="A85">
            <v>1082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Q85">
            <v>3082</v>
          </cell>
          <cell r="R85">
            <v>0</v>
          </cell>
          <cell r="S85" t="e">
            <v>#DIV/0!</v>
          </cell>
          <cell r="T85">
            <v>0</v>
          </cell>
          <cell r="U85">
            <v>0</v>
          </cell>
          <cell r="V85">
            <v>0</v>
          </cell>
        </row>
        <row r="86">
          <cell r="A86">
            <v>1083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Q86">
            <v>3083</v>
          </cell>
          <cell r="R86">
            <v>0</v>
          </cell>
          <cell r="S86" t="e">
            <v>#DIV/0!</v>
          </cell>
          <cell r="T86">
            <v>0</v>
          </cell>
          <cell r="U86">
            <v>0</v>
          </cell>
          <cell r="V86">
            <v>0</v>
          </cell>
        </row>
        <row r="87">
          <cell r="A87">
            <v>1084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Q87">
            <v>3084</v>
          </cell>
          <cell r="R87">
            <v>0</v>
          </cell>
          <cell r="S87" t="e">
            <v>#DIV/0!</v>
          </cell>
          <cell r="T87">
            <v>0</v>
          </cell>
          <cell r="U87">
            <v>0</v>
          </cell>
          <cell r="V87">
            <v>0</v>
          </cell>
        </row>
        <row r="88">
          <cell r="A88">
            <v>1085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Q88">
            <v>3085</v>
          </cell>
          <cell r="R88">
            <v>0</v>
          </cell>
          <cell r="S88" t="e">
            <v>#DIV/0!</v>
          </cell>
          <cell r="T88">
            <v>0</v>
          </cell>
          <cell r="U88">
            <v>0</v>
          </cell>
          <cell r="V88">
            <v>0</v>
          </cell>
        </row>
        <row r="89">
          <cell r="A89">
            <v>1086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Q89">
            <v>3086</v>
          </cell>
          <cell r="R89">
            <v>0</v>
          </cell>
          <cell r="S89" t="e">
            <v>#DIV/0!</v>
          </cell>
          <cell r="T89">
            <v>0</v>
          </cell>
          <cell r="U89">
            <v>0</v>
          </cell>
          <cell r="V89">
            <v>0</v>
          </cell>
        </row>
        <row r="90">
          <cell r="A90">
            <v>1087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Q90">
            <v>3087</v>
          </cell>
          <cell r="R90">
            <v>0</v>
          </cell>
          <cell r="S90" t="e">
            <v>#DIV/0!</v>
          </cell>
          <cell r="T90">
            <v>0</v>
          </cell>
          <cell r="U90">
            <v>0</v>
          </cell>
          <cell r="V90">
            <v>0</v>
          </cell>
        </row>
        <row r="91">
          <cell r="A91">
            <v>1088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Q91">
            <v>3088</v>
          </cell>
          <cell r="R91">
            <v>0</v>
          </cell>
          <cell r="S91" t="e">
            <v>#DIV/0!</v>
          </cell>
          <cell r="T91">
            <v>0</v>
          </cell>
          <cell r="U91">
            <v>0</v>
          </cell>
          <cell r="V91">
            <v>0</v>
          </cell>
        </row>
        <row r="92">
          <cell r="A92">
            <v>1089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Q92">
            <v>3089</v>
          </cell>
          <cell r="R92">
            <v>0</v>
          </cell>
          <cell r="S92" t="e">
            <v>#DIV/0!</v>
          </cell>
          <cell r="T92">
            <v>0</v>
          </cell>
          <cell r="U92">
            <v>0</v>
          </cell>
          <cell r="V92">
            <v>0</v>
          </cell>
        </row>
        <row r="93">
          <cell r="A93">
            <v>1090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Q93">
            <v>3090</v>
          </cell>
          <cell r="R93">
            <v>0</v>
          </cell>
          <cell r="S93" t="e">
            <v>#DIV/0!</v>
          </cell>
          <cell r="T93">
            <v>0</v>
          </cell>
          <cell r="U93">
            <v>0</v>
          </cell>
          <cell r="V93">
            <v>0</v>
          </cell>
        </row>
        <row r="94">
          <cell r="A94">
            <v>1091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Q94">
            <v>3091</v>
          </cell>
          <cell r="R94">
            <v>0</v>
          </cell>
          <cell r="S94" t="e">
            <v>#DIV/0!</v>
          </cell>
          <cell r="T94">
            <v>0</v>
          </cell>
          <cell r="U94">
            <v>0</v>
          </cell>
          <cell r="V94">
            <v>0</v>
          </cell>
        </row>
        <row r="95">
          <cell r="A95">
            <v>1092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Q95">
            <v>3092</v>
          </cell>
          <cell r="R95">
            <v>0</v>
          </cell>
          <cell r="S95" t="e">
            <v>#DIV/0!</v>
          </cell>
          <cell r="T95">
            <v>0</v>
          </cell>
          <cell r="U95">
            <v>0</v>
          </cell>
          <cell r="V95">
            <v>0</v>
          </cell>
        </row>
        <row r="96">
          <cell r="A96">
            <v>1093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Q96">
            <v>3093</v>
          </cell>
          <cell r="R96">
            <v>0</v>
          </cell>
          <cell r="S96" t="e">
            <v>#DIV/0!</v>
          </cell>
          <cell r="T96">
            <v>0</v>
          </cell>
          <cell r="U96">
            <v>0</v>
          </cell>
          <cell r="V96">
            <v>0</v>
          </cell>
        </row>
        <row r="97">
          <cell r="A97">
            <v>1094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Q97">
            <v>3094</v>
          </cell>
          <cell r="R97">
            <v>0</v>
          </cell>
          <cell r="S97" t="e">
            <v>#DIV/0!</v>
          </cell>
          <cell r="T97">
            <v>0</v>
          </cell>
          <cell r="U97">
            <v>0</v>
          </cell>
          <cell r="V97">
            <v>0</v>
          </cell>
        </row>
        <row r="98">
          <cell r="A98">
            <v>1095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Q98">
            <v>3095</v>
          </cell>
          <cell r="R98">
            <v>0</v>
          </cell>
          <cell r="S98" t="e">
            <v>#DIV/0!</v>
          </cell>
          <cell r="T98">
            <v>0</v>
          </cell>
          <cell r="U98">
            <v>0</v>
          </cell>
          <cell r="V98">
            <v>0</v>
          </cell>
        </row>
        <row r="99">
          <cell r="A99">
            <v>1096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Q99">
            <v>3096</v>
          </cell>
          <cell r="R99">
            <v>0</v>
          </cell>
          <cell r="S99" t="e">
            <v>#DIV/0!</v>
          </cell>
          <cell r="T99">
            <v>0</v>
          </cell>
          <cell r="U99">
            <v>0</v>
          </cell>
          <cell r="V99">
            <v>0</v>
          </cell>
        </row>
        <row r="100">
          <cell r="A100">
            <v>1097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Q100">
            <v>3097</v>
          </cell>
          <cell r="R100">
            <v>0</v>
          </cell>
          <cell r="S100" t="e">
            <v>#DIV/0!</v>
          </cell>
          <cell r="T100">
            <v>0</v>
          </cell>
          <cell r="U100">
            <v>0</v>
          </cell>
          <cell r="V100">
            <v>0</v>
          </cell>
        </row>
        <row r="101">
          <cell r="A101">
            <v>1098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Q101">
            <v>3098</v>
          </cell>
          <cell r="R101">
            <v>0</v>
          </cell>
          <cell r="S101" t="e">
            <v>#DIV/0!</v>
          </cell>
          <cell r="T101">
            <v>0</v>
          </cell>
          <cell r="U101">
            <v>0</v>
          </cell>
          <cell r="V101">
            <v>0</v>
          </cell>
        </row>
        <row r="102">
          <cell r="A102">
            <v>1099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Q102">
            <v>3099</v>
          </cell>
          <cell r="R102">
            <v>0</v>
          </cell>
          <cell r="S102" t="e">
            <v>#DIV/0!</v>
          </cell>
          <cell r="T102">
            <v>0</v>
          </cell>
          <cell r="U102">
            <v>0</v>
          </cell>
          <cell r="V102">
            <v>0</v>
          </cell>
        </row>
        <row r="103">
          <cell r="A103">
            <v>1100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Q103">
            <v>3100</v>
          </cell>
          <cell r="R103">
            <v>0</v>
          </cell>
          <cell r="S103" t="e">
            <v>#DIV/0!</v>
          </cell>
          <cell r="T103">
            <v>0</v>
          </cell>
          <cell r="U103">
            <v>0</v>
          </cell>
          <cell r="V103">
            <v>0</v>
          </cell>
        </row>
        <row r="104">
          <cell r="A104">
            <v>1101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Q104">
            <v>3101</v>
          </cell>
          <cell r="R104">
            <v>0</v>
          </cell>
          <cell r="S104" t="e">
            <v>#DIV/0!</v>
          </cell>
          <cell r="T104">
            <v>0</v>
          </cell>
          <cell r="U104">
            <v>0</v>
          </cell>
          <cell r="V104">
            <v>0</v>
          </cell>
        </row>
        <row r="105">
          <cell r="A105">
            <v>1102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Q105">
            <v>3102</v>
          </cell>
          <cell r="R105">
            <v>0</v>
          </cell>
          <cell r="S105" t="e">
            <v>#DIV/0!</v>
          </cell>
          <cell r="T105">
            <v>0</v>
          </cell>
          <cell r="U105">
            <v>0</v>
          </cell>
          <cell r="V105">
            <v>0</v>
          </cell>
        </row>
        <row r="106">
          <cell r="A106">
            <v>1103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Q106">
            <v>3103</v>
          </cell>
          <cell r="R106">
            <v>0</v>
          </cell>
          <cell r="S106" t="e">
            <v>#DIV/0!</v>
          </cell>
          <cell r="T106">
            <v>0</v>
          </cell>
          <cell r="U106">
            <v>0</v>
          </cell>
          <cell r="V106">
            <v>0</v>
          </cell>
        </row>
        <row r="107">
          <cell r="A107">
            <v>1104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Q107">
            <v>3104</v>
          </cell>
          <cell r="R107">
            <v>0</v>
          </cell>
          <cell r="S107" t="e">
            <v>#DIV/0!</v>
          </cell>
          <cell r="T107">
            <v>0</v>
          </cell>
          <cell r="U107">
            <v>0</v>
          </cell>
          <cell r="V107">
            <v>0</v>
          </cell>
        </row>
        <row r="108">
          <cell r="A108">
            <v>1105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Q108">
            <v>3105</v>
          </cell>
          <cell r="R108">
            <v>0</v>
          </cell>
          <cell r="S108" t="e">
            <v>#DIV/0!</v>
          </cell>
          <cell r="T108">
            <v>0</v>
          </cell>
          <cell r="U108">
            <v>0</v>
          </cell>
          <cell r="V108">
            <v>0</v>
          </cell>
        </row>
        <row r="109">
          <cell r="A109">
            <v>1106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Q109">
            <v>3106</v>
          </cell>
          <cell r="R109">
            <v>0</v>
          </cell>
          <cell r="S109" t="e">
            <v>#DIV/0!</v>
          </cell>
          <cell r="T109">
            <v>0</v>
          </cell>
          <cell r="U109">
            <v>0</v>
          </cell>
          <cell r="V109">
            <v>0</v>
          </cell>
        </row>
        <row r="110">
          <cell r="A110">
            <v>1107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Q110">
            <v>3107</v>
          </cell>
          <cell r="R110">
            <v>0</v>
          </cell>
          <cell r="S110" t="e">
            <v>#DIV/0!</v>
          </cell>
          <cell r="T110">
            <v>0</v>
          </cell>
          <cell r="U110">
            <v>0</v>
          </cell>
          <cell r="V110">
            <v>0</v>
          </cell>
        </row>
        <row r="111">
          <cell r="A111">
            <v>1108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Q111">
            <v>3108</v>
          </cell>
          <cell r="R111">
            <v>0</v>
          </cell>
          <cell r="S111" t="e">
            <v>#DIV/0!</v>
          </cell>
          <cell r="T111">
            <v>0</v>
          </cell>
          <cell r="U111">
            <v>0</v>
          </cell>
          <cell r="V111">
            <v>0</v>
          </cell>
        </row>
        <row r="112">
          <cell r="A112">
            <v>1109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Q112">
            <v>3109</v>
          </cell>
          <cell r="R112">
            <v>0</v>
          </cell>
          <cell r="S112" t="e">
            <v>#DIV/0!</v>
          </cell>
          <cell r="T112">
            <v>0</v>
          </cell>
          <cell r="U112">
            <v>0</v>
          </cell>
          <cell r="V112">
            <v>0</v>
          </cell>
        </row>
        <row r="113">
          <cell r="A113">
            <v>1110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Q113">
            <v>3110</v>
          </cell>
          <cell r="R113">
            <v>0</v>
          </cell>
          <cell r="S113" t="e">
            <v>#DIV/0!</v>
          </cell>
          <cell r="T113">
            <v>0</v>
          </cell>
          <cell r="U113">
            <v>0</v>
          </cell>
          <cell r="V113">
            <v>0</v>
          </cell>
        </row>
        <row r="114">
          <cell r="A114">
            <v>1111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Q114">
            <v>3111</v>
          </cell>
          <cell r="R114">
            <v>0</v>
          </cell>
          <cell r="S114" t="e">
            <v>#DIV/0!</v>
          </cell>
          <cell r="T114">
            <v>0</v>
          </cell>
          <cell r="U114">
            <v>0</v>
          </cell>
          <cell r="V114">
            <v>0</v>
          </cell>
        </row>
        <row r="115">
          <cell r="A115">
            <v>1112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Q115">
            <v>3112</v>
          </cell>
          <cell r="R115">
            <v>0</v>
          </cell>
          <cell r="S115" t="e">
            <v>#DIV/0!</v>
          </cell>
          <cell r="T115">
            <v>0</v>
          </cell>
          <cell r="U115">
            <v>0</v>
          </cell>
          <cell r="V115">
            <v>0</v>
          </cell>
        </row>
        <row r="116">
          <cell r="A116">
            <v>1113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Q116">
            <v>3113</v>
          </cell>
          <cell r="R116">
            <v>0</v>
          </cell>
          <cell r="S116" t="e">
            <v>#DIV/0!</v>
          </cell>
          <cell r="T116">
            <v>0</v>
          </cell>
          <cell r="U116">
            <v>0</v>
          </cell>
          <cell r="V116">
            <v>0</v>
          </cell>
        </row>
        <row r="117">
          <cell r="A117">
            <v>1114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Q117">
            <v>3114</v>
          </cell>
          <cell r="R117">
            <v>0</v>
          </cell>
          <cell r="S117" t="e">
            <v>#DIV/0!</v>
          </cell>
          <cell r="T117">
            <v>0</v>
          </cell>
          <cell r="U117">
            <v>0</v>
          </cell>
          <cell r="V117">
            <v>0</v>
          </cell>
        </row>
        <row r="118">
          <cell r="A118">
            <v>1115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Q118">
            <v>3115</v>
          </cell>
          <cell r="R118">
            <v>0</v>
          </cell>
          <cell r="S118" t="e">
            <v>#DIV/0!</v>
          </cell>
          <cell r="T118">
            <v>0</v>
          </cell>
          <cell r="U118">
            <v>0</v>
          </cell>
          <cell r="V118">
            <v>0</v>
          </cell>
        </row>
        <row r="119">
          <cell r="A119">
            <v>1116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Q119">
            <v>3116</v>
          </cell>
          <cell r="R119">
            <v>0</v>
          </cell>
          <cell r="S119" t="e">
            <v>#DIV/0!</v>
          </cell>
          <cell r="T119">
            <v>0</v>
          </cell>
          <cell r="U119">
            <v>0</v>
          </cell>
          <cell r="V119">
            <v>0</v>
          </cell>
        </row>
        <row r="120">
          <cell r="A120">
            <v>1117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Q120">
            <v>3117</v>
          </cell>
          <cell r="R120">
            <v>0</v>
          </cell>
          <cell r="S120" t="e">
            <v>#DIV/0!</v>
          </cell>
          <cell r="T120">
            <v>0</v>
          </cell>
          <cell r="U120">
            <v>0</v>
          </cell>
          <cell r="V120">
            <v>0</v>
          </cell>
        </row>
        <row r="121">
          <cell r="A121">
            <v>1118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Q121">
            <v>3118</v>
          </cell>
          <cell r="R121">
            <v>0</v>
          </cell>
          <cell r="S121" t="e">
            <v>#DIV/0!</v>
          </cell>
          <cell r="T121">
            <v>0</v>
          </cell>
          <cell r="U121">
            <v>0</v>
          </cell>
          <cell r="V121">
            <v>0</v>
          </cell>
        </row>
        <row r="122">
          <cell r="A122">
            <v>1119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Q122">
            <v>3119</v>
          </cell>
          <cell r="R122">
            <v>0</v>
          </cell>
          <cell r="S122" t="e">
            <v>#DIV/0!</v>
          </cell>
          <cell r="T122">
            <v>0</v>
          </cell>
          <cell r="U122">
            <v>0</v>
          </cell>
          <cell r="V122">
            <v>0</v>
          </cell>
        </row>
        <row r="123">
          <cell r="A123">
            <v>1120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Q123">
            <v>3120</v>
          </cell>
          <cell r="R123">
            <v>0</v>
          </cell>
          <cell r="S123" t="e">
            <v>#DIV/0!</v>
          </cell>
          <cell r="T123">
            <v>0</v>
          </cell>
          <cell r="U123">
            <v>0</v>
          </cell>
          <cell r="V123">
            <v>0</v>
          </cell>
        </row>
        <row r="124">
          <cell r="A124">
            <v>1121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Q124">
            <v>3121</v>
          </cell>
          <cell r="R124">
            <v>0</v>
          </cell>
          <cell r="S124" t="e">
            <v>#DIV/0!</v>
          </cell>
          <cell r="T124">
            <v>0</v>
          </cell>
          <cell r="U124">
            <v>0</v>
          </cell>
          <cell r="V124">
            <v>0</v>
          </cell>
        </row>
        <row r="125">
          <cell r="A125">
            <v>1122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Q125">
            <v>3122</v>
          </cell>
          <cell r="R125">
            <v>0</v>
          </cell>
          <cell r="S125" t="e">
            <v>#DIV/0!</v>
          </cell>
          <cell r="T125">
            <v>0</v>
          </cell>
          <cell r="U125">
            <v>0</v>
          </cell>
          <cell r="V125">
            <v>0</v>
          </cell>
        </row>
        <row r="126">
          <cell r="A126">
            <v>1123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Q126">
            <v>3123</v>
          </cell>
          <cell r="R126">
            <v>0</v>
          </cell>
          <cell r="S126" t="e">
            <v>#DIV/0!</v>
          </cell>
          <cell r="T126">
            <v>0</v>
          </cell>
          <cell r="U126">
            <v>0</v>
          </cell>
          <cell r="V126">
            <v>0</v>
          </cell>
        </row>
        <row r="127">
          <cell r="A127">
            <v>1124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Q127">
            <v>3124</v>
          </cell>
          <cell r="R127">
            <v>0</v>
          </cell>
          <cell r="S127" t="e">
            <v>#DIV/0!</v>
          </cell>
          <cell r="T127">
            <v>0</v>
          </cell>
          <cell r="U127">
            <v>0</v>
          </cell>
          <cell r="V127">
            <v>0</v>
          </cell>
        </row>
        <row r="128">
          <cell r="A128">
            <v>1125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Q128">
            <v>3125</v>
          </cell>
          <cell r="R128">
            <v>0</v>
          </cell>
          <cell r="S128" t="e">
            <v>#DIV/0!</v>
          </cell>
          <cell r="T128">
            <v>0</v>
          </cell>
          <cell r="U128">
            <v>0</v>
          </cell>
          <cell r="V128">
            <v>0</v>
          </cell>
        </row>
        <row r="129">
          <cell r="A129">
            <v>1126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Q129">
            <v>3126</v>
          </cell>
          <cell r="R129">
            <v>0</v>
          </cell>
          <cell r="S129" t="e">
            <v>#DIV/0!</v>
          </cell>
          <cell r="T129">
            <v>0</v>
          </cell>
          <cell r="U129">
            <v>0</v>
          </cell>
          <cell r="V129">
            <v>0</v>
          </cell>
        </row>
        <row r="130">
          <cell r="A130">
            <v>1127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Q130">
            <v>3127</v>
          </cell>
          <cell r="R130">
            <v>0</v>
          </cell>
          <cell r="S130" t="e">
            <v>#DIV/0!</v>
          </cell>
          <cell r="T130">
            <v>0</v>
          </cell>
          <cell r="U130">
            <v>0</v>
          </cell>
          <cell r="V130">
            <v>0</v>
          </cell>
        </row>
        <row r="131">
          <cell r="A131">
            <v>1128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Q131">
            <v>3128</v>
          </cell>
          <cell r="R131">
            <v>0</v>
          </cell>
          <cell r="S131" t="e">
            <v>#DIV/0!</v>
          </cell>
          <cell r="T131">
            <v>0</v>
          </cell>
          <cell r="U131">
            <v>0</v>
          </cell>
          <cell r="V131">
            <v>0</v>
          </cell>
        </row>
        <row r="132">
          <cell r="A132">
            <v>1129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Q132">
            <v>3129</v>
          </cell>
          <cell r="R132">
            <v>0</v>
          </cell>
          <cell r="S132" t="e">
            <v>#DIV/0!</v>
          </cell>
          <cell r="T132">
            <v>0</v>
          </cell>
          <cell r="U132">
            <v>0</v>
          </cell>
          <cell r="V132">
            <v>0</v>
          </cell>
        </row>
        <row r="133">
          <cell r="A133">
            <v>1130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Q133">
            <v>3130</v>
          </cell>
          <cell r="R133">
            <v>0</v>
          </cell>
          <cell r="S133" t="e">
            <v>#DIV/0!</v>
          </cell>
          <cell r="T133">
            <v>0</v>
          </cell>
          <cell r="U133">
            <v>0</v>
          </cell>
          <cell r="V133">
            <v>0</v>
          </cell>
        </row>
        <row r="134">
          <cell r="A134">
            <v>1131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Q134">
            <v>3131</v>
          </cell>
          <cell r="R134">
            <v>0</v>
          </cell>
          <cell r="S134" t="e">
            <v>#DIV/0!</v>
          </cell>
          <cell r="T134">
            <v>0</v>
          </cell>
          <cell r="U134">
            <v>0</v>
          </cell>
          <cell r="V134">
            <v>0</v>
          </cell>
        </row>
        <row r="135">
          <cell r="A135">
            <v>1132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Q135">
            <v>3132</v>
          </cell>
          <cell r="R135">
            <v>0</v>
          </cell>
          <cell r="S135" t="e">
            <v>#DIV/0!</v>
          </cell>
          <cell r="T135">
            <v>0</v>
          </cell>
          <cell r="U135">
            <v>0</v>
          </cell>
          <cell r="V135">
            <v>0</v>
          </cell>
        </row>
        <row r="136">
          <cell r="A136">
            <v>1133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Q136">
            <v>3133</v>
          </cell>
          <cell r="R136">
            <v>0</v>
          </cell>
          <cell r="S136" t="e">
            <v>#DIV/0!</v>
          </cell>
          <cell r="T136">
            <v>0</v>
          </cell>
          <cell r="U136">
            <v>0</v>
          </cell>
          <cell r="V136">
            <v>0</v>
          </cell>
        </row>
        <row r="137">
          <cell r="A137">
            <v>1134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Q137">
            <v>3134</v>
          </cell>
          <cell r="R137">
            <v>0</v>
          </cell>
          <cell r="S137" t="e">
            <v>#DIV/0!</v>
          </cell>
          <cell r="T137">
            <v>0</v>
          </cell>
          <cell r="U137">
            <v>0</v>
          </cell>
          <cell r="V137">
            <v>0</v>
          </cell>
        </row>
        <row r="138">
          <cell r="A138">
            <v>1135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Q138">
            <v>3135</v>
          </cell>
          <cell r="R138">
            <v>0</v>
          </cell>
          <cell r="S138" t="e">
            <v>#DIV/0!</v>
          </cell>
          <cell r="T138">
            <v>0</v>
          </cell>
          <cell r="U138">
            <v>0</v>
          </cell>
          <cell r="V138">
            <v>0</v>
          </cell>
        </row>
        <row r="139">
          <cell r="A139">
            <v>1136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Q139">
            <v>3136</v>
          </cell>
          <cell r="R139">
            <v>0</v>
          </cell>
          <cell r="S139" t="e">
            <v>#DIV/0!</v>
          </cell>
          <cell r="T139">
            <v>0</v>
          </cell>
          <cell r="U139">
            <v>0</v>
          </cell>
          <cell r="V139">
            <v>0</v>
          </cell>
        </row>
        <row r="140">
          <cell r="A140">
            <v>1137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Q140">
            <v>3137</v>
          </cell>
          <cell r="R140">
            <v>0</v>
          </cell>
          <cell r="S140" t="e">
            <v>#DIV/0!</v>
          </cell>
          <cell r="T140">
            <v>0</v>
          </cell>
          <cell r="U140">
            <v>0</v>
          </cell>
          <cell r="V140">
            <v>0</v>
          </cell>
        </row>
        <row r="141">
          <cell r="A141">
            <v>1138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Q141">
            <v>3138</v>
          </cell>
          <cell r="R141">
            <v>0</v>
          </cell>
          <cell r="S141" t="e">
            <v>#DIV/0!</v>
          </cell>
          <cell r="T141">
            <v>0</v>
          </cell>
          <cell r="U141">
            <v>0</v>
          </cell>
          <cell r="V141">
            <v>0</v>
          </cell>
        </row>
        <row r="142">
          <cell r="A142">
            <v>1139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Q142">
            <v>3139</v>
          </cell>
          <cell r="R142">
            <v>0</v>
          </cell>
          <cell r="S142" t="e">
            <v>#DIV/0!</v>
          </cell>
          <cell r="T142">
            <v>0</v>
          </cell>
          <cell r="U142">
            <v>0</v>
          </cell>
          <cell r="V142">
            <v>0</v>
          </cell>
        </row>
        <row r="143">
          <cell r="A143">
            <v>1140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Q143">
            <v>3140</v>
          </cell>
          <cell r="R143">
            <v>0</v>
          </cell>
          <cell r="S143" t="e">
            <v>#DIV/0!</v>
          </cell>
          <cell r="T143">
            <v>0</v>
          </cell>
          <cell r="U143">
            <v>0</v>
          </cell>
          <cell r="V143">
            <v>0</v>
          </cell>
        </row>
        <row r="144">
          <cell r="A144">
            <v>1141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Q144">
            <v>3141</v>
          </cell>
          <cell r="R144">
            <v>0</v>
          </cell>
          <cell r="S144" t="e">
            <v>#DIV/0!</v>
          </cell>
          <cell r="T144">
            <v>0</v>
          </cell>
          <cell r="U144">
            <v>0</v>
          </cell>
          <cell r="V144">
            <v>0</v>
          </cell>
        </row>
        <row r="145">
          <cell r="A145">
            <v>1142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Q145">
            <v>3142</v>
          </cell>
          <cell r="R145">
            <v>0</v>
          </cell>
          <cell r="S145" t="e">
            <v>#DIV/0!</v>
          </cell>
          <cell r="T145">
            <v>0</v>
          </cell>
          <cell r="U145">
            <v>0</v>
          </cell>
          <cell r="V145">
            <v>0</v>
          </cell>
        </row>
        <row r="146">
          <cell r="A146">
            <v>1143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Q146">
            <v>3143</v>
          </cell>
          <cell r="R146">
            <v>0</v>
          </cell>
          <cell r="S146" t="e">
            <v>#DIV/0!</v>
          </cell>
          <cell r="T146">
            <v>0</v>
          </cell>
          <cell r="U146">
            <v>0</v>
          </cell>
          <cell r="V146">
            <v>0</v>
          </cell>
        </row>
        <row r="147">
          <cell r="A147">
            <v>1144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Q147">
            <v>3144</v>
          </cell>
          <cell r="R147">
            <v>0</v>
          </cell>
          <cell r="S147" t="e">
            <v>#DIV/0!</v>
          </cell>
          <cell r="T147">
            <v>0</v>
          </cell>
          <cell r="U147">
            <v>0</v>
          </cell>
          <cell r="V147">
            <v>0</v>
          </cell>
        </row>
        <row r="148">
          <cell r="A148">
            <v>1145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Q148">
            <v>3145</v>
          </cell>
          <cell r="R148">
            <v>0</v>
          </cell>
          <cell r="S148" t="e">
            <v>#DIV/0!</v>
          </cell>
          <cell r="T148">
            <v>0</v>
          </cell>
          <cell r="U148">
            <v>0</v>
          </cell>
          <cell r="V148">
            <v>0</v>
          </cell>
        </row>
        <row r="149">
          <cell r="A149">
            <v>1146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Q149">
            <v>3146</v>
          </cell>
          <cell r="R149">
            <v>0</v>
          </cell>
          <cell r="S149" t="e">
            <v>#DIV/0!</v>
          </cell>
          <cell r="T149">
            <v>0</v>
          </cell>
          <cell r="U149">
            <v>0</v>
          </cell>
          <cell r="V149">
            <v>0</v>
          </cell>
        </row>
        <row r="150">
          <cell r="A150">
            <v>1147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Q150">
            <v>3147</v>
          </cell>
          <cell r="R150">
            <v>0</v>
          </cell>
          <cell r="S150" t="e">
            <v>#DIV/0!</v>
          </cell>
          <cell r="T150">
            <v>0</v>
          </cell>
          <cell r="U150">
            <v>0</v>
          </cell>
          <cell r="V150">
            <v>0</v>
          </cell>
        </row>
        <row r="151">
          <cell r="A151">
            <v>1148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Q151">
            <v>3148</v>
          </cell>
          <cell r="R151">
            <v>0</v>
          </cell>
          <cell r="S151" t="e">
            <v>#DIV/0!</v>
          </cell>
          <cell r="T151">
            <v>0</v>
          </cell>
          <cell r="U151">
            <v>0</v>
          </cell>
          <cell r="V151">
            <v>0</v>
          </cell>
        </row>
        <row r="152">
          <cell r="A152">
            <v>1149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Q152">
            <v>3149</v>
          </cell>
          <cell r="R152">
            <v>0</v>
          </cell>
          <cell r="S152" t="e">
            <v>#DIV/0!</v>
          </cell>
          <cell r="T152">
            <v>0</v>
          </cell>
          <cell r="U152">
            <v>0</v>
          </cell>
          <cell r="V152">
            <v>0</v>
          </cell>
        </row>
        <row r="153">
          <cell r="A153">
            <v>1150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Q153">
            <v>3150</v>
          </cell>
          <cell r="R153">
            <v>0</v>
          </cell>
          <cell r="S153" t="e">
            <v>#DIV/0!</v>
          </cell>
          <cell r="T153">
            <v>0</v>
          </cell>
          <cell r="U153">
            <v>0</v>
          </cell>
          <cell r="V153">
            <v>0</v>
          </cell>
        </row>
        <row r="154">
          <cell r="A154">
            <v>1151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Q154">
            <v>3151</v>
          </cell>
          <cell r="R154">
            <v>0</v>
          </cell>
          <cell r="S154" t="e">
            <v>#DIV/0!</v>
          </cell>
          <cell r="T154">
            <v>0</v>
          </cell>
          <cell r="U154">
            <v>0</v>
          </cell>
          <cell r="V154">
            <v>0</v>
          </cell>
        </row>
        <row r="155">
          <cell r="A155">
            <v>1152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Q155">
            <v>3152</v>
          </cell>
          <cell r="R155">
            <v>0</v>
          </cell>
          <cell r="S155" t="e">
            <v>#DIV/0!</v>
          </cell>
          <cell r="T155">
            <v>0</v>
          </cell>
          <cell r="U155">
            <v>0</v>
          </cell>
          <cell r="V155">
            <v>0</v>
          </cell>
        </row>
        <row r="156">
          <cell r="A156">
            <v>1153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Q156">
            <v>3153</v>
          </cell>
          <cell r="R156">
            <v>0</v>
          </cell>
          <cell r="S156" t="e">
            <v>#DIV/0!</v>
          </cell>
          <cell r="T156">
            <v>0</v>
          </cell>
          <cell r="U156">
            <v>0</v>
          </cell>
          <cell r="V156">
            <v>0</v>
          </cell>
        </row>
        <row r="157">
          <cell r="A157">
            <v>1154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Q157">
            <v>3154</v>
          </cell>
          <cell r="R157">
            <v>0</v>
          </cell>
          <cell r="S157" t="e">
            <v>#DIV/0!</v>
          </cell>
          <cell r="T157">
            <v>0</v>
          </cell>
          <cell r="U157">
            <v>0</v>
          </cell>
          <cell r="V157">
            <v>0</v>
          </cell>
        </row>
        <row r="158">
          <cell r="A158">
            <v>1155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Q158">
            <v>3155</v>
          </cell>
          <cell r="R158">
            <v>0</v>
          </cell>
          <cell r="S158" t="e">
            <v>#DIV/0!</v>
          </cell>
          <cell r="T158">
            <v>0</v>
          </cell>
          <cell r="U158">
            <v>0</v>
          </cell>
          <cell r="V158">
            <v>0</v>
          </cell>
        </row>
        <row r="159">
          <cell r="A159">
            <v>1156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Q159">
            <v>3156</v>
          </cell>
          <cell r="R159">
            <v>0</v>
          </cell>
          <cell r="S159" t="e">
            <v>#DIV/0!</v>
          </cell>
          <cell r="T159">
            <v>0</v>
          </cell>
          <cell r="U159">
            <v>0</v>
          </cell>
          <cell r="V159">
            <v>0</v>
          </cell>
        </row>
        <row r="160">
          <cell r="A160">
            <v>1157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Q160">
            <v>3157</v>
          </cell>
          <cell r="R160">
            <v>0</v>
          </cell>
          <cell r="S160" t="e">
            <v>#DIV/0!</v>
          </cell>
          <cell r="T160">
            <v>0</v>
          </cell>
          <cell r="U160">
            <v>0</v>
          </cell>
          <cell r="V160">
            <v>0</v>
          </cell>
        </row>
        <row r="161">
          <cell r="A161">
            <v>1158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Q161">
            <v>3158</v>
          </cell>
          <cell r="R161">
            <v>0</v>
          </cell>
          <cell r="S161" t="e">
            <v>#DIV/0!</v>
          </cell>
          <cell r="T161">
            <v>0</v>
          </cell>
          <cell r="U161">
            <v>0</v>
          </cell>
          <cell r="V161">
            <v>0</v>
          </cell>
        </row>
        <row r="162">
          <cell r="A162">
            <v>1159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Q162">
            <v>3159</v>
          </cell>
          <cell r="R162">
            <v>0</v>
          </cell>
          <cell r="S162" t="e">
            <v>#DIV/0!</v>
          </cell>
          <cell r="T162">
            <v>0</v>
          </cell>
          <cell r="U162">
            <v>0</v>
          </cell>
          <cell r="V162">
            <v>0</v>
          </cell>
        </row>
        <row r="163">
          <cell r="A163">
            <v>1160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Q163">
            <v>3160</v>
          </cell>
          <cell r="R163">
            <v>0</v>
          </cell>
          <cell r="S163" t="e">
            <v>#DIV/0!</v>
          </cell>
          <cell r="T163">
            <v>0</v>
          </cell>
          <cell r="U163">
            <v>0</v>
          </cell>
          <cell r="V163">
            <v>0</v>
          </cell>
        </row>
        <row r="164">
          <cell r="A164">
            <v>1161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Q164">
            <v>3161</v>
          </cell>
          <cell r="R164">
            <v>0</v>
          </cell>
          <cell r="S164" t="e">
            <v>#DIV/0!</v>
          </cell>
          <cell r="T164">
            <v>0</v>
          </cell>
          <cell r="U164">
            <v>0</v>
          </cell>
          <cell r="V164">
            <v>0</v>
          </cell>
        </row>
        <row r="165">
          <cell r="A165">
            <v>1162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Q165">
            <v>3162</v>
          </cell>
          <cell r="R165">
            <v>0</v>
          </cell>
          <cell r="S165" t="e">
            <v>#DIV/0!</v>
          </cell>
          <cell r="T165">
            <v>0</v>
          </cell>
          <cell r="U165">
            <v>0</v>
          </cell>
          <cell r="V165">
            <v>0</v>
          </cell>
        </row>
        <row r="166">
          <cell r="A166">
            <v>1163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Q166">
            <v>3163</v>
          </cell>
          <cell r="R166">
            <v>0</v>
          </cell>
          <cell r="S166" t="e">
            <v>#DIV/0!</v>
          </cell>
          <cell r="T166">
            <v>0</v>
          </cell>
          <cell r="U166">
            <v>0</v>
          </cell>
          <cell r="V166">
            <v>0</v>
          </cell>
        </row>
        <row r="167">
          <cell r="A167">
            <v>1164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Q167">
            <v>3164</v>
          </cell>
          <cell r="R167">
            <v>0</v>
          </cell>
          <cell r="S167" t="e">
            <v>#DIV/0!</v>
          </cell>
          <cell r="T167">
            <v>0</v>
          </cell>
          <cell r="U167">
            <v>0</v>
          </cell>
          <cell r="V167">
            <v>0</v>
          </cell>
        </row>
        <row r="168">
          <cell r="A168">
            <v>1165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Q168">
            <v>3165</v>
          </cell>
          <cell r="R168">
            <v>0</v>
          </cell>
          <cell r="S168" t="e">
            <v>#DIV/0!</v>
          </cell>
          <cell r="T168">
            <v>0</v>
          </cell>
          <cell r="U168">
            <v>0</v>
          </cell>
          <cell r="V168">
            <v>0</v>
          </cell>
        </row>
        <row r="169">
          <cell r="A169">
            <v>1166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Q169">
            <v>3166</v>
          </cell>
          <cell r="R169">
            <v>0</v>
          </cell>
          <cell r="S169" t="e">
            <v>#DIV/0!</v>
          </cell>
          <cell r="T169">
            <v>0</v>
          </cell>
          <cell r="U169">
            <v>0</v>
          </cell>
          <cell r="V169">
            <v>0</v>
          </cell>
        </row>
        <row r="170">
          <cell r="A170">
            <v>1167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Q170">
            <v>3167</v>
          </cell>
          <cell r="R170">
            <v>0</v>
          </cell>
          <cell r="S170" t="e">
            <v>#DIV/0!</v>
          </cell>
          <cell r="T170">
            <v>0</v>
          </cell>
          <cell r="U170">
            <v>0</v>
          </cell>
          <cell r="V170">
            <v>0</v>
          </cell>
        </row>
        <row r="171">
          <cell r="A171">
            <v>1168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Q171">
            <v>3168</v>
          </cell>
          <cell r="R171">
            <v>0</v>
          </cell>
          <cell r="S171" t="e">
            <v>#DIV/0!</v>
          </cell>
          <cell r="T171">
            <v>0</v>
          </cell>
          <cell r="U171">
            <v>0</v>
          </cell>
          <cell r="V171">
            <v>0</v>
          </cell>
        </row>
        <row r="172">
          <cell r="A172">
            <v>1169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Q172">
            <v>3169</v>
          </cell>
          <cell r="R172">
            <v>0</v>
          </cell>
          <cell r="S172" t="e">
            <v>#DIV/0!</v>
          </cell>
          <cell r="T172">
            <v>0</v>
          </cell>
          <cell r="U172">
            <v>0</v>
          </cell>
          <cell r="V172">
            <v>0</v>
          </cell>
        </row>
        <row r="173">
          <cell r="A173">
            <v>1170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Q173">
            <v>3170</v>
          </cell>
          <cell r="R173">
            <v>0</v>
          </cell>
          <cell r="S173" t="e">
            <v>#DIV/0!</v>
          </cell>
          <cell r="T173">
            <v>0</v>
          </cell>
          <cell r="U173">
            <v>0</v>
          </cell>
          <cell r="V173">
            <v>0</v>
          </cell>
        </row>
        <row r="174">
          <cell r="A174">
            <v>1171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Q174">
            <v>3171</v>
          </cell>
          <cell r="R174">
            <v>0</v>
          </cell>
          <cell r="S174" t="e">
            <v>#DIV/0!</v>
          </cell>
          <cell r="T174">
            <v>0</v>
          </cell>
          <cell r="U174">
            <v>0</v>
          </cell>
          <cell r="V174">
            <v>0</v>
          </cell>
        </row>
        <row r="175">
          <cell r="A175">
            <v>1172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Q175">
            <v>3172</v>
          </cell>
          <cell r="R175">
            <v>0</v>
          </cell>
          <cell r="S175" t="e">
            <v>#DIV/0!</v>
          </cell>
          <cell r="T175">
            <v>0</v>
          </cell>
          <cell r="U175">
            <v>0</v>
          </cell>
          <cell r="V175">
            <v>0</v>
          </cell>
        </row>
        <row r="176">
          <cell r="A176">
            <v>1173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Q176">
            <v>3173</v>
          </cell>
          <cell r="R176">
            <v>0</v>
          </cell>
          <cell r="S176" t="e">
            <v>#DIV/0!</v>
          </cell>
          <cell r="T176">
            <v>0</v>
          </cell>
          <cell r="U176">
            <v>0</v>
          </cell>
          <cell r="V176">
            <v>0</v>
          </cell>
        </row>
        <row r="177">
          <cell r="A177">
            <v>1174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Q177">
            <v>3174</v>
          </cell>
          <cell r="R177">
            <v>0</v>
          </cell>
          <cell r="S177" t="e">
            <v>#DIV/0!</v>
          </cell>
          <cell r="T177">
            <v>0</v>
          </cell>
          <cell r="U177">
            <v>0</v>
          </cell>
          <cell r="V177">
            <v>0</v>
          </cell>
        </row>
        <row r="178">
          <cell r="A178">
            <v>1175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Q178">
            <v>3175</v>
          </cell>
          <cell r="R178">
            <v>0</v>
          </cell>
          <cell r="S178" t="e">
            <v>#DIV/0!</v>
          </cell>
          <cell r="T178">
            <v>0</v>
          </cell>
          <cell r="U178">
            <v>0</v>
          </cell>
          <cell r="V178">
            <v>0</v>
          </cell>
        </row>
        <row r="179">
          <cell r="A179">
            <v>1176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Q179">
            <v>3176</v>
          </cell>
          <cell r="R179">
            <v>0</v>
          </cell>
          <cell r="S179" t="e">
            <v>#DIV/0!</v>
          </cell>
          <cell r="T179">
            <v>0</v>
          </cell>
          <cell r="U179">
            <v>0</v>
          </cell>
          <cell r="V179">
            <v>0</v>
          </cell>
        </row>
        <row r="180">
          <cell r="A180">
            <v>1177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Q180">
            <v>3177</v>
          </cell>
          <cell r="R180">
            <v>0</v>
          </cell>
          <cell r="S180" t="e">
            <v>#DIV/0!</v>
          </cell>
          <cell r="T180">
            <v>0</v>
          </cell>
          <cell r="U180">
            <v>0</v>
          </cell>
          <cell r="V180">
            <v>0</v>
          </cell>
        </row>
        <row r="181">
          <cell r="A181">
            <v>1178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Q181">
            <v>3178</v>
          </cell>
          <cell r="R181">
            <v>0</v>
          </cell>
          <cell r="S181" t="e">
            <v>#DIV/0!</v>
          </cell>
          <cell r="T181">
            <v>0</v>
          </cell>
          <cell r="U181">
            <v>0</v>
          </cell>
          <cell r="V181">
            <v>0</v>
          </cell>
        </row>
        <row r="182">
          <cell r="A182">
            <v>1179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Q182">
            <v>3179</v>
          </cell>
          <cell r="R182">
            <v>0</v>
          </cell>
          <cell r="S182" t="e">
            <v>#DIV/0!</v>
          </cell>
          <cell r="T182">
            <v>0</v>
          </cell>
          <cell r="U182">
            <v>0</v>
          </cell>
          <cell r="V182">
            <v>0</v>
          </cell>
        </row>
        <row r="183">
          <cell r="A183">
            <v>1180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Q183">
            <v>3180</v>
          </cell>
          <cell r="R183">
            <v>0</v>
          </cell>
          <cell r="S183" t="e">
            <v>#DIV/0!</v>
          </cell>
          <cell r="T183">
            <v>0</v>
          </cell>
          <cell r="U183">
            <v>0</v>
          </cell>
          <cell r="V183">
            <v>0</v>
          </cell>
        </row>
        <row r="184">
          <cell r="A184">
            <v>1181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Q184">
            <v>3181</v>
          </cell>
          <cell r="R184">
            <v>0</v>
          </cell>
          <cell r="S184" t="e">
            <v>#DIV/0!</v>
          </cell>
          <cell r="T184">
            <v>0</v>
          </cell>
          <cell r="U184">
            <v>0</v>
          </cell>
          <cell r="V184">
            <v>0</v>
          </cell>
        </row>
        <row r="185">
          <cell r="A185">
            <v>1182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Q185">
            <v>3182</v>
          </cell>
          <cell r="R185">
            <v>0</v>
          </cell>
          <cell r="S185" t="e">
            <v>#DIV/0!</v>
          </cell>
          <cell r="T185">
            <v>0</v>
          </cell>
          <cell r="U185">
            <v>0</v>
          </cell>
          <cell r="V185">
            <v>0</v>
          </cell>
        </row>
        <row r="186">
          <cell r="A186">
            <v>1183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Q186">
            <v>3183</v>
          </cell>
          <cell r="R186">
            <v>0</v>
          </cell>
          <cell r="S186" t="e">
            <v>#DIV/0!</v>
          </cell>
          <cell r="T186">
            <v>0</v>
          </cell>
          <cell r="U186">
            <v>0</v>
          </cell>
          <cell r="V186">
            <v>0</v>
          </cell>
        </row>
        <row r="187">
          <cell r="A187">
            <v>1184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Q187">
            <v>3184</v>
          </cell>
          <cell r="R187">
            <v>0</v>
          </cell>
          <cell r="S187" t="e">
            <v>#DIV/0!</v>
          </cell>
          <cell r="T187">
            <v>0</v>
          </cell>
          <cell r="U187">
            <v>0</v>
          </cell>
          <cell r="V187">
            <v>0</v>
          </cell>
        </row>
        <row r="188">
          <cell r="A188">
            <v>1185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Q188">
            <v>3185</v>
          </cell>
          <cell r="R188">
            <v>0</v>
          </cell>
          <cell r="S188" t="e">
            <v>#DIV/0!</v>
          </cell>
          <cell r="T188">
            <v>0</v>
          </cell>
          <cell r="U188">
            <v>0</v>
          </cell>
          <cell r="V188">
            <v>0</v>
          </cell>
        </row>
        <row r="189">
          <cell r="A189">
            <v>1186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Q189">
            <v>3186</v>
          </cell>
          <cell r="R189">
            <v>0</v>
          </cell>
          <cell r="S189" t="e">
            <v>#DIV/0!</v>
          </cell>
          <cell r="T189">
            <v>0</v>
          </cell>
          <cell r="U189">
            <v>0</v>
          </cell>
          <cell r="V189">
            <v>0</v>
          </cell>
        </row>
        <row r="190">
          <cell r="A190">
            <v>1187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Q190">
            <v>3187</v>
          </cell>
          <cell r="R190">
            <v>0</v>
          </cell>
          <cell r="S190" t="e">
            <v>#DIV/0!</v>
          </cell>
          <cell r="T190">
            <v>0</v>
          </cell>
          <cell r="U190">
            <v>0</v>
          </cell>
          <cell r="V190">
            <v>0</v>
          </cell>
        </row>
        <row r="191">
          <cell r="A191">
            <v>1188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Q191">
            <v>3188</v>
          </cell>
          <cell r="R191">
            <v>0</v>
          </cell>
          <cell r="S191" t="e">
            <v>#DIV/0!</v>
          </cell>
          <cell r="T191">
            <v>0</v>
          </cell>
          <cell r="U191">
            <v>0</v>
          </cell>
          <cell r="V191">
            <v>0</v>
          </cell>
        </row>
        <row r="192">
          <cell r="A192">
            <v>1189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Q192">
            <v>3189</v>
          </cell>
          <cell r="R192">
            <v>0</v>
          </cell>
          <cell r="S192" t="e">
            <v>#DIV/0!</v>
          </cell>
          <cell r="T192">
            <v>0</v>
          </cell>
          <cell r="U192">
            <v>0</v>
          </cell>
          <cell r="V192">
            <v>0</v>
          </cell>
        </row>
        <row r="193">
          <cell r="A193">
            <v>1190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Q193">
            <v>3190</v>
          </cell>
          <cell r="R193">
            <v>0</v>
          </cell>
          <cell r="S193" t="e">
            <v>#DIV/0!</v>
          </cell>
          <cell r="T193">
            <v>0</v>
          </cell>
          <cell r="U193">
            <v>0</v>
          </cell>
          <cell r="V193">
            <v>0</v>
          </cell>
        </row>
        <row r="194">
          <cell r="A194">
            <v>1191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Q194">
            <v>3191</v>
          </cell>
          <cell r="R194">
            <v>0</v>
          </cell>
          <cell r="S194" t="e">
            <v>#DIV/0!</v>
          </cell>
          <cell r="T194">
            <v>0</v>
          </cell>
          <cell r="U194">
            <v>0</v>
          </cell>
          <cell r="V194">
            <v>0</v>
          </cell>
        </row>
        <row r="195">
          <cell r="A195">
            <v>1192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Q195">
            <v>3192</v>
          </cell>
          <cell r="R195">
            <v>0</v>
          </cell>
          <cell r="S195" t="e">
            <v>#DIV/0!</v>
          </cell>
          <cell r="T195">
            <v>0</v>
          </cell>
          <cell r="U195">
            <v>0</v>
          </cell>
          <cell r="V195">
            <v>0</v>
          </cell>
        </row>
        <row r="196">
          <cell r="A196">
            <v>1193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Q196">
            <v>3193</v>
          </cell>
          <cell r="R196">
            <v>0</v>
          </cell>
          <cell r="S196" t="e">
            <v>#DIV/0!</v>
          </cell>
          <cell r="T196">
            <v>0</v>
          </cell>
          <cell r="U196">
            <v>0</v>
          </cell>
          <cell r="V196">
            <v>0</v>
          </cell>
        </row>
        <row r="197">
          <cell r="A197">
            <v>1194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Q197">
            <v>3194</v>
          </cell>
          <cell r="R197">
            <v>0</v>
          </cell>
          <cell r="S197" t="e">
            <v>#DIV/0!</v>
          </cell>
          <cell r="T197">
            <v>0</v>
          </cell>
          <cell r="U197">
            <v>0</v>
          </cell>
          <cell r="V197">
            <v>0</v>
          </cell>
        </row>
        <row r="198">
          <cell r="A198">
            <v>1195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Q198">
            <v>3195</v>
          </cell>
          <cell r="R198">
            <v>0</v>
          </cell>
          <cell r="S198" t="e">
            <v>#DIV/0!</v>
          </cell>
          <cell r="T198">
            <v>0</v>
          </cell>
          <cell r="U198">
            <v>0</v>
          </cell>
          <cell r="V198">
            <v>0</v>
          </cell>
        </row>
        <row r="199">
          <cell r="A199">
            <v>1196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Q199">
            <v>3196</v>
          </cell>
          <cell r="R199">
            <v>0</v>
          </cell>
          <cell r="S199" t="e">
            <v>#DIV/0!</v>
          </cell>
          <cell r="T199">
            <v>0</v>
          </cell>
          <cell r="U199">
            <v>0</v>
          </cell>
          <cell r="V199">
            <v>0</v>
          </cell>
        </row>
        <row r="200">
          <cell r="A200">
            <v>1197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Q200">
            <v>3197</v>
          </cell>
          <cell r="R200">
            <v>0</v>
          </cell>
          <cell r="S200" t="e">
            <v>#DIV/0!</v>
          </cell>
          <cell r="T200">
            <v>0</v>
          </cell>
          <cell r="U200">
            <v>0</v>
          </cell>
          <cell r="V200">
            <v>0</v>
          </cell>
        </row>
        <row r="201">
          <cell r="A201">
            <v>1198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Q201">
            <v>3198</v>
          </cell>
          <cell r="R201">
            <v>0</v>
          </cell>
          <cell r="S201" t="e">
            <v>#DIV/0!</v>
          </cell>
          <cell r="T201">
            <v>0</v>
          </cell>
          <cell r="U201">
            <v>0</v>
          </cell>
          <cell r="V201">
            <v>0</v>
          </cell>
        </row>
        <row r="202">
          <cell r="A202">
            <v>1199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Q202">
            <v>3199</v>
          </cell>
          <cell r="R202">
            <v>0</v>
          </cell>
          <cell r="S202" t="e">
            <v>#DIV/0!</v>
          </cell>
          <cell r="T202">
            <v>0</v>
          </cell>
          <cell r="U202">
            <v>0</v>
          </cell>
          <cell r="V202">
            <v>0</v>
          </cell>
        </row>
        <row r="203">
          <cell r="A203">
            <v>1200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Q203">
            <v>3200</v>
          </cell>
          <cell r="R203">
            <v>0</v>
          </cell>
          <cell r="S203" t="e">
            <v>#DIV/0!</v>
          </cell>
          <cell r="T203">
            <v>0</v>
          </cell>
          <cell r="U203">
            <v>0</v>
          </cell>
          <cell r="V203">
            <v>0</v>
          </cell>
        </row>
        <row r="204">
          <cell r="A204">
            <v>1201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Q204">
            <v>3201</v>
          </cell>
          <cell r="R204">
            <v>0</v>
          </cell>
          <cell r="S204" t="e">
            <v>#DIV/0!</v>
          </cell>
          <cell r="T204">
            <v>0</v>
          </cell>
          <cell r="U204">
            <v>0</v>
          </cell>
          <cell r="V204">
            <v>0</v>
          </cell>
        </row>
        <row r="205">
          <cell r="A205">
            <v>1202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Q205">
            <v>3202</v>
          </cell>
          <cell r="R205">
            <v>0</v>
          </cell>
          <cell r="S205" t="e">
            <v>#DIV/0!</v>
          </cell>
          <cell r="T205">
            <v>0</v>
          </cell>
          <cell r="U205">
            <v>0</v>
          </cell>
          <cell r="V205">
            <v>0</v>
          </cell>
        </row>
        <row r="206">
          <cell r="A206">
            <v>1203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Q206">
            <v>3203</v>
          </cell>
          <cell r="R206">
            <v>0</v>
          </cell>
          <cell r="S206" t="e">
            <v>#DIV/0!</v>
          </cell>
          <cell r="T206">
            <v>0</v>
          </cell>
          <cell r="U206">
            <v>0</v>
          </cell>
          <cell r="V206">
            <v>0</v>
          </cell>
        </row>
        <row r="207">
          <cell r="A207">
            <v>1204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Q207">
            <v>3204</v>
          </cell>
          <cell r="R207">
            <v>0</v>
          </cell>
          <cell r="S207" t="e">
            <v>#DIV/0!</v>
          </cell>
          <cell r="T207">
            <v>0</v>
          </cell>
          <cell r="U207">
            <v>0</v>
          </cell>
          <cell r="V207">
            <v>0</v>
          </cell>
        </row>
        <row r="208">
          <cell r="A208">
            <v>1205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Q208">
            <v>3205</v>
          </cell>
          <cell r="R208">
            <v>0</v>
          </cell>
          <cell r="S208" t="e">
            <v>#DIV/0!</v>
          </cell>
          <cell r="T208">
            <v>0</v>
          </cell>
          <cell r="U208">
            <v>0</v>
          </cell>
          <cell r="V208">
            <v>0</v>
          </cell>
        </row>
        <row r="209">
          <cell r="A209">
            <v>1206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Q209">
            <v>3206</v>
          </cell>
          <cell r="R209">
            <v>0</v>
          </cell>
          <cell r="S209" t="e">
            <v>#DIV/0!</v>
          </cell>
          <cell r="T209">
            <v>0</v>
          </cell>
          <cell r="U209">
            <v>0</v>
          </cell>
          <cell r="V209">
            <v>0</v>
          </cell>
        </row>
        <row r="210">
          <cell r="A210">
            <v>1207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Q210">
            <v>3207</v>
          </cell>
          <cell r="R210">
            <v>0</v>
          </cell>
          <cell r="S210" t="e">
            <v>#DIV/0!</v>
          </cell>
          <cell r="T210">
            <v>0</v>
          </cell>
          <cell r="U210">
            <v>0</v>
          </cell>
          <cell r="V210">
            <v>0</v>
          </cell>
        </row>
        <row r="211">
          <cell r="A211">
            <v>1208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Q211">
            <v>3208</v>
          </cell>
          <cell r="R211">
            <v>0</v>
          </cell>
          <cell r="S211" t="e">
            <v>#DIV/0!</v>
          </cell>
          <cell r="T211">
            <v>0</v>
          </cell>
          <cell r="U211">
            <v>0</v>
          </cell>
          <cell r="V211">
            <v>0</v>
          </cell>
        </row>
        <row r="212">
          <cell r="A212">
            <v>1209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Q212">
            <v>3209</v>
          </cell>
          <cell r="R212">
            <v>0</v>
          </cell>
          <cell r="S212" t="e">
            <v>#DIV/0!</v>
          </cell>
          <cell r="T212">
            <v>0</v>
          </cell>
          <cell r="U212">
            <v>0</v>
          </cell>
          <cell r="V212">
            <v>0</v>
          </cell>
        </row>
        <row r="213">
          <cell r="A213">
            <v>1210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Q213">
            <v>3210</v>
          </cell>
          <cell r="R213">
            <v>0</v>
          </cell>
          <cell r="S213" t="e">
            <v>#DIV/0!</v>
          </cell>
          <cell r="T213">
            <v>0</v>
          </cell>
          <cell r="U213">
            <v>0</v>
          </cell>
          <cell r="V213">
            <v>0</v>
          </cell>
        </row>
        <row r="214">
          <cell r="A214">
            <v>1211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Q214">
            <v>3211</v>
          </cell>
          <cell r="R214">
            <v>0</v>
          </cell>
          <cell r="S214" t="e">
            <v>#DIV/0!</v>
          </cell>
          <cell r="T214">
            <v>0</v>
          </cell>
          <cell r="U214">
            <v>0</v>
          </cell>
          <cell r="V214">
            <v>0</v>
          </cell>
        </row>
        <row r="215">
          <cell r="A215">
            <v>1212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Q215">
            <v>3212</v>
          </cell>
          <cell r="R215">
            <v>0</v>
          </cell>
          <cell r="S215" t="e">
            <v>#DIV/0!</v>
          </cell>
          <cell r="T215">
            <v>0</v>
          </cell>
          <cell r="U215">
            <v>0</v>
          </cell>
          <cell r="V215">
            <v>0</v>
          </cell>
        </row>
        <row r="216">
          <cell r="A216">
            <v>1213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Q216">
            <v>3213</v>
          </cell>
          <cell r="R216">
            <v>0</v>
          </cell>
          <cell r="S216" t="e">
            <v>#DIV/0!</v>
          </cell>
          <cell r="T216">
            <v>0</v>
          </cell>
          <cell r="U216">
            <v>0</v>
          </cell>
          <cell r="V216">
            <v>0</v>
          </cell>
        </row>
        <row r="217">
          <cell r="A217">
            <v>1214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Q217">
            <v>3214</v>
          </cell>
          <cell r="R217">
            <v>0</v>
          </cell>
          <cell r="S217" t="e">
            <v>#DIV/0!</v>
          </cell>
          <cell r="T217">
            <v>0</v>
          </cell>
          <cell r="U217">
            <v>0</v>
          </cell>
          <cell r="V217">
            <v>0</v>
          </cell>
        </row>
        <row r="218">
          <cell r="A218">
            <v>1215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Q218">
            <v>3215</v>
          </cell>
          <cell r="R218">
            <v>0</v>
          </cell>
          <cell r="S218" t="e">
            <v>#DIV/0!</v>
          </cell>
          <cell r="T218">
            <v>0</v>
          </cell>
          <cell r="U218">
            <v>0</v>
          </cell>
          <cell r="V218">
            <v>0</v>
          </cell>
        </row>
        <row r="219">
          <cell r="A219">
            <v>1216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Q219">
            <v>3216</v>
          </cell>
          <cell r="R219">
            <v>0</v>
          </cell>
          <cell r="S219" t="e">
            <v>#DIV/0!</v>
          </cell>
          <cell r="T219">
            <v>0</v>
          </cell>
          <cell r="U219">
            <v>0</v>
          </cell>
          <cell r="V219">
            <v>0</v>
          </cell>
        </row>
        <row r="220">
          <cell r="A220">
            <v>1217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Q220">
            <v>3217</v>
          </cell>
          <cell r="R220">
            <v>0</v>
          </cell>
          <cell r="S220" t="e">
            <v>#DIV/0!</v>
          </cell>
          <cell r="T220">
            <v>0</v>
          </cell>
          <cell r="U220">
            <v>0</v>
          </cell>
          <cell r="V220">
            <v>0</v>
          </cell>
        </row>
        <row r="221">
          <cell r="A221">
            <v>1218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Q221">
            <v>3218</v>
          </cell>
          <cell r="R221">
            <v>0</v>
          </cell>
          <cell r="S221" t="e">
            <v>#DIV/0!</v>
          </cell>
          <cell r="T221">
            <v>0</v>
          </cell>
          <cell r="U221">
            <v>0</v>
          </cell>
          <cell r="V221">
            <v>0</v>
          </cell>
        </row>
        <row r="222">
          <cell r="A222">
            <v>1219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Q222">
            <v>3219</v>
          </cell>
          <cell r="R222">
            <v>0</v>
          </cell>
          <cell r="S222" t="e">
            <v>#DIV/0!</v>
          </cell>
          <cell r="T222">
            <v>0</v>
          </cell>
          <cell r="U222">
            <v>0</v>
          </cell>
          <cell r="V222">
            <v>0</v>
          </cell>
        </row>
        <row r="223">
          <cell r="A223">
            <v>1220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Q223">
            <v>3220</v>
          </cell>
          <cell r="R223">
            <v>0</v>
          </cell>
          <cell r="S223" t="e">
            <v>#DIV/0!</v>
          </cell>
          <cell r="T223">
            <v>0</v>
          </cell>
          <cell r="U223">
            <v>0</v>
          </cell>
          <cell r="V223">
            <v>0</v>
          </cell>
        </row>
        <row r="224">
          <cell r="A224">
            <v>1221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Q224">
            <v>3221</v>
          </cell>
          <cell r="R224">
            <v>0</v>
          </cell>
          <cell r="S224" t="e">
            <v>#DIV/0!</v>
          </cell>
          <cell r="T224">
            <v>0</v>
          </cell>
          <cell r="U224">
            <v>0</v>
          </cell>
          <cell r="V224">
            <v>0</v>
          </cell>
        </row>
        <row r="225">
          <cell r="A225">
            <v>1222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Q225">
            <v>3222</v>
          </cell>
          <cell r="R225">
            <v>0</v>
          </cell>
          <cell r="S225" t="e">
            <v>#DIV/0!</v>
          </cell>
          <cell r="T225">
            <v>0</v>
          </cell>
          <cell r="U225">
            <v>0</v>
          </cell>
          <cell r="V225">
            <v>0</v>
          </cell>
        </row>
        <row r="226">
          <cell r="A226">
            <v>1223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Q226">
            <v>3223</v>
          </cell>
          <cell r="R226">
            <v>0</v>
          </cell>
          <cell r="S226" t="e">
            <v>#DIV/0!</v>
          </cell>
          <cell r="T226">
            <v>0</v>
          </cell>
          <cell r="U226">
            <v>0</v>
          </cell>
          <cell r="V226">
            <v>0</v>
          </cell>
        </row>
        <row r="227">
          <cell r="A227">
            <v>1224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Q227">
            <v>3224</v>
          </cell>
          <cell r="R227">
            <v>0</v>
          </cell>
          <cell r="S227" t="e">
            <v>#DIV/0!</v>
          </cell>
          <cell r="T227">
            <v>0</v>
          </cell>
          <cell r="U227">
            <v>0</v>
          </cell>
          <cell r="V227">
            <v>0</v>
          </cell>
        </row>
        <row r="228">
          <cell r="A228">
            <v>1225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Q228">
            <v>3225</v>
          </cell>
          <cell r="R228">
            <v>0</v>
          </cell>
          <cell r="S228" t="e">
            <v>#DIV/0!</v>
          </cell>
          <cell r="T228">
            <v>0</v>
          </cell>
          <cell r="U228">
            <v>0</v>
          </cell>
          <cell r="V228">
            <v>0</v>
          </cell>
        </row>
        <row r="229">
          <cell r="A229">
            <v>1226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Q229">
            <v>3226</v>
          </cell>
          <cell r="R229">
            <v>0</v>
          </cell>
          <cell r="S229" t="e">
            <v>#DIV/0!</v>
          </cell>
          <cell r="T229">
            <v>0</v>
          </cell>
          <cell r="U229">
            <v>0</v>
          </cell>
          <cell r="V229">
            <v>0</v>
          </cell>
        </row>
        <row r="230">
          <cell r="A230">
            <v>1227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Q230">
            <v>3227</v>
          </cell>
          <cell r="R230">
            <v>0</v>
          </cell>
          <cell r="S230" t="e">
            <v>#DIV/0!</v>
          </cell>
          <cell r="T230">
            <v>0</v>
          </cell>
          <cell r="U230">
            <v>0</v>
          </cell>
          <cell r="V230">
            <v>0</v>
          </cell>
        </row>
        <row r="231">
          <cell r="A231">
            <v>1228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Q231">
            <v>3228</v>
          </cell>
          <cell r="R231">
            <v>0</v>
          </cell>
          <cell r="S231" t="e">
            <v>#DIV/0!</v>
          </cell>
          <cell r="T231">
            <v>0</v>
          </cell>
          <cell r="U231">
            <v>0</v>
          </cell>
          <cell r="V231">
            <v>0</v>
          </cell>
        </row>
        <row r="232">
          <cell r="A232">
            <v>1229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Q232">
            <v>3229</v>
          </cell>
          <cell r="R232">
            <v>0</v>
          </cell>
          <cell r="S232" t="e">
            <v>#DIV/0!</v>
          </cell>
          <cell r="T232">
            <v>0</v>
          </cell>
          <cell r="U232">
            <v>0</v>
          </cell>
          <cell r="V232">
            <v>0</v>
          </cell>
        </row>
        <row r="233">
          <cell r="A233">
            <v>1230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Q233">
            <v>3230</v>
          </cell>
          <cell r="R233">
            <v>0</v>
          </cell>
          <cell r="S233" t="e">
            <v>#DIV/0!</v>
          </cell>
          <cell r="T233">
            <v>0</v>
          </cell>
          <cell r="U233">
            <v>0</v>
          </cell>
          <cell r="V233">
            <v>0</v>
          </cell>
        </row>
        <row r="234">
          <cell r="A234">
            <v>1231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Q234">
            <v>3231</v>
          </cell>
          <cell r="R234">
            <v>0</v>
          </cell>
          <cell r="S234" t="e">
            <v>#DIV/0!</v>
          </cell>
          <cell r="T234">
            <v>0</v>
          </cell>
          <cell r="U234">
            <v>0</v>
          </cell>
          <cell r="V234">
            <v>0</v>
          </cell>
        </row>
        <row r="235">
          <cell r="A235">
            <v>1232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Q235">
            <v>3232</v>
          </cell>
          <cell r="R235">
            <v>0</v>
          </cell>
          <cell r="S235" t="e">
            <v>#DIV/0!</v>
          </cell>
          <cell r="T235">
            <v>0</v>
          </cell>
          <cell r="U235">
            <v>0</v>
          </cell>
          <cell r="V235">
            <v>0</v>
          </cell>
        </row>
        <row r="236">
          <cell r="A236">
            <v>1233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Q236">
            <v>3233</v>
          </cell>
          <cell r="R236">
            <v>0</v>
          </cell>
          <cell r="S236" t="e">
            <v>#DIV/0!</v>
          </cell>
          <cell r="T236">
            <v>0</v>
          </cell>
          <cell r="U236">
            <v>0</v>
          </cell>
          <cell r="V236">
            <v>0</v>
          </cell>
        </row>
        <row r="237">
          <cell r="A237">
            <v>1234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Q237">
            <v>3234</v>
          </cell>
          <cell r="R237">
            <v>0</v>
          </cell>
          <cell r="S237" t="e">
            <v>#DIV/0!</v>
          </cell>
          <cell r="T237">
            <v>0</v>
          </cell>
          <cell r="U237">
            <v>0</v>
          </cell>
          <cell r="V237">
            <v>0</v>
          </cell>
        </row>
        <row r="238">
          <cell r="A238">
            <v>1235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Q238">
            <v>3235</v>
          </cell>
          <cell r="R238">
            <v>0</v>
          </cell>
          <cell r="S238" t="e">
            <v>#DIV/0!</v>
          </cell>
          <cell r="T238">
            <v>0</v>
          </cell>
          <cell r="U238">
            <v>0</v>
          </cell>
          <cell r="V238">
            <v>0</v>
          </cell>
        </row>
        <row r="239">
          <cell r="A239">
            <v>1236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Q239">
            <v>3236</v>
          </cell>
          <cell r="R239">
            <v>0</v>
          </cell>
          <cell r="S239" t="e">
            <v>#DIV/0!</v>
          </cell>
          <cell r="T239">
            <v>0</v>
          </cell>
          <cell r="U239">
            <v>0</v>
          </cell>
          <cell r="V239">
            <v>0</v>
          </cell>
        </row>
        <row r="240">
          <cell r="A240">
            <v>1237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Q240">
            <v>3237</v>
          </cell>
          <cell r="R240">
            <v>0</v>
          </cell>
          <cell r="S240" t="e">
            <v>#DIV/0!</v>
          </cell>
          <cell r="T240">
            <v>0</v>
          </cell>
          <cell r="U240">
            <v>0</v>
          </cell>
          <cell r="V240">
            <v>0</v>
          </cell>
        </row>
        <row r="241">
          <cell r="A241">
            <v>1238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Q241">
            <v>3238</v>
          </cell>
          <cell r="R241">
            <v>0</v>
          </cell>
          <cell r="S241" t="e">
            <v>#DIV/0!</v>
          </cell>
          <cell r="T241">
            <v>0</v>
          </cell>
          <cell r="U241">
            <v>0</v>
          </cell>
          <cell r="V241">
            <v>0</v>
          </cell>
        </row>
        <row r="242">
          <cell r="A242">
            <v>1239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Q242">
            <v>3239</v>
          </cell>
          <cell r="R242">
            <v>0</v>
          </cell>
          <cell r="S242" t="e">
            <v>#DIV/0!</v>
          </cell>
          <cell r="T242">
            <v>0</v>
          </cell>
          <cell r="U242">
            <v>0</v>
          </cell>
          <cell r="V242">
            <v>0</v>
          </cell>
        </row>
        <row r="243">
          <cell r="A243">
            <v>1240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Q243">
            <v>3240</v>
          </cell>
          <cell r="R243">
            <v>0</v>
          </cell>
          <cell r="S243" t="e">
            <v>#DIV/0!</v>
          </cell>
          <cell r="T243">
            <v>0</v>
          </cell>
          <cell r="U243">
            <v>0</v>
          </cell>
          <cell r="V243">
            <v>0</v>
          </cell>
        </row>
        <row r="244">
          <cell r="A244">
            <v>1241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Q244">
            <v>3241</v>
          </cell>
          <cell r="R244">
            <v>0</v>
          </cell>
          <cell r="S244" t="e">
            <v>#DIV/0!</v>
          </cell>
          <cell r="T244">
            <v>0</v>
          </cell>
          <cell r="U244">
            <v>0</v>
          </cell>
          <cell r="V244">
            <v>0</v>
          </cell>
        </row>
        <row r="245">
          <cell r="A245">
            <v>1242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Q245">
            <v>3242</v>
          </cell>
          <cell r="R245">
            <v>0</v>
          </cell>
          <cell r="S245" t="e">
            <v>#DIV/0!</v>
          </cell>
          <cell r="T245">
            <v>0</v>
          </cell>
          <cell r="U245">
            <v>0</v>
          </cell>
          <cell r="V245">
            <v>0</v>
          </cell>
        </row>
        <row r="246">
          <cell r="A246">
            <v>1243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Q246">
            <v>3243</v>
          </cell>
          <cell r="R246">
            <v>0</v>
          </cell>
          <cell r="S246" t="e">
            <v>#DIV/0!</v>
          </cell>
          <cell r="T246">
            <v>0</v>
          </cell>
          <cell r="U246">
            <v>0</v>
          </cell>
          <cell r="V246">
            <v>0</v>
          </cell>
        </row>
        <row r="247">
          <cell r="A247">
            <v>1244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Q247">
            <v>3244</v>
          </cell>
          <cell r="R247">
            <v>0</v>
          </cell>
          <cell r="S247" t="e">
            <v>#DIV/0!</v>
          </cell>
          <cell r="T247">
            <v>0</v>
          </cell>
          <cell r="U247">
            <v>0</v>
          </cell>
          <cell r="V247">
            <v>0</v>
          </cell>
        </row>
        <row r="248">
          <cell r="A248">
            <v>1245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Q248">
            <v>3245</v>
          </cell>
          <cell r="R248">
            <v>0</v>
          </cell>
          <cell r="S248" t="e">
            <v>#DIV/0!</v>
          </cell>
          <cell r="T248">
            <v>0</v>
          </cell>
          <cell r="U248">
            <v>0</v>
          </cell>
          <cell r="V248">
            <v>0</v>
          </cell>
        </row>
        <row r="249">
          <cell r="A249">
            <v>1246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Q249">
            <v>3246</v>
          </cell>
          <cell r="R249">
            <v>0</v>
          </cell>
          <cell r="S249" t="e">
            <v>#DIV/0!</v>
          </cell>
          <cell r="T249">
            <v>0</v>
          </cell>
          <cell r="U249">
            <v>0</v>
          </cell>
          <cell r="V249">
            <v>0</v>
          </cell>
        </row>
        <row r="250">
          <cell r="A250">
            <v>1247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Q250">
            <v>3247</v>
          </cell>
          <cell r="R250">
            <v>0</v>
          </cell>
          <cell r="S250" t="e">
            <v>#DIV/0!</v>
          </cell>
          <cell r="T250">
            <v>0</v>
          </cell>
          <cell r="U250">
            <v>0</v>
          </cell>
          <cell r="V250">
            <v>0</v>
          </cell>
        </row>
        <row r="251">
          <cell r="A251">
            <v>1248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Q251">
            <v>3248</v>
          </cell>
          <cell r="R251">
            <v>0</v>
          </cell>
          <cell r="S251" t="e">
            <v>#DIV/0!</v>
          </cell>
          <cell r="T251">
            <v>0</v>
          </cell>
          <cell r="U251">
            <v>0</v>
          </cell>
          <cell r="V251">
            <v>0</v>
          </cell>
        </row>
        <row r="252">
          <cell r="A252">
            <v>1249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Q252">
            <v>3249</v>
          </cell>
          <cell r="R252">
            <v>0</v>
          </cell>
          <cell r="S252" t="e">
            <v>#DIV/0!</v>
          </cell>
          <cell r="T252">
            <v>0</v>
          </cell>
          <cell r="U252">
            <v>0</v>
          </cell>
          <cell r="V252">
            <v>0</v>
          </cell>
        </row>
        <row r="253">
          <cell r="A253">
            <v>1250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Q253">
            <v>3250</v>
          </cell>
          <cell r="R253">
            <v>0</v>
          </cell>
          <cell r="S253" t="e">
            <v>#DIV/0!</v>
          </cell>
          <cell r="T253">
            <v>0</v>
          </cell>
          <cell r="U253">
            <v>0</v>
          </cell>
          <cell r="V253">
            <v>0</v>
          </cell>
        </row>
        <row r="254">
          <cell r="A254">
            <v>1251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</row>
        <row r="255">
          <cell r="A255">
            <v>1252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</row>
        <row r="256">
          <cell r="A256">
            <v>1253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</row>
        <row r="257">
          <cell r="A257">
            <v>1254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</row>
        <row r="258">
          <cell r="A258">
            <v>1255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</row>
        <row r="259">
          <cell r="A259">
            <v>1256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</row>
        <row r="260">
          <cell r="A260">
            <v>1257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</row>
        <row r="261">
          <cell r="A261">
            <v>1258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</row>
        <row r="262">
          <cell r="A262">
            <v>1259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</row>
        <row r="263">
          <cell r="A263">
            <v>1260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</row>
        <row r="264">
          <cell r="A264">
            <v>1261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</row>
        <row r="265">
          <cell r="A265">
            <v>1262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</row>
        <row r="266">
          <cell r="A266">
            <v>1263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</row>
        <row r="267">
          <cell r="A267">
            <v>1264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</row>
        <row r="268">
          <cell r="A268">
            <v>1265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</row>
        <row r="269">
          <cell r="A269">
            <v>1266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</row>
        <row r="270">
          <cell r="A270">
            <v>1267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</row>
        <row r="271">
          <cell r="A271">
            <v>1268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</row>
        <row r="272">
          <cell r="A272">
            <v>1269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</row>
        <row r="273">
          <cell r="A273">
            <v>1270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</row>
        <row r="274">
          <cell r="A274">
            <v>1271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</row>
        <row r="275">
          <cell r="A275">
            <v>1272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</row>
        <row r="276">
          <cell r="A276">
            <v>1273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</row>
        <row r="277">
          <cell r="A277">
            <v>1274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</row>
        <row r="278">
          <cell r="A278">
            <v>1275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</row>
        <row r="279">
          <cell r="A279">
            <v>1276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</row>
        <row r="280">
          <cell r="A280">
            <v>1277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</row>
        <row r="281">
          <cell r="A281">
            <v>1278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</row>
        <row r="282">
          <cell r="A282">
            <v>1279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</row>
        <row r="283">
          <cell r="A283">
            <v>1280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</row>
        <row r="284">
          <cell r="A284">
            <v>1281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</row>
        <row r="285">
          <cell r="A285">
            <v>1282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</row>
        <row r="286">
          <cell r="A286">
            <v>1283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</row>
        <row r="287">
          <cell r="A287">
            <v>1284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</row>
        <row r="288">
          <cell r="A288">
            <v>1285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</row>
        <row r="289">
          <cell r="A289">
            <v>1286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</row>
        <row r="290">
          <cell r="A290">
            <v>1287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</row>
        <row r="291">
          <cell r="A291">
            <v>1288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A292">
            <v>1289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</row>
        <row r="293">
          <cell r="A293">
            <v>1290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</row>
        <row r="294">
          <cell r="A294">
            <v>1291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</row>
        <row r="295">
          <cell r="A295">
            <v>1292</v>
          </cell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</row>
        <row r="296">
          <cell r="A296">
            <v>1293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</row>
        <row r="297">
          <cell r="A297">
            <v>1294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</row>
        <row r="298">
          <cell r="A298">
            <v>1295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</row>
        <row r="299">
          <cell r="A299">
            <v>1296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</row>
        <row r="300">
          <cell r="A300">
            <v>1297</v>
          </cell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</row>
        <row r="301">
          <cell r="A301">
            <v>1298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</row>
        <row r="302">
          <cell r="A302">
            <v>1299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</row>
        <row r="303">
          <cell r="A303">
            <v>1300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</row>
        <row r="304">
          <cell r="A304">
            <v>1301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</row>
        <row r="305">
          <cell r="A305">
            <v>1302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</row>
        <row r="306">
          <cell r="A306">
            <v>1303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</row>
        <row r="307">
          <cell r="A307">
            <v>1304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</row>
        <row r="308">
          <cell r="A308">
            <v>1305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</row>
        <row r="309">
          <cell r="A309">
            <v>1306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</row>
        <row r="310">
          <cell r="A310">
            <v>1307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</row>
        <row r="311">
          <cell r="A311">
            <v>1308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</row>
        <row r="312">
          <cell r="A312">
            <v>1309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</row>
        <row r="313">
          <cell r="A313">
            <v>1310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</row>
        <row r="314">
          <cell r="A314">
            <v>1311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</row>
        <row r="315">
          <cell r="A315">
            <v>1312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</row>
        <row r="316">
          <cell r="A316">
            <v>1313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</row>
        <row r="317">
          <cell r="A317">
            <v>1314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</row>
        <row r="318">
          <cell r="A318">
            <v>1315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</row>
        <row r="319">
          <cell r="A319">
            <v>1316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</row>
        <row r="320">
          <cell r="A320">
            <v>1317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</row>
        <row r="321">
          <cell r="A321">
            <v>1318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</row>
        <row r="322">
          <cell r="A322">
            <v>1319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</row>
        <row r="323">
          <cell r="A323">
            <v>1320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</row>
        <row r="324">
          <cell r="A324">
            <v>1321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</row>
        <row r="325">
          <cell r="A325">
            <v>1322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</row>
        <row r="326">
          <cell r="A326">
            <v>1323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</row>
        <row r="327">
          <cell r="A327">
            <v>1324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</row>
        <row r="328">
          <cell r="A328">
            <v>1325</v>
          </cell>
          <cell r="B328">
            <v>0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</row>
        <row r="329">
          <cell r="A329">
            <v>1326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</row>
        <row r="330">
          <cell r="A330">
            <v>1327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</row>
        <row r="331">
          <cell r="A331">
            <v>1328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</row>
        <row r="332">
          <cell r="A332">
            <v>1329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</row>
        <row r="333">
          <cell r="A333">
            <v>1330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</row>
        <row r="334">
          <cell r="A334">
            <v>1331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</row>
        <row r="335">
          <cell r="A335">
            <v>1332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</row>
        <row r="336">
          <cell r="A336">
            <v>1333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</row>
        <row r="337">
          <cell r="A337">
            <v>1334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</row>
        <row r="338">
          <cell r="A338">
            <v>1335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</row>
        <row r="339">
          <cell r="A339">
            <v>1336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</row>
        <row r="340">
          <cell r="A340">
            <v>1337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</row>
        <row r="341">
          <cell r="A341">
            <v>1338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</row>
        <row r="342">
          <cell r="A342">
            <v>1339</v>
          </cell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</row>
        <row r="343">
          <cell r="A343">
            <v>1340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</row>
        <row r="344">
          <cell r="A344">
            <v>1341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</row>
        <row r="345">
          <cell r="A345">
            <v>1342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</row>
        <row r="346">
          <cell r="A346">
            <v>1343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</row>
        <row r="347">
          <cell r="A347">
            <v>1344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</row>
        <row r="348">
          <cell r="A348">
            <v>1345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</row>
        <row r="349">
          <cell r="A349">
            <v>1346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</row>
        <row r="350">
          <cell r="A350">
            <v>1347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</row>
        <row r="351">
          <cell r="A351">
            <v>1348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</row>
        <row r="352">
          <cell r="A352">
            <v>1349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</row>
        <row r="353">
          <cell r="A353">
            <v>1350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</row>
        <row r="354">
          <cell r="A354">
            <v>1351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</row>
        <row r="355">
          <cell r="A355">
            <v>1352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</row>
        <row r="356">
          <cell r="A356">
            <v>1353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</row>
        <row r="357">
          <cell r="A357">
            <v>1354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</row>
        <row r="358">
          <cell r="A358">
            <v>1355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</row>
        <row r="359">
          <cell r="A359">
            <v>1356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</row>
        <row r="360">
          <cell r="A360">
            <v>1357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</row>
        <row r="361">
          <cell r="A361">
            <v>1358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</row>
        <row r="362">
          <cell r="A362">
            <v>1359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</row>
        <row r="363">
          <cell r="A363">
            <v>1360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</row>
        <row r="364">
          <cell r="A364">
            <v>1361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</row>
        <row r="365">
          <cell r="A365">
            <v>1362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</row>
        <row r="366">
          <cell r="A366">
            <v>1363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</row>
        <row r="367">
          <cell r="A367">
            <v>1364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</row>
        <row r="368">
          <cell r="A368">
            <v>1365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</row>
        <row r="369">
          <cell r="A369">
            <v>1366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</row>
        <row r="370">
          <cell r="A370">
            <v>1367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</row>
        <row r="371">
          <cell r="A371">
            <v>1368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</row>
        <row r="372">
          <cell r="A372">
            <v>1369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</row>
        <row r="373">
          <cell r="A373">
            <v>1370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</row>
        <row r="374">
          <cell r="A374">
            <v>1371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</row>
        <row r="375">
          <cell r="A375">
            <v>1372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</row>
        <row r="376">
          <cell r="A376">
            <v>1373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</row>
        <row r="377">
          <cell r="A377">
            <v>1374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</row>
        <row r="378">
          <cell r="A378">
            <v>1375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</row>
        <row r="379">
          <cell r="A379">
            <v>1376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A380">
            <v>1377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A381">
            <v>1378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</row>
        <row r="382">
          <cell r="A382">
            <v>1379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</row>
        <row r="383">
          <cell r="A383">
            <v>1380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</row>
        <row r="384">
          <cell r="A384">
            <v>1381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</row>
        <row r="385">
          <cell r="A385">
            <v>1382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</row>
        <row r="386">
          <cell r="A386">
            <v>1383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</row>
        <row r="387">
          <cell r="A387">
            <v>1384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</row>
        <row r="388">
          <cell r="A388">
            <v>1385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</row>
        <row r="389">
          <cell r="A389">
            <v>1386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</row>
        <row r="390">
          <cell r="A390">
            <v>1387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</row>
        <row r="391">
          <cell r="A391">
            <v>1388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</row>
        <row r="392">
          <cell r="A392">
            <v>1389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</row>
        <row r="393">
          <cell r="A393">
            <v>1390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</row>
        <row r="394">
          <cell r="A394">
            <v>1391</v>
          </cell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</row>
        <row r="395">
          <cell r="A395">
            <v>1392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</row>
        <row r="396">
          <cell r="A396">
            <v>1393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</row>
        <row r="397">
          <cell r="A397">
            <v>1394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</row>
        <row r="398">
          <cell r="A398">
            <v>1395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</row>
        <row r="399">
          <cell r="A399">
            <v>1396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</row>
        <row r="400">
          <cell r="A400">
            <v>1397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</row>
        <row r="401">
          <cell r="A401">
            <v>1398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</row>
        <row r="402">
          <cell r="A402">
            <v>1399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</row>
        <row r="403">
          <cell r="A403">
            <v>1400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</row>
        <row r="404">
          <cell r="A404">
            <v>1401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</row>
        <row r="405">
          <cell r="A405">
            <v>1402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</row>
        <row r="406">
          <cell r="A406">
            <v>1403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</row>
        <row r="407">
          <cell r="A407">
            <v>1404</v>
          </cell>
          <cell r="B407">
            <v>0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</row>
        <row r="408">
          <cell r="A408">
            <v>1405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</row>
        <row r="409">
          <cell r="A409">
            <v>1406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</row>
        <row r="410">
          <cell r="A410">
            <v>1407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</row>
        <row r="411">
          <cell r="A411">
            <v>1408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A412">
            <v>1409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</row>
        <row r="413">
          <cell r="A413">
            <v>1410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</row>
        <row r="414">
          <cell r="A414">
            <v>1411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</row>
        <row r="415">
          <cell r="A415">
            <v>1412</v>
          </cell>
          <cell r="B415">
            <v>0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</row>
        <row r="416">
          <cell r="A416">
            <v>1413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</row>
        <row r="417">
          <cell r="A417">
            <v>1414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</row>
        <row r="418">
          <cell r="A418">
            <v>1415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</row>
        <row r="419">
          <cell r="A419">
            <v>1416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</row>
        <row r="420">
          <cell r="A420">
            <v>1417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</row>
        <row r="421">
          <cell r="A421">
            <v>1418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</row>
        <row r="422">
          <cell r="A422">
            <v>1419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</row>
        <row r="423">
          <cell r="A423">
            <v>1420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</row>
        <row r="424">
          <cell r="A424">
            <v>1421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</row>
        <row r="425">
          <cell r="A425">
            <v>1422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</row>
        <row r="426">
          <cell r="A426">
            <v>1423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</row>
        <row r="427">
          <cell r="A427">
            <v>1424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</row>
        <row r="428">
          <cell r="A428">
            <v>1425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</row>
        <row r="429">
          <cell r="A429">
            <v>1426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</row>
        <row r="430">
          <cell r="A430">
            <v>1427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</row>
        <row r="431">
          <cell r="A431">
            <v>1428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</row>
        <row r="432">
          <cell r="A432">
            <v>1429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</row>
        <row r="433">
          <cell r="A433">
            <v>1430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</row>
        <row r="434">
          <cell r="A434">
            <v>1431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</row>
        <row r="435">
          <cell r="A435">
            <v>1432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</row>
        <row r="436">
          <cell r="A436">
            <v>1433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</row>
        <row r="437">
          <cell r="A437">
            <v>1434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</row>
        <row r="438">
          <cell r="A438">
            <v>1435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</row>
        <row r="439">
          <cell r="A439">
            <v>1436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</row>
        <row r="440">
          <cell r="A440">
            <v>1437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</row>
        <row r="441">
          <cell r="A441">
            <v>1438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</row>
        <row r="442">
          <cell r="A442">
            <v>1439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</row>
        <row r="443">
          <cell r="A443">
            <v>1440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</row>
        <row r="444">
          <cell r="A444">
            <v>1441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</row>
        <row r="445">
          <cell r="A445">
            <v>1442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</row>
        <row r="446">
          <cell r="A446">
            <v>1443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</row>
        <row r="447">
          <cell r="A447">
            <v>1444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</row>
        <row r="448">
          <cell r="A448">
            <v>1445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</row>
        <row r="449">
          <cell r="A449">
            <v>1446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</row>
        <row r="450">
          <cell r="A450">
            <v>1447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</row>
        <row r="451">
          <cell r="A451">
            <v>1448</v>
          </cell>
          <cell r="B451">
            <v>0</v>
          </cell>
          <cell r="C451">
            <v>0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</row>
        <row r="452">
          <cell r="A452">
            <v>1449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</row>
        <row r="453">
          <cell r="A453">
            <v>1450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</row>
        <row r="454">
          <cell r="A454">
            <v>1451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</row>
        <row r="455">
          <cell r="A455">
            <v>1452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</row>
        <row r="456">
          <cell r="A456">
            <v>1453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</row>
        <row r="457">
          <cell r="A457">
            <v>1454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</row>
        <row r="458">
          <cell r="A458">
            <v>1455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</row>
        <row r="459">
          <cell r="A459">
            <v>1456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</row>
        <row r="460">
          <cell r="A460">
            <v>1457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</row>
        <row r="461">
          <cell r="A461">
            <v>1458</v>
          </cell>
          <cell r="B461">
            <v>0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</row>
        <row r="462">
          <cell r="A462">
            <v>1459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</row>
        <row r="463">
          <cell r="A463">
            <v>1460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</row>
        <row r="464">
          <cell r="A464">
            <v>1461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</row>
        <row r="465">
          <cell r="A465">
            <v>1462</v>
          </cell>
          <cell r="B465">
            <v>0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</row>
        <row r="466">
          <cell r="A466">
            <v>1463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</row>
        <row r="467">
          <cell r="A467">
            <v>1464</v>
          </cell>
          <cell r="B467">
            <v>0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</row>
        <row r="468">
          <cell r="A468">
            <v>1465</v>
          </cell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</row>
        <row r="469">
          <cell r="A469">
            <v>1466</v>
          </cell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</row>
        <row r="470">
          <cell r="A470">
            <v>1467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</row>
        <row r="471">
          <cell r="A471">
            <v>1468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</row>
        <row r="472">
          <cell r="A472">
            <v>1469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</row>
        <row r="473">
          <cell r="A473">
            <v>1470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</row>
        <row r="474">
          <cell r="A474">
            <v>1471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</row>
        <row r="475">
          <cell r="A475">
            <v>1472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</row>
        <row r="476">
          <cell r="A476">
            <v>1473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</row>
        <row r="477">
          <cell r="A477">
            <v>1474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</row>
        <row r="478">
          <cell r="A478">
            <v>1475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</row>
        <row r="479">
          <cell r="A479">
            <v>1476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</row>
        <row r="480">
          <cell r="A480">
            <v>1477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</row>
        <row r="481">
          <cell r="A481">
            <v>1478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</row>
        <row r="482">
          <cell r="A482">
            <v>1479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</row>
        <row r="483">
          <cell r="A483">
            <v>1480</v>
          </cell>
          <cell r="B483">
            <v>0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</row>
        <row r="484">
          <cell r="A484">
            <v>1481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</row>
        <row r="485">
          <cell r="A485">
            <v>1482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</row>
        <row r="486">
          <cell r="A486">
            <v>1483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</row>
        <row r="487">
          <cell r="A487">
            <v>1484</v>
          </cell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</row>
        <row r="488">
          <cell r="A488">
            <v>1485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</row>
        <row r="489">
          <cell r="A489">
            <v>1486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</row>
        <row r="490">
          <cell r="A490">
            <v>1487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</row>
        <row r="491">
          <cell r="A491">
            <v>1488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</row>
        <row r="492">
          <cell r="A492">
            <v>1489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</row>
        <row r="493">
          <cell r="A493">
            <v>1490</v>
          </cell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</row>
        <row r="494">
          <cell r="A494">
            <v>1491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</row>
        <row r="495">
          <cell r="A495">
            <v>1492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</row>
        <row r="496">
          <cell r="A496">
            <v>1493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</row>
        <row r="497">
          <cell r="A497">
            <v>1494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</row>
        <row r="498">
          <cell r="A498">
            <v>1495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</row>
        <row r="499">
          <cell r="A499">
            <v>1496</v>
          </cell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</row>
        <row r="500">
          <cell r="A500">
            <v>1497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</row>
        <row r="501">
          <cell r="A501">
            <v>1498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</row>
        <row r="502">
          <cell r="A502">
            <v>1499</v>
          </cell>
          <cell r="B502">
            <v>0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</row>
        <row r="503">
          <cell r="A503">
            <v>1500</v>
          </cell>
          <cell r="B503">
            <v>0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</row>
        <row r="504">
          <cell r="A504">
            <v>1501</v>
          </cell>
          <cell r="B504">
            <v>0</v>
          </cell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</row>
        <row r="505">
          <cell r="A505">
            <v>1502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</row>
        <row r="506">
          <cell r="A506">
            <v>1503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</row>
        <row r="507">
          <cell r="A507">
            <v>1504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</row>
        <row r="508">
          <cell r="A508">
            <v>1505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</row>
        <row r="509">
          <cell r="A509">
            <v>1506</v>
          </cell>
          <cell r="B509">
            <v>0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</row>
        <row r="510">
          <cell r="A510">
            <v>1507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</row>
        <row r="511">
          <cell r="A511">
            <v>1508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</row>
        <row r="512">
          <cell r="A512">
            <v>1509</v>
          </cell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</row>
        <row r="513">
          <cell r="A513">
            <v>1510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</row>
        <row r="514">
          <cell r="A514">
            <v>1511</v>
          </cell>
          <cell r="B514">
            <v>0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</row>
        <row r="515">
          <cell r="A515">
            <v>1512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</row>
        <row r="516">
          <cell r="A516">
            <v>1513</v>
          </cell>
          <cell r="B516">
            <v>0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</row>
        <row r="517">
          <cell r="A517">
            <v>1514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</row>
        <row r="518">
          <cell r="A518">
            <v>1515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</row>
        <row r="519">
          <cell r="A519">
            <v>1516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</row>
        <row r="520">
          <cell r="A520">
            <v>1517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</row>
        <row r="521">
          <cell r="A521">
            <v>1518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</row>
        <row r="522">
          <cell r="A522">
            <v>1519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</row>
        <row r="523">
          <cell r="A523">
            <v>1520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</row>
        <row r="524">
          <cell r="A524">
            <v>1521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</row>
        <row r="525">
          <cell r="A525">
            <v>1522</v>
          </cell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</row>
        <row r="526">
          <cell r="A526">
            <v>1523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</row>
        <row r="527">
          <cell r="A527">
            <v>1524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</row>
        <row r="528">
          <cell r="A528">
            <v>1525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</row>
        <row r="529">
          <cell r="A529">
            <v>1526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</row>
        <row r="530">
          <cell r="A530">
            <v>1527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</row>
        <row r="531">
          <cell r="A531">
            <v>1528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</row>
        <row r="532">
          <cell r="A532">
            <v>1529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</row>
        <row r="533">
          <cell r="A533">
            <v>1530</v>
          </cell>
          <cell r="B533">
            <v>0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</row>
        <row r="534">
          <cell r="A534">
            <v>1531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</row>
        <row r="535">
          <cell r="A535">
            <v>1532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</row>
        <row r="536">
          <cell r="A536">
            <v>1533</v>
          </cell>
          <cell r="B536">
            <v>0</v>
          </cell>
          <cell r="C536">
            <v>0</v>
          </cell>
          <cell r="D536">
            <v>0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</row>
        <row r="537">
          <cell r="A537">
            <v>1534</v>
          </cell>
          <cell r="B537">
            <v>0</v>
          </cell>
          <cell r="C537">
            <v>0</v>
          </cell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</row>
        <row r="538">
          <cell r="A538">
            <v>1535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</row>
        <row r="539">
          <cell r="A539">
            <v>1536</v>
          </cell>
          <cell r="B539">
            <v>0</v>
          </cell>
          <cell r="C539">
            <v>0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</row>
        <row r="540">
          <cell r="A540">
            <v>1537</v>
          </cell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</row>
        <row r="541">
          <cell r="A541">
            <v>1538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</row>
        <row r="542">
          <cell r="A542">
            <v>1539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</row>
        <row r="543">
          <cell r="A543">
            <v>1540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</row>
        <row r="544">
          <cell r="A544">
            <v>1541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</row>
        <row r="545">
          <cell r="A545">
            <v>1542</v>
          </cell>
          <cell r="B545">
            <v>0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</row>
        <row r="546">
          <cell r="A546">
            <v>1543</v>
          </cell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</row>
        <row r="547">
          <cell r="A547">
            <v>1544</v>
          </cell>
          <cell r="B547">
            <v>0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</row>
        <row r="548">
          <cell r="A548">
            <v>1545</v>
          </cell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</row>
        <row r="549">
          <cell r="A549">
            <v>1546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</row>
        <row r="550">
          <cell r="A550">
            <v>1547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</row>
        <row r="551">
          <cell r="A551">
            <v>1548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</row>
        <row r="552">
          <cell r="A552">
            <v>1549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</row>
        <row r="553">
          <cell r="A553">
            <v>1550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</row>
        <row r="554">
          <cell r="A554">
            <v>1551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</row>
        <row r="555">
          <cell r="A555">
            <v>1552</v>
          </cell>
          <cell r="B555">
            <v>0</v>
          </cell>
          <cell r="C555">
            <v>0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</row>
        <row r="556">
          <cell r="A556">
            <v>1553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</row>
        <row r="557">
          <cell r="A557">
            <v>1554</v>
          </cell>
          <cell r="B557">
            <v>0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</row>
        <row r="558">
          <cell r="A558">
            <v>1555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</row>
        <row r="559">
          <cell r="A559">
            <v>1556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</row>
        <row r="560">
          <cell r="A560">
            <v>1557</v>
          </cell>
          <cell r="B560">
            <v>0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</row>
        <row r="561">
          <cell r="A561">
            <v>1558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</row>
        <row r="562">
          <cell r="A562">
            <v>1559</v>
          </cell>
          <cell r="B562">
            <v>0</v>
          </cell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</row>
        <row r="563">
          <cell r="A563">
            <v>1560</v>
          </cell>
          <cell r="B563">
            <v>0</v>
          </cell>
          <cell r="C563">
            <v>0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</row>
        <row r="564">
          <cell r="A564">
            <v>1561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</row>
        <row r="565">
          <cell r="A565">
            <v>1562</v>
          </cell>
          <cell r="B565">
            <v>0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</row>
        <row r="566">
          <cell r="A566">
            <v>1563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</row>
        <row r="567">
          <cell r="A567">
            <v>1564</v>
          </cell>
          <cell r="B567">
            <v>0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</row>
        <row r="568">
          <cell r="A568">
            <v>1565</v>
          </cell>
          <cell r="B568">
            <v>0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</row>
        <row r="569">
          <cell r="A569">
            <v>1566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</row>
        <row r="570">
          <cell r="A570">
            <v>1567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</row>
        <row r="571">
          <cell r="A571">
            <v>1568</v>
          </cell>
          <cell r="B571">
            <v>0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</row>
        <row r="572">
          <cell r="A572">
            <v>1569</v>
          </cell>
          <cell r="B572">
            <v>0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</row>
        <row r="573">
          <cell r="A573">
            <v>1570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</row>
        <row r="574">
          <cell r="A574">
            <v>1571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</row>
        <row r="575">
          <cell r="A575">
            <v>1572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</row>
        <row r="576">
          <cell r="A576">
            <v>1573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</row>
        <row r="577">
          <cell r="A577">
            <v>1574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</row>
        <row r="578">
          <cell r="A578">
            <v>1575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</row>
        <row r="579">
          <cell r="A579">
            <v>1576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</row>
        <row r="580">
          <cell r="A580">
            <v>1577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</row>
        <row r="581">
          <cell r="A581">
            <v>1578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</row>
        <row r="582">
          <cell r="A582">
            <v>1579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</row>
        <row r="583">
          <cell r="A583">
            <v>1580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</row>
        <row r="584">
          <cell r="A584">
            <v>1581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</row>
        <row r="585">
          <cell r="A585">
            <v>1582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</row>
        <row r="586">
          <cell r="A586">
            <v>1583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</row>
        <row r="587">
          <cell r="A587">
            <v>1584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</row>
        <row r="588">
          <cell r="A588">
            <v>1585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</row>
        <row r="589">
          <cell r="A589">
            <v>1586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</row>
        <row r="590">
          <cell r="A590">
            <v>1587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</row>
        <row r="591">
          <cell r="A591">
            <v>1588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</row>
        <row r="592">
          <cell r="A592">
            <v>1589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</row>
        <row r="593">
          <cell r="A593">
            <v>1590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</row>
        <row r="594">
          <cell r="A594">
            <v>1591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</row>
        <row r="595">
          <cell r="A595">
            <v>1592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</row>
        <row r="596">
          <cell r="A596">
            <v>1593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</row>
        <row r="597">
          <cell r="A597">
            <v>1594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</row>
        <row r="598">
          <cell r="A598">
            <v>1595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</row>
        <row r="599">
          <cell r="A599">
            <v>1596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</row>
        <row r="600">
          <cell r="A600">
            <v>1597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</row>
        <row r="601">
          <cell r="A601">
            <v>1598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</row>
        <row r="602">
          <cell r="A602">
            <v>1599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</row>
        <row r="603">
          <cell r="A603">
            <v>1600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</row>
        <row r="604">
          <cell r="A604">
            <v>1601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</row>
        <row r="605">
          <cell r="A605">
            <v>1602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</row>
        <row r="606">
          <cell r="A606">
            <v>1603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</row>
        <row r="607">
          <cell r="A607">
            <v>1604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</row>
        <row r="608">
          <cell r="A608">
            <v>1605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</row>
        <row r="609">
          <cell r="A609">
            <v>1606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</row>
        <row r="610">
          <cell r="A610">
            <v>1607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</row>
        <row r="611">
          <cell r="A611">
            <v>1608</v>
          </cell>
          <cell r="B611">
            <v>0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</row>
        <row r="612">
          <cell r="A612">
            <v>1609</v>
          </cell>
          <cell r="B612">
            <v>0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</row>
        <row r="613">
          <cell r="A613">
            <v>1610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</row>
        <row r="614">
          <cell r="A614">
            <v>1611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</row>
        <row r="615">
          <cell r="A615">
            <v>1612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</row>
        <row r="616">
          <cell r="A616">
            <v>1613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</row>
        <row r="617">
          <cell r="A617">
            <v>1614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</row>
        <row r="618">
          <cell r="A618">
            <v>1615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</row>
        <row r="619">
          <cell r="A619">
            <v>1616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</row>
        <row r="620">
          <cell r="A620">
            <v>1617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</row>
        <row r="621">
          <cell r="A621">
            <v>1618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</row>
        <row r="622">
          <cell r="A622">
            <v>1619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</row>
        <row r="623">
          <cell r="A623">
            <v>1620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</row>
        <row r="624">
          <cell r="A624">
            <v>1621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</row>
        <row r="625">
          <cell r="A625">
            <v>1622</v>
          </cell>
          <cell r="B625">
            <v>0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</row>
        <row r="626">
          <cell r="A626">
            <v>1623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</row>
        <row r="627">
          <cell r="A627">
            <v>1624</v>
          </cell>
          <cell r="B627">
            <v>0</v>
          </cell>
          <cell r="C627">
            <v>0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</row>
        <row r="628">
          <cell r="A628">
            <v>1625</v>
          </cell>
          <cell r="B628">
            <v>0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</row>
        <row r="629">
          <cell r="A629">
            <v>1626</v>
          </cell>
          <cell r="B629">
            <v>0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</row>
        <row r="630">
          <cell r="A630">
            <v>1627</v>
          </cell>
          <cell r="B630">
            <v>0</v>
          </cell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</row>
        <row r="631">
          <cell r="A631">
            <v>1628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</row>
        <row r="632">
          <cell r="A632">
            <v>1629</v>
          </cell>
          <cell r="B632">
            <v>0</v>
          </cell>
          <cell r="C632">
            <v>0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</row>
        <row r="633">
          <cell r="A633">
            <v>1630</v>
          </cell>
          <cell r="B633">
            <v>0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</row>
        <row r="634">
          <cell r="A634">
            <v>1631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</row>
        <row r="635">
          <cell r="A635">
            <v>1632</v>
          </cell>
          <cell r="B635">
            <v>0</v>
          </cell>
          <cell r="C635">
            <v>0</v>
          </cell>
          <cell r="D635">
            <v>0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</row>
        <row r="636">
          <cell r="A636">
            <v>1633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</row>
        <row r="637">
          <cell r="A637">
            <v>1634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</row>
        <row r="638">
          <cell r="A638">
            <v>1635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</row>
        <row r="639">
          <cell r="A639">
            <v>1636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</row>
        <row r="640">
          <cell r="A640">
            <v>1637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</row>
        <row r="641">
          <cell r="A641">
            <v>1638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</row>
        <row r="642">
          <cell r="A642">
            <v>1639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</row>
        <row r="643">
          <cell r="A643">
            <v>1640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</row>
        <row r="644">
          <cell r="A644">
            <v>1641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</row>
        <row r="645">
          <cell r="A645">
            <v>1642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</row>
        <row r="646">
          <cell r="A646">
            <v>1643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</row>
        <row r="647">
          <cell r="A647">
            <v>1644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</row>
        <row r="648">
          <cell r="A648">
            <v>1645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</row>
        <row r="649">
          <cell r="A649">
            <v>1646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</row>
        <row r="650">
          <cell r="A650">
            <v>1647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</row>
        <row r="651">
          <cell r="A651">
            <v>1648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</row>
        <row r="652">
          <cell r="A652">
            <v>1649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</row>
        <row r="653">
          <cell r="A653">
            <v>1650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</row>
        <row r="654">
          <cell r="A654">
            <v>1651</v>
          </cell>
          <cell r="B654">
            <v>0</v>
          </cell>
          <cell r="C654">
            <v>0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</row>
        <row r="655">
          <cell r="A655">
            <v>1652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</row>
        <row r="656">
          <cell r="A656">
            <v>1653</v>
          </cell>
          <cell r="B656">
            <v>0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</row>
        <row r="657">
          <cell r="A657">
            <v>1654</v>
          </cell>
          <cell r="B657">
            <v>0</v>
          </cell>
          <cell r="C657">
            <v>0</v>
          </cell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</row>
        <row r="658">
          <cell r="A658">
            <v>1655</v>
          </cell>
          <cell r="B658">
            <v>0</v>
          </cell>
          <cell r="C658">
            <v>0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</row>
        <row r="659">
          <cell r="A659">
            <v>1656</v>
          </cell>
          <cell r="B659">
            <v>0</v>
          </cell>
          <cell r="C659">
            <v>0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</row>
        <row r="660">
          <cell r="A660">
            <v>1657</v>
          </cell>
          <cell r="B660">
            <v>0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</row>
        <row r="661">
          <cell r="A661">
            <v>1658</v>
          </cell>
          <cell r="B661">
            <v>0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</row>
        <row r="662">
          <cell r="A662">
            <v>1659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</row>
        <row r="663">
          <cell r="A663">
            <v>1660</v>
          </cell>
          <cell r="B663">
            <v>0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</row>
        <row r="664">
          <cell r="A664">
            <v>1661</v>
          </cell>
          <cell r="B664">
            <v>0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</row>
        <row r="665">
          <cell r="A665">
            <v>1662</v>
          </cell>
          <cell r="B665">
            <v>0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</row>
        <row r="666">
          <cell r="A666">
            <v>1663</v>
          </cell>
          <cell r="B666">
            <v>0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</row>
        <row r="667">
          <cell r="A667">
            <v>1664</v>
          </cell>
          <cell r="B667">
            <v>0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</row>
        <row r="668">
          <cell r="A668">
            <v>1665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</row>
        <row r="669">
          <cell r="A669">
            <v>1666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</row>
        <row r="670">
          <cell r="A670">
            <v>1667</v>
          </cell>
          <cell r="B670">
            <v>0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</row>
        <row r="671">
          <cell r="A671">
            <v>1668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</row>
        <row r="672">
          <cell r="A672">
            <v>1669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</row>
        <row r="673">
          <cell r="A673">
            <v>1670</v>
          </cell>
          <cell r="B673">
            <v>0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</row>
        <row r="674">
          <cell r="A674">
            <v>1671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</row>
        <row r="675">
          <cell r="A675">
            <v>1672</v>
          </cell>
          <cell r="B675">
            <v>0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</row>
        <row r="676">
          <cell r="A676">
            <v>1673</v>
          </cell>
          <cell r="B676">
            <v>0</v>
          </cell>
          <cell r="C676">
            <v>0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</row>
        <row r="677">
          <cell r="A677">
            <v>1674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I677">
            <v>0</v>
          </cell>
        </row>
        <row r="678">
          <cell r="A678">
            <v>1675</v>
          </cell>
          <cell r="B678">
            <v>0</v>
          </cell>
          <cell r="C678">
            <v>0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</row>
        <row r="679">
          <cell r="A679">
            <v>1676</v>
          </cell>
          <cell r="B679">
            <v>0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</row>
        <row r="680">
          <cell r="A680">
            <v>1677</v>
          </cell>
          <cell r="B680">
            <v>0</v>
          </cell>
          <cell r="C680">
            <v>0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</row>
        <row r="681">
          <cell r="A681">
            <v>1678</v>
          </cell>
          <cell r="B681">
            <v>0</v>
          </cell>
          <cell r="C681">
            <v>0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</row>
        <row r="682">
          <cell r="A682">
            <v>1679</v>
          </cell>
          <cell r="B682">
            <v>0</v>
          </cell>
          <cell r="C682">
            <v>0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</row>
        <row r="683">
          <cell r="A683">
            <v>1680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</row>
        <row r="684">
          <cell r="A684">
            <v>1681</v>
          </cell>
          <cell r="B684">
            <v>0</v>
          </cell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</row>
        <row r="685">
          <cell r="A685">
            <v>1682</v>
          </cell>
          <cell r="B685">
            <v>0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</row>
        <row r="686">
          <cell r="A686">
            <v>1683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</row>
        <row r="687">
          <cell r="A687">
            <v>1684</v>
          </cell>
          <cell r="B687">
            <v>0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</row>
        <row r="688">
          <cell r="A688">
            <v>1685</v>
          </cell>
          <cell r="B688">
            <v>0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</row>
        <row r="689">
          <cell r="A689">
            <v>1686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</row>
        <row r="690">
          <cell r="A690">
            <v>1687</v>
          </cell>
          <cell r="B690">
            <v>0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</row>
        <row r="691">
          <cell r="A691">
            <v>1688</v>
          </cell>
          <cell r="B691">
            <v>0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</row>
        <row r="692">
          <cell r="A692">
            <v>1689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</row>
        <row r="693">
          <cell r="A693">
            <v>1690</v>
          </cell>
          <cell r="B693">
            <v>0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</row>
        <row r="694">
          <cell r="A694">
            <v>1691</v>
          </cell>
          <cell r="B694">
            <v>0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</row>
        <row r="695">
          <cell r="A695">
            <v>1692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</row>
        <row r="696">
          <cell r="A696">
            <v>1693</v>
          </cell>
          <cell r="B696">
            <v>0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</row>
        <row r="697">
          <cell r="A697">
            <v>1694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</row>
        <row r="698">
          <cell r="A698">
            <v>1695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</row>
        <row r="699">
          <cell r="A699">
            <v>1696</v>
          </cell>
          <cell r="B699">
            <v>0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</row>
        <row r="700">
          <cell r="A700">
            <v>1697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</row>
        <row r="701">
          <cell r="A701">
            <v>1698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</row>
        <row r="702">
          <cell r="A702">
            <v>1699</v>
          </cell>
          <cell r="B702">
            <v>0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</row>
        <row r="703">
          <cell r="A703">
            <v>1700</v>
          </cell>
          <cell r="B703">
            <v>0</v>
          </cell>
          <cell r="C703">
            <v>0</v>
          </cell>
          <cell r="D703">
            <v>0</v>
          </cell>
          <cell r="E703">
            <v>0</v>
          </cell>
          <cell r="F703">
            <v>0</v>
          </cell>
          <cell r="G703">
            <v>0</v>
          </cell>
          <cell r="H703">
            <v>0</v>
          </cell>
          <cell r="I703">
            <v>0</v>
          </cell>
        </row>
        <row r="704">
          <cell r="A704">
            <v>1701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</row>
        <row r="705">
          <cell r="A705">
            <v>1702</v>
          </cell>
          <cell r="B705">
            <v>0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</row>
        <row r="706">
          <cell r="A706">
            <v>1703</v>
          </cell>
          <cell r="B706">
            <v>0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</row>
        <row r="707">
          <cell r="A707">
            <v>1704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</row>
        <row r="708">
          <cell r="A708">
            <v>1705</v>
          </cell>
          <cell r="B708">
            <v>0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</row>
        <row r="709">
          <cell r="A709">
            <v>1706</v>
          </cell>
          <cell r="B709">
            <v>0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</row>
        <row r="710">
          <cell r="A710">
            <v>1707</v>
          </cell>
          <cell r="B710">
            <v>0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I710">
            <v>0</v>
          </cell>
        </row>
        <row r="711">
          <cell r="A711">
            <v>1708</v>
          </cell>
          <cell r="B711">
            <v>0</v>
          </cell>
          <cell r="C711">
            <v>0</v>
          </cell>
          <cell r="D711">
            <v>0</v>
          </cell>
          <cell r="E711">
            <v>0</v>
          </cell>
          <cell r="F711">
            <v>0</v>
          </cell>
          <cell r="G711">
            <v>0</v>
          </cell>
          <cell r="H711">
            <v>0</v>
          </cell>
          <cell r="I711">
            <v>0</v>
          </cell>
        </row>
        <row r="712">
          <cell r="A712">
            <v>1709</v>
          </cell>
          <cell r="B712">
            <v>0</v>
          </cell>
          <cell r="C712">
            <v>0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</row>
        <row r="713">
          <cell r="A713">
            <v>1710</v>
          </cell>
          <cell r="B713">
            <v>0</v>
          </cell>
          <cell r="C713">
            <v>0</v>
          </cell>
          <cell r="D713">
            <v>0</v>
          </cell>
          <cell r="E713">
            <v>0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</row>
        <row r="714">
          <cell r="A714">
            <v>1711</v>
          </cell>
          <cell r="B714">
            <v>0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I714">
            <v>0</v>
          </cell>
        </row>
        <row r="715">
          <cell r="A715">
            <v>1712</v>
          </cell>
          <cell r="B715">
            <v>0</v>
          </cell>
          <cell r="C715">
            <v>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I715">
            <v>0</v>
          </cell>
        </row>
        <row r="716">
          <cell r="A716">
            <v>1713</v>
          </cell>
          <cell r="B716">
            <v>0</v>
          </cell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</row>
        <row r="717">
          <cell r="A717">
            <v>1714</v>
          </cell>
          <cell r="B717">
            <v>0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</row>
        <row r="718">
          <cell r="A718">
            <v>1715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</row>
        <row r="719">
          <cell r="A719">
            <v>1716</v>
          </cell>
          <cell r="B719">
            <v>0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</row>
        <row r="720">
          <cell r="A720">
            <v>1717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</row>
        <row r="721">
          <cell r="A721">
            <v>1718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</row>
        <row r="722">
          <cell r="A722">
            <v>1719</v>
          </cell>
          <cell r="B722">
            <v>0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</row>
        <row r="723">
          <cell r="A723">
            <v>1720</v>
          </cell>
          <cell r="B723">
            <v>0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</row>
        <row r="724">
          <cell r="A724">
            <v>1721</v>
          </cell>
          <cell r="B724">
            <v>0</v>
          </cell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>
            <v>0</v>
          </cell>
        </row>
        <row r="725">
          <cell r="A725">
            <v>1722</v>
          </cell>
          <cell r="B725">
            <v>0</v>
          </cell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</row>
        <row r="726">
          <cell r="A726">
            <v>1723</v>
          </cell>
          <cell r="B726">
            <v>0</v>
          </cell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</row>
        <row r="727">
          <cell r="A727">
            <v>1724</v>
          </cell>
          <cell r="B727">
            <v>0</v>
          </cell>
          <cell r="C727">
            <v>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  <cell r="I727">
            <v>0</v>
          </cell>
        </row>
        <row r="728">
          <cell r="A728">
            <v>1725</v>
          </cell>
          <cell r="B728">
            <v>0</v>
          </cell>
          <cell r="C728">
            <v>0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</row>
        <row r="729">
          <cell r="A729">
            <v>1726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</row>
        <row r="730">
          <cell r="A730">
            <v>1727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</row>
        <row r="731">
          <cell r="A731">
            <v>1728</v>
          </cell>
          <cell r="B731">
            <v>0</v>
          </cell>
          <cell r="C731">
            <v>0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</row>
        <row r="732">
          <cell r="A732">
            <v>1729</v>
          </cell>
          <cell r="B732">
            <v>0</v>
          </cell>
          <cell r="C732">
            <v>0</v>
          </cell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  <cell r="I732">
            <v>0</v>
          </cell>
        </row>
        <row r="733">
          <cell r="A733">
            <v>1730</v>
          </cell>
          <cell r="B733">
            <v>0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</row>
        <row r="734">
          <cell r="A734">
            <v>1731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</row>
        <row r="735">
          <cell r="A735">
            <v>1732</v>
          </cell>
          <cell r="B735">
            <v>0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</row>
        <row r="736">
          <cell r="A736">
            <v>1733</v>
          </cell>
          <cell r="B736">
            <v>0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</row>
        <row r="737">
          <cell r="A737">
            <v>1734</v>
          </cell>
          <cell r="B737">
            <v>0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</row>
        <row r="738">
          <cell r="A738">
            <v>1735</v>
          </cell>
          <cell r="B738">
            <v>0</v>
          </cell>
          <cell r="C738">
            <v>0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</row>
        <row r="739">
          <cell r="A739">
            <v>1736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</row>
        <row r="740">
          <cell r="A740">
            <v>1737</v>
          </cell>
          <cell r="B740">
            <v>0</v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</row>
        <row r="741">
          <cell r="A741">
            <v>1738</v>
          </cell>
          <cell r="B741">
            <v>0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I741">
            <v>0</v>
          </cell>
        </row>
        <row r="742">
          <cell r="A742">
            <v>1739</v>
          </cell>
          <cell r="B742">
            <v>0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I742">
            <v>0</v>
          </cell>
        </row>
        <row r="743">
          <cell r="A743">
            <v>1740</v>
          </cell>
          <cell r="B743">
            <v>0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I743">
            <v>0</v>
          </cell>
        </row>
        <row r="744">
          <cell r="A744">
            <v>1741</v>
          </cell>
          <cell r="B744">
            <v>0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I744">
            <v>0</v>
          </cell>
        </row>
        <row r="745">
          <cell r="A745">
            <v>1742</v>
          </cell>
          <cell r="B745">
            <v>0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</row>
        <row r="746">
          <cell r="A746">
            <v>1743</v>
          </cell>
          <cell r="B746">
            <v>0</v>
          </cell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</row>
        <row r="747">
          <cell r="A747">
            <v>1744</v>
          </cell>
          <cell r="B747">
            <v>0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</row>
        <row r="748">
          <cell r="A748">
            <v>1745</v>
          </cell>
          <cell r="B748">
            <v>0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</row>
        <row r="749">
          <cell r="A749">
            <v>1746</v>
          </cell>
          <cell r="B749">
            <v>0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</row>
        <row r="750">
          <cell r="A750">
            <v>1747</v>
          </cell>
          <cell r="B750">
            <v>0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</row>
        <row r="751">
          <cell r="A751">
            <v>1748</v>
          </cell>
          <cell r="B751">
            <v>0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</row>
        <row r="752">
          <cell r="A752">
            <v>1749</v>
          </cell>
          <cell r="B752">
            <v>0</v>
          </cell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</row>
        <row r="753">
          <cell r="A753">
            <v>1750</v>
          </cell>
          <cell r="B753">
            <v>0</v>
          </cell>
          <cell r="C753">
            <v>0</v>
          </cell>
          <cell r="D753">
            <v>0</v>
          </cell>
          <cell r="E753">
            <v>0</v>
          </cell>
          <cell r="F753">
            <v>0</v>
          </cell>
          <cell r="G753">
            <v>0</v>
          </cell>
          <cell r="H753">
            <v>0</v>
          </cell>
          <cell r="I753">
            <v>0</v>
          </cell>
        </row>
        <row r="754">
          <cell r="A754">
            <v>1751</v>
          </cell>
          <cell r="B754">
            <v>0</v>
          </cell>
          <cell r="C754">
            <v>0</v>
          </cell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</row>
        <row r="755">
          <cell r="A755">
            <v>1752</v>
          </cell>
          <cell r="B755">
            <v>0</v>
          </cell>
          <cell r="C755">
            <v>0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</row>
        <row r="756">
          <cell r="A756">
            <v>1753</v>
          </cell>
          <cell r="B756">
            <v>0</v>
          </cell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</row>
        <row r="757">
          <cell r="A757">
            <v>1754</v>
          </cell>
          <cell r="B757">
            <v>0</v>
          </cell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  <cell r="I757">
            <v>0</v>
          </cell>
        </row>
        <row r="758">
          <cell r="A758">
            <v>1755</v>
          </cell>
          <cell r="B758">
            <v>0</v>
          </cell>
          <cell r="C758">
            <v>0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  <cell r="I758">
            <v>0</v>
          </cell>
        </row>
        <row r="759">
          <cell r="A759">
            <v>1756</v>
          </cell>
          <cell r="B759">
            <v>0</v>
          </cell>
          <cell r="C759">
            <v>0</v>
          </cell>
          <cell r="D759">
            <v>0</v>
          </cell>
          <cell r="E759">
            <v>0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</row>
        <row r="760">
          <cell r="A760">
            <v>1757</v>
          </cell>
          <cell r="B760">
            <v>0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</row>
        <row r="761">
          <cell r="A761">
            <v>1758</v>
          </cell>
          <cell r="B761">
            <v>0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</row>
        <row r="762">
          <cell r="A762">
            <v>1759</v>
          </cell>
          <cell r="B762">
            <v>0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</row>
        <row r="763">
          <cell r="A763">
            <v>1760</v>
          </cell>
          <cell r="B763">
            <v>0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</row>
        <row r="764">
          <cell r="A764">
            <v>1761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</row>
        <row r="765">
          <cell r="A765">
            <v>1762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</row>
        <row r="766">
          <cell r="A766">
            <v>1763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</row>
        <row r="767">
          <cell r="A767">
            <v>1764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</row>
        <row r="768">
          <cell r="A768">
            <v>1765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</row>
        <row r="769">
          <cell r="A769">
            <v>1766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I769">
            <v>0</v>
          </cell>
        </row>
        <row r="770">
          <cell r="A770">
            <v>1767</v>
          </cell>
          <cell r="B770">
            <v>0</v>
          </cell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I770">
            <v>0</v>
          </cell>
        </row>
        <row r="771">
          <cell r="A771">
            <v>1768</v>
          </cell>
          <cell r="B771">
            <v>0</v>
          </cell>
          <cell r="C771">
            <v>0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</row>
        <row r="772">
          <cell r="A772">
            <v>1769</v>
          </cell>
          <cell r="B772">
            <v>0</v>
          </cell>
          <cell r="C772">
            <v>0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  <cell r="I772">
            <v>0</v>
          </cell>
        </row>
        <row r="773">
          <cell r="A773">
            <v>1770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</row>
        <row r="774">
          <cell r="A774">
            <v>1771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</row>
        <row r="775">
          <cell r="A775">
            <v>1772</v>
          </cell>
          <cell r="B775">
            <v>0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</row>
        <row r="776">
          <cell r="A776">
            <v>1773</v>
          </cell>
          <cell r="B776">
            <v>0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</row>
        <row r="777">
          <cell r="A777">
            <v>1774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</row>
        <row r="778">
          <cell r="A778">
            <v>1775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</row>
        <row r="779">
          <cell r="A779">
            <v>1776</v>
          </cell>
          <cell r="B779">
            <v>0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</row>
        <row r="780">
          <cell r="A780">
            <v>1777</v>
          </cell>
          <cell r="B780">
            <v>0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I780">
            <v>0</v>
          </cell>
        </row>
        <row r="781">
          <cell r="A781">
            <v>1778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I781">
            <v>0</v>
          </cell>
        </row>
        <row r="782">
          <cell r="A782">
            <v>1779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</row>
        <row r="783">
          <cell r="A783">
            <v>1780</v>
          </cell>
          <cell r="B783">
            <v>0</v>
          </cell>
          <cell r="C783">
            <v>0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  <cell r="I783">
            <v>0</v>
          </cell>
        </row>
        <row r="784">
          <cell r="A784">
            <v>1781</v>
          </cell>
          <cell r="B784">
            <v>0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I784">
            <v>0</v>
          </cell>
        </row>
        <row r="785">
          <cell r="A785">
            <v>1782</v>
          </cell>
          <cell r="B785">
            <v>0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I785">
            <v>0</v>
          </cell>
        </row>
        <row r="786">
          <cell r="A786">
            <v>1783</v>
          </cell>
          <cell r="B786">
            <v>0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</row>
        <row r="787">
          <cell r="A787">
            <v>1784</v>
          </cell>
          <cell r="B787">
            <v>0</v>
          </cell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I787">
            <v>0</v>
          </cell>
        </row>
        <row r="788">
          <cell r="A788">
            <v>1785</v>
          </cell>
          <cell r="B788">
            <v>0</v>
          </cell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  <cell r="I788">
            <v>0</v>
          </cell>
        </row>
        <row r="789">
          <cell r="A789">
            <v>1786</v>
          </cell>
          <cell r="B789">
            <v>0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</row>
        <row r="790">
          <cell r="A790">
            <v>1787</v>
          </cell>
          <cell r="B790">
            <v>0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</row>
        <row r="791">
          <cell r="A791">
            <v>1788</v>
          </cell>
          <cell r="B791">
            <v>0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</row>
        <row r="792">
          <cell r="A792">
            <v>1789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</row>
        <row r="793">
          <cell r="A793">
            <v>1790</v>
          </cell>
          <cell r="B793">
            <v>0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</row>
        <row r="794">
          <cell r="A794">
            <v>1791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</row>
        <row r="795">
          <cell r="A795">
            <v>1792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</row>
        <row r="796">
          <cell r="A796">
            <v>1793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</row>
        <row r="797">
          <cell r="A797">
            <v>1794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I797">
            <v>0</v>
          </cell>
        </row>
        <row r="798">
          <cell r="A798">
            <v>1795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  <cell r="I798">
            <v>0</v>
          </cell>
        </row>
        <row r="799">
          <cell r="A799">
            <v>1796</v>
          </cell>
          <cell r="B799">
            <v>0</v>
          </cell>
          <cell r="C799">
            <v>0</v>
          </cell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</row>
        <row r="800">
          <cell r="A800">
            <v>1797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</row>
        <row r="801">
          <cell r="A801">
            <v>1798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</row>
        <row r="802">
          <cell r="A802">
            <v>1799</v>
          </cell>
          <cell r="B802">
            <v>0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</row>
        <row r="803">
          <cell r="A803">
            <v>1800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</row>
        <row r="804">
          <cell r="A804">
            <v>1801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</row>
        <row r="805">
          <cell r="A805">
            <v>1802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</row>
        <row r="806">
          <cell r="A806">
            <v>1803</v>
          </cell>
          <cell r="B806">
            <v>0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</row>
        <row r="807">
          <cell r="A807">
            <v>1804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</row>
        <row r="808">
          <cell r="A808">
            <v>1805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</row>
        <row r="809">
          <cell r="A809">
            <v>1806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0</v>
          </cell>
          <cell r="I809">
            <v>0</v>
          </cell>
        </row>
        <row r="810">
          <cell r="A810">
            <v>1807</v>
          </cell>
          <cell r="B810">
            <v>0</v>
          </cell>
          <cell r="C810">
            <v>0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I810">
            <v>0</v>
          </cell>
        </row>
        <row r="811">
          <cell r="A811">
            <v>1808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I811">
            <v>0</v>
          </cell>
        </row>
        <row r="812">
          <cell r="A812">
            <v>1809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</row>
        <row r="813">
          <cell r="A813">
            <v>1810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  <cell r="I813">
            <v>0</v>
          </cell>
        </row>
        <row r="814">
          <cell r="A814">
            <v>1811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  <cell r="I814">
            <v>0</v>
          </cell>
        </row>
        <row r="815">
          <cell r="A815">
            <v>1812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I815">
            <v>0</v>
          </cell>
        </row>
        <row r="816">
          <cell r="A816">
            <v>1813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</row>
        <row r="817">
          <cell r="A817">
            <v>1814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</row>
        <row r="818">
          <cell r="A818">
            <v>1815</v>
          </cell>
          <cell r="B818">
            <v>0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</row>
        <row r="819">
          <cell r="A819">
            <v>1816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</row>
        <row r="820">
          <cell r="A820">
            <v>1817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</row>
        <row r="821">
          <cell r="A821">
            <v>1818</v>
          </cell>
          <cell r="B821">
            <v>0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</row>
        <row r="822">
          <cell r="A822">
            <v>1819</v>
          </cell>
          <cell r="B822">
            <v>0</v>
          </cell>
          <cell r="C822">
            <v>0</v>
          </cell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H822">
            <v>0</v>
          </cell>
          <cell r="I822">
            <v>0</v>
          </cell>
        </row>
        <row r="823">
          <cell r="A823">
            <v>1820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>
            <v>0</v>
          </cell>
        </row>
        <row r="824">
          <cell r="A824">
            <v>1821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  <cell r="I824">
            <v>0</v>
          </cell>
        </row>
        <row r="825">
          <cell r="A825">
            <v>1822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I825">
            <v>0</v>
          </cell>
        </row>
        <row r="826">
          <cell r="A826">
            <v>1823</v>
          </cell>
          <cell r="B826">
            <v>0</v>
          </cell>
          <cell r="C826">
            <v>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</row>
        <row r="827">
          <cell r="A827">
            <v>1824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</row>
        <row r="828">
          <cell r="A828">
            <v>1825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>
            <v>0</v>
          </cell>
        </row>
        <row r="829">
          <cell r="A829">
            <v>1826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</row>
        <row r="830">
          <cell r="A830">
            <v>1827</v>
          </cell>
          <cell r="B830">
            <v>0</v>
          </cell>
          <cell r="C830">
            <v>0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>
            <v>0</v>
          </cell>
        </row>
        <row r="831">
          <cell r="A831">
            <v>1828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</row>
        <row r="832">
          <cell r="A832">
            <v>1829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</row>
        <row r="833">
          <cell r="A833">
            <v>1830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</row>
        <row r="834">
          <cell r="A834">
            <v>1831</v>
          </cell>
          <cell r="B834">
            <v>0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</row>
        <row r="835">
          <cell r="A835">
            <v>1832</v>
          </cell>
          <cell r="B835">
            <v>0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</row>
        <row r="836">
          <cell r="A836">
            <v>1833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</row>
        <row r="837">
          <cell r="A837">
            <v>1834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</row>
        <row r="838">
          <cell r="A838">
            <v>1835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I838">
            <v>0</v>
          </cell>
        </row>
        <row r="839">
          <cell r="A839">
            <v>1836</v>
          </cell>
          <cell r="B839">
            <v>0</v>
          </cell>
          <cell r="C839">
            <v>0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>
            <v>0</v>
          </cell>
        </row>
        <row r="840">
          <cell r="A840">
            <v>1837</v>
          </cell>
          <cell r="B840">
            <v>0</v>
          </cell>
          <cell r="C840">
            <v>0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</row>
        <row r="841">
          <cell r="A841">
            <v>1838</v>
          </cell>
          <cell r="B841">
            <v>0</v>
          </cell>
          <cell r="C841">
            <v>0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</row>
        <row r="842">
          <cell r="A842">
            <v>1839</v>
          </cell>
          <cell r="B842">
            <v>0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</row>
        <row r="843">
          <cell r="A843">
            <v>1840</v>
          </cell>
          <cell r="B843">
            <v>0</v>
          </cell>
          <cell r="C843">
            <v>0</v>
          </cell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</row>
        <row r="844">
          <cell r="A844">
            <v>1841</v>
          </cell>
          <cell r="B844">
            <v>0</v>
          </cell>
          <cell r="C844">
            <v>0</v>
          </cell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</row>
        <row r="845">
          <cell r="A845">
            <v>1842</v>
          </cell>
          <cell r="B845">
            <v>0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</row>
        <row r="846">
          <cell r="A846">
            <v>1843</v>
          </cell>
          <cell r="B846">
            <v>0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</row>
        <row r="847">
          <cell r="A847">
            <v>1844</v>
          </cell>
          <cell r="B847">
            <v>0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</row>
        <row r="848">
          <cell r="A848">
            <v>1845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</row>
        <row r="849">
          <cell r="A849">
            <v>1846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</row>
        <row r="850">
          <cell r="A850">
            <v>1847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>
            <v>0</v>
          </cell>
        </row>
        <row r="851">
          <cell r="A851">
            <v>1848</v>
          </cell>
          <cell r="B851">
            <v>0</v>
          </cell>
          <cell r="C851">
            <v>0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</row>
        <row r="852">
          <cell r="A852">
            <v>1849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  <cell r="I852">
            <v>0</v>
          </cell>
        </row>
        <row r="853">
          <cell r="A853">
            <v>1850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I853">
            <v>0</v>
          </cell>
        </row>
        <row r="854">
          <cell r="A854">
            <v>1851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</row>
        <row r="855">
          <cell r="A855">
            <v>1852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</row>
        <row r="856">
          <cell r="A856">
            <v>1853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I856">
            <v>0</v>
          </cell>
        </row>
        <row r="857">
          <cell r="A857">
            <v>1854</v>
          </cell>
          <cell r="B857">
            <v>0</v>
          </cell>
          <cell r="C857">
            <v>0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</row>
        <row r="858">
          <cell r="A858">
            <v>1855</v>
          </cell>
          <cell r="B858">
            <v>0</v>
          </cell>
          <cell r="C858">
            <v>0</v>
          </cell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H858">
            <v>0</v>
          </cell>
          <cell r="I858">
            <v>0</v>
          </cell>
        </row>
        <row r="859">
          <cell r="A859">
            <v>1856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</row>
        <row r="860">
          <cell r="A860">
            <v>1857</v>
          </cell>
          <cell r="B860">
            <v>0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</row>
        <row r="861">
          <cell r="A861">
            <v>1858</v>
          </cell>
          <cell r="B861">
            <v>0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</row>
        <row r="862">
          <cell r="A862">
            <v>1859</v>
          </cell>
          <cell r="B862">
            <v>0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</row>
        <row r="863">
          <cell r="A863">
            <v>1860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</row>
        <row r="864">
          <cell r="A864">
            <v>1861</v>
          </cell>
          <cell r="B864">
            <v>0</v>
          </cell>
          <cell r="C864">
            <v>0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I864">
            <v>0</v>
          </cell>
        </row>
        <row r="865">
          <cell r="A865">
            <v>1862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I865">
            <v>0</v>
          </cell>
        </row>
        <row r="866">
          <cell r="A866">
            <v>1863</v>
          </cell>
          <cell r="B866">
            <v>0</v>
          </cell>
          <cell r="C866">
            <v>0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</row>
        <row r="867">
          <cell r="A867">
            <v>1864</v>
          </cell>
          <cell r="B867">
            <v>0</v>
          </cell>
          <cell r="C867">
            <v>0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  <cell r="I867">
            <v>0</v>
          </cell>
        </row>
        <row r="868">
          <cell r="A868">
            <v>1865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H868">
            <v>0</v>
          </cell>
          <cell r="I868">
            <v>0</v>
          </cell>
        </row>
        <row r="869">
          <cell r="A869">
            <v>1866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  <cell r="I869">
            <v>0</v>
          </cell>
        </row>
        <row r="870">
          <cell r="A870">
            <v>1867</v>
          </cell>
          <cell r="B870">
            <v>0</v>
          </cell>
          <cell r="C870">
            <v>0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H870">
            <v>0</v>
          </cell>
          <cell r="I870">
            <v>0</v>
          </cell>
        </row>
        <row r="871">
          <cell r="A871">
            <v>1868</v>
          </cell>
          <cell r="B871">
            <v>0</v>
          </cell>
          <cell r="C871">
            <v>0</v>
          </cell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H871">
            <v>0</v>
          </cell>
          <cell r="I871">
            <v>0</v>
          </cell>
        </row>
        <row r="872">
          <cell r="A872">
            <v>1869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</row>
        <row r="873">
          <cell r="A873">
            <v>1870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</row>
        <row r="874">
          <cell r="A874">
            <v>1871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</row>
        <row r="875">
          <cell r="A875">
            <v>1872</v>
          </cell>
          <cell r="B875">
            <v>0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</row>
        <row r="876">
          <cell r="A876">
            <v>1873</v>
          </cell>
          <cell r="B876">
            <v>0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</row>
        <row r="877">
          <cell r="A877">
            <v>1874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</row>
        <row r="878">
          <cell r="A878">
            <v>1875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  <cell r="I878">
            <v>0</v>
          </cell>
        </row>
        <row r="879">
          <cell r="A879">
            <v>1876</v>
          </cell>
          <cell r="B879">
            <v>0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  <cell r="I879">
            <v>0</v>
          </cell>
        </row>
        <row r="880">
          <cell r="A880">
            <v>1877</v>
          </cell>
          <cell r="B880">
            <v>0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  <cell r="I880">
            <v>0</v>
          </cell>
        </row>
        <row r="881">
          <cell r="A881">
            <v>1878</v>
          </cell>
          <cell r="B881">
            <v>0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</row>
        <row r="882">
          <cell r="A882">
            <v>1879</v>
          </cell>
          <cell r="B882">
            <v>0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I882">
            <v>0</v>
          </cell>
        </row>
        <row r="883">
          <cell r="A883">
            <v>1880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  <cell r="I883">
            <v>0</v>
          </cell>
        </row>
        <row r="884">
          <cell r="A884">
            <v>1881</v>
          </cell>
          <cell r="B884">
            <v>0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</row>
        <row r="885">
          <cell r="A885">
            <v>1882</v>
          </cell>
          <cell r="B885">
            <v>0</v>
          </cell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</row>
        <row r="886">
          <cell r="A886">
            <v>1883</v>
          </cell>
          <cell r="B886">
            <v>0</v>
          </cell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</row>
        <row r="887">
          <cell r="A887">
            <v>1884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</row>
        <row r="888">
          <cell r="A888">
            <v>1885</v>
          </cell>
          <cell r="B888">
            <v>0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</row>
        <row r="889">
          <cell r="A889">
            <v>1886</v>
          </cell>
          <cell r="B889">
            <v>0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</row>
        <row r="890">
          <cell r="A890">
            <v>1887</v>
          </cell>
          <cell r="B890">
            <v>0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</row>
        <row r="891">
          <cell r="A891">
            <v>1888</v>
          </cell>
          <cell r="B891">
            <v>0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</row>
        <row r="892">
          <cell r="A892">
            <v>1889</v>
          </cell>
          <cell r="B892">
            <v>0</v>
          </cell>
          <cell r="C892">
            <v>0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  <cell r="I892">
            <v>0</v>
          </cell>
        </row>
        <row r="893">
          <cell r="A893">
            <v>1890</v>
          </cell>
          <cell r="B893">
            <v>0</v>
          </cell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I893">
            <v>0</v>
          </cell>
        </row>
        <row r="894">
          <cell r="A894">
            <v>1891</v>
          </cell>
          <cell r="B894">
            <v>0</v>
          </cell>
          <cell r="C894">
            <v>0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H894">
            <v>0</v>
          </cell>
          <cell r="I894">
            <v>0</v>
          </cell>
        </row>
        <row r="895">
          <cell r="A895">
            <v>1892</v>
          </cell>
          <cell r="B895">
            <v>0</v>
          </cell>
          <cell r="C895">
            <v>0</v>
          </cell>
          <cell r="D895">
            <v>0</v>
          </cell>
          <cell r="E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</row>
        <row r="896">
          <cell r="A896">
            <v>1893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</row>
        <row r="897">
          <cell r="A897">
            <v>1894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  <cell r="I897">
            <v>0</v>
          </cell>
        </row>
        <row r="898">
          <cell r="A898">
            <v>1895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  <cell r="I898">
            <v>0</v>
          </cell>
        </row>
        <row r="899">
          <cell r="A899">
            <v>1896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  <cell r="I899">
            <v>0</v>
          </cell>
        </row>
        <row r="900">
          <cell r="A900">
            <v>1897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I900">
            <v>0</v>
          </cell>
        </row>
        <row r="901">
          <cell r="A901">
            <v>1898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</row>
        <row r="902">
          <cell r="A902">
            <v>1899</v>
          </cell>
          <cell r="B902">
            <v>0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</row>
        <row r="903">
          <cell r="A903">
            <v>1900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</row>
        <row r="904">
          <cell r="A904">
            <v>1901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</row>
        <row r="905">
          <cell r="A905">
            <v>1902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</row>
        <row r="906">
          <cell r="A906">
            <v>1903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  <cell r="I906">
            <v>0</v>
          </cell>
        </row>
        <row r="907">
          <cell r="A907">
            <v>1904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0</v>
          </cell>
        </row>
        <row r="908">
          <cell r="A908">
            <v>1905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  <cell r="I908">
            <v>0</v>
          </cell>
        </row>
        <row r="909">
          <cell r="A909">
            <v>1906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  <cell r="I909">
            <v>0</v>
          </cell>
        </row>
        <row r="910">
          <cell r="A910">
            <v>1907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</row>
        <row r="911">
          <cell r="A911">
            <v>1908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H911">
            <v>0</v>
          </cell>
          <cell r="I911">
            <v>0</v>
          </cell>
        </row>
        <row r="912">
          <cell r="A912">
            <v>1909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</row>
        <row r="913">
          <cell r="A913">
            <v>1910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</row>
        <row r="914">
          <cell r="A914">
            <v>1911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0</v>
          </cell>
          <cell r="G914">
            <v>0</v>
          </cell>
          <cell r="H914">
            <v>0</v>
          </cell>
          <cell r="I914">
            <v>0</v>
          </cell>
        </row>
        <row r="915">
          <cell r="A915">
            <v>1912</v>
          </cell>
          <cell r="B915">
            <v>0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</row>
        <row r="916">
          <cell r="A916">
            <v>1913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</row>
        <row r="917">
          <cell r="A917">
            <v>1914</v>
          </cell>
          <cell r="B917">
            <v>0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</row>
        <row r="918">
          <cell r="A918">
            <v>1915</v>
          </cell>
          <cell r="B918">
            <v>0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</row>
        <row r="919">
          <cell r="A919">
            <v>1916</v>
          </cell>
          <cell r="B919">
            <v>0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</row>
        <row r="920">
          <cell r="A920">
            <v>1917</v>
          </cell>
          <cell r="B920">
            <v>0</v>
          </cell>
          <cell r="C920">
            <v>0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I920">
            <v>0</v>
          </cell>
        </row>
        <row r="921">
          <cell r="A921">
            <v>1918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0</v>
          </cell>
        </row>
        <row r="922">
          <cell r="A922">
            <v>1919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</row>
        <row r="923">
          <cell r="A923">
            <v>1920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</row>
        <row r="924">
          <cell r="A924">
            <v>1921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0</v>
          </cell>
        </row>
        <row r="925">
          <cell r="A925">
            <v>1922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</row>
        <row r="926">
          <cell r="A926">
            <v>1923</v>
          </cell>
          <cell r="B926">
            <v>0</v>
          </cell>
          <cell r="C926">
            <v>0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</row>
        <row r="927">
          <cell r="A927">
            <v>1924</v>
          </cell>
          <cell r="B927">
            <v>0</v>
          </cell>
          <cell r="C927">
            <v>0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I927">
            <v>0</v>
          </cell>
        </row>
        <row r="928">
          <cell r="A928">
            <v>1925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I928">
            <v>0</v>
          </cell>
        </row>
        <row r="929">
          <cell r="A929">
            <v>1926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</row>
        <row r="930">
          <cell r="A930">
            <v>1927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</row>
        <row r="931">
          <cell r="A931">
            <v>1928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</row>
        <row r="932">
          <cell r="A932">
            <v>1929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</row>
        <row r="933">
          <cell r="A933">
            <v>1930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</row>
        <row r="934">
          <cell r="A934">
            <v>1931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</row>
        <row r="935">
          <cell r="A935">
            <v>1932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  <cell r="I935">
            <v>0</v>
          </cell>
        </row>
        <row r="936">
          <cell r="A936">
            <v>1933</v>
          </cell>
          <cell r="B936">
            <v>0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</row>
        <row r="937">
          <cell r="A937">
            <v>1934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0</v>
          </cell>
          <cell r="G937">
            <v>0</v>
          </cell>
          <cell r="H937">
            <v>0</v>
          </cell>
          <cell r="I937">
            <v>0</v>
          </cell>
        </row>
        <row r="938">
          <cell r="A938">
            <v>1935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  <cell r="I938">
            <v>0</v>
          </cell>
        </row>
        <row r="939">
          <cell r="A939">
            <v>1936</v>
          </cell>
          <cell r="B939">
            <v>0</v>
          </cell>
          <cell r="C939">
            <v>0</v>
          </cell>
          <cell r="D939">
            <v>0</v>
          </cell>
          <cell r="E939">
            <v>0</v>
          </cell>
          <cell r="F939">
            <v>0</v>
          </cell>
          <cell r="G939">
            <v>0</v>
          </cell>
          <cell r="H939">
            <v>0</v>
          </cell>
          <cell r="I939">
            <v>0</v>
          </cell>
        </row>
        <row r="940">
          <cell r="A940">
            <v>1937</v>
          </cell>
          <cell r="B940">
            <v>0</v>
          </cell>
          <cell r="C940">
            <v>0</v>
          </cell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</row>
        <row r="941">
          <cell r="A941">
            <v>1938</v>
          </cell>
          <cell r="B941">
            <v>0</v>
          </cell>
          <cell r="C941">
            <v>0</v>
          </cell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</row>
        <row r="942">
          <cell r="A942">
            <v>1939</v>
          </cell>
          <cell r="B942">
            <v>0</v>
          </cell>
          <cell r="C942">
            <v>0</v>
          </cell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H942">
            <v>0</v>
          </cell>
          <cell r="I942">
            <v>0</v>
          </cell>
        </row>
        <row r="943">
          <cell r="A943">
            <v>1940</v>
          </cell>
          <cell r="B943">
            <v>0</v>
          </cell>
          <cell r="C943">
            <v>0</v>
          </cell>
          <cell r="D943">
            <v>0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</row>
        <row r="944">
          <cell r="A944">
            <v>1941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</row>
        <row r="945">
          <cell r="A945">
            <v>1942</v>
          </cell>
          <cell r="B945">
            <v>0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</row>
        <row r="946">
          <cell r="A946">
            <v>1943</v>
          </cell>
          <cell r="B946">
            <v>0</v>
          </cell>
          <cell r="C946">
            <v>0</v>
          </cell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</row>
        <row r="947">
          <cell r="A947">
            <v>1944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</row>
        <row r="948">
          <cell r="A948">
            <v>1945</v>
          </cell>
          <cell r="B948">
            <v>0</v>
          </cell>
          <cell r="C948">
            <v>0</v>
          </cell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  <cell r="I948">
            <v>0</v>
          </cell>
        </row>
        <row r="949">
          <cell r="A949">
            <v>1946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</row>
        <row r="950">
          <cell r="A950">
            <v>1947</v>
          </cell>
          <cell r="B950">
            <v>0</v>
          </cell>
          <cell r="C950">
            <v>0</v>
          </cell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</row>
        <row r="951">
          <cell r="A951">
            <v>1948</v>
          </cell>
          <cell r="B951">
            <v>0</v>
          </cell>
          <cell r="C951">
            <v>0</v>
          </cell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</row>
        <row r="952">
          <cell r="A952">
            <v>1949</v>
          </cell>
          <cell r="B952">
            <v>0</v>
          </cell>
          <cell r="C952">
            <v>0</v>
          </cell>
          <cell r="D952">
            <v>0</v>
          </cell>
          <cell r="E952">
            <v>0</v>
          </cell>
          <cell r="F952">
            <v>0</v>
          </cell>
          <cell r="G952">
            <v>0</v>
          </cell>
          <cell r="H952">
            <v>0</v>
          </cell>
          <cell r="I952">
            <v>0</v>
          </cell>
        </row>
        <row r="953">
          <cell r="A953">
            <v>1950</v>
          </cell>
          <cell r="B953">
            <v>0</v>
          </cell>
          <cell r="C953">
            <v>0</v>
          </cell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</row>
        <row r="954">
          <cell r="A954">
            <v>1951</v>
          </cell>
          <cell r="B954">
            <v>0</v>
          </cell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</row>
        <row r="955">
          <cell r="A955">
            <v>1952</v>
          </cell>
          <cell r="B955">
            <v>0</v>
          </cell>
          <cell r="C955">
            <v>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</row>
        <row r="956">
          <cell r="A956">
            <v>1953</v>
          </cell>
          <cell r="B956">
            <v>0</v>
          </cell>
          <cell r="C956">
            <v>0</v>
          </cell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H956">
            <v>0</v>
          </cell>
          <cell r="I956">
            <v>0</v>
          </cell>
        </row>
        <row r="957">
          <cell r="A957">
            <v>1954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</row>
        <row r="958">
          <cell r="A958">
            <v>1955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</row>
        <row r="959">
          <cell r="A959">
            <v>1956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</row>
        <row r="960">
          <cell r="A960">
            <v>1957</v>
          </cell>
          <cell r="B960">
            <v>0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</row>
        <row r="961">
          <cell r="A961">
            <v>1958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</row>
        <row r="962">
          <cell r="A962">
            <v>1959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</row>
        <row r="963">
          <cell r="A963">
            <v>1960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H963">
            <v>0</v>
          </cell>
          <cell r="I963">
            <v>0</v>
          </cell>
        </row>
        <row r="964">
          <cell r="A964">
            <v>1961</v>
          </cell>
          <cell r="B964">
            <v>0</v>
          </cell>
          <cell r="C964">
            <v>0</v>
          </cell>
          <cell r="D964">
            <v>0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  <cell r="I964">
            <v>0</v>
          </cell>
        </row>
        <row r="965">
          <cell r="A965">
            <v>1962</v>
          </cell>
          <cell r="B965">
            <v>0</v>
          </cell>
          <cell r="C965">
            <v>0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</row>
        <row r="966">
          <cell r="A966">
            <v>1963</v>
          </cell>
          <cell r="B966">
            <v>0</v>
          </cell>
          <cell r="C966">
            <v>0</v>
          </cell>
          <cell r="D966">
            <v>0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  <cell r="I966">
            <v>0</v>
          </cell>
        </row>
        <row r="967">
          <cell r="A967">
            <v>1964</v>
          </cell>
          <cell r="B967">
            <v>0</v>
          </cell>
          <cell r="C967">
            <v>0</v>
          </cell>
          <cell r="D967">
            <v>0</v>
          </cell>
          <cell r="E967">
            <v>0</v>
          </cell>
          <cell r="F967">
            <v>0</v>
          </cell>
          <cell r="G967">
            <v>0</v>
          </cell>
          <cell r="H967">
            <v>0</v>
          </cell>
          <cell r="I967">
            <v>0</v>
          </cell>
        </row>
        <row r="968">
          <cell r="A968">
            <v>1965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</row>
        <row r="969">
          <cell r="A969">
            <v>1966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</row>
        <row r="970">
          <cell r="A970">
            <v>1967</v>
          </cell>
          <cell r="B970">
            <v>0</v>
          </cell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</row>
        <row r="971">
          <cell r="A971">
            <v>1968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</row>
        <row r="972">
          <cell r="A972">
            <v>1969</v>
          </cell>
          <cell r="B972">
            <v>0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</row>
        <row r="973">
          <cell r="A973">
            <v>1970</v>
          </cell>
          <cell r="B973">
            <v>0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</row>
        <row r="974">
          <cell r="A974">
            <v>1971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</row>
        <row r="975">
          <cell r="A975">
            <v>1972</v>
          </cell>
          <cell r="B975">
            <v>0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</row>
        <row r="976">
          <cell r="A976">
            <v>1973</v>
          </cell>
          <cell r="B976">
            <v>0</v>
          </cell>
          <cell r="C976">
            <v>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0</v>
          </cell>
        </row>
        <row r="977">
          <cell r="A977">
            <v>1974</v>
          </cell>
          <cell r="B977">
            <v>0</v>
          </cell>
          <cell r="C977">
            <v>0</v>
          </cell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</row>
        <row r="978">
          <cell r="A978">
            <v>1975</v>
          </cell>
          <cell r="B978">
            <v>0</v>
          </cell>
          <cell r="C978">
            <v>0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  <cell r="I978">
            <v>0</v>
          </cell>
        </row>
        <row r="979">
          <cell r="A979">
            <v>1976</v>
          </cell>
          <cell r="B979">
            <v>0</v>
          </cell>
          <cell r="C979">
            <v>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</row>
        <row r="980">
          <cell r="A980">
            <v>1977</v>
          </cell>
          <cell r="B980">
            <v>0</v>
          </cell>
          <cell r="C980">
            <v>0</v>
          </cell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>
            <v>0</v>
          </cell>
        </row>
        <row r="981">
          <cell r="A981">
            <v>1978</v>
          </cell>
          <cell r="B981">
            <v>0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</row>
        <row r="982">
          <cell r="A982">
            <v>1979</v>
          </cell>
          <cell r="B982">
            <v>0</v>
          </cell>
          <cell r="C982">
            <v>0</v>
          </cell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  <cell r="I982">
            <v>0</v>
          </cell>
        </row>
        <row r="983">
          <cell r="A983">
            <v>1980</v>
          </cell>
          <cell r="B983">
            <v>0</v>
          </cell>
          <cell r="C983">
            <v>0</v>
          </cell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  <cell r="I983">
            <v>0</v>
          </cell>
        </row>
        <row r="984">
          <cell r="A984">
            <v>1981</v>
          </cell>
          <cell r="B984">
            <v>0</v>
          </cell>
          <cell r="C984">
            <v>0</v>
          </cell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</row>
        <row r="985">
          <cell r="A985">
            <v>1982</v>
          </cell>
          <cell r="B985">
            <v>0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</row>
        <row r="986">
          <cell r="A986">
            <v>1983</v>
          </cell>
          <cell r="B986">
            <v>0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</row>
        <row r="987">
          <cell r="A987">
            <v>1984</v>
          </cell>
          <cell r="B987">
            <v>0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</row>
        <row r="988">
          <cell r="A988">
            <v>1985</v>
          </cell>
          <cell r="B988">
            <v>0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</row>
        <row r="989">
          <cell r="A989">
            <v>1986</v>
          </cell>
          <cell r="B989">
            <v>0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</row>
        <row r="990">
          <cell r="A990">
            <v>1987</v>
          </cell>
          <cell r="B990">
            <v>0</v>
          </cell>
          <cell r="C990">
            <v>0</v>
          </cell>
          <cell r="D990">
            <v>0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  <cell r="I990">
            <v>0</v>
          </cell>
        </row>
        <row r="991">
          <cell r="A991">
            <v>1988</v>
          </cell>
          <cell r="B991">
            <v>0</v>
          </cell>
          <cell r="C991">
            <v>0</v>
          </cell>
          <cell r="D991">
            <v>0</v>
          </cell>
          <cell r="E991">
            <v>0</v>
          </cell>
          <cell r="F991">
            <v>0</v>
          </cell>
          <cell r="G991">
            <v>0</v>
          </cell>
          <cell r="H991">
            <v>0</v>
          </cell>
          <cell r="I991">
            <v>0</v>
          </cell>
        </row>
        <row r="992">
          <cell r="A992">
            <v>1989</v>
          </cell>
          <cell r="B992">
            <v>0</v>
          </cell>
          <cell r="C992">
            <v>0</v>
          </cell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  <cell r="I992">
            <v>0</v>
          </cell>
        </row>
        <row r="993">
          <cell r="A993">
            <v>1990</v>
          </cell>
          <cell r="B993">
            <v>0</v>
          </cell>
          <cell r="C993">
            <v>0</v>
          </cell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  <cell r="I993">
            <v>0</v>
          </cell>
        </row>
        <row r="994">
          <cell r="A994">
            <v>1991</v>
          </cell>
          <cell r="B994">
            <v>0</v>
          </cell>
          <cell r="C994">
            <v>0</v>
          </cell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  <cell r="I994">
            <v>0</v>
          </cell>
        </row>
        <row r="995">
          <cell r="A995">
            <v>1992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</row>
        <row r="996">
          <cell r="A996">
            <v>1993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  <cell r="I996">
            <v>0</v>
          </cell>
        </row>
        <row r="997">
          <cell r="A997">
            <v>1994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  <cell r="I997">
            <v>0</v>
          </cell>
        </row>
        <row r="998">
          <cell r="A998">
            <v>1995</v>
          </cell>
          <cell r="B998">
            <v>0</v>
          </cell>
          <cell r="C998">
            <v>0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</row>
        <row r="999">
          <cell r="A999">
            <v>1996</v>
          </cell>
          <cell r="B999">
            <v>0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</row>
        <row r="1000">
          <cell r="A1000">
            <v>1997</v>
          </cell>
          <cell r="B1000">
            <v>0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</row>
        <row r="1001">
          <cell r="A1001">
            <v>1998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</row>
        <row r="1002">
          <cell r="A1002">
            <v>1999</v>
          </cell>
          <cell r="B1002">
            <v>0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</row>
        <row r="1003">
          <cell r="A1003">
            <v>2000</v>
          </cell>
          <cell r="B1003">
            <v>0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</row>
      </sheetData>
      <sheetData sheetId="4"/>
      <sheetData sheetId="5">
        <row r="2">
          <cell r="D2">
            <v>171</v>
          </cell>
          <cell r="H2">
            <v>1</v>
          </cell>
        </row>
        <row r="3">
          <cell r="D3">
            <v>174</v>
          </cell>
          <cell r="H3">
            <v>1</v>
          </cell>
        </row>
        <row r="4">
          <cell r="D4">
            <v>152</v>
          </cell>
          <cell r="H4">
            <v>0</v>
          </cell>
        </row>
        <row r="5">
          <cell r="D5">
            <v>188</v>
          </cell>
          <cell r="H5">
            <v>0</v>
          </cell>
        </row>
        <row r="6">
          <cell r="D6">
            <v>117</v>
          </cell>
          <cell r="H6">
            <v>0</v>
          </cell>
        </row>
        <row r="12">
          <cell r="D12">
            <v>136</v>
          </cell>
          <cell r="H12">
            <v>0</v>
          </cell>
        </row>
        <row r="13">
          <cell r="D13">
            <v>159</v>
          </cell>
          <cell r="H13">
            <v>0</v>
          </cell>
        </row>
        <row r="14">
          <cell r="D14">
            <v>174</v>
          </cell>
          <cell r="H14">
            <v>0</v>
          </cell>
        </row>
        <row r="15">
          <cell r="D15">
            <v>175</v>
          </cell>
          <cell r="H15">
            <v>0</v>
          </cell>
        </row>
        <row r="16">
          <cell r="D16">
            <v>128</v>
          </cell>
          <cell r="H16">
            <v>0</v>
          </cell>
        </row>
        <row r="22">
          <cell r="D22">
            <v>130</v>
          </cell>
          <cell r="H22">
            <v>0</v>
          </cell>
        </row>
        <row r="23">
          <cell r="D23">
            <v>130</v>
          </cell>
          <cell r="H23">
            <v>0</v>
          </cell>
        </row>
        <row r="24">
          <cell r="D24">
            <v>177</v>
          </cell>
          <cell r="H24">
            <v>3</v>
          </cell>
        </row>
        <row r="25">
          <cell r="D25">
            <v>193</v>
          </cell>
          <cell r="H25">
            <v>0</v>
          </cell>
        </row>
        <row r="26">
          <cell r="D26">
            <v>150</v>
          </cell>
          <cell r="H26">
            <v>0</v>
          </cell>
        </row>
        <row r="32">
          <cell r="D32">
            <v>137</v>
          </cell>
          <cell r="H32">
            <v>0</v>
          </cell>
        </row>
        <row r="33">
          <cell r="D33">
            <v>163</v>
          </cell>
          <cell r="H33">
            <v>0</v>
          </cell>
        </row>
        <row r="34">
          <cell r="D34">
            <v>126</v>
          </cell>
          <cell r="H34">
            <v>0</v>
          </cell>
        </row>
        <row r="35">
          <cell r="D35">
            <v>194</v>
          </cell>
          <cell r="H35">
            <v>0</v>
          </cell>
        </row>
        <row r="36">
          <cell r="D36">
            <v>162</v>
          </cell>
          <cell r="H36">
            <v>0</v>
          </cell>
        </row>
        <row r="42">
          <cell r="D42">
            <v>138</v>
          </cell>
          <cell r="H42" t="str">
            <v>x</v>
          </cell>
        </row>
        <row r="43">
          <cell r="D43">
            <v>140</v>
          </cell>
          <cell r="H43">
            <v>0</v>
          </cell>
        </row>
        <row r="44">
          <cell r="D44">
            <v>157</v>
          </cell>
          <cell r="H44">
            <v>0</v>
          </cell>
        </row>
        <row r="45">
          <cell r="D45">
            <v>191</v>
          </cell>
          <cell r="H45">
            <v>0</v>
          </cell>
        </row>
        <row r="46">
          <cell r="D46">
            <v>179</v>
          </cell>
          <cell r="H46">
            <v>0</v>
          </cell>
        </row>
        <row r="52">
          <cell r="D52">
            <v>139</v>
          </cell>
          <cell r="H52">
            <v>0</v>
          </cell>
        </row>
        <row r="53">
          <cell r="D53">
            <v>144</v>
          </cell>
          <cell r="H53">
            <v>0</v>
          </cell>
        </row>
        <row r="54">
          <cell r="D54">
            <v>170</v>
          </cell>
          <cell r="H54">
            <v>0</v>
          </cell>
        </row>
        <row r="55">
          <cell r="D55">
            <v>173</v>
          </cell>
          <cell r="H55">
            <v>0</v>
          </cell>
        </row>
        <row r="56">
          <cell r="D56">
            <v>166</v>
          </cell>
          <cell r="H56">
            <v>0</v>
          </cell>
        </row>
        <row r="62">
          <cell r="D62">
            <v>141</v>
          </cell>
          <cell r="H62">
            <v>0</v>
          </cell>
        </row>
        <row r="63">
          <cell r="D63">
            <v>159</v>
          </cell>
          <cell r="H63">
            <v>0</v>
          </cell>
        </row>
        <row r="64">
          <cell r="D64">
            <v>173</v>
          </cell>
          <cell r="H64">
            <v>0</v>
          </cell>
        </row>
        <row r="65">
          <cell r="D65">
            <v>170</v>
          </cell>
          <cell r="H65">
            <v>0</v>
          </cell>
        </row>
        <row r="66">
          <cell r="D66">
            <v>171</v>
          </cell>
          <cell r="H66">
            <v>0</v>
          </cell>
        </row>
        <row r="72">
          <cell r="D72">
            <v>130</v>
          </cell>
          <cell r="H72">
            <v>0</v>
          </cell>
        </row>
        <row r="73">
          <cell r="D73">
            <v>147</v>
          </cell>
          <cell r="H73">
            <v>0</v>
          </cell>
        </row>
        <row r="74">
          <cell r="D74">
            <v>163</v>
          </cell>
          <cell r="H74">
            <v>0</v>
          </cell>
        </row>
        <row r="75">
          <cell r="D75">
            <v>183</v>
          </cell>
          <cell r="H75">
            <v>0</v>
          </cell>
        </row>
        <row r="76">
          <cell r="D76">
            <v>173</v>
          </cell>
          <cell r="H76">
            <v>0</v>
          </cell>
        </row>
        <row r="82">
          <cell r="D82">
            <v>131</v>
          </cell>
          <cell r="H82">
            <v>0</v>
          </cell>
        </row>
        <row r="83">
          <cell r="D83">
            <v>158</v>
          </cell>
          <cell r="H83">
            <v>0</v>
          </cell>
        </row>
        <row r="84">
          <cell r="D84">
            <v>168</v>
          </cell>
          <cell r="H84">
            <v>0</v>
          </cell>
        </row>
        <row r="85">
          <cell r="D85">
            <v>187</v>
          </cell>
          <cell r="H85">
            <v>0</v>
          </cell>
        </row>
        <row r="86">
          <cell r="D86">
            <v>184</v>
          </cell>
          <cell r="H86">
            <v>0</v>
          </cell>
        </row>
        <row r="92">
          <cell r="D92">
            <v>138</v>
          </cell>
          <cell r="H92">
            <v>0</v>
          </cell>
        </row>
        <row r="93">
          <cell r="D93">
            <v>149</v>
          </cell>
          <cell r="H93">
            <v>0</v>
          </cell>
        </row>
        <row r="94">
          <cell r="D94">
            <v>168</v>
          </cell>
          <cell r="H94">
            <v>0</v>
          </cell>
        </row>
        <row r="95">
          <cell r="D95">
            <v>176</v>
          </cell>
          <cell r="H95">
            <v>0</v>
          </cell>
        </row>
        <row r="96">
          <cell r="D96">
            <v>192</v>
          </cell>
          <cell r="H96">
            <v>0</v>
          </cell>
        </row>
        <row r="102">
          <cell r="D102">
            <v>133</v>
          </cell>
          <cell r="H102">
            <v>0</v>
          </cell>
        </row>
        <row r="103">
          <cell r="D103">
            <v>173</v>
          </cell>
          <cell r="H103">
            <v>0</v>
          </cell>
        </row>
        <row r="104">
          <cell r="D104">
            <v>180</v>
          </cell>
          <cell r="H104">
            <v>0</v>
          </cell>
        </row>
        <row r="105">
          <cell r="D105">
            <v>157</v>
          </cell>
          <cell r="H105">
            <v>0</v>
          </cell>
        </row>
        <row r="106">
          <cell r="D106">
            <v>184</v>
          </cell>
          <cell r="H106">
            <v>0</v>
          </cell>
        </row>
        <row r="112">
          <cell r="D112">
            <v>132</v>
          </cell>
          <cell r="H112">
            <v>0</v>
          </cell>
        </row>
        <row r="113">
          <cell r="D113">
            <v>159</v>
          </cell>
          <cell r="H113">
            <v>0</v>
          </cell>
        </row>
        <row r="114">
          <cell r="D114">
            <v>177</v>
          </cell>
          <cell r="H114">
            <v>0</v>
          </cell>
        </row>
        <row r="115">
          <cell r="D115">
            <v>177</v>
          </cell>
          <cell r="H115">
            <v>0</v>
          </cell>
        </row>
        <row r="116">
          <cell r="D116">
            <v>174</v>
          </cell>
          <cell r="H116">
            <v>0</v>
          </cell>
        </row>
        <row r="122">
          <cell r="D122">
            <v>121</v>
          </cell>
          <cell r="H122">
            <v>0</v>
          </cell>
        </row>
        <row r="123">
          <cell r="D123">
            <v>109</v>
          </cell>
          <cell r="H123">
            <v>0</v>
          </cell>
        </row>
        <row r="124">
          <cell r="D124">
            <v>213</v>
          </cell>
          <cell r="H124">
            <v>0</v>
          </cell>
        </row>
        <row r="125">
          <cell r="D125">
            <v>115</v>
          </cell>
          <cell r="H125">
            <v>0</v>
          </cell>
        </row>
        <row r="126">
          <cell r="D126">
            <v>204</v>
          </cell>
          <cell r="H126">
            <v>0</v>
          </cell>
        </row>
        <row r="132">
          <cell r="D132">
            <v>135</v>
          </cell>
          <cell r="H132">
            <v>0</v>
          </cell>
        </row>
        <row r="133">
          <cell r="D133">
            <v>146</v>
          </cell>
          <cell r="H133">
            <v>0</v>
          </cell>
        </row>
        <row r="134">
          <cell r="D134">
            <v>176</v>
          </cell>
          <cell r="H134">
            <v>0</v>
          </cell>
        </row>
        <row r="135">
          <cell r="D135">
            <v>145</v>
          </cell>
          <cell r="H135">
            <v>0</v>
          </cell>
        </row>
        <row r="136">
          <cell r="D136">
            <v>199</v>
          </cell>
          <cell r="H136">
            <v>0</v>
          </cell>
        </row>
        <row r="142">
          <cell r="D142">
            <v>170</v>
          </cell>
          <cell r="H142">
            <v>0</v>
          </cell>
        </row>
        <row r="143">
          <cell r="D143">
            <v>159</v>
          </cell>
          <cell r="H143">
            <v>0</v>
          </cell>
        </row>
        <row r="144">
          <cell r="D144">
            <v>172</v>
          </cell>
          <cell r="H144">
            <v>0</v>
          </cell>
        </row>
        <row r="145">
          <cell r="D145">
            <v>157</v>
          </cell>
          <cell r="H145">
            <v>0</v>
          </cell>
        </row>
        <row r="146">
          <cell r="D146">
            <v>201</v>
          </cell>
          <cell r="H146">
            <v>0</v>
          </cell>
        </row>
        <row r="152">
          <cell r="D152">
            <v>122</v>
          </cell>
          <cell r="H152">
            <v>0</v>
          </cell>
        </row>
        <row r="153">
          <cell r="D153">
            <v>151</v>
          </cell>
          <cell r="H153">
            <v>0</v>
          </cell>
        </row>
        <row r="154">
          <cell r="D154">
            <v>158</v>
          </cell>
          <cell r="H154">
            <v>0</v>
          </cell>
        </row>
        <row r="155">
          <cell r="D155">
            <v>130</v>
          </cell>
          <cell r="H155">
            <v>0</v>
          </cell>
        </row>
        <row r="156">
          <cell r="D156">
            <v>224</v>
          </cell>
          <cell r="H156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2010"/>
  <sheetViews>
    <sheetView tabSelected="1" topLeftCell="I1" workbookViewId="0">
      <selection activeCell="K12" sqref="K12"/>
    </sheetView>
  </sheetViews>
  <sheetFormatPr baseColWidth="10" defaultRowHeight="15" x14ac:dyDescent="0.25"/>
  <cols>
    <col min="1" max="1" width="7" style="59" customWidth="1"/>
    <col min="2" max="2" width="9.75" style="59" customWidth="1"/>
    <col min="3" max="3" width="16.875" style="59" customWidth="1"/>
    <col min="4" max="4" width="7" style="59" customWidth="1"/>
    <col min="5" max="5" width="8.75" style="59" customWidth="1"/>
    <col min="6" max="6" width="7" style="59" customWidth="1"/>
    <col min="7" max="7" width="14.25" style="59" customWidth="1"/>
    <col min="8" max="8" width="12.375" style="75" customWidth="1"/>
    <col min="9" max="9" width="0.75" style="59" customWidth="1"/>
    <col min="10" max="10" width="6.125" style="65" customWidth="1"/>
    <col min="11" max="11" width="17.75" style="66" customWidth="1"/>
    <col min="12" max="12" width="0.75" style="59" customWidth="1"/>
    <col min="13" max="13" width="9.75" style="59" customWidth="1"/>
    <col min="14" max="14" width="17.75" style="59" customWidth="1"/>
    <col min="15" max="17" width="7.875" style="59" customWidth="1"/>
    <col min="18" max="18" width="11.5" style="59" customWidth="1"/>
    <col min="19" max="19" width="0.75" style="59" customWidth="1"/>
    <col min="20" max="20" width="6.125" style="59" customWidth="1"/>
    <col min="21" max="21" width="18.75" style="59" customWidth="1"/>
    <col min="22" max="22" width="7.875" style="59" customWidth="1"/>
    <col min="23" max="23" width="8.375" style="60" customWidth="1"/>
  </cols>
  <sheetData>
    <row r="1" spans="1:23" ht="30.75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/>
      <c r="J1" s="10"/>
      <c r="K1" s="11" t="s">
        <v>8</v>
      </c>
      <c r="L1" s="9"/>
      <c r="M1" s="12" t="s">
        <v>9</v>
      </c>
      <c r="N1" s="13" t="s">
        <v>10</v>
      </c>
      <c r="O1" s="189" t="s">
        <v>11</v>
      </c>
      <c r="P1" s="190"/>
      <c r="Q1" s="190"/>
      <c r="R1" s="191"/>
      <c r="S1" s="9"/>
      <c r="T1" s="192" t="s">
        <v>12</v>
      </c>
      <c r="U1" s="193"/>
      <c r="V1" s="194"/>
      <c r="W1" s="184" t="s">
        <v>150</v>
      </c>
    </row>
    <row r="2" spans="1:23" ht="16.5" thickBot="1" x14ac:dyDescent="0.3">
      <c r="A2" s="14" t="s">
        <v>13</v>
      </c>
      <c r="B2" s="15" t="s">
        <v>14</v>
      </c>
      <c r="C2" s="16" t="s">
        <v>15</v>
      </c>
      <c r="D2" s="6"/>
      <c r="E2" s="17"/>
      <c r="F2" s="6"/>
      <c r="G2" s="18" t="s">
        <v>16</v>
      </c>
      <c r="H2" s="19"/>
      <c r="I2" s="9"/>
      <c r="J2" s="20" t="s">
        <v>17</v>
      </c>
      <c r="K2" s="21" t="s">
        <v>18</v>
      </c>
      <c r="L2" s="9"/>
      <c r="M2" s="22" t="s">
        <v>19</v>
      </c>
      <c r="N2" s="23" t="s">
        <v>18</v>
      </c>
      <c r="O2" s="23" t="s">
        <v>20</v>
      </c>
      <c r="P2" s="23" t="s">
        <v>21</v>
      </c>
      <c r="Q2" s="24" t="s">
        <v>22</v>
      </c>
      <c r="R2" s="25"/>
      <c r="S2" s="9"/>
      <c r="T2" s="26" t="s">
        <v>23</v>
      </c>
      <c r="U2" s="26" t="s">
        <v>18</v>
      </c>
      <c r="V2" s="26" t="s">
        <v>24</v>
      </c>
      <c r="W2" s="26" t="s">
        <v>151</v>
      </c>
    </row>
    <row r="3" spans="1:23" x14ac:dyDescent="0.25">
      <c r="A3" s="27">
        <v>1000</v>
      </c>
      <c r="B3" s="28"/>
      <c r="C3" s="29" t="s">
        <v>25</v>
      </c>
      <c r="D3" s="30" t="s">
        <v>26</v>
      </c>
      <c r="E3" s="31">
        <v>171</v>
      </c>
      <c r="F3" s="32"/>
      <c r="G3" s="31"/>
      <c r="H3" s="33"/>
      <c r="I3" s="9"/>
      <c r="J3" s="34">
        <v>3000</v>
      </c>
      <c r="K3" s="35" t="s">
        <v>27</v>
      </c>
      <c r="L3" s="9"/>
      <c r="M3" s="36" t="s">
        <v>28</v>
      </c>
      <c r="N3" s="37" t="e">
        <f>VLOOKUP($M3,CHOOSE({1,2},$B$3:$B$1003,$C$3:$C$1003),2,FALSE)</f>
        <v>#N/A</v>
      </c>
      <c r="O3" s="36" t="e">
        <f>VLOOKUP($M3,CHOOSE({1,2},$B$3:$B$1003,$A$3:$A$1003),2,FALSE)</f>
        <v>#N/A</v>
      </c>
      <c r="P3" s="38"/>
      <c r="Q3" s="39">
        <f>P3*3</f>
        <v>0</v>
      </c>
      <c r="R3" s="40"/>
      <c r="S3" s="9"/>
      <c r="T3" s="41">
        <v>1</v>
      </c>
      <c r="U3" s="42" t="str">
        <f>VLOOKUP($T3,CHOOSE({1,2},$B$3:$B$1003,$C$3:$C$1003),2,FALSE)</f>
        <v>Lucille Pinel</v>
      </c>
      <c r="V3" s="41">
        <f>VLOOKUP($T3,CHOOSE({1,2},$B$3:$B$1003,$A$3:$A$1003),2,FALSE)</f>
        <v>1004</v>
      </c>
      <c r="W3" s="185"/>
    </row>
    <row r="4" spans="1:23" x14ac:dyDescent="0.25">
      <c r="A4" s="43">
        <v>1001</v>
      </c>
      <c r="B4" s="28"/>
      <c r="C4" s="44" t="s">
        <v>29</v>
      </c>
      <c r="D4" s="45" t="s">
        <v>26</v>
      </c>
      <c r="E4" s="45">
        <v>174</v>
      </c>
      <c r="F4" s="30"/>
      <c r="G4" s="46"/>
      <c r="H4" s="47"/>
      <c r="I4" s="9"/>
      <c r="J4" s="34">
        <v>3001</v>
      </c>
      <c r="K4" s="48" t="s">
        <v>30</v>
      </c>
      <c r="L4" s="9"/>
      <c r="M4" s="49" t="s">
        <v>31</v>
      </c>
      <c r="N4" s="37" t="e">
        <f>VLOOKUP($M4,CHOOSE({1,2},$B$3:$B$1003,$C$3:$C$1003),2,FALSE)</f>
        <v>#N/A</v>
      </c>
      <c r="O4" s="36" t="e">
        <f>VLOOKUP($M4,CHOOSE({1,2},$B$3:$B$1003,$A$3:$A$1003),2,FALSE)</f>
        <v>#N/A</v>
      </c>
      <c r="P4" s="38"/>
      <c r="Q4" s="39">
        <f t="shared" ref="Q4:Q32" si="0">P4*3</f>
        <v>0</v>
      </c>
      <c r="R4" s="40"/>
      <c r="S4" s="9"/>
      <c r="T4" s="50">
        <v>2</v>
      </c>
      <c r="U4" s="42" t="str">
        <f>VLOOKUP($T4,CHOOSE({1,2},$B$3:$B$1003,$C$3:$C$1003),2,FALSE)</f>
        <v>Francine Allard</v>
      </c>
      <c r="V4" s="41">
        <f>VLOOKUP($T4,CHOOSE({1,2},$B$3:$B$1003,$A$3:$A$1003),2,FALSE)</f>
        <v>1009</v>
      </c>
      <c r="W4" s="186"/>
    </row>
    <row r="5" spans="1:23" x14ac:dyDescent="0.25">
      <c r="A5" s="43">
        <v>1002</v>
      </c>
      <c r="B5" s="28"/>
      <c r="C5" s="44" t="s">
        <v>32</v>
      </c>
      <c r="D5" s="45" t="s">
        <v>26</v>
      </c>
      <c r="E5" s="45">
        <v>152</v>
      </c>
      <c r="F5" s="30"/>
      <c r="G5" s="51"/>
      <c r="H5" s="47"/>
      <c r="I5" s="9"/>
      <c r="J5" s="34">
        <v>3002</v>
      </c>
      <c r="K5" s="48" t="s">
        <v>33</v>
      </c>
      <c r="L5" s="9"/>
      <c r="M5" s="49" t="s">
        <v>34</v>
      </c>
      <c r="N5" s="37" t="e">
        <f>VLOOKUP($M5,CHOOSE({1,2},$B$3:$B$1003,$C$3:$C$1003),2,FALSE)</f>
        <v>#N/A</v>
      </c>
      <c r="O5" s="36" t="e">
        <f>VLOOKUP($M5,CHOOSE({1,2},$B$3:$B$1003,$A$3:$A$1003),2,FALSE)</f>
        <v>#N/A</v>
      </c>
      <c r="P5" s="38"/>
      <c r="Q5" s="39">
        <f t="shared" si="0"/>
        <v>0</v>
      </c>
      <c r="R5" s="40"/>
      <c r="S5" s="9"/>
      <c r="T5" s="50">
        <v>3</v>
      </c>
      <c r="U5" s="42" t="str">
        <f>VLOOKUP($T5,CHOOSE({1,2},$B$3:$B$1003,$C$3:$C$1003),2,FALSE)</f>
        <v>André Ouimet</v>
      </c>
      <c r="V5" s="41">
        <f>VLOOKUP($T5,CHOOSE({1,2},$B$3:$B$1003,$A$3:$A$1003),2,FALSE)</f>
        <v>1014</v>
      </c>
      <c r="W5" s="186"/>
    </row>
    <row r="6" spans="1:23" x14ac:dyDescent="0.25">
      <c r="A6" s="43">
        <v>1003</v>
      </c>
      <c r="B6" s="28"/>
      <c r="C6" s="44" t="s">
        <v>35</v>
      </c>
      <c r="D6" s="45" t="s">
        <v>36</v>
      </c>
      <c r="E6" s="45">
        <v>188</v>
      </c>
      <c r="F6" s="52"/>
      <c r="G6" s="46"/>
      <c r="H6" s="47"/>
      <c r="I6" s="9"/>
      <c r="J6" s="34">
        <v>3003</v>
      </c>
      <c r="K6" s="48" t="s">
        <v>37</v>
      </c>
      <c r="L6" s="9"/>
      <c r="M6" s="49" t="s">
        <v>38</v>
      </c>
      <c r="N6" s="37" t="e">
        <f>VLOOKUP($M6,CHOOSE({1,2},$B$3:$B$1003,$C$3:$C$1003),2,FALSE)</f>
        <v>#N/A</v>
      </c>
      <c r="O6" s="36" t="e">
        <f>VLOOKUP($M6,CHOOSE({1,2},$B$3:$B$1003,$A$3:$A$1003),2,FALSE)</f>
        <v>#N/A</v>
      </c>
      <c r="P6" s="38"/>
      <c r="Q6" s="39">
        <f t="shared" si="0"/>
        <v>0</v>
      </c>
      <c r="R6" s="40"/>
      <c r="S6" s="9"/>
      <c r="T6" s="50">
        <v>4</v>
      </c>
      <c r="U6" s="42" t="str">
        <f>VLOOKUP($T6,CHOOSE({1,2},$B$3:$B$1003,$C$3:$C$1003),2,FALSE)</f>
        <v>Jocelyne Brunelle</v>
      </c>
      <c r="V6" s="41">
        <f>VLOOKUP($T6,CHOOSE({1,2},$B$3:$B$1003,$A$3:$A$1003),2,FALSE)</f>
        <v>1019</v>
      </c>
      <c r="W6" s="186"/>
    </row>
    <row r="7" spans="1:23" x14ac:dyDescent="0.25">
      <c r="A7" s="43">
        <v>1004</v>
      </c>
      <c r="B7" s="28">
        <v>1</v>
      </c>
      <c r="C7" s="44" t="s">
        <v>39</v>
      </c>
      <c r="D7" s="45" t="s">
        <v>26</v>
      </c>
      <c r="E7" s="45">
        <v>117</v>
      </c>
      <c r="F7" s="30"/>
      <c r="G7" s="31"/>
      <c r="H7" s="47"/>
      <c r="I7" s="9"/>
      <c r="J7" s="34">
        <v>3004</v>
      </c>
      <c r="K7" s="48" t="s">
        <v>40</v>
      </c>
      <c r="L7" s="9"/>
      <c r="M7" s="49" t="s">
        <v>41</v>
      </c>
      <c r="N7" s="37" t="e">
        <f>VLOOKUP($M7,CHOOSE({1,2},$B$3:$B$1003,$C$3:$C$1003),2,FALSE)</f>
        <v>#N/A</v>
      </c>
      <c r="O7" s="36" t="e">
        <f>VLOOKUP($M7,CHOOSE({1,2},$B$3:$B$1003,$A$3:$A$1003),2,FALSE)</f>
        <v>#N/A</v>
      </c>
      <c r="P7" s="38"/>
      <c r="Q7" s="39">
        <f t="shared" si="0"/>
        <v>0</v>
      </c>
      <c r="R7" s="40"/>
      <c r="S7" s="9"/>
      <c r="T7" s="50">
        <v>5</v>
      </c>
      <c r="U7" s="42" t="str">
        <f>VLOOKUP($T7,CHOOSE({1,2},$B$3:$B$1003,$C$3:$C$1003),2,FALSE)</f>
        <v>Gilberte Caron</v>
      </c>
      <c r="V7" s="41">
        <f>VLOOKUP($T7,CHOOSE({1,2},$B$3:$B$1003,$A$3:$A$1003),2,FALSE)</f>
        <v>1024</v>
      </c>
      <c r="W7" s="186"/>
    </row>
    <row r="8" spans="1:23" x14ac:dyDescent="0.25">
      <c r="A8" s="43">
        <v>1005</v>
      </c>
      <c r="B8" s="28"/>
      <c r="C8" s="44" t="s">
        <v>42</v>
      </c>
      <c r="D8" s="45" t="s">
        <v>36</v>
      </c>
      <c r="E8" s="45">
        <v>136</v>
      </c>
      <c r="F8" s="30"/>
      <c r="G8" s="46"/>
      <c r="H8" s="47"/>
      <c r="I8" s="9"/>
      <c r="J8" s="34">
        <v>3005</v>
      </c>
      <c r="K8" s="53" t="s">
        <v>43</v>
      </c>
      <c r="L8" s="9"/>
      <c r="M8" s="49" t="s">
        <v>44</v>
      </c>
      <c r="N8" s="37" t="e">
        <f>VLOOKUP($M8,CHOOSE({1,2},$B$3:$B$1003,$C$3:$C$1003),2,FALSE)</f>
        <v>#N/A</v>
      </c>
      <c r="O8" s="36" t="e">
        <f>VLOOKUP($M8,CHOOSE({1,2},$B$3:$B$1003,$A$3:$A$1003),2,FALSE)</f>
        <v>#N/A</v>
      </c>
      <c r="P8" s="38"/>
      <c r="Q8" s="39">
        <f t="shared" si="0"/>
        <v>0</v>
      </c>
      <c r="R8" s="40"/>
      <c r="S8" s="9"/>
      <c r="T8" s="50">
        <v>6</v>
      </c>
      <c r="U8" s="42" t="str">
        <f>VLOOKUP($T8,CHOOSE({1,2},$B$3:$B$1003,$C$3:$C$1003),2,FALSE)</f>
        <v>Carole Moreau</v>
      </c>
      <c r="V8" s="41">
        <f>VLOOKUP($T8,CHOOSE({1,2},$B$3:$B$1003,$A$3:$A$1003),2,FALSE)</f>
        <v>1029</v>
      </c>
      <c r="W8" s="186"/>
    </row>
    <row r="9" spans="1:23" x14ac:dyDescent="0.25">
      <c r="A9" s="43">
        <v>1006</v>
      </c>
      <c r="B9" s="28"/>
      <c r="C9" s="44" t="s">
        <v>45</v>
      </c>
      <c r="D9" s="45" t="s">
        <v>26</v>
      </c>
      <c r="E9" s="45">
        <v>159</v>
      </c>
      <c r="F9" s="30"/>
      <c r="G9" s="46"/>
      <c r="H9" s="47"/>
      <c r="I9" s="9"/>
      <c r="J9" s="34">
        <v>3006</v>
      </c>
      <c r="K9" s="48" t="s">
        <v>46</v>
      </c>
      <c r="L9" s="9"/>
      <c r="M9" s="49" t="s">
        <v>47</v>
      </c>
      <c r="N9" s="37" t="e">
        <f>VLOOKUP($M9,CHOOSE({1,2},$B$3:$B$1003,$C$3:$C$1003),2,FALSE)</f>
        <v>#N/A</v>
      </c>
      <c r="O9" s="36" t="e">
        <f>VLOOKUP($M9,CHOOSE({1,2},$B$3:$B$1003,$A$3:$A$1003),2,FALSE)</f>
        <v>#N/A</v>
      </c>
      <c r="P9" s="38"/>
      <c r="Q9" s="39">
        <f t="shared" si="0"/>
        <v>0</v>
      </c>
      <c r="R9" s="40"/>
      <c r="S9" s="9"/>
      <c r="T9" s="50">
        <v>7</v>
      </c>
      <c r="U9" s="42" t="str">
        <f>VLOOKUP($T9,CHOOSE({1,2},$B$3:$B$1003,$C$3:$C$1003),2,FALSE)</f>
        <v>Cécile Hébert</v>
      </c>
      <c r="V9" s="41">
        <f>VLOOKUP($T9,CHOOSE({1,2},$B$3:$B$1003,$A$3:$A$1003),2,FALSE)</f>
        <v>1034</v>
      </c>
      <c r="W9" s="186"/>
    </row>
    <row r="10" spans="1:23" x14ac:dyDescent="0.25">
      <c r="A10" s="43">
        <v>1007</v>
      </c>
      <c r="B10" s="28"/>
      <c r="C10" s="44" t="s">
        <v>48</v>
      </c>
      <c r="D10" s="45" t="s">
        <v>36</v>
      </c>
      <c r="E10" s="45">
        <v>174</v>
      </c>
      <c r="F10" s="30"/>
      <c r="G10" s="46"/>
      <c r="H10" s="47"/>
      <c r="I10" s="9"/>
      <c r="J10" s="34">
        <v>3007</v>
      </c>
      <c r="K10" s="48" t="s">
        <v>49</v>
      </c>
      <c r="L10" s="9"/>
      <c r="M10" s="49" t="s">
        <v>50</v>
      </c>
      <c r="N10" s="37" t="e">
        <f>VLOOKUP($M10,CHOOSE({1,2},$B$3:$B$1003,$C$3:$C$1003),2,FALSE)</f>
        <v>#N/A</v>
      </c>
      <c r="O10" s="36" t="e">
        <f>VLOOKUP($M10,CHOOSE({1,2},$B$3:$B$1003,$A$3:$A$1003),2,FALSE)</f>
        <v>#N/A</v>
      </c>
      <c r="P10" s="38"/>
      <c r="Q10" s="39">
        <f t="shared" si="0"/>
        <v>0</v>
      </c>
      <c r="R10" s="40"/>
      <c r="S10" s="9"/>
      <c r="T10" s="50">
        <v>8</v>
      </c>
      <c r="U10" s="42" t="str">
        <f>VLOOKUP($T10,CHOOSE({1,2},$B$3:$B$1003,$C$3:$C$1003),2,FALSE)</f>
        <v>Jeannine Chartré</v>
      </c>
      <c r="V10" s="41">
        <f>VLOOKUP($T10,CHOOSE({1,2},$B$3:$B$1003,$A$3:$A$1003),2,FALSE)</f>
        <v>1039</v>
      </c>
      <c r="W10" s="186"/>
    </row>
    <row r="11" spans="1:23" x14ac:dyDescent="0.25">
      <c r="A11" s="43">
        <v>1008</v>
      </c>
      <c r="B11" s="28"/>
      <c r="C11" s="44" t="s">
        <v>51</v>
      </c>
      <c r="D11" s="45" t="s">
        <v>36</v>
      </c>
      <c r="E11" s="45">
        <v>175</v>
      </c>
      <c r="F11" s="30"/>
      <c r="G11" s="46"/>
      <c r="H11" s="47"/>
      <c r="I11" s="9"/>
      <c r="J11" s="34">
        <v>3008</v>
      </c>
      <c r="K11" s="48" t="s">
        <v>52</v>
      </c>
      <c r="L11" s="9"/>
      <c r="M11" s="49" t="s">
        <v>53</v>
      </c>
      <c r="N11" s="37" t="e">
        <f>VLOOKUP($M11,CHOOSE({1,2},$B$3:$B$1003,$C$3:$C$1003),2,FALSE)</f>
        <v>#N/A</v>
      </c>
      <c r="O11" s="36" t="e">
        <f>VLOOKUP($M11,CHOOSE({1,2},$B$3:$B$1003,$A$3:$A$1003),2,FALSE)</f>
        <v>#N/A</v>
      </c>
      <c r="P11" s="38"/>
      <c r="Q11" s="39">
        <f>P11*3</f>
        <v>0</v>
      </c>
      <c r="R11" s="40"/>
      <c r="S11" s="9"/>
      <c r="T11" s="50">
        <v>9</v>
      </c>
      <c r="U11" s="42" t="str">
        <f>VLOOKUP($T11,CHOOSE({1,2},$B$3:$B$1003,$C$3:$C$1003),2,FALSE)</f>
        <v>France Baril</v>
      </c>
      <c r="V11" s="41">
        <f>VLOOKUP($T11,CHOOSE({1,2},$B$3:$B$1003,$A$3:$A$1003),2,FALSE)</f>
        <v>1044</v>
      </c>
      <c r="W11" s="186"/>
    </row>
    <row r="12" spans="1:23" x14ac:dyDescent="0.25">
      <c r="A12" s="43">
        <v>1009</v>
      </c>
      <c r="B12" s="28">
        <v>2</v>
      </c>
      <c r="C12" s="44" t="s">
        <v>54</v>
      </c>
      <c r="D12" s="45" t="s">
        <v>26</v>
      </c>
      <c r="E12" s="45">
        <v>128</v>
      </c>
      <c r="F12" s="30"/>
      <c r="G12" s="46"/>
      <c r="H12" s="47"/>
      <c r="I12" s="9"/>
      <c r="J12" s="34">
        <v>3009</v>
      </c>
      <c r="K12" s="48" t="s">
        <v>55</v>
      </c>
      <c r="L12" s="9"/>
      <c r="M12" s="49" t="s">
        <v>56</v>
      </c>
      <c r="N12" s="37" t="e">
        <f>VLOOKUP($M12,CHOOSE({1,2},$B$3:$B$1003,$C$3:$C$1003),2,FALSE)</f>
        <v>#N/A</v>
      </c>
      <c r="O12" s="36" t="e">
        <f>VLOOKUP($M12,CHOOSE({1,2},$B$3:$B$1003,$A$3:$A$1003),2,FALSE)</f>
        <v>#N/A</v>
      </c>
      <c r="P12" s="38"/>
      <c r="Q12" s="39">
        <f t="shared" si="0"/>
        <v>0</v>
      </c>
      <c r="R12" s="40"/>
      <c r="S12" s="9"/>
      <c r="T12" s="50">
        <v>10</v>
      </c>
      <c r="U12" s="42" t="str">
        <f>VLOOKUP($T12,CHOOSE({1,2},$B$3:$B$1003,$C$3:$C$1003),2,FALSE)</f>
        <v>Raymond Chartré</v>
      </c>
      <c r="V12" s="41">
        <f>VLOOKUP($T12,CHOOSE({1,2},$B$3:$B$1003,$A$3:$A$1003),2,FALSE)</f>
        <v>1049</v>
      </c>
      <c r="W12" s="186"/>
    </row>
    <row r="13" spans="1:23" x14ac:dyDescent="0.25">
      <c r="A13" s="43">
        <v>1010</v>
      </c>
      <c r="B13" s="28"/>
      <c r="C13" s="44" t="s">
        <v>57</v>
      </c>
      <c r="D13" s="45" t="s">
        <v>26</v>
      </c>
      <c r="E13" s="45">
        <v>144</v>
      </c>
      <c r="F13" s="30"/>
      <c r="G13" s="46"/>
      <c r="H13" s="47"/>
      <c r="I13" s="9"/>
      <c r="J13" s="34">
        <v>3010</v>
      </c>
      <c r="K13" s="48" t="s">
        <v>58</v>
      </c>
      <c r="L13" s="9"/>
      <c r="M13" s="49" t="s">
        <v>59</v>
      </c>
      <c r="N13" s="37" t="e">
        <f>VLOOKUP($M13,CHOOSE({1,2},$B$3:$B$1003,$C$3:$C$1003),2,FALSE)</f>
        <v>#N/A</v>
      </c>
      <c r="O13" s="36" t="e">
        <f>VLOOKUP($M13,CHOOSE({1,2},$B$3:$B$1003,$A$3:$A$1003),2,FALSE)</f>
        <v>#N/A</v>
      </c>
      <c r="P13" s="38"/>
      <c r="Q13" s="39">
        <f t="shared" si="0"/>
        <v>0</v>
      </c>
      <c r="R13" s="40"/>
      <c r="S13" s="9"/>
      <c r="T13" s="50">
        <v>11</v>
      </c>
      <c r="U13" s="42" t="str">
        <f>VLOOKUP($T13,CHOOSE({1,2},$B$3:$B$1003,$C$3:$C$1003),2,FALSE)</f>
        <v>Rollande Guérin</v>
      </c>
      <c r="V13" s="41">
        <f>VLOOKUP($T13,CHOOSE({1,2},$B$3:$B$1003,$A$3:$A$1003),2,FALSE)</f>
        <v>1054</v>
      </c>
      <c r="W13" s="186"/>
    </row>
    <row r="14" spans="1:23" x14ac:dyDescent="0.25">
      <c r="A14" s="43">
        <v>1011</v>
      </c>
      <c r="B14" s="28"/>
      <c r="C14" s="44" t="s">
        <v>60</v>
      </c>
      <c r="D14" s="45" t="s">
        <v>36</v>
      </c>
      <c r="E14" s="45">
        <v>130</v>
      </c>
      <c r="F14" s="30"/>
      <c r="G14" s="46"/>
      <c r="H14" s="47"/>
      <c r="I14" s="9"/>
      <c r="J14" s="34">
        <v>3011</v>
      </c>
      <c r="K14" s="48" t="s">
        <v>61</v>
      </c>
      <c r="L14" s="9"/>
      <c r="M14" s="49" t="s">
        <v>62</v>
      </c>
      <c r="N14" s="37" t="e">
        <f>VLOOKUP($M14,CHOOSE({1,2},$B$3:$B$1003,$C$3:$C$1003),2,FALSE)</f>
        <v>#N/A</v>
      </c>
      <c r="O14" s="36" t="e">
        <f>VLOOKUP($M14,CHOOSE({1,2},$B$3:$B$1003,$A$3:$A$1003),2,FALSE)</f>
        <v>#N/A</v>
      </c>
      <c r="P14" s="38"/>
      <c r="Q14" s="39">
        <f t="shared" si="0"/>
        <v>0</v>
      </c>
      <c r="R14" s="40"/>
      <c r="S14" s="9"/>
      <c r="T14" s="50">
        <v>12</v>
      </c>
      <c r="U14" s="42" t="str">
        <f>VLOOKUP($T14,CHOOSE({1,2},$B$3:$B$1003,$C$3:$C$1003),2,FALSE)</f>
        <v>Raymond Héroux</v>
      </c>
      <c r="V14" s="41">
        <f>VLOOKUP($T14,CHOOSE({1,2},$B$3:$B$1003,$A$3:$A$1003),2,FALSE)</f>
        <v>1059</v>
      </c>
      <c r="W14" s="186"/>
    </row>
    <row r="15" spans="1:23" x14ac:dyDescent="0.25">
      <c r="A15" s="43">
        <v>1012</v>
      </c>
      <c r="B15" s="28"/>
      <c r="C15" s="44" t="s">
        <v>63</v>
      </c>
      <c r="D15" s="45" t="s">
        <v>36</v>
      </c>
      <c r="E15" s="45">
        <v>177</v>
      </c>
      <c r="F15" s="30"/>
      <c r="G15" s="46"/>
      <c r="H15" s="47"/>
      <c r="I15" s="9"/>
      <c r="J15" s="34">
        <v>3012</v>
      </c>
      <c r="K15" s="48" t="s">
        <v>64</v>
      </c>
      <c r="L15" s="9"/>
      <c r="M15" s="49" t="s">
        <v>65</v>
      </c>
      <c r="N15" s="37" t="e">
        <f>VLOOKUP($M15,CHOOSE({1,2},$B$3:$B$1003,$C$3:$C$1003),2,FALSE)</f>
        <v>#N/A</v>
      </c>
      <c r="O15" s="36" t="e">
        <f>VLOOKUP($M15,CHOOSE({1,2},$B$3:$B$1003,$A$3:$A$1003),2,FALSE)</f>
        <v>#N/A</v>
      </c>
      <c r="P15" s="38"/>
      <c r="Q15" s="39">
        <f t="shared" si="0"/>
        <v>0</v>
      </c>
      <c r="R15" s="40"/>
      <c r="S15" s="9"/>
      <c r="T15" s="50">
        <v>13</v>
      </c>
      <c r="U15" s="42" t="str">
        <f>VLOOKUP($T15,CHOOSE({1,2},$B$3:$B$1003,$C$3:$C$1003),2,FALSE)</f>
        <v>Louise Arbour</v>
      </c>
      <c r="V15" s="41">
        <f>VLOOKUP($T15,CHOOSE({1,2},$B$3:$B$1003,$A$3:$A$1003),2,FALSE)</f>
        <v>1064</v>
      </c>
      <c r="W15" s="186"/>
    </row>
    <row r="16" spans="1:23" x14ac:dyDescent="0.25">
      <c r="A16" s="43">
        <v>1013</v>
      </c>
      <c r="B16" s="28"/>
      <c r="C16" s="44" t="s">
        <v>66</v>
      </c>
      <c r="D16" s="45" t="s">
        <v>36</v>
      </c>
      <c r="E16" s="45">
        <v>193</v>
      </c>
      <c r="F16" s="30"/>
      <c r="G16" s="46"/>
      <c r="H16" s="47"/>
      <c r="I16" s="9"/>
      <c r="J16" s="34">
        <v>3013</v>
      </c>
      <c r="K16" s="48"/>
      <c r="L16" s="9"/>
      <c r="M16" s="49" t="s">
        <v>67</v>
      </c>
      <c r="N16" s="37" t="e">
        <f>VLOOKUP($M16,CHOOSE({1,2},$B$3:$B$1003,$C$3:$C$1003),2,FALSE)</f>
        <v>#N/A</v>
      </c>
      <c r="O16" s="36" t="e">
        <f>VLOOKUP($M16,CHOOSE({1,2},$B$3:$B$1003,$A$3:$A$1003),2,FALSE)</f>
        <v>#N/A</v>
      </c>
      <c r="P16" s="38"/>
      <c r="Q16" s="39">
        <f t="shared" si="0"/>
        <v>0</v>
      </c>
      <c r="R16" s="40"/>
      <c r="S16" s="9"/>
      <c r="T16" s="50">
        <v>14</v>
      </c>
      <c r="U16" s="42" t="str">
        <f>VLOOKUP($T16,CHOOSE({1,2},$B$3:$B$1003,$C$3:$C$1003),2,FALSE)</f>
        <v>Gilles Tremblay</v>
      </c>
      <c r="V16" s="41">
        <f>VLOOKUP($T16,CHOOSE({1,2},$B$3:$B$1003,$A$3:$A$1003),2,FALSE)</f>
        <v>1069</v>
      </c>
      <c r="W16" s="186"/>
    </row>
    <row r="17" spans="1:23" x14ac:dyDescent="0.25">
      <c r="A17" s="43">
        <v>1014</v>
      </c>
      <c r="B17" s="28">
        <v>3</v>
      </c>
      <c r="C17" s="44" t="s">
        <v>68</v>
      </c>
      <c r="D17" s="45" t="s">
        <v>36</v>
      </c>
      <c r="E17" s="45">
        <v>150</v>
      </c>
      <c r="F17" s="30"/>
      <c r="G17" s="46"/>
      <c r="H17" s="47"/>
      <c r="I17" s="9"/>
      <c r="J17" s="34">
        <v>3014</v>
      </c>
      <c r="K17" s="48"/>
      <c r="L17" s="9"/>
      <c r="M17" s="49" t="s">
        <v>69</v>
      </c>
      <c r="N17" s="37" t="e">
        <f>VLOOKUP($M17,CHOOSE({1,2},$B$3:$B$1003,$C$3:$C$1003),2,FALSE)</f>
        <v>#N/A</v>
      </c>
      <c r="O17" s="36" t="e">
        <f>VLOOKUP($M17,CHOOSE({1,2},$B$3:$B$1003,$A$3:$A$1003),2,FALSE)</f>
        <v>#N/A</v>
      </c>
      <c r="P17" s="38"/>
      <c r="Q17" s="39">
        <f t="shared" si="0"/>
        <v>0</v>
      </c>
      <c r="R17" s="40"/>
      <c r="S17" s="9"/>
      <c r="T17" s="50">
        <v>15</v>
      </c>
      <c r="U17" s="42" t="str">
        <f>VLOOKUP($T17,CHOOSE({1,2},$B$3:$B$1003,$C$3:$C$1003),2,FALSE)</f>
        <v>Diane Lampron</v>
      </c>
      <c r="V17" s="41">
        <f>VLOOKUP($T17,CHOOSE({1,2},$B$3:$B$1003,$A$3:$A$1003),2,FALSE)</f>
        <v>1074</v>
      </c>
      <c r="W17" s="186"/>
    </row>
    <row r="18" spans="1:23" ht="15.75" thickBot="1" x14ac:dyDescent="0.3">
      <c r="A18" s="43">
        <v>1015</v>
      </c>
      <c r="B18" s="28"/>
      <c r="C18" s="44" t="s">
        <v>70</v>
      </c>
      <c r="D18" s="45" t="s">
        <v>26</v>
      </c>
      <c r="E18" s="45">
        <v>137</v>
      </c>
      <c r="F18" s="30"/>
      <c r="G18" s="46"/>
      <c r="H18" s="47"/>
      <c r="I18" s="9"/>
      <c r="J18" s="34">
        <v>3015</v>
      </c>
      <c r="K18" s="48"/>
      <c r="L18" s="9"/>
      <c r="M18" s="49" t="s">
        <v>71</v>
      </c>
      <c r="N18" s="37" t="e">
        <f>VLOOKUP($M18,CHOOSE({1,2},$B$3:$B$1003,$C$3:$C$1003),2,FALSE)</f>
        <v>#N/A</v>
      </c>
      <c r="O18" s="36" t="e">
        <f>VLOOKUP($M18,CHOOSE({1,2},$B$3:$B$1003,$A$3:$A$1003),2,FALSE)</f>
        <v>#N/A</v>
      </c>
      <c r="P18" s="38"/>
      <c r="Q18" s="39">
        <f t="shared" si="0"/>
        <v>0</v>
      </c>
      <c r="R18" s="40"/>
      <c r="S18" s="54"/>
      <c r="T18" s="55">
        <v>16</v>
      </c>
      <c r="U18" s="56" t="str">
        <f>VLOOKUP($T18,CHOOSE({1,2},$B$3:$B$1003,$C$3:$C$1003),2,FALSE)</f>
        <v>Simon Gagné</v>
      </c>
      <c r="V18" s="57">
        <f>VLOOKUP($T18,CHOOSE({1,2},$B$3:$B$1003,$A$3:$A$1003),2,FALSE)</f>
        <v>1079</v>
      </c>
      <c r="W18" s="187"/>
    </row>
    <row r="19" spans="1:23" x14ac:dyDescent="0.25">
      <c r="A19" s="58">
        <v>1016</v>
      </c>
      <c r="B19" s="28"/>
      <c r="C19" s="44" t="s">
        <v>72</v>
      </c>
      <c r="D19" s="45" t="s">
        <v>36</v>
      </c>
      <c r="E19" s="45">
        <v>163</v>
      </c>
      <c r="F19" s="30"/>
      <c r="G19" s="46"/>
      <c r="H19" s="47"/>
      <c r="I19" s="9"/>
      <c r="J19" s="34">
        <v>3016</v>
      </c>
      <c r="K19" s="48"/>
      <c r="L19" s="9"/>
      <c r="M19" s="49" t="s">
        <v>73</v>
      </c>
      <c r="N19" s="37" t="e">
        <f>VLOOKUP($M19,CHOOSE({1,2},$B$3:$B$1003,$C$3:$C$1003),2,FALSE)</f>
        <v>#N/A</v>
      </c>
      <c r="O19" s="36" t="e">
        <f>VLOOKUP($M19,CHOOSE({1,2},$B$3:$B$1003,$A$3:$A$1003),2,FALSE)</f>
        <v>#N/A</v>
      </c>
      <c r="P19" s="38"/>
      <c r="Q19" s="39">
        <f t="shared" si="0"/>
        <v>0</v>
      </c>
      <c r="R19" s="40"/>
    </row>
    <row r="20" spans="1:23" x14ac:dyDescent="0.25">
      <c r="A20" s="58">
        <v>1017</v>
      </c>
      <c r="B20" s="28"/>
      <c r="C20" s="44" t="s">
        <v>74</v>
      </c>
      <c r="D20" s="45" t="s">
        <v>26</v>
      </c>
      <c r="E20" s="45">
        <v>126</v>
      </c>
      <c r="F20" s="30"/>
      <c r="G20" s="46"/>
      <c r="H20" s="47"/>
      <c r="I20" s="9"/>
      <c r="J20" s="34">
        <v>3017</v>
      </c>
      <c r="K20" s="48"/>
      <c r="L20" s="9"/>
      <c r="M20" s="49" t="s">
        <v>75</v>
      </c>
      <c r="N20" s="37" t="e">
        <f>VLOOKUP($M20,CHOOSE({1,2},$B$3:$B$1003,$C$3:$C$1003),2,FALSE)</f>
        <v>#N/A</v>
      </c>
      <c r="O20" s="36" t="e">
        <f>VLOOKUP($M20,CHOOSE({1,2},$B$3:$B$1003,$A$3:$A$1003),2,FALSE)</f>
        <v>#N/A</v>
      </c>
      <c r="P20" s="38"/>
      <c r="Q20" s="39">
        <f t="shared" si="0"/>
        <v>0</v>
      </c>
      <c r="R20" s="40"/>
    </row>
    <row r="21" spans="1:23" x14ac:dyDescent="0.25">
      <c r="A21" s="58">
        <v>1018</v>
      </c>
      <c r="B21" s="61"/>
      <c r="C21" s="44" t="s">
        <v>76</v>
      </c>
      <c r="D21" s="45" t="s">
        <v>36</v>
      </c>
      <c r="E21" s="45">
        <v>194</v>
      </c>
      <c r="F21" s="30"/>
      <c r="G21" s="46"/>
      <c r="H21" s="47"/>
      <c r="I21" s="9"/>
      <c r="J21" s="34">
        <v>3018</v>
      </c>
      <c r="K21" s="48"/>
      <c r="L21" s="9"/>
      <c r="M21" s="49" t="s">
        <v>77</v>
      </c>
      <c r="N21" s="37" t="e">
        <f>VLOOKUP($M21,CHOOSE({1,2},$B$3:$B$1003,$C$3:$C$1003),2,FALSE)</f>
        <v>#N/A</v>
      </c>
      <c r="O21" s="36" t="e">
        <f>VLOOKUP($M21,CHOOSE({1,2},$B$3:$B$1003,$A$3:$A$1003),2,FALSE)</f>
        <v>#N/A</v>
      </c>
      <c r="P21" s="38"/>
      <c r="Q21" s="39">
        <f t="shared" si="0"/>
        <v>0</v>
      </c>
      <c r="R21" s="40"/>
      <c r="U21" s="188">
        <v>2</v>
      </c>
    </row>
    <row r="22" spans="1:23" x14ac:dyDescent="0.25">
      <c r="A22" s="58">
        <v>1019</v>
      </c>
      <c r="B22" s="61">
        <v>4</v>
      </c>
      <c r="C22" s="44" t="s">
        <v>78</v>
      </c>
      <c r="D22" s="45" t="s">
        <v>26</v>
      </c>
      <c r="E22" s="45">
        <v>162</v>
      </c>
      <c r="F22" s="30"/>
      <c r="G22" s="46"/>
      <c r="H22" s="47"/>
      <c r="I22" s="9"/>
      <c r="J22" s="34">
        <v>3019</v>
      </c>
      <c r="K22" s="48"/>
      <c r="L22" s="9"/>
      <c r="M22" s="49" t="s">
        <v>79</v>
      </c>
      <c r="N22" s="37" t="e">
        <f>VLOOKUP($M22,CHOOSE({1,2},$B$3:$B$1003,$C$3:$C$1003),2,FALSE)</f>
        <v>#N/A</v>
      </c>
      <c r="O22" s="36" t="e">
        <f>VLOOKUP($M22,CHOOSE({1,2},$B$3:$B$1003,$A$3:$A$1003),2,FALSE)</f>
        <v>#N/A</v>
      </c>
      <c r="P22" s="38"/>
      <c r="Q22" s="39">
        <f t="shared" si="0"/>
        <v>0</v>
      </c>
      <c r="R22" s="40"/>
    </row>
    <row r="23" spans="1:23" x14ac:dyDescent="0.25">
      <c r="A23" s="58">
        <v>1020</v>
      </c>
      <c r="B23" s="61"/>
      <c r="C23" s="44" t="s">
        <v>80</v>
      </c>
      <c r="D23" s="45" t="s">
        <v>26</v>
      </c>
      <c r="E23" s="45">
        <v>138</v>
      </c>
      <c r="F23" s="30"/>
      <c r="G23" s="46"/>
      <c r="H23" s="47"/>
      <c r="I23" s="9"/>
      <c r="J23" s="34">
        <v>3020</v>
      </c>
      <c r="K23" s="48"/>
      <c r="L23" s="9"/>
      <c r="M23" s="49" t="s">
        <v>81</v>
      </c>
      <c r="N23" s="37" t="e">
        <f>VLOOKUP($M23,CHOOSE({1,2},$B$3:$B$1003,$C$3:$C$1003),2,FALSE)</f>
        <v>#N/A</v>
      </c>
      <c r="O23" s="36" t="e">
        <f>VLOOKUP($M23,CHOOSE({1,2},$B$3:$B$1003,$A$3:$A$1003),2,FALSE)</f>
        <v>#N/A</v>
      </c>
      <c r="P23" s="38"/>
      <c r="Q23" s="39">
        <f t="shared" si="0"/>
        <v>0</v>
      </c>
      <c r="R23" s="40"/>
    </row>
    <row r="24" spans="1:23" x14ac:dyDescent="0.25">
      <c r="A24" s="58">
        <v>1021</v>
      </c>
      <c r="B24" s="61"/>
      <c r="C24" s="44" t="s">
        <v>82</v>
      </c>
      <c r="D24" s="45" t="s">
        <v>36</v>
      </c>
      <c r="E24" s="45">
        <v>140</v>
      </c>
      <c r="F24" s="30"/>
      <c r="G24" s="46"/>
      <c r="H24" s="47"/>
      <c r="I24" s="9"/>
      <c r="J24" s="34">
        <v>3021</v>
      </c>
      <c r="K24" s="48"/>
      <c r="L24" s="9"/>
      <c r="M24" s="49" t="s">
        <v>83</v>
      </c>
      <c r="N24" s="37" t="e">
        <f>VLOOKUP($M24,CHOOSE({1,2},$B$3:$B$1003,$C$3:$C$1003),2,FALSE)</f>
        <v>#N/A</v>
      </c>
      <c r="O24" s="36" t="e">
        <f>VLOOKUP($M24,CHOOSE({1,2},$B$3:$B$1003,$A$3:$A$1003),2,FALSE)</f>
        <v>#N/A</v>
      </c>
      <c r="P24" s="38"/>
      <c r="Q24" s="39">
        <f t="shared" si="0"/>
        <v>0</v>
      </c>
      <c r="R24" s="40"/>
    </row>
    <row r="25" spans="1:23" x14ac:dyDescent="0.25">
      <c r="A25" s="58">
        <v>1022</v>
      </c>
      <c r="B25" s="61"/>
      <c r="C25" s="44" t="s">
        <v>84</v>
      </c>
      <c r="D25" s="45" t="s">
        <v>26</v>
      </c>
      <c r="E25" s="45">
        <v>157</v>
      </c>
      <c r="F25" s="30"/>
      <c r="G25" s="46"/>
      <c r="H25" s="47"/>
      <c r="I25" s="9"/>
      <c r="J25" s="34">
        <v>3022</v>
      </c>
      <c r="K25" s="48"/>
      <c r="L25" s="9"/>
      <c r="M25" s="49" t="s">
        <v>85</v>
      </c>
      <c r="N25" s="37" t="e">
        <f>VLOOKUP($M25,CHOOSE({1,2},$B$3:$B$1003,$C$3:$C$1003),2,FALSE)</f>
        <v>#N/A</v>
      </c>
      <c r="O25" s="36" t="e">
        <f>VLOOKUP($M25,CHOOSE({1,2},$B$3:$B$1003,$A$3:$A$1003),2,FALSE)</f>
        <v>#N/A</v>
      </c>
      <c r="P25" s="38"/>
      <c r="Q25" s="39">
        <f t="shared" si="0"/>
        <v>0</v>
      </c>
      <c r="R25" s="40"/>
    </row>
    <row r="26" spans="1:23" x14ac:dyDescent="0.25">
      <c r="A26" s="58">
        <v>1023</v>
      </c>
      <c r="B26" s="61"/>
      <c r="C26" s="44" t="s">
        <v>86</v>
      </c>
      <c r="D26" s="45" t="s">
        <v>36</v>
      </c>
      <c r="E26" s="45">
        <v>191</v>
      </c>
      <c r="F26" s="30"/>
      <c r="G26" s="46"/>
      <c r="H26" s="47"/>
      <c r="I26" s="9"/>
      <c r="J26" s="34">
        <v>3023</v>
      </c>
      <c r="K26" s="48"/>
      <c r="L26" s="9"/>
      <c r="M26" s="49" t="s">
        <v>87</v>
      </c>
      <c r="N26" s="37" t="e">
        <f>VLOOKUP($M26,CHOOSE({1,2},$B$3:$B$1003,$C$3:$C$1003),2,FALSE)</f>
        <v>#N/A</v>
      </c>
      <c r="O26" s="36" t="e">
        <f>VLOOKUP($M26,CHOOSE({1,2},$B$3:$B$1003,$A$3:$A$1003),2,FALSE)</f>
        <v>#N/A</v>
      </c>
      <c r="P26" s="38"/>
      <c r="Q26" s="39">
        <f t="shared" si="0"/>
        <v>0</v>
      </c>
      <c r="R26" s="40"/>
    </row>
    <row r="27" spans="1:23" x14ac:dyDescent="0.25">
      <c r="A27" s="58">
        <v>1024</v>
      </c>
      <c r="B27" s="61">
        <v>5</v>
      </c>
      <c r="C27" s="44" t="s">
        <v>88</v>
      </c>
      <c r="D27" s="45" t="s">
        <v>26</v>
      </c>
      <c r="E27" s="45">
        <v>179</v>
      </c>
      <c r="F27" s="30"/>
      <c r="G27" s="46"/>
      <c r="H27" s="47"/>
      <c r="I27" s="9"/>
      <c r="J27" s="34">
        <v>3024</v>
      </c>
      <c r="K27" s="48"/>
      <c r="L27" s="9"/>
      <c r="M27" s="49" t="s">
        <v>89</v>
      </c>
      <c r="N27" s="37" t="e">
        <f>VLOOKUP($M27,CHOOSE({1,2},$B$3:$B$1003,$C$3:$C$1003),2,FALSE)</f>
        <v>#N/A</v>
      </c>
      <c r="O27" s="36" t="e">
        <f>VLOOKUP($M27,CHOOSE({1,2},$B$3:$B$1003,$A$3:$A$1003),2,FALSE)</f>
        <v>#N/A</v>
      </c>
      <c r="P27" s="38"/>
      <c r="Q27" s="39">
        <f t="shared" si="0"/>
        <v>0</v>
      </c>
      <c r="R27" s="40"/>
    </row>
    <row r="28" spans="1:23" x14ac:dyDescent="0.25">
      <c r="A28" s="58">
        <v>1025</v>
      </c>
      <c r="B28" s="61"/>
      <c r="C28" s="44" t="s">
        <v>90</v>
      </c>
      <c r="D28" s="45" t="s">
        <v>26</v>
      </c>
      <c r="E28" s="45">
        <v>139</v>
      </c>
      <c r="F28" s="30"/>
      <c r="G28" s="46"/>
      <c r="H28" s="47"/>
      <c r="I28" s="9"/>
      <c r="J28" s="34">
        <v>3025</v>
      </c>
      <c r="K28" s="48"/>
      <c r="L28" s="9"/>
      <c r="M28" s="49" t="s">
        <v>91</v>
      </c>
      <c r="N28" s="37" t="e">
        <f>VLOOKUP($M28,CHOOSE({1,2},$B$3:$B$1003,$C$3:$C$1003),2,FALSE)</f>
        <v>#N/A</v>
      </c>
      <c r="O28" s="36" t="e">
        <f>VLOOKUP($M28,CHOOSE({1,2},$B$3:$B$1003,$A$3:$A$1003),2,FALSE)</f>
        <v>#N/A</v>
      </c>
      <c r="P28" s="38"/>
      <c r="Q28" s="39">
        <f t="shared" si="0"/>
        <v>0</v>
      </c>
      <c r="R28" s="40"/>
    </row>
    <row r="29" spans="1:23" x14ac:dyDescent="0.25">
      <c r="A29" s="58">
        <v>1026</v>
      </c>
      <c r="B29" s="61"/>
      <c r="C29" s="44" t="s">
        <v>92</v>
      </c>
      <c r="D29" s="45" t="s">
        <v>26</v>
      </c>
      <c r="E29" s="45">
        <v>144</v>
      </c>
      <c r="F29" s="30"/>
      <c r="G29" s="46"/>
      <c r="H29" s="47"/>
      <c r="I29" s="9"/>
      <c r="J29" s="34">
        <v>3026</v>
      </c>
      <c r="K29" s="48"/>
      <c r="L29" s="9"/>
      <c r="M29" s="49" t="s">
        <v>93</v>
      </c>
      <c r="N29" s="37" t="e">
        <f>VLOOKUP($M29,CHOOSE({1,2},$B$3:$B$1003,$C$3:$C$1003),2,FALSE)</f>
        <v>#N/A</v>
      </c>
      <c r="O29" s="36" t="e">
        <f>VLOOKUP($M29,CHOOSE({1,2},$B$3:$B$1003,$A$3:$A$1003),2,FALSE)</f>
        <v>#N/A</v>
      </c>
      <c r="P29" s="38"/>
      <c r="Q29" s="39">
        <f t="shared" si="0"/>
        <v>0</v>
      </c>
      <c r="R29" s="40"/>
    </row>
    <row r="30" spans="1:23" x14ac:dyDescent="0.25">
      <c r="A30" s="58">
        <v>1027</v>
      </c>
      <c r="B30" s="61"/>
      <c r="C30" s="44" t="s">
        <v>94</v>
      </c>
      <c r="D30" s="45" t="s">
        <v>36</v>
      </c>
      <c r="E30" s="45">
        <v>170</v>
      </c>
      <c r="F30" s="30"/>
      <c r="G30" s="46"/>
      <c r="H30" s="47"/>
      <c r="I30" s="9"/>
      <c r="J30" s="34">
        <v>3027</v>
      </c>
      <c r="K30" s="48"/>
      <c r="L30" s="9"/>
      <c r="M30" s="49" t="s">
        <v>95</v>
      </c>
      <c r="N30" s="37" t="e">
        <f>VLOOKUP($M30,CHOOSE({1,2},$B$3:$B$1003,$C$3:$C$1003),2,FALSE)</f>
        <v>#N/A</v>
      </c>
      <c r="O30" s="36" t="e">
        <f>VLOOKUP($M30,CHOOSE({1,2},$B$3:$B$1003,$A$3:$A$1003),2,FALSE)</f>
        <v>#N/A</v>
      </c>
      <c r="P30" s="38"/>
      <c r="Q30" s="39">
        <f t="shared" si="0"/>
        <v>0</v>
      </c>
      <c r="R30" s="40"/>
    </row>
    <row r="31" spans="1:23" x14ac:dyDescent="0.25">
      <c r="A31" s="58">
        <v>1028</v>
      </c>
      <c r="B31" s="61"/>
      <c r="C31" s="44" t="s">
        <v>96</v>
      </c>
      <c r="D31" s="45" t="s">
        <v>36</v>
      </c>
      <c r="E31" s="45">
        <v>173</v>
      </c>
      <c r="F31" s="30"/>
      <c r="G31" s="46"/>
      <c r="H31" s="47"/>
      <c r="I31" s="9"/>
      <c r="J31" s="34">
        <v>3028</v>
      </c>
      <c r="K31" s="48"/>
      <c r="L31" s="9"/>
      <c r="M31" s="49" t="s">
        <v>97</v>
      </c>
      <c r="N31" s="37" t="e">
        <f>VLOOKUP($M31,CHOOSE({1,2},$B$3:$B$1003,$C$3:$C$1003),2,FALSE)</f>
        <v>#N/A</v>
      </c>
      <c r="O31" s="36" t="e">
        <f>VLOOKUP($M31,CHOOSE({1,2},$B$3:$B$1003,$A$3:$A$1003),2,FALSE)</f>
        <v>#N/A</v>
      </c>
      <c r="P31" s="38"/>
      <c r="Q31" s="39">
        <f t="shared" si="0"/>
        <v>0</v>
      </c>
      <c r="R31" s="40"/>
    </row>
    <row r="32" spans="1:23" x14ac:dyDescent="0.25">
      <c r="A32" s="58">
        <v>1029</v>
      </c>
      <c r="B32" s="61">
        <v>6</v>
      </c>
      <c r="C32" s="44" t="s">
        <v>98</v>
      </c>
      <c r="D32" s="45" t="s">
        <v>26</v>
      </c>
      <c r="E32" s="45">
        <v>166</v>
      </c>
      <c r="F32" s="30"/>
      <c r="G32" s="46"/>
      <c r="H32" s="47"/>
      <c r="I32" s="9"/>
      <c r="J32" s="34">
        <v>3029</v>
      </c>
      <c r="K32" s="48"/>
      <c r="L32" s="9"/>
      <c r="M32" s="49" t="s">
        <v>99</v>
      </c>
      <c r="N32" s="37" t="e">
        <f>VLOOKUP($M32,CHOOSE({1,2},$B$3:$B$1003,$C$3:$C$1003),2,FALSE)</f>
        <v>#N/A</v>
      </c>
      <c r="O32" s="36" t="e">
        <f>VLOOKUP($M32,CHOOSE({1,2},$B$3:$B$1003,$A$3:$A$1003),2,FALSE)</f>
        <v>#N/A</v>
      </c>
      <c r="P32" s="38"/>
      <c r="Q32" s="39">
        <f t="shared" si="0"/>
        <v>0</v>
      </c>
      <c r="R32" s="40"/>
    </row>
    <row r="33" spans="1:11" x14ac:dyDescent="0.25">
      <c r="A33" s="58">
        <v>1030</v>
      </c>
      <c r="B33" s="61"/>
      <c r="C33" s="44" t="s">
        <v>100</v>
      </c>
      <c r="D33" s="45" t="s">
        <v>26</v>
      </c>
      <c r="E33" s="45">
        <v>141</v>
      </c>
      <c r="F33" s="30"/>
      <c r="G33" s="46"/>
      <c r="H33" s="47"/>
      <c r="I33" s="9"/>
      <c r="J33" s="34">
        <v>3030</v>
      </c>
      <c r="K33" s="48"/>
    </row>
    <row r="34" spans="1:11" x14ac:dyDescent="0.25">
      <c r="A34" s="58">
        <v>1031</v>
      </c>
      <c r="B34" s="61"/>
      <c r="C34" s="44" t="s">
        <v>101</v>
      </c>
      <c r="D34" s="45" t="s">
        <v>36</v>
      </c>
      <c r="E34" s="45">
        <v>159</v>
      </c>
      <c r="F34" s="30"/>
      <c r="G34" s="46"/>
      <c r="H34" s="47"/>
      <c r="I34" s="9"/>
      <c r="J34" s="34">
        <v>3031</v>
      </c>
      <c r="K34" s="48"/>
    </row>
    <row r="35" spans="1:11" x14ac:dyDescent="0.25">
      <c r="A35" s="58">
        <v>1032</v>
      </c>
      <c r="B35" s="61"/>
      <c r="C35" s="44" t="s">
        <v>102</v>
      </c>
      <c r="D35" s="45" t="s">
        <v>26</v>
      </c>
      <c r="E35" s="45">
        <v>173</v>
      </c>
      <c r="F35" s="30"/>
      <c r="G35" s="46"/>
      <c r="H35" s="47"/>
      <c r="I35" s="9"/>
      <c r="J35" s="34">
        <v>3032</v>
      </c>
      <c r="K35" s="48"/>
    </row>
    <row r="36" spans="1:11" x14ac:dyDescent="0.25">
      <c r="A36" s="58">
        <v>1033</v>
      </c>
      <c r="B36" s="61"/>
      <c r="C36" s="44" t="s">
        <v>103</v>
      </c>
      <c r="D36" s="45" t="s">
        <v>26</v>
      </c>
      <c r="E36" s="45">
        <v>170</v>
      </c>
      <c r="F36" s="30"/>
      <c r="G36" s="46"/>
      <c r="H36" s="47"/>
      <c r="I36" s="9"/>
      <c r="J36" s="34">
        <v>3033</v>
      </c>
      <c r="K36" s="48"/>
    </row>
    <row r="37" spans="1:11" x14ac:dyDescent="0.25">
      <c r="A37" s="58">
        <v>1034</v>
      </c>
      <c r="B37" s="61">
        <v>7</v>
      </c>
      <c r="C37" s="44" t="s">
        <v>104</v>
      </c>
      <c r="D37" s="45" t="s">
        <v>26</v>
      </c>
      <c r="E37" s="45">
        <v>171</v>
      </c>
      <c r="F37" s="30"/>
      <c r="G37" s="46"/>
      <c r="H37" s="47"/>
      <c r="I37" s="9"/>
      <c r="J37" s="34">
        <v>3034</v>
      </c>
      <c r="K37" s="48"/>
    </row>
    <row r="38" spans="1:11" x14ac:dyDescent="0.25">
      <c r="A38" s="58">
        <v>1035</v>
      </c>
      <c r="B38" s="61"/>
      <c r="C38" s="44" t="s">
        <v>105</v>
      </c>
      <c r="D38" s="45" t="s">
        <v>36</v>
      </c>
      <c r="E38" s="45">
        <v>152</v>
      </c>
      <c r="F38" s="30"/>
      <c r="G38" s="46"/>
      <c r="H38" s="47"/>
      <c r="I38" s="9"/>
      <c r="J38" s="34">
        <v>3035</v>
      </c>
      <c r="K38" s="48"/>
    </row>
    <row r="39" spans="1:11" x14ac:dyDescent="0.25">
      <c r="A39" s="58">
        <v>1036</v>
      </c>
      <c r="B39" s="61"/>
      <c r="C39" s="44" t="s">
        <v>106</v>
      </c>
      <c r="D39" s="45" t="s">
        <v>26</v>
      </c>
      <c r="E39" s="45">
        <v>147</v>
      </c>
      <c r="F39" s="30"/>
      <c r="G39" s="46"/>
      <c r="H39" s="47"/>
      <c r="I39" s="9"/>
      <c r="J39" s="34">
        <v>3036</v>
      </c>
      <c r="K39" s="48"/>
    </row>
    <row r="40" spans="1:11" x14ac:dyDescent="0.25">
      <c r="A40" s="58">
        <v>1037</v>
      </c>
      <c r="B40" s="61"/>
      <c r="C40" s="44" t="s">
        <v>107</v>
      </c>
      <c r="D40" s="45" t="s">
        <v>26</v>
      </c>
      <c r="E40" s="45">
        <v>163</v>
      </c>
      <c r="F40" s="30"/>
      <c r="G40" s="46"/>
      <c r="H40" s="47"/>
      <c r="I40" s="9"/>
      <c r="J40" s="34">
        <v>3037</v>
      </c>
      <c r="K40" s="48"/>
    </row>
    <row r="41" spans="1:11" x14ac:dyDescent="0.25">
      <c r="A41" s="58">
        <v>1038</v>
      </c>
      <c r="B41" s="61"/>
      <c r="C41" s="44" t="s">
        <v>108</v>
      </c>
      <c r="D41" s="45" t="s">
        <v>26</v>
      </c>
      <c r="E41" s="45">
        <v>183</v>
      </c>
      <c r="F41" s="30"/>
      <c r="G41" s="46"/>
      <c r="H41" s="47"/>
      <c r="I41" s="9"/>
      <c r="J41" s="34">
        <v>3038</v>
      </c>
      <c r="K41" s="48"/>
    </row>
    <row r="42" spans="1:11" x14ac:dyDescent="0.25">
      <c r="A42" s="58">
        <v>1039</v>
      </c>
      <c r="B42" s="61">
        <v>8</v>
      </c>
      <c r="C42" s="44" t="s">
        <v>109</v>
      </c>
      <c r="D42" s="45" t="s">
        <v>26</v>
      </c>
      <c r="E42" s="45">
        <v>173</v>
      </c>
      <c r="F42" s="30"/>
      <c r="G42" s="46"/>
      <c r="H42" s="47"/>
      <c r="I42" s="9"/>
      <c r="J42" s="34">
        <v>3039</v>
      </c>
      <c r="K42" s="48"/>
    </row>
    <row r="43" spans="1:11" x14ac:dyDescent="0.25">
      <c r="A43" s="58">
        <v>1040</v>
      </c>
      <c r="B43" s="61"/>
      <c r="C43" s="44" t="s">
        <v>110</v>
      </c>
      <c r="D43" s="45" t="s">
        <v>26</v>
      </c>
      <c r="E43" s="45">
        <v>131</v>
      </c>
      <c r="F43" s="30"/>
      <c r="G43" s="46"/>
      <c r="H43" s="47"/>
      <c r="I43" s="9"/>
      <c r="J43" s="34">
        <v>3040</v>
      </c>
      <c r="K43" s="48"/>
    </row>
    <row r="44" spans="1:11" x14ac:dyDescent="0.25">
      <c r="A44" s="58">
        <v>1041</v>
      </c>
      <c r="B44" s="61"/>
      <c r="C44" s="44" t="s">
        <v>111</v>
      </c>
      <c r="D44" s="45" t="s">
        <v>36</v>
      </c>
      <c r="E44" s="45">
        <v>158</v>
      </c>
      <c r="F44" s="30"/>
      <c r="G44" s="46"/>
      <c r="H44" s="47"/>
      <c r="I44" s="9"/>
      <c r="J44" s="34">
        <v>3041</v>
      </c>
      <c r="K44" s="48"/>
    </row>
    <row r="45" spans="1:11" x14ac:dyDescent="0.25">
      <c r="A45" s="58">
        <v>1042</v>
      </c>
      <c r="B45" s="61"/>
      <c r="C45" s="44" t="s">
        <v>112</v>
      </c>
      <c r="D45" s="45" t="s">
        <v>36</v>
      </c>
      <c r="E45" s="45">
        <v>168</v>
      </c>
      <c r="F45" s="30"/>
      <c r="G45" s="46"/>
      <c r="H45" s="47"/>
      <c r="I45" s="9"/>
      <c r="J45" s="34">
        <v>3042</v>
      </c>
      <c r="K45" s="48"/>
    </row>
    <row r="46" spans="1:11" x14ac:dyDescent="0.25">
      <c r="A46" s="58">
        <v>1043</v>
      </c>
      <c r="B46" s="61"/>
      <c r="C46" s="44" t="s">
        <v>113</v>
      </c>
      <c r="D46" s="45" t="s">
        <v>36</v>
      </c>
      <c r="E46" s="45">
        <v>187</v>
      </c>
      <c r="F46" s="30"/>
      <c r="G46" s="46"/>
      <c r="H46" s="47"/>
      <c r="I46" s="9"/>
      <c r="J46" s="34">
        <v>3043</v>
      </c>
      <c r="K46" s="48"/>
    </row>
    <row r="47" spans="1:11" x14ac:dyDescent="0.25">
      <c r="A47" s="58">
        <v>1044</v>
      </c>
      <c r="B47" s="61">
        <v>9</v>
      </c>
      <c r="C47" s="44" t="s">
        <v>114</v>
      </c>
      <c r="D47" s="45" t="s">
        <v>26</v>
      </c>
      <c r="E47" s="45">
        <v>184</v>
      </c>
      <c r="F47" s="30"/>
      <c r="G47" s="46"/>
      <c r="H47" s="47"/>
      <c r="I47" s="9"/>
      <c r="J47" s="34">
        <v>3044</v>
      </c>
      <c r="K47" s="48"/>
    </row>
    <row r="48" spans="1:11" x14ac:dyDescent="0.25">
      <c r="A48" s="58">
        <v>1045</v>
      </c>
      <c r="B48" s="61"/>
      <c r="C48" s="44" t="s">
        <v>115</v>
      </c>
      <c r="D48" s="45" t="s">
        <v>26</v>
      </c>
      <c r="E48" s="45">
        <v>138</v>
      </c>
      <c r="F48" s="30"/>
      <c r="G48" s="46"/>
      <c r="H48" s="47"/>
      <c r="I48" s="9"/>
      <c r="J48" s="34">
        <v>3045</v>
      </c>
      <c r="K48" s="48"/>
    </row>
    <row r="49" spans="1:11" x14ac:dyDescent="0.25">
      <c r="A49" s="58">
        <v>1046</v>
      </c>
      <c r="B49" s="61"/>
      <c r="C49" s="44" t="s">
        <v>116</v>
      </c>
      <c r="D49" s="45" t="s">
        <v>36</v>
      </c>
      <c r="E49" s="45">
        <v>149</v>
      </c>
      <c r="F49" s="30"/>
      <c r="G49" s="46"/>
      <c r="H49" s="47"/>
      <c r="I49" s="9"/>
      <c r="J49" s="34">
        <v>3046</v>
      </c>
      <c r="K49" s="48"/>
    </row>
    <row r="50" spans="1:11" x14ac:dyDescent="0.25">
      <c r="A50" s="58">
        <v>1047</v>
      </c>
      <c r="B50" s="61"/>
      <c r="C50" s="44" t="s">
        <v>117</v>
      </c>
      <c r="D50" s="45" t="s">
        <v>36</v>
      </c>
      <c r="E50" s="45">
        <v>168</v>
      </c>
      <c r="F50" s="30"/>
      <c r="G50" s="46"/>
      <c r="H50" s="47"/>
      <c r="I50" s="9"/>
      <c r="J50" s="34">
        <v>3047</v>
      </c>
      <c r="K50" s="48"/>
    </row>
    <row r="51" spans="1:11" x14ac:dyDescent="0.25">
      <c r="A51" s="58">
        <v>1048</v>
      </c>
      <c r="B51" s="61"/>
      <c r="C51" s="44" t="s">
        <v>118</v>
      </c>
      <c r="D51" s="45" t="s">
        <v>36</v>
      </c>
      <c r="E51" s="45">
        <v>176</v>
      </c>
      <c r="F51" s="30"/>
      <c r="G51" s="46"/>
      <c r="H51" s="47"/>
      <c r="I51" s="9"/>
      <c r="J51" s="34">
        <v>3048</v>
      </c>
      <c r="K51" s="48"/>
    </row>
    <row r="52" spans="1:11" x14ac:dyDescent="0.25">
      <c r="A52" s="58">
        <v>1049</v>
      </c>
      <c r="B52" s="61">
        <v>10</v>
      </c>
      <c r="C52" s="44" t="s">
        <v>119</v>
      </c>
      <c r="D52" s="45" t="s">
        <v>36</v>
      </c>
      <c r="E52" s="45">
        <v>192</v>
      </c>
      <c r="F52" s="30"/>
      <c r="G52" s="46"/>
      <c r="H52" s="47"/>
      <c r="I52" s="9"/>
      <c r="J52" s="34">
        <v>3049</v>
      </c>
      <c r="K52" s="48"/>
    </row>
    <row r="53" spans="1:11" x14ac:dyDescent="0.25">
      <c r="A53" s="58">
        <v>1050</v>
      </c>
      <c r="B53" s="61"/>
      <c r="C53" s="44" t="s">
        <v>120</v>
      </c>
      <c r="D53" s="45" t="s">
        <v>26</v>
      </c>
      <c r="E53" s="45">
        <v>133</v>
      </c>
      <c r="F53" s="30"/>
      <c r="G53" s="46"/>
      <c r="H53" s="47"/>
      <c r="I53" s="9"/>
      <c r="J53" s="34">
        <v>3050</v>
      </c>
      <c r="K53" s="48"/>
    </row>
    <row r="54" spans="1:11" x14ac:dyDescent="0.25">
      <c r="A54" s="58">
        <v>1051</v>
      </c>
      <c r="B54" s="61"/>
      <c r="C54" s="44" t="s">
        <v>121</v>
      </c>
      <c r="D54" s="45" t="s">
        <v>36</v>
      </c>
      <c r="E54" s="45">
        <v>173</v>
      </c>
      <c r="F54" s="30"/>
      <c r="G54" s="46"/>
      <c r="H54" s="47"/>
      <c r="I54" s="9"/>
      <c r="J54" s="34">
        <v>3051</v>
      </c>
      <c r="K54" s="48"/>
    </row>
    <row r="55" spans="1:11" x14ac:dyDescent="0.25">
      <c r="A55" s="58">
        <v>1052</v>
      </c>
      <c r="B55" s="61"/>
      <c r="C55" s="44" t="s">
        <v>122</v>
      </c>
      <c r="D55" s="45" t="s">
        <v>36</v>
      </c>
      <c r="E55" s="45">
        <v>180</v>
      </c>
      <c r="F55" s="30"/>
      <c r="G55" s="46"/>
      <c r="H55" s="47"/>
      <c r="I55" s="9"/>
      <c r="J55" s="34">
        <v>3052</v>
      </c>
      <c r="K55" s="48"/>
    </row>
    <row r="56" spans="1:11" x14ac:dyDescent="0.25">
      <c r="A56" s="58">
        <v>1053</v>
      </c>
      <c r="B56" s="61"/>
      <c r="C56" s="44" t="s">
        <v>123</v>
      </c>
      <c r="D56" s="45" t="s">
        <v>26</v>
      </c>
      <c r="E56" s="45">
        <v>184</v>
      </c>
      <c r="F56" s="30"/>
      <c r="G56" s="46"/>
      <c r="H56" s="47"/>
      <c r="I56" s="9"/>
      <c r="J56" s="34">
        <v>3053</v>
      </c>
      <c r="K56" s="48"/>
    </row>
    <row r="57" spans="1:11" x14ac:dyDescent="0.25">
      <c r="A57" s="58">
        <v>1054</v>
      </c>
      <c r="B57" s="61">
        <v>11</v>
      </c>
      <c r="C57" s="44" t="s">
        <v>124</v>
      </c>
      <c r="D57" s="45" t="s">
        <v>26</v>
      </c>
      <c r="E57" s="45">
        <v>132</v>
      </c>
      <c r="F57" s="30"/>
      <c r="G57" s="46"/>
      <c r="H57" s="47"/>
      <c r="I57" s="9"/>
      <c r="J57" s="34">
        <v>3054</v>
      </c>
      <c r="K57" s="48"/>
    </row>
    <row r="58" spans="1:11" x14ac:dyDescent="0.25">
      <c r="A58" s="58">
        <v>1055</v>
      </c>
      <c r="B58" s="61"/>
      <c r="C58" s="44" t="s">
        <v>125</v>
      </c>
      <c r="D58" s="45" t="s">
        <v>36</v>
      </c>
      <c r="E58" s="45">
        <v>159</v>
      </c>
      <c r="F58" s="30"/>
      <c r="G58" s="46"/>
      <c r="H58" s="47"/>
      <c r="I58" s="9"/>
      <c r="J58" s="34">
        <v>3055</v>
      </c>
      <c r="K58" s="48"/>
    </row>
    <row r="59" spans="1:11" x14ac:dyDescent="0.25">
      <c r="A59" s="58">
        <v>1056</v>
      </c>
      <c r="B59" s="61"/>
      <c r="C59" s="44" t="s">
        <v>126</v>
      </c>
      <c r="D59" s="45" t="s">
        <v>36</v>
      </c>
      <c r="E59" s="45">
        <v>177</v>
      </c>
      <c r="F59" s="30"/>
      <c r="G59" s="46"/>
      <c r="H59" s="47"/>
      <c r="I59" s="9"/>
      <c r="J59" s="34">
        <v>3056</v>
      </c>
      <c r="K59" s="48"/>
    </row>
    <row r="60" spans="1:11" x14ac:dyDescent="0.25">
      <c r="A60" s="58">
        <v>1057</v>
      </c>
      <c r="B60" s="61"/>
      <c r="C60" s="44" t="s">
        <v>127</v>
      </c>
      <c r="D60" s="45" t="s">
        <v>36</v>
      </c>
      <c r="E60" s="45">
        <v>177</v>
      </c>
      <c r="F60" s="30"/>
      <c r="G60" s="46"/>
      <c r="H60" s="47"/>
      <c r="I60" s="9"/>
      <c r="J60" s="34">
        <v>3057</v>
      </c>
      <c r="K60" s="48"/>
    </row>
    <row r="61" spans="1:11" x14ac:dyDescent="0.25">
      <c r="A61" s="58">
        <v>1058</v>
      </c>
      <c r="B61" s="61"/>
      <c r="C61" s="44" t="s">
        <v>128</v>
      </c>
      <c r="D61" s="45" t="s">
        <v>26</v>
      </c>
      <c r="E61" s="45">
        <v>174</v>
      </c>
      <c r="F61" s="30"/>
      <c r="G61" s="46"/>
      <c r="H61" s="47"/>
      <c r="I61" s="9"/>
      <c r="J61" s="34">
        <v>3058</v>
      </c>
      <c r="K61" s="48"/>
    </row>
    <row r="62" spans="1:11" x14ac:dyDescent="0.25">
      <c r="A62" s="58">
        <v>1059</v>
      </c>
      <c r="B62" s="61">
        <v>12</v>
      </c>
      <c r="C62" s="44" t="s">
        <v>129</v>
      </c>
      <c r="D62" s="45" t="s">
        <v>36</v>
      </c>
      <c r="E62" s="45">
        <v>121</v>
      </c>
      <c r="F62" s="30"/>
      <c r="G62" s="46"/>
      <c r="H62" s="62"/>
      <c r="I62" s="9"/>
      <c r="J62" s="34">
        <v>3059</v>
      </c>
      <c r="K62" s="48"/>
    </row>
    <row r="63" spans="1:11" x14ac:dyDescent="0.25">
      <c r="A63" s="58">
        <v>1060</v>
      </c>
      <c r="B63" s="61"/>
      <c r="C63" s="44" t="s">
        <v>130</v>
      </c>
      <c r="D63" s="45" t="s">
        <v>26</v>
      </c>
      <c r="E63" s="45">
        <v>109</v>
      </c>
      <c r="F63" s="30"/>
      <c r="G63" s="46"/>
      <c r="H63" s="47"/>
      <c r="I63" s="9"/>
      <c r="J63" s="34">
        <v>3060</v>
      </c>
      <c r="K63" s="48"/>
    </row>
    <row r="64" spans="1:11" x14ac:dyDescent="0.25">
      <c r="A64" s="58">
        <v>1061</v>
      </c>
      <c r="B64" s="61"/>
      <c r="C64" s="44" t="s">
        <v>131</v>
      </c>
      <c r="D64" s="45" t="s">
        <v>36</v>
      </c>
      <c r="E64" s="45">
        <v>213</v>
      </c>
      <c r="F64" s="30"/>
      <c r="G64" s="46"/>
      <c r="H64" s="47"/>
      <c r="I64" s="9"/>
      <c r="J64" s="34">
        <v>3061</v>
      </c>
      <c r="K64" s="48"/>
    </row>
    <row r="65" spans="1:11" x14ac:dyDescent="0.25">
      <c r="A65" s="58">
        <v>1062</v>
      </c>
      <c r="B65" s="61"/>
      <c r="C65" s="44" t="s">
        <v>132</v>
      </c>
      <c r="D65" s="45" t="s">
        <v>36</v>
      </c>
      <c r="E65" s="45">
        <v>204</v>
      </c>
      <c r="F65" s="30"/>
      <c r="G65" s="46"/>
      <c r="H65" s="47"/>
      <c r="I65" s="9"/>
      <c r="J65" s="34">
        <v>3062</v>
      </c>
      <c r="K65" s="48"/>
    </row>
    <row r="66" spans="1:11" x14ac:dyDescent="0.25">
      <c r="A66" s="58">
        <v>1063</v>
      </c>
      <c r="B66" s="61"/>
      <c r="C66" s="44" t="s">
        <v>133</v>
      </c>
      <c r="D66" s="45" t="s">
        <v>36</v>
      </c>
      <c r="E66" s="45">
        <v>135</v>
      </c>
      <c r="F66" s="30"/>
      <c r="G66" s="46"/>
      <c r="H66" s="47"/>
      <c r="I66" s="9"/>
      <c r="J66" s="34">
        <v>3063</v>
      </c>
      <c r="K66" s="48"/>
    </row>
    <row r="67" spans="1:11" x14ac:dyDescent="0.25">
      <c r="A67" s="58">
        <v>1064</v>
      </c>
      <c r="B67" s="61">
        <v>13</v>
      </c>
      <c r="C67" s="44" t="s">
        <v>134</v>
      </c>
      <c r="D67" s="45" t="s">
        <v>26</v>
      </c>
      <c r="E67" s="45">
        <v>146</v>
      </c>
      <c r="F67" s="30"/>
      <c r="G67" s="46"/>
      <c r="H67" s="47"/>
      <c r="I67" s="9"/>
      <c r="J67" s="34">
        <v>3064</v>
      </c>
      <c r="K67" s="48"/>
    </row>
    <row r="68" spans="1:11" x14ac:dyDescent="0.25">
      <c r="A68" s="58">
        <v>1065</v>
      </c>
      <c r="B68" s="61"/>
      <c r="C68" s="44" t="s">
        <v>135</v>
      </c>
      <c r="D68" s="45" t="s">
        <v>26</v>
      </c>
      <c r="E68" s="45">
        <v>176</v>
      </c>
      <c r="F68" s="30"/>
      <c r="G68" s="46"/>
      <c r="H68" s="47"/>
      <c r="I68" s="9"/>
      <c r="J68" s="34">
        <v>3065</v>
      </c>
      <c r="K68" s="48"/>
    </row>
    <row r="69" spans="1:11" x14ac:dyDescent="0.25">
      <c r="A69" s="58">
        <v>1066</v>
      </c>
      <c r="B69" s="61"/>
      <c r="C69" s="44" t="s">
        <v>136</v>
      </c>
      <c r="D69" s="45" t="s">
        <v>36</v>
      </c>
      <c r="E69" s="45">
        <v>199</v>
      </c>
      <c r="F69" s="30"/>
      <c r="G69" s="46"/>
      <c r="H69" s="47"/>
      <c r="I69" s="9"/>
      <c r="J69" s="34">
        <v>3066</v>
      </c>
      <c r="K69" s="48"/>
    </row>
    <row r="70" spans="1:11" x14ac:dyDescent="0.25">
      <c r="A70" s="58">
        <v>1067</v>
      </c>
      <c r="B70" s="61"/>
      <c r="C70" s="44" t="s">
        <v>137</v>
      </c>
      <c r="D70" s="45" t="s">
        <v>26</v>
      </c>
      <c r="E70" s="45">
        <v>170</v>
      </c>
      <c r="F70" s="30"/>
      <c r="G70" s="46"/>
      <c r="H70" s="47"/>
      <c r="I70" s="9"/>
      <c r="J70" s="34">
        <v>3067</v>
      </c>
      <c r="K70" s="48"/>
    </row>
    <row r="71" spans="1:11" x14ac:dyDescent="0.25">
      <c r="A71" s="58">
        <v>1068</v>
      </c>
      <c r="B71" s="61"/>
      <c r="C71" s="44" t="s">
        <v>138</v>
      </c>
      <c r="D71" s="45" t="s">
        <v>36</v>
      </c>
      <c r="E71" s="45">
        <v>159</v>
      </c>
      <c r="F71" s="30"/>
      <c r="G71" s="46"/>
      <c r="H71" s="47"/>
      <c r="I71" s="9"/>
      <c r="J71" s="34">
        <v>3068</v>
      </c>
      <c r="K71" s="48"/>
    </row>
    <row r="72" spans="1:11" x14ac:dyDescent="0.25">
      <c r="A72" s="58">
        <v>1069</v>
      </c>
      <c r="B72" s="61">
        <v>14</v>
      </c>
      <c r="C72" s="44" t="s">
        <v>139</v>
      </c>
      <c r="D72" s="45" t="s">
        <v>36</v>
      </c>
      <c r="E72" s="45">
        <v>172</v>
      </c>
      <c r="F72" s="30"/>
      <c r="G72" s="46"/>
      <c r="H72" s="47"/>
      <c r="I72" s="9"/>
      <c r="J72" s="34">
        <v>3069</v>
      </c>
      <c r="K72" s="48"/>
    </row>
    <row r="73" spans="1:11" x14ac:dyDescent="0.25">
      <c r="A73" s="58">
        <v>1070</v>
      </c>
      <c r="B73" s="61"/>
      <c r="C73" s="44" t="s">
        <v>140</v>
      </c>
      <c r="D73" s="45" t="s">
        <v>36</v>
      </c>
      <c r="E73" s="45">
        <v>201</v>
      </c>
      <c r="F73" s="30"/>
      <c r="G73" s="46"/>
      <c r="H73" s="47"/>
      <c r="I73" s="9"/>
      <c r="J73" s="34">
        <v>3070</v>
      </c>
      <c r="K73" s="48"/>
    </row>
    <row r="74" spans="1:11" x14ac:dyDescent="0.25">
      <c r="A74" s="58">
        <v>1071</v>
      </c>
      <c r="B74" s="61"/>
      <c r="C74" s="44" t="s">
        <v>141</v>
      </c>
      <c r="D74" s="45" t="s">
        <v>36</v>
      </c>
      <c r="E74" s="45">
        <v>122</v>
      </c>
      <c r="F74" s="30"/>
      <c r="G74" s="46"/>
      <c r="H74" s="47"/>
      <c r="I74" s="9"/>
      <c r="J74" s="34">
        <v>3071</v>
      </c>
      <c r="K74" s="48"/>
    </row>
    <row r="75" spans="1:11" x14ac:dyDescent="0.25">
      <c r="A75" s="58">
        <v>1072</v>
      </c>
      <c r="B75" s="61"/>
      <c r="C75" s="44" t="s">
        <v>142</v>
      </c>
      <c r="D75" s="45" t="s">
        <v>26</v>
      </c>
      <c r="E75" s="45">
        <v>151</v>
      </c>
      <c r="F75" s="30"/>
      <c r="G75" s="46"/>
      <c r="H75" s="47"/>
      <c r="I75" s="9"/>
      <c r="J75" s="34">
        <v>3072</v>
      </c>
      <c r="K75" s="48"/>
    </row>
    <row r="76" spans="1:11" x14ac:dyDescent="0.25">
      <c r="A76" s="58">
        <v>1073</v>
      </c>
      <c r="B76" s="61"/>
      <c r="C76" s="44" t="s">
        <v>143</v>
      </c>
      <c r="D76" s="45" t="s">
        <v>26</v>
      </c>
      <c r="E76" s="45">
        <v>158</v>
      </c>
      <c r="F76" s="30"/>
      <c r="G76" s="46"/>
      <c r="H76" s="47"/>
      <c r="I76" s="9"/>
      <c r="J76" s="34">
        <v>3073</v>
      </c>
      <c r="K76" s="48"/>
    </row>
    <row r="77" spans="1:11" x14ac:dyDescent="0.25">
      <c r="A77" s="58">
        <v>1074</v>
      </c>
      <c r="B77" s="61">
        <v>15</v>
      </c>
      <c r="C77" s="44" t="s">
        <v>144</v>
      </c>
      <c r="D77" s="45" t="s">
        <v>26</v>
      </c>
      <c r="E77" s="45">
        <v>130</v>
      </c>
      <c r="F77" s="30"/>
      <c r="G77" s="46"/>
      <c r="H77" s="47"/>
      <c r="I77" s="9"/>
      <c r="J77" s="34">
        <v>3074</v>
      </c>
      <c r="K77" s="48"/>
    </row>
    <row r="78" spans="1:11" x14ac:dyDescent="0.25">
      <c r="A78" s="58">
        <v>1075</v>
      </c>
      <c r="B78" s="61"/>
      <c r="C78" s="44" t="s">
        <v>145</v>
      </c>
      <c r="D78" s="45" t="s">
        <v>36</v>
      </c>
      <c r="E78" s="45">
        <v>224</v>
      </c>
      <c r="F78" s="30"/>
      <c r="G78" s="46"/>
      <c r="H78" s="47"/>
      <c r="I78" s="9"/>
      <c r="J78" s="34">
        <v>3075</v>
      </c>
      <c r="K78" s="48"/>
    </row>
    <row r="79" spans="1:11" x14ac:dyDescent="0.25">
      <c r="A79" s="58">
        <v>1076</v>
      </c>
      <c r="B79" s="61"/>
      <c r="C79" s="44" t="s">
        <v>146</v>
      </c>
      <c r="D79" s="45" t="s">
        <v>36</v>
      </c>
      <c r="E79" s="45">
        <v>157</v>
      </c>
      <c r="F79" s="30"/>
      <c r="G79" s="46"/>
      <c r="H79" s="62"/>
      <c r="I79" s="9"/>
      <c r="J79" s="34">
        <v>3076</v>
      </c>
      <c r="K79" s="48"/>
    </row>
    <row r="80" spans="1:11" x14ac:dyDescent="0.25">
      <c r="A80" s="58">
        <v>1077</v>
      </c>
      <c r="B80" s="61"/>
      <c r="C80" s="44" t="s">
        <v>147</v>
      </c>
      <c r="D80" s="45" t="s">
        <v>26</v>
      </c>
      <c r="E80" s="45">
        <v>145</v>
      </c>
      <c r="F80" s="30"/>
      <c r="G80" s="46"/>
      <c r="H80" s="62"/>
      <c r="I80" s="9"/>
      <c r="J80" s="34">
        <v>3077</v>
      </c>
      <c r="K80" s="48"/>
    </row>
    <row r="81" spans="1:11" x14ac:dyDescent="0.25">
      <c r="A81" s="58">
        <v>1078</v>
      </c>
      <c r="B81" s="61"/>
      <c r="C81" s="44" t="s">
        <v>148</v>
      </c>
      <c r="D81" s="45" t="s">
        <v>26</v>
      </c>
      <c r="E81" s="45">
        <v>115</v>
      </c>
      <c r="F81" s="30"/>
      <c r="G81" s="46"/>
      <c r="H81" s="62"/>
      <c r="I81" s="9"/>
      <c r="J81" s="34">
        <v>3078</v>
      </c>
      <c r="K81" s="48"/>
    </row>
    <row r="82" spans="1:11" x14ac:dyDescent="0.25">
      <c r="A82" s="58">
        <v>1079</v>
      </c>
      <c r="B82" s="61">
        <v>16</v>
      </c>
      <c r="C82" s="44" t="s">
        <v>149</v>
      </c>
      <c r="D82" s="45" t="s">
        <v>36</v>
      </c>
      <c r="E82" s="45">
        <v>200</v>
      </c>
      <c r="F82" s="30"/>
      <c r="G82" s="46"/>
      <c r="H82" s="62"/>
      <c r="I82" s="9"/>
      <c r="J82" s="34">
        <v>3079</v>
      </c>
      <c r="K82" s="48"/>
    </row>
    <row r="83" spans="1:11" x14ac:dyDescent="0.25">
      <c r="A83" s="58">
        <v>1080</v>
      </c>
      <c r="B83" s="61"/>
      <c r="C83" s="44"/>
      <c r="D83" s="45"/>
      <c r="E83" s="45"/>
      <c r="F83" s="30"/>
      <c r="G83" s="46"/>
      <c r="H83" s="62"/>
      <c r="I83" s="9"/>
      <c r="J83" s="34">
        <v>3080</v>
      </c>
      <c r="K83" s="48"/>
    </row>
    <row r="84" spans="1:11" x14ac:dyDescent="0.25">
      <c r="A84" s="58">
        <v>1081</v>
      </c>
      <c r="B84" s="61"/>
      <c r="C84" s="44"/>
      <c r="D84" s="45"/>
      <c r="E84" s="45"/>
      <c r="F84" s="30"/>
      <c r="G84" s="46"/>
      <c r="H84" s="62"/>
      <c r="I84" s="9"/>
      <c r="J84" s="34">
        <v>3081</v>
      </c>
      <c r="K84" s="48"/>
    </row>
    <row r="85" spans="1:11" x14ac:dyDescent="0.25">
      <c r="A85" s="58">
        <v>1082</v>
      </c>
      <c r="B85" s="61"/>
      <c r="C85" s="44"/>
      <c r="D85" s="45"/>
      <c r="E85" s="45"/>
      <c r="F85" s="30"/>
      <c r="G85" s="46"/>
      <c r="H85" s="62"/>
      <c r="I85" s="9"/>
      <c r="J85" s="34">
        <v>3082</v>
      </c>
      <c r="K85" s="48"/>
    </row>
    <row r="86" spans="1:11" x14ac:dyDescent="0.25">
      <c r="A86" s="58">
        <v>1083</v>
      </c>
      <c r="B86" s="61"/>
      <c r="C86" s="44"/>
      <c r="D86" s="45"/>
      <c r="E86" s="45"/>
      <c r="F86" s="30"/>
      <c r="G86" s="46"/>
      <c r="H86" s="62"/>
      <c r="I86" s="9"/>
      <c r="J86" s="34">
        <v>3083</v>
      </c>
      <c r="K86" s="48"/>
    </row>
    <row r="87" spans="1:11" x14ac:dyDescent="0.25">
      <c r="A87" s="58">
        <v>1084</v>
      </c>
      <c r="B87" s="61"/>
      <c r="C87" s="44"/>
      <c r="D87" s="45"/>
      <c r="E87" s="45"/>
      <c r="F87" s="30"/>
      <c r="G87" s="46"/>
      <c r="H87" s="62"/>
      <c r="I87" s="9"/>
      <c r="J87" s="34">
        <v>3084</v>
      </c>
      <c r="K87" s="48"/>
    </row>
    <row r="88" spans="1:11" x14ac:dyDescent="0.25">
      <c r="A88" s="58">
        <v>1085</v>
      </c>
      <c r="B88" s="61"/>
      <c r="C88" s="44"/>
      <c r="D88" s="45"/>
      <c r="E88" s="45"/>
      <c r="F88" s="30"/>
      <c r="G88" s="46"/>
      <c r="H88" s="62"/>
      <c r="I88" s="9"/>
      <c r="J88" s="34">
        <v>3085</v>
      </c>
      <c r="K88" s="48"/>
    </row>
    <row r="89" spans="1:11" x14ac:dyDescent="0.25">
      <c r="A89" s="58">
        <v>1086</v>
      </c>
      <c r="B89" s="61"/>
      <c r="C89" s="44"/>
      <c r="D89" s="45"/>
      <c r="E89" s="45"/>
      <c r="F89" s="30"/>
      <c r="G89" s="46"/>
      <c r="H89" s="62"/>
      <c r="I89" s="9"/>
      <c r="J89" s="34">
        <v>3086</v>
      </c>
      <c r="K89" s="48"/>
    </row>
    <row r="90" spans="1:11" x14ac:dyDescent="0.25">
      <c r="A90" s="58">
        <v>1087</v>
      </c>
      <c r="B90" s="61"/>
      <c r="C90" s="44"/>
      <c r="D90" s="45"/>
      <c r="E90" s="45"/>
      <c r="F90" s="30"/>
      <c r="G90" s="46"/>
      <c r="H90" s="62"/>
      <c r="I90" s="9"/>
      <c r="J90" s="34">
        <v>3087</v>
      </c>
      <c r="K90" s="48"/>
    </row>
    <row r="91" spans="1:11" x14ac:dyDescent="0.25">
      <c r="A91" s="58">
        <v>1088</v>
      </c>
      <c r="B91" s="61"/>
      <c r="C91" s="44"/>
      <c r="D91" s="45"/>
      <c r="E91" s="45"/>
      <c r="F91" s="30"/>
      <c r="G91" s="46"/>
      <c r="H91" s="62"/>
      <c r="I91" s="9"/>
      <c r="J91" s="34">
        <v>3088</v>
      </c>
      <c r="K91" s="48"/>
    </row>
    <row r="92" spans="1:11" x14ac:dyDescent="0.25">
      <c r="A92" s="58">
        <v>1089</v>
      </c>
      <c r="B92" s="61"/>
      <c r="C92" s="44"/>
      <c r="D92" s="45"/>
      <c r="E92" s="45"/>
      <c r="F92" s="30"/>
      <c r="G92" s="46"/>
      <c r="H92" s="62"/>
      <c r="I92" s="9"/>
      <c r="J92" s="34">
        <v>3089</v>
      </c>
      <c r="K92" s="48"/>
    </row>
    <row r="93" spans="1:11" x14ac:dyDescent="0.25">
      <c r="A93" s="58">
        <v>1090</v>
      </c>
      <c r="B93" s="61"/>
      <c r="C93" s="44"/>
      <c r="D93" s="45"/>
      <c r="E93" s="45"/>
      <c r="F93" s="30"/>
      <c r="G93" s="46"/>
      <c r="H93" s="62"/>
      <c r="I93" s="9"/>
      <c r="J93" s="34">
        <v>3090</v>
      </c>
      <c r="K93" s="48"/>
    </row>
    <row r="94" spans="1:11" x14ac:dyDescent="0.25">
      <c r="A94" s="58">
        <v>1091</v>
      </c>
      <c r="B94" s="61"/>
      <c r="C94" s="44"/>
      <c r="D94" s="45"/>
      <c r="E94" s="45"/>
      <c r="F94" s="30"/>
      <c r="G94" s="46"/>
      <c r="H94" s="62"/>
      <c r="I94" s="9"/>
      <c r="J94" s="34">
        <v>3091</v>
      </c>
      <c r="K94" s="48"/>
    </row>
    <row r="95" spans="1:11" x14ac:dyDescent="0.25">
      <c r="A95" s="58">
        <v>1092</v>
      </c>
      <c r="B95" s="61"/>
      <c r="C95" s="44"/>
      <c r="D95" s="45"/>
      <c r="E95" s="45"/>
      <c r="F95" s="30"/>
      <c r="G95" s="46"/>
      <c r="H95" s="62"/>
      <c r="I95" s="9"/>
      <c r="J95" s="34">
        <v>3092</v>
      </c>
      <c r="K95" s="48"/>
    </row>
    <row r="96" spans="1:11" x14ac:dyDescent="0.25">
      <c r="A96" s="58">
        <v>1093</v>
      </c>
      <c r="B96" s="61"/>
      <c r="C96" s="44"/>
      <c r="D96" s="45"/>
      <c r="E96" s="45"/>
      <c r="F96" s="30"/>
      <c r="G96" s="46"/>
      <c r="H96" s="62"/>
      <c r="I96" s="9"/>
      <c r="J96" s="34">
        <v>3093</v>
      </c>
      <c r="K96" s="48"/>
    </row>
    <row r="97" spans="1:11" x14ac:dyDescent="0.25">
      <c r="A97" s="58">
        <v>1094</v>
      </c>
      <c r="B97" s="61"/>
      <c r="C97" s="44"/>
      <c r="D97" s="45"/>
      <c r="E97" s="45"/>
      <c r="F97" s="30"/>
      <c r="G97" s="46"/>
      <c r="H97" s="62"/>
      <c r="I97" s="9"/>
      <c r="J97" s="34">
        <v>3094</v>
      </c>
      <c r="K97" s="48"/>
    </row>
    <row r="98" spans="1:11" x14ac:dyDescent="0.25">
      <c r="A98" s="58">
        <v>1095</v>
      </c>
      <c r="B98" s="61"/>
      <c r="C98" s="44"/>
      <c r="D98" s="45"/>
      <c r="E98" s="45"/>
      <c r="F98" s="30"/>
      <c r="G98" s="46"/>
      <c r="H98" s="62"/>
      <c r="I98" s="9"/>
      <c r="J98" s="34">
        <v>3095</v>
      </c>
      <c r="K98" s="48"/>
    </row>
    <row r="99" spans="1:11" x14ac:dyDescent="0.25">
      <c r="A99" s="58">
        <v>1096</v>
      </c>
      <c r="B99" s="61"/>
      <c r="C99" s="44"/>
      <c r="D99" s="45"/>
      <c r="E99" s="45"/>
      <c r="F99" s="30"/>
      <c r="G99" s="46"/>
      <c r="H99" s="62"/>
      <c r="I99" s="9"/>
      <c r="J99" s="34">
        <v>3096</v>
      </c>
      <c r="K99" s="48"/>
    </row>
    <row r="100" spans="1:11" x14ac:dyDescent="0.25">
      <c r="A100" s="58">
        <v>1097</v>
      </c>
      <c r="B100" s="61"/>
      <c r="C100" s="44"/>
      <c r="D100" s="45"/>
      <c r="E100" s="45"/>
      <c r="F100" s="30"/>
      <c r="G100" s="46"/>
      <c r="H100" s="62"/>
      <c r="I100" s="9"/>
      <c r="J100" s="34">
        <v>3097</v>
      </c>
      <c r="K100" s="48"/>
    </row>
    <row r="101" spans="1:11" x14ac:dyDescent="0.25">
      <c r="A101" s="58">
        <v>1098</v>
      </c>
      <c r="B101" s="61"/>
      <c r="C101" s="44"/>
      <c r="D101" s="45"/>
      <c r="E101" s="45"/>
      <c r="F101" s="30"/>
      <c r="G101" s="46"/>
      <c r="H101" s="62"/>
      <c r="I101" s="9"/>
      <c r="J101" s="34">
        <v>3098</v>
      </c>
      <c r="K101" s="48"/>
    </row>
    <row r="102" spans="1:11" x14ac:dyDescent="0.25">
      <c r="A102" s="58">
        <v>1099</v>
      </c>
      <c r="B102" s="61"/>
      <c r="C102" s="44"/>
      <c r="D102" s="45"/>
      <c r="E102" s="45"/>
      <c r="F102" s="30"/>
      <c r="G102" s="46"/>
      <c r="H102" s="62"/>
      <c r="I102" s="9"/>
      <c r="J102" s="34">
        <v>3099</v>
      </c>
      <c r="K102" s="48"/>
    </row>
    <row r="103" spans="1:11" x14ac:dyDescent="0.25">
      <c r="A103" s="58">
        <v>1100</v>
      </c>
      <c r="B103" s="61"/>
      <c r="C103" s="44"/>
      <c r="D103" s="45"/>
      <c r="E103" s="45"/>
      <c r="F103" s="30"/>
      <c r="G103" s="46"/>
      <c r="H103" s="62"/>
      <c r="I103" s="9"/>
      <c r="J103" s="34">
        <v>3100</v>
      </c>
      <c r="K103" s="48"/>
    </row>
    <row r="104" spans="1:11" x14ac:dyDescent="0.25">
      <c r="A104" s="58">
        <v>1101</v>
      </c>
      <c r="B104" s="61"/>
      <c r="C104" s="44"/>
      <c r="D104" s="45"/>
      <c r="E104" s="45"/>
      <c r="F104" s="30"/>
      <c r="G104" s="46"/>
      <c r="H104" s="62"/>
      <c r="I104" s="9"/>
      <c r="J104" s="34">
        <v>3101</v>
      </c>
      <c r="K104" s="48"/>
    </row>
    <row r="105" spans="1:11" x14ac:dyDescent="0.25">
      <c r="A105" s="58">
        <v>1102</v>
      </c>
      <c r="B105" s="61"/>
      <c r="C105" s="44"/>
      <c r="D105" s="45"/>
      <c r="E105" s="45"/>
      <c r="F105" s="30"/>
      <c r="G105" s="46"/>
      <c r="H105" s="62"/>
      <c r="I105" s="9"/>
      <c r="J105" s="34">
        <v>3102</v>
      </c>
      <c r="K105" s="48"/>
    </row>
    <row r="106" spans="1:11" x14ac:dyDescent="0.25">
      <c r="A106" s="58">
        <v>1103</v>
      </c>
      <c r="B106" s="61"/>
      <c r="C106" s="44"/>
      <c r="D106" s="45"/>
      <c r="E106" s="45"/>
      <c r="F106" s="30"/>
      <c r="G106" s="46"/>
      <c r="H106" s="62"/>
      <c r="I106" s="9"/>
      <c r="J106" s="34">
        <v>3103</v>
      </c>
      <c r="K106" s="48"/>
    </row>
    <row r="107" spans="1:11" x14ac:dyDescent="0.25">
      <c r="A107" s="58">
        <v>1104</v>
      </c>
      <c r="B107" s="61"/>
      <c r="C107" s="44"/>
      <c r="D107" s="45"/>
      <c r="E107" s="45"/>
      <c r="F107" s="30"/>
      <c r="G107" s="46"/>
      <c r="H107" s="62"/>
      <c r="I107" s="9"/>
      <c r="J107" s="34">
        <v>3104</v>
      </c>
      <c r="K107" s="48"/>
    </row>
    <row r="108" spans="1:11" x14ac:dyDescent="0.25">
      <c r="A108" s="58">
        <v>1105</v>
      </c>
      <c r="B108" s="61"/>
      <c r="C108" s="44"/>
      <c r="D108" s="45"/>
      <c r="E108" s="45"/>
      <c r="F108" s="30"/>
      <c r="G108" s="46"/>
      <c r="H108" s="62"/>
      <c r="I108" s="9"/>
      <c r="J108" s="34">
        <v>3105</v>
      </c>
      <c r="K108" s="48"/>
    </row>
    <row r="109" spans="1:11" x14ac:dyDescent="0.25">
      <c r="A109" s="58">
        <v>1106</v>
      </c>
      <c r="B109" s="61"/>
      <c r="C109" s="44"/>
      <c r="D109" s="45"/>
      <c r="E109" s="45"/>
      <c r="F109" s="30"/>
      <c r="G109" s="46"/>
      <c r="H109" s="62"/>
      <c r="I109" s="9"/>
      <c r="J109" s="34">
        <v>3106</v>
      </c>
      <c r="K109" s="48"/>
    </row>
    <row r="110" spans="1:11" x14ac:dyDescent="0.25">
      <c r="A110" s="58">
        <v>1107</v>
      </c>
      <c r="B110" s="61"/>
      <c r="C110" s="44"/>
      <c r="D110" s="45"/>
      <c r="E110" s="45"/>
      <c r="F110" s="30"/>
      <c r="G110" s="46"/>
      <c r="H110" s="62"/>
      <c r="I110" s="9"/>
      <c r="J110" s="34">
        <v>3107</v>
      </c>
      <c r="K110" s="48"/>
    </row>
    <row r="111" spans="1:11" x14ac:dyDescent="0.25">
      <c r="A111" s="58">
        <v>1108</v>
      </c>
      <c r="B111" s="61"/>
      <c r="C111" s="44"/>
      <c r="D111" s="45"/>
      <c r="E111" s="45"/>
      <c r="F111" s="30"/>
      <c r="G111" s="46"/>
      <c r="H111" s="62"/>
      <c r="I111" s="9"/>
      <c r="J111" s="34">
        <v>3108</v>
      </c>
      <c r="K111" s="48"/>
    </row>
    <row r="112" spans="1:11" x14ac:dyDescent="0.25">
      <c r="A112" s="58">
        <v>1109</v>
      </c>
      <c r="B112" s="61"/>
      <c r="C112" s="44"/>
      <c r="D112" s="45"/>
      <c r="E112" s="45"/>
      <c r="F112" s="30"/>
      <c r="G112" s="46"/>
      <c r="H112" s="62"/>
      <c r="I112" s="9"/>
      <c r="J112" s="34">
        <v>3109</v>
      </c>
      <c r="K112" s="48"/>
    </row>
    <row r="113" spans="1:11" x14ac:dyDescent="0.25">
      <c r="A113" s="58">
        <v>1110</v>
      </c>
      <c r="B113" s="61"/>
      <c r="C113" s="44"/>
      <c r="D113" s="45"/>
      <c r="E113" s="45"/>
      <c r="F113" s="30"/>
      <c r="G113" s="46"/>
      <c r="H113" s="62"/>
      <c r="I113" s="9"/>
      <c r="J113" s="34">
        <v>3110</v>
      </c>
      <c r="K113" s="48"/>
    </row>
    <row r="114" spans="1:11" x14ac:dyDescent="0.25">
      <c r="A114" s="58">
        <v>1111</v>
      </c>
      <c r="B114" s="61"/>
      <c r="C114" s="44"/>
      <c r="D114" s="45"/>
      <c r="E114" s="45"/>
      <c r="F114" s="30"/>
      <c r="G114" s="46"/>
      <c r="H114" s="62"/>
      <c r="I114" s="9"/>
      <c r="J114" s="34">
        <v>3111</v>
      </c>
      <c r="K114" s="48"/>
    </row>
    <row r="115" spans="1:11" x14ac:dyDescent="0.25">
      <c r="A115" s="58">
        <v>1112</v>
      </c>
      <c r="B115" s="61"/>
      <c r="C115" s="44"/>
      <c r="D115" s="45"/>
      <c r="E115" s="45"/>
      <c r="F115" s="30"/>
      <c r="G115" s="46"/>
      <c r="H115" s="62"/>
      <c r="I115" s="9"/>
      <c r="J115" s="34">
        <v>3112</v>
      </c>
      <c r="K115" s="48"/>
    </row>
    <row r="116" spans="1:11" x14ac:dyDescent="0.25">
      <c r="A116" s="58">
        <v>1113</v>
      </c>
      <c r="B116" s="61"/>
      <c r="C116" s="44"/>
      <c r="D116" s="45"/>
      <c r="E116" s="45"/>
      <c r="F116" s="30"/>
      <c r="G116" s="46"/>
      <c r="H116" s="62"/>
      <c r="I116" s="9"/>
      <c r="J116" s="34">
        <v>3113</v>
      </c>
      <c r="K116" s="48"/>
    </row>
    <row r="117" spans="1:11" x14ac:dyDescent="0.25">
      <c r="A117" s="58">
        <v>1114</v>
      </c>
      <c r="B117" s="61"/>
      <c r="C117" s="44"/>
      <c r="D117" s="45"/>
      <c r="E117" s="45"/>
      <c r="F117" s="30"/>
      <c r="G117" s="46"/>
      <c r="H117" s="62"/>
      <c r="I117" s="9"/>
      <c r="J117" s="34">
        <v>3114</v>
      </c>
      <c r="K117" s="48"/>
    </row>
    <row r="118" spans="1:11" x14ac:dyDescent="0.25">
      <c r="A118" s="58">
        <v>1115</v>
      </c>
      <c r="B118" s="61"/>
      <c r="C118" s="44"/>
      <c r="D118" s="45"/>
      <c r="E118" s="45"/>
      <c r="F118" s="30"/>
      <c r="G118" s="46"/>
      <c r="H118" s="62"/>
      <c r="I118" s="9"/>
      <c r="J118" s="34">
        <v>3115</v>
      </c>
      <c r="K118" s="48"/>
    </row>
    <row r="119" spans="1:11" x14ac:dyDescent="0.25">
      <c r="A119" s="58">
        <v>1116</v>
      </c>
      <c r="B119" s="61"/>
      <c r="C119" s="44"/>
      <c r="D119" s="45"/>
      <c r="E119" s="45"/>
      <c r="F119" s="30"/>
      <c r="G119" s="46"/>
      <c r="H119" s="62"/>
      <c r="I119" s="9"/>
      <c r="J119" s="34">
        <v>3116</v>
      </c>
      <c r="K119" s="48"/>
    </row>
    <row r="120" spans="1:11" x14ac:dyDescent="0.25">
      <c r="A120" s="58">
        <v>1117</v>
      </c>
      <c r="B120" s="61"/>
      <c r="C120" s="44"/>
      <c r="D120" s="45"/>
      <c r="E120" s="45"/>
      <c r="F120" s="30"/>
      <c r="G120" s="46"/>
      <c r="H120" s="62"/>
      <c r="I120" s="9"/>
      <c r="J120" s="34">
        <v>3117</v>
      </c>
      <c r="K120" s="48"/>
    </row>
    <row r="121" spans="1:11" x14ac:dyDescent="0.25">
      <c r="A121" s="58">
        <v>1118</v>
      </c>
      <c r="B121" s="61"/>
      <c r="C121" s="44"/>
      <c r="D121" s="45"/>
      <c r="E121" s="45"/>
      <c r="F121" s="30"/>
      <c r="G121" s="46"/>
      <c r="H121" s="62"/>
      <c r="I121" s="9"/>
      <c r="J121" s="34">
        <v>3118</v>
      </c>
      <c r="K121" s="48"/>
    </row>
    <row r="122" spans="1:11" x14ac:dyDescent="0.25">
      <c r="A122" s="58">
        <v>1119</v>
      </c>
      <c r="B122" s="61"/>
      <c r="C122" s="44"/>
      <c r="D122" s="45"/>
      <c r="E122" s="45"/>
      <c r="F122" s="30"/>
      <c r="G122" s="46"/>
      <c r="H122" s="62"/>
      <c r="I122" s="9"/>
      <c r="J122" s="34">
        <v>3119</v>
      </c>
      <c r="K122" s="48"/>
    </row>
    <row r="123" spans="1:11" x14ac:dyDescent="0.25">
      <c r="A123" s="58">
        <v>1120</v>
      </c>
      <c r="B123" s="61"/>
      <c r="C123" s="44"/>
      <c r="D123" s="45"/>
      <c r="E123" s="45"/>
      <c r="F123" s="30"/>
      <c r="G123" s="46"/>
      <c r="H123" s="62"/>
      <c r="I123" s="9"/>
      <c r="J123" s="34">
        <v>3120</v>
      </c>
      <c r="K123" s="48"/>
    </row>
    <row r="124" spans="1:11" x14ac:dyDescent="0.25">
      <c r="A124" s="58">
        <v>1121</v>
      </c>
      <c r="B124" s="61"/>
      <c r="C124" s="44"/>
      <c r="D124" s="45"/>
      <c r="E124" s="45"/>
      <c r="F124" s="30"/>
      <c r="G124" s="46"/>
      <c r="H124" s="62"/>
      <c r="I124" s="9"/>
      <c r="J124" s="34">
        <v>3121</v>
      </c>
      <c r="K124" s="48"/>
    </row>
    <row r="125" spans="1:11" x14ac:dyDescent="0.25">
      <c r="A125" s="58">
        <v>1122</v>
      </c>
      <c r="B125" s="61"/>
      <c r="C125" s="44"/>
      <c r="D125" s="45"/>
      <c r="E125" s="45"/>
      <c r="F125" s="30"/>
      <c r="G125" s="46"/>
      <c r="H125" s="62"/>
      <c r="I125" s="9"/>
      <c r="J125" s="34">
        <v>3122</v>
      </c>
      <c r="K125" s="48"/>
    </row>
    <row r="126" spans="1:11" x14ac:dyDescent="0.25">
      <c r="A126" s="58">
        <v>1123</v>
      </c>
      <c r="B126" s="61"/>
      <c r="C126" s="44"/>
      <c r="D126" s="45"/>
      <c r="E126" s="45"/>
      <c r="F126" s="30"/>
      <c r="G126" s="46"/>
      <c r="H126" s="62"/>
      <c r="I126" s="9"/>
      <c r="J126" s="34">
        <v>3123</v>
      </c>
      <c r="K126" s="48"/>
    </row>
    <row r="127" spans="1:11" x14ac:dyDescent="0.25">
      <c r="A127" s="58">
        <v>1124</v>
      </c>
      <c r="B127" s="61"/>
      <c r="C127" s="44"/>
      <c r="D127" s="45"/>
      <c r="E127" s="45"/>
      <c r="F127" s="30"/>
      <c r="G127" s="46"/>
      <c r="H127" s="62"/>
      <c r="I127" s="9"/>
      <c r="J127" s="34">
        <v>3124</v>
      </c>
      <c r="K127" s="48"/>
    </row>
    <row r="128" spans="1:11" x14ac:dyDescent="0.25">
      <c r="A128" s="58">
        <v>1125</v>
      </c>
      <c r="B128" s="61"/>
      <c r="C128" s="44"/>
      <c r="D128" s="45"/>
      <c r="E128" s="45"/>
      <c r="F128" s="30"/>
      <c r="G128" s="46"/>
      <c r="H128" s="62"/>
      <c r="I128" s="9"/>
      <c r="J128" s="34">
        <v>3125</v>
      </c>
      <c r="K128" s="48"/>
    </row>
    <row r="129" spans="1:11" x14ac:dyDescent="0.25">
      <c r="A129" s="58">
        <v>1126</v>
      </c>
      <c r="B129" s="61"/>
      <c r="C129" s="44"/>
      <c r="D129" s="45"/>
      <c r="E129" s="45"/>
      <c r="F129" s="30"/>
      <c r="G129" s="46"/>
      <c r="H129" s="62"/>
      <c r="I129" s="9"/>
      <c r="J129" s="34">
        <v>3126</v>
      </c>
      <c r="K129" s="48"/>
    </row>
    <row r="130" spans="1:11" x14ac:dyDescent="0.25">
      <c r="A130" s="58">
        <v>1127</v>
      </c>
      <c r="B130" s="61"/>
      <c r="C130" s="44"/>
      <c r="D130" s="45"/>
      <c r="E130" s="45"/>
      <c r="F130" s="30"/>
      <c r="G130" s="46"/>
      <c r="H130" s="62"/>
      <c r="I130" s="9"/>
      <c r="J130" s="34">
        <v>3127</v>
      </c>
      <c r="K130" s="48"/>
    </row>
    <row r="131" spans="1:11" x14ac:dyDescent="0.25">
      <c r="A131" s="58">
        <v>1128</v>
      </c>
      <c r="B131" s="61"/>
      <c r="C131" s="44"/>
      <c r="D131" s="45"/>
      <c r="E131" s="45"/>
      <c r="F131" s="30"/>
      <c r="G131" s="46"/>
      <c r="H131" s="62"/>
      <c r="I131" s="9"/>
      <c r="J131" s="34">
        <v>3128</v>
      </c>
      <c r="K131" s="48"/>
    </row>
    <row r="132" spans="1:11" x14ac:dyDescent="0.25">
      <c r="A132" s="58">
        <v>1129</v>
      </c>
      <c r="B132" s="61"/>
      <c r="C132" s="44"/>
      <c r="D132" s="45"/>
      <c r="E132" s="45"/>
      <c r="F132" s="30"/>
      <c r="G132" s="46"/>
      <c r="H132" s="62"/>
      <c r="I132" s="9"/>
      <c r="J132" s="34">
        <v>3129</v>
      </c>
      <c r="K132" s="48"/>
    </row>
    <row r="133" spans="1:11" x14ac:dyDescent="0.25">
      <c r="A133" s="58">
        <v>1130</v>
      </c>
      <c r="B133" s="61"/>
      <c r="C133" s="44"/>
      <c r="D133" s="45"/>
      <c r="E133" s="45"/>
      <c r="F133" s="30"/>
      <c r="G133" s="46"/>
      <c r="H133" s="62"/>
      <c r="I133" s="9"/>
      <c r="J133" s="34">
        <v>3130</v>
      </c>
      <c r="K133" s="48"/>
    </row>
    <row r="134" spans="1:11" x14ac:dyDescent="0.25">
      <c r="A134" s="58">
        <v>1131</v>
      </c>
      <c r="B134" s="61"/>
      <c r="C134" s="44"/>
      <c r="D134" s="45"/>
      <c r="E134" s="45"/>
      <c r="F134" s="30"/>
      <c r="G134" s="46"/>
      <c r="H134" s="62"/>
      <c r="I134" s="9"/>
      <c r="J134" s="34">
        <v>3131</v>
      </c>
      <c r="K134" s="48"/>
    </row>
    <row r="135" spans="1:11" x14ac:dyDescent="0.25">
      <c r="A135" s="58">
        <v>1132</v>
      </c>
      <c r="B135" s="61"/>
      <c r="C135" s="44"/>
      <c r="D135" s="45"/>
      <c r="E135" s="45"/>
      <c r="F135" s="30"/>
      <c r="G135" s="46"/>
      <c r="H135" s="62"/>
      <c r="I135" s="9"/>
      <c r="J135" s="34">
        <v>3132</v>
      </c>
      <c r="K135" s="48"/>
    </row>
    <row r="136" spans="1:11" x14ac:dyDescent="0.25">
      <c r="A136" s="58">
        <v>1133</v>
      </c>
      <c r="B136" s="61"/>
      <c r="C136" s="44"/>
      <c r="D136" s="45"/>
      <c r="E136" s="45"/>
      <c r="F136" s="30"/>
      <c r="G136" s="46"/>
      <c r="H136" s="62"/>
      <c r="I136" s="9"/>
      <c r="J136" s="34">
        <v>3133</v>
      </c>
      <c r="K136" s="48"/>
    </row>
    <row r="137" spans="1:11" x14ac:dyDescent="0.25">
      <c r="A137" s="58">
        <v>1134</v>
      </c>
      <c r="B137" s="61"/>
      <c r="C137" s="44"/>
      <c r="D137" s="45"/>
      <c r="E137" s="45"/>
      <c r="F137" s="30"/>
      <c r="G137" s="46"/>
      <c r="H137" s="62"/>
      <c r="I137" s="9"/>
      <c r="J137" s="34">
        <v>3134</v>
      </c>
      <c r="K137" s="48"/>
    </row>
    <row r="138" spans="1:11" x14ac:dyDescent="0.25">
      <c r="A138" s="58">
        <v>1135</v>
      </c>
      <c r="B138" s="61"/>
      <c r="C138" s="44"/>
      <c r="D138" s="45"/>
      <c r="E138" s="45"/>
      <c r="F138" s="30"/>
      <c r="G138" s="46"/>
      <c r="H138" s="62"/>
      <c r="I138" s="9"/>
      <c r="J138" s="34">
        <v>3135</v>
      </c>
      <c r="K138" s="48"/>
    </row>
    <row r="139" spans="1:11" x14ac:dyDescent="0.25">
      <c r="A139" s="58">
        <v>1136</v>
      </c>
      <c r="B139" s="61"/>
      <c r="C139" s="44"/>
      <c r="D139" s="45"/>
      <c r="E139" s="45"/>
      <c r="F139" s="30"/>
      <c r="G139" s="46"/>
      <c r="H139" s="62"/>
      <c r="I139" s="9"/>
      <c r="J139" s="34">
        <v>3136</v>
      </c>
      <c r="K139" s="48"/>
    </row>
    <row r="140" spans="1:11" x14ac:dyDescent="0.25">
      <c r="A140" s="58">
        <v>1137</v>
      </c>
      <c r="B140" s="61"/>
      <c r="C140" s="44"/>
      <c r="D140" s="45"/>
      <c r="E140" s="45"/>
      <c r="F140" s="30"/>
      <c r="G140" s="46"/>
      <c r="H140" s="62"/>
      <c r="I140" s="9"/>
      <c r="J140" s="34">
        <v>3137</v>
      </c>
      <c r="K140" s="48"/>
    </row>
    <row r="141" spans="1:11" x14ac:dyDescent="0.25">
      <c r="A141" s="58">
        <v>1138</v>
      </c>
      <c r="B141" s="61"/>
      <c r="C141" s="44"/>
      <c r="D141" s="45"/>
      <c r="E141" s="45"/>
      <c r="F141" s="30"/>
      <c r="G141" s="46"/>
      <c r="H141" s="62"/>
      <c r="I141" s="9"/>
      <c r="J141" s="34">
        <v>3138</v>
      </c>
      <c r="K141" s="48"/>
    </row>
    <row r="142" spans="1:11" x14ac:dyDescent="0.25">
      <c r="A142" s="58">
        <v>1139</v>
      </c>
      <c r="B142" s="61"/>
      <c r="C142" s="44"/>
      <c r="D142" s="45"/>
      <c r="E142" s="45"/>
      <c r="F142" s="30"/>
      <c r="G142" s="46"/>
      <c r="H142" s="62"/>
      <c r="I142" s="9"/>
      <c r="J142" s="34">
        <v>3139</v>
      </c>
      <c r="K142" s="48"/>
    </row>
    <row r="143" spans="1:11" x14ac:dyDescent="0.25">
      <c r="A143" s="58">
        <v>1140</v>
      </c>
      <c r="B143" s="61"/>
      <c r="C143" s="44"/>
      <c r="D143" s="45"/>
      <c r="E143" s="45"/>
      <c r="F143" s="30"/>
      <c r="G143" s="46"/>
      <c r="H143" s="62"/>
      <c r="I143" s="9"/>
      <c r="J143" s="34">
        <v>3140</v>
      </c>
      <c r="K143" s="48"/>
    </row>
    <row r="144" spans="1:11" x14ac:dyDescent="0.25">
      <c r="A144" s="58">
        <v>1141</v>
      </c>
      <c r="B144" s="61"/>
      <c r="C144" s="44"/>
      <c r="D144" s="45"/>
      <c r="E144" s="45"/>
      <c r="F144" s="30"/>
      <c r="G144" s="46"/>
      <c r="H144" s="62"/>
      <c r="I144" s="9"/>
      <c r="J144" s="34">
        <v>3141</v>
      </c>
      <c r="K144" s="48"/>
    </row>
    <row r="145" spans="1:11" x14ac:dyDescent="0.25">
      <c r="A145" s="58">
        <v>1142</v>
      </c>
      <c r="B145" s="61"/>
      <c r="C145" s="44"/>
      <c r="D145" s="45"/>
      <c r="E145" s="45"/>
      <c r="F145" s="30"/>
      <c r="G145" s="46"/>
      <c r="H145" s="62"/>
      <c r="I145" s="9"/>
      <c r="J145" s="34">
        <v>3142</v>
      </c>
      <c r="K145" s="48"/>
    </row>
    <row r="146" spans="1:11" x14ac:dyDescent="0.25">
      <c r="A146" s="58">
        <v>1143</v>
      </c>
      <c r="B146" s="61"/>
      <c r="C146" s="44"/>
      <c r="D146" s="45"/>
      <c r="E146" s="45"/>
      <c r="F146" s="30"/>
      <c r="G146" s="46"/>
      <c r="H146" s="62"/>
      <c r="I146" s="9"/>
      <c r="J146" s="34">
        <v>3143</v>
      </c>
      <c r="K146" s="48"/>
    </row>
    <row r="147" spans="1:11" x14ac:dyDescent="0.25">
      <c r="A147" s="58">
        <v>1144</v>
      </c>
      <c r="B147" s="61"/>
      <c r="C147" s="44"/>
      <c r="D147" s="45"/>
      <c r="E147" s="45"/>
      <c r="F147" s="30"/>
      <c r="G147" s="46"/>
      <c r="H147" s="62"/>
      <c r="I147" s="9"/>
      <c r="J147" s="34">
        <v>3144</v>
      </c>
      <c r="K147" s="48"/>
    </row>
    <row r="148" spans="1:11" x14ac:dyDescent="0.25">
      <c r="A148" s="58">
        <v>1145</v>
      </c>
      <c r="B148" s="61"/>
      <c r="C148" s="44"/>
      <c r="D148" s="45"/>
      <c r="E148" s="45"/>
      <c r="F148" s="30"/>
      <c r="G148" s="46"/>
      <c r="H148" s="62"/>
      <c r="I148" s="9"/>
      <c r="J148" s="34">
        <v>3145</v>
      </c>
      <c r="K148" s="48"/>
    </row>
    <row r="149" spans="1:11" x14ac:dyDescent="0.25">
      <c r="A149" s="58">
        <v>1146</v>
      </c>
      <c r="B149" s="61"/>
      <c r="C149" s="44"/>
      <c r="D149" s="45"/>
      <c r="E149" s="45"/>
      <c r="F149" s="30"/>
      <c r="G149" s="46"/>
      <c r="H149" s="62"/>
      <c r="I149" s="9"/>
      <c r="J149" s="34">
        <v>3146</v>
      </c>
      <c r="K149" s="48"/>
    </row>
    <row r="150" spans="1:11" x14ac:dyDescent="0.25">
      <c r="A150" s="58">
        <v>1147</v>
      </c>
      <c r="B150" s="61"/>
      <c r="C150" s="44"/>
      <c r="D150" s="45"/>
      <c r="E150" s="45"/>
      <c r="F150" s="30"/>
      <c r="G150" s="46"/>
      <c r="H150" s="62"/>
      <c r="I150" s="9"/>
      <c r="J150" s="34">
        <v>3147</v>
      </c>
      <c r="K150" s="48"/>
    </row>
    <row r="151" spans="1:11" x14ac:dyDescent="0.25">
      <c r="A151" s="58">
        <v>1148</v>
      </c>
      <c r="B151" s="61"/>
      <c r="C151" s="44"/>
      <c r="D151" s="45"/>
      <c r="E151" s="45"/>
      <c r="F151" s="30"/>
      <c r="G151" s="46"/>
      <c r="H151" s="62"/>
      <c r="I151" s="9"/>
      <c r="J151" s="34">
        <v>3148</v>
      </c>
      <c r="K151" s="48"/>
    </row>
    <row r="152" spans="1:11" x14ac:dyDescent="0.25">
      <c r="A152" s="58">
        <v>1149</v>
      </c>
      <c r="B152" s="61"/>
      <c r="C152" s="44"/>
      <c r="D152" s="45"/>
      <c r="E152" s="45"/>
      <c r="F152" s="30"/>
      <c r="G152" s="46"/>
      <c r="H152" s="62"/>
      <c r="I152" s="9"/>
      <c r="J152" s="34">
        <v>3149</v>
      </c>
      <c r="K152" s="48"/>
    </row>
    <row r="153" spans="1:11" x14ac:dyDescent="0.25">
      <c r="A153" s="58">
        <v>1150</v>
      </c>
      <c r="B153" s="61"/>
      <c r="C153" s="44"/>
      <c r="D153" s="45"/>
      <c r="E153" s="45"/>
      <c r="F153" s="30"/>
      <c r="G153" s="46"/>
      <c r="H153" s="62"/>
      <c r="I153" s="9"/>
      <c r="J153" s="34">
        <v>3150</v>
      </c>
      <c r="K153" s="48"/>
    </row>
    <row r="154" spans="1:11" x14ac:dyDescent="0.25">
      <c r="A154" s="58">
        <v>1151</v>
      </c>
      <c r="B154" s="61"/>
      <c r="C154" s="44"/>
      <c r="D154" s="45"/>
      <c r="E154" s="45"/>
      <c r="F154" s="30"/>
      <c r="G154" s="46"/>
      <c r="H154" s="62"/>
      <c r="I154" s="9"/>
      <c r="J154" s="34">
        <v>3151</v>
      </c>
      <c r="K154" s="48"/>
    </row>
    <row r="155" spans="1:11" x14ac:dyDescent="0.25">
      <c r="A155" s="58">
        <v>1152</v>
      </c>
      <c r="B155" s="61"/>
      <c r="C155" s="44"/>
      <c r="D155" s="45"/>
      <c r="E155" s="45"/>
      <c r="F155" s="30"/>
      <c r="G155" s="46"/>
      <c r="H155" s="62"/>
      <c r="I155" s="9"/>
      <c r="J155" s="34">
        <v>3152</v>
      </c>
      <c r="K155" s="48"/>
    </row>
    <row r="156" spans="1:11" x14ac:dyDescent="0.25">
      <c r="A156" s="58">
        <v>1153</v>
      </c>
      <c r="B156" s="61"/>
      <c r="C156" s="44"/>
      <c r="D156" s="45"/>
      <c r="E156" s="45"/>
      <c r="F156" s="30"/>
      <c r="G156" s="46"/>
      <c r="H156" s="62"/>
      <c r="I156" s="9"/>
      <c r="J156" s="34">
        <v>3153</v>
      </c>
      <c r="K156" s="48"/>
    </row>
    <row r="157" spans="1:11" x14ac:dyDescent="0.25">
      <c r="A157" s="58">
        <v>1154</v>
      </c>
      <c r="B157" s="61"/>
      <c r="C157" s="44"/>
      <c r="D157" s="45"/>
      <c r="E157" s="45"/>
      <c r="F157" s="30"/>
      <c r="G157" s="46"/>
      <c r="H157" s="62"/>
      <c r="I157" s="9"/>
      <c r="J157" s="34">
        <v>3154</v>
      </c>
      <c r="K157" s="48"/>
    </row>
    <row r="158" spans="1:11" x14ac:dyDescent="0.25">
      <c r="A158" s="58">
        <v>1155</v>
      </c>
      <c r="B158" s="61"/>
      <c r="C158" s="44"/>
      <c r="D158" s="45"/>
      <c r="E158" s="45"/>
      <c r="F158" s="30"/>
      <c r="G158" s="46"/>
      <c r="H158" s="62"/>
      <c r="I158" s="9"/>
      <c r="J158" s="34">
        <v>3155</v>
      </c>
      <c r="K158" s="48"/>
    </row>
    <row r="159" spans="1:11" x14ac:dyDescent="0.25">
      <c r="A159" s="58">
        <v>1156</v>
      </c>
      <c r="B159" s="61"/>
      <c r="C159" s="44"/>
      <c r="D159" s="45"/>
      <c r="E159" s="45"/>
      <c r="F159" s="30"/>
      <c r="G159" s="46"/>
      <c r="H159" s="62"/>
      <c r="I159" s="9"/>
      <c r="J159" s="34">
        <v>3156</v>
      </c>
      <c r="K159" s="48"/>
    </row>
    <row r="160" spans="1:11" x14ac:dyDescent="0.25">
      <c r="A160" s="58">
        <v>1157</v>
      </c>
      <c r="B160" s="61"/>
      <c r="C160" s="44"/>
      <c r="D160" s="45"/>
      <c r="E160" s="45"/>
      <c r="F160" s="30"/>
      <c r="G160" s="46"/>
      <c r="H160" s="62"/>
      <c r="I160" s="9"/>
      <c r="J160" s="34">
        <v>3157</v>
      </c>
      <c r="K160" s="48"/>
    </row>
    <row r="161" spans="1:11" x14ac:dyDescent="0.25">
      <c r="A161" s="58">
        <v>1158</v>
      </c>
      <c r="B161" s="61"/>
      <c r="C161" s="44"/>
      <c r="D161" s="45"/>
      <c r="E161" s="45"/>
      <c r="F161" s="30"/>
      <c r="G161" s="46"/>
      <c r="H161" s="62"/>
      <c r="I161" s="9"/>
      <c r="J161" s="34">
        <v>3158</v>
      </c>
      <c r="K161" s="48"/>
    </row>
    <row r="162" spans="1:11" x14ac:dyDescent="0.25">
      <c r="A162" s="58">
        <v>1159</v>
      </c>
      <c r="B162" s="61"/>
      <c r="C162" s="44"/>
      <c r="D162" s="45"/>
      <c r="E162" s="45"/>
      <c r="F162" s="30"/>
      <c r="G162" s="46"/>
      <c r="H162" s="62"/>
      <c r="I162" s="9"/>
      <c r="J162" s="34">
        <v>3159</v>
      </c>
      <c r="K162" s="48"/>
    </row>
    <row r="163" spans="1:11" x14ac:dyDescent="0.25">
      <c r="A163" s="58">
        <v>1160</v>
      </c>
      <c r="B163" s="61"/>
      <c r="C163" s="44"/>
      <c r="D163" s="45"/>
      <c r="E163" s="45"/>
      <c r="F163" s="30"/>
      <c r="G163" s="46"/>
      <c r="H163" s="62"/>
      <c r="I163" s="9"/>
      <c r="J163" s="34">
        <v>3160</v>
      </c>
      <c r="K163" s="48"/>
    </row>
    <row r="164" spans="1:11" x14ac:dyDescent="0.25">
      <c r="A164" s="58">
        <v>1161</v>
      </c>
      <c r="B164" s="61"/>
      <c r="C164" s="44"/>
      <c r="D164" s="45"/>
      <c r="E164" s="45"/>
      <c r="F164" s="30"/>
      <c r="G164" s="46"/>
      <c r="H164" s="62"/>
      <c r="I164" s="9"/>
      <c r="J164" s="34">
        <v>3161</v>
      </c>
      <c r="K164" s="48"/>
    </row>
    <row r="165" spans="1:11" x14ac:dyDescent="0.25">
      <c r="A165" s="58">
        <v>1162</v>
      </c>
      <c r="B165" s="61"/>
      <c r="C165" s="44"/>
      <c r="D165" s="45"/>
      <c r="E165" s="45"/>
      <c r="F165" s="30"/>
      <c r="G165" s="46"/>
      <c r="H165" s="62"/>
      <c r="I165" s="9"/>
      <c r="J165" s="34">
        <v>3162</v>
      </c>
      <c r="K165" s="48"/>
    </row>
    <row r="166" spans="1:11" x14ac:dyDescent="0.25">
      <c r="A166" s="58">
        <v>1163</v>
      </c>
      <c r="B166" s="61"/>
      <c r="C166" s="44"/>
      <c r="D166" s="45"/>
      <c r="E166" s="45"/>
      <c r="F166" s="30"/>
      <c r="G166" s="46"/>
      <c r="H166" s="62"/>
      <c r="I166" s="9"/>
      <c r="J166" s="34">
        <v>3163</v>
      </c>
      <c r="K166" s="48"/>
    </row>
    <row r="167" spans="1:11" x14ac:dyDescent="0.25">
      <c r="A167" s="58">
        <v>1164</v>
      </c>
      <c r="B167" s="61"/>
      <c r="C167" s="44"/>
      <c r="D167" s="45"/>
      <c r="E167" s="45"/>
      <c r="F167" s="30"/>
      <c r="G167" s="46"/>
      <c r="H167" s="62"/>
      <c r="I167" s="9"/>
      <c r="J167" s="34">
        <v>3164</v>
      </c>
      <c r="K167" s="48"/>
    </row>
    <row r="168" spans="1:11" x14ac:dyDescent="0.25">
      <c r="A168" s="58">
        <v>1165</v>
      </c>
      <c r="B168" s="61"/>
      <c r="C168" s="44"/>
      <c r="D168" s="45"/>
      <c r="E168" s="45"/>
      <c r="F168" s="30"/>
      <c r="G168" s="46"/>
      <c r="H168" s="62"/>
      <c r="I168" s="9"/>
      <c r="J168" s="34">
        <v>3165</v>
      </c>
      <c r="K168" s="48"/>
    </row>
    <row r="169" spans="1:11" x14ac:dyDescent="0.25">
      <c r="A169" s="58">
        <v>1166</v>
      </c>
      <c r="B169" s="61"/>
      <c r="C169" s="44"/>
      <c r="D169" s="45"/>
      <c r="E169" s="45"/>
      <c r="F169" s="30"/>
      <c r="G169" s="46"/>
      <c r="H169" s="62"/>
      <c r="I169" s="9"/>
      <c r="J169" s="34">
        <v>3166</v>
      </c>
      <c r="K169" s="48"/>
    </row>
    <row r="170" spans="1:11" x14ac:dyDescent="0.25">
      <c r="A170" s="58">
        <v>1167</v>
      </c>
      <c r="B170" s="61"/>
      <c r="C170" s="44"/>
      <c r="D170" s="45"/>
      <c r="E170" s="45"/>
      <c r="F170" s="30"/>
      <c r="G170" s="46"/>
      <c r="H170" s="62"/>
      <c r="I170" s="9"/>
      <c r="J170" s="34">
        <v>3167</v>
      </c>
      <c r="K170" s="48"/>
    </row>
    <row r="171" spans="1:11" x14ac:dyDescent="0.25">
      <c r="A171" s="58">
        <v>1168</v>
      </c>
      <c r="B171" s="61"/>
      <c r="C171" s="44"/>
      <c r="D171" s="45"/>
      <c r="E171" s="45"/>
      <c r="F171" s="30"/>
      <c r="G171" s="46"/>
      <c r="H171" s="62"/>
      <c r="I171" s="9"/>
      <c r="J171" s="34">
        <v>3168</v>
      </c>
      <c r="K171" s="48"/>
    </row>
    <row r="172" spans="1:11" x14ac:dyDescent="0.25">
      <c r="A172" s="58">
        <v>1169</v>
      </c>
      <c r="B172" s="61"/>
      <c r="C172" s="44"/>
      <c r="D172" s="45"/>
      <c r="E172" s="45"/>
      <c r="F172" s="30"/>
      <c r="G172" s="46"/>
      <c r="H172" s="62"/>
      <c r="I172" s="9"/>
      <c r="J172" s="34">
        <v>3169</v>
      </c>
      <c r="K172" s="48"/>
    </row>
    <row r="173" spans="1:11" x14ac:dyDescent="0.25">
      <c r="A173" s="58">
        <v>1170</v>
      </c>
      <c r="B173" s="61"/>
      <c r="C173" s="44"/>
      <c r="D173" s="45"/>
      <c r="E173" s="45"/>
      <c r="F173" s="30"/>
      <c r="G173" s="46"/>
      <c r="H173" s="62"/>
      <c r="I173" s="9"/>
      <c r="J173" s="34">
        <v>3170</v>
      </c>
      <c r="K173" s="48"/>
    </row>
    <row r="174" spans="1:11" x14ac:dyDescent="0.25">
      <c r="A174" s="58">
        <v>1171</v>
      </c>
      <c r="B174" s="61"/>
      <c r="C174" s="44"/>
      <c r="D174" s="45"/>
      <c r="E174" s="45"/>
      <c r="F174" s="30"/>
      <c r="G174" s="46"/>
      <c r="H174" s="62"/>
      <c r="I174" s="9"/>
      <c r="J174" s="34">
        <v>3171</v>
      </c>
      <c r="K174" s="48"/>
    </row>
    <row r="175" spans="1:11" x14ac:dyDescent="0.25">
      <c r="A175" s="58">
        <v>1172</v>
      </c>
      <c r="B175" s="61"/>
      <c r="C175" s="44"/>
      <c r="D175" s="45"/>
      <c r="E175" s="45"/>
      <c r="F175" s="30"/>
      <c r="G175" s="46"/>
      <c r="H175" s="62"/>
      <c r="I175" s="9"/>
      <c r="J175" s="34">
        <v>3172</v>
      </c>
      <c r="K175" s="48"/>
    </row>
    <row r="176" spans="1:11" x14ac:dyDescent="0.25">
      <c r="A176" s="58">
        <v>1173</v>
      </c>
      <c r="B176" s="61"/>
      <c r="C176" s="44"/>
      <c r="D176" s="45"/>
      <c r="E176" s="45"/>
      <c r="F176" s="30"/>
      <c r="G176" s="46"/>
      <c r="H176" s="62"/>
      <c r="I176" s="9"/>
      <c r="J176" s="34">
        <v>3173</v>
      </c>
      <c r="K176" s="48"/>
    </row>
    <row r="177" spans="1:11" x14ac:dyDescent="0.25">
      <c r="A177" s="58">
        <v>1174</v>
      </c>
      <c r="B177" s="61"/>
      <c r="C177" s="44"/>
      <c r="D177" s="45"/>
      <c r="E177" s="45"/>
      <c r="F177" s="30"/>
      <c r="G177" s="46"/>
      <c r="H177" s="62"/>
      <c r="I177" s="9"/>
      <c r="J177" s="34">
        <v>3174</v>
      </c>
      <c r="K177" s="48"/>
    </row>
    <row r="178" spans="1:11" x14ac:dyDescent="0.25">
      <c r="A178" s="58">
        <v>1175</v>
      </c>
      <c r="B178" s="61"/>
      <c r="C178" s="44"/>
      <c r="D178" s="45"/>
      <c r="E178" s="45"/>
      <c r="F178" s="30"/>
      <c r="G178" s="46"/>
      <c r="H178" s="62"/>
      <c r="I178" s="9"/>
      <c r="J178" s="34">
        <v>3175</v>
      </c>
      <c r="K178" s="48"/>
    </row>
    <row r="179" spans="1:11" x14ac:dyDescent="0.25">
      <c r="A179" s="58">
        <v>1176</v>
      </c>
      <c r="B179" s="61"/>
      <c r="C179" s="44"/>
      <c r="D179" s="45"/>
      <c r="E179" s="45"/>
      <c r="F179" s="30"/>
      <c r="G179" s="46"/>
      <c r="H179" s="62"/>
      <c r="I179" s="9"/>
      <c r="J179" s="34">
        <v>3176</v>
      </c>
      <c r="K179" s="48"/>
    </row>
    <row r="180" spans="1:11" x14ac:dyDescent="0.25">
      <c r="A180" s="58">
        <v>1177</v>
      </c>
      <c r="B180" s="61"/>
      <c r="C180" s="44"/>
      <c r="D180" s="45"/>
      <c r="E180" s="45"/>
      <c r="F180" s="30"/>
      <c r="G180" s="46"/>
      <c r="H180" s="62"/>
      <c r="I180" s="9"/>
      <c r="J180" s="34">
        <v>3177</v>
      </c>
      <c r="K180" s="48"/>
    </row>
    <row r="181" spans="1:11" x14ac:dyDescent="0.25">
      <c r="A181" s="58">
        <v>1178</v>
      </c>
      <c r="B181" s="61"/>
      <c r="C181" s="44"/>
      <c r="D181" s="45"/>
      <c r="E181" s="45"/>
      <c r="F181" s="30"/>
      <c r="G181" s="46"/>
      <c r="H181" s="62"/>
      <c r="I181" s="9"/>
      <c r="J181" s="34">
        <v>3178</v>
      </c>
      <c r="K181" s="48"/>
    </row>
    <row r="182" spans="1:11" x14ac:dyDescent="0.25">
      <c r="A182" s="58">
        <v>1179</v>
      </c>
      <c r="B182" s="61"/>
      <c r="C182" s="44"/>
      <c r="D182" s="45"/>
      <c r="E182" s="45"/>
      <c r="F182" s="30"/>
      <c r="G182" s="46"/>
      <c r="H182" s="62"/>
      <c r="I182" s="9"/>
      <c r="J182" s="34">
        <v>3179</v>
      </c>
      <c r="K182" s="48"/>
    </row>
    <row r="183" spans="1:11" x14ac:dyDescent="0.25">
      <c r="A183" s="58">
        <v>1180</v>
      </c>
      <c r="B183" s="61"/>
      <c r="C183" s="44"/>
      <c r="D183" s="45"/>
      <c r="E183" s="45"/>
      <c r="F183" s="30"/>
      <c r="G183" s="46"/>
      <c r="H183" s="62"/>
      <c r="I183" s="9"/>
      <c r="J183" s="34">
        <v>3180</v>
      </c>
      <c r="K183" s="48"/>
    </row>
    <row r="184" spans="1:11" x14ac:dyDescent="0.25">
      <c r="A184" s="58">
        <v>1181</v>
      </c>
      <c r="B184" s="61"/>
      <c r="C184" s="44"/>
      <c r="D184" s="45"/>
      <c r="E184" s="45"/>
      <c r="F184" s="30"/>
      <c r="G184" s="46"/>
      <c r="H184" s="62"/>
      <c r="I184" s="9"/>
      <c r="J184" s="34">
        <v>3181</v>
      </c>
      <c r="K184" s="48"/>
    </row>
    <row r="185" spans="1:11" x14ac:dyDescent="0.25">
      <c r="A185" s="58">
        <v>1182</v>
      </c>
      <c r="B185" s="61"/>
      <c r="C185" s="44"/>
      <c r="D185" s="45"/>
      <c r="E185" s="45"/>
      <c r="F185" s="30"/>
      <c r="G185" s="46"/>
      <c r="H185" s="62"/>
      <c r="I185" s="9"/>
      <c r="J185" s="34">
        <v>3182</v>
      </c>
      <c r="K185" s="48"/>
    </row>
    <row r="186" spans="1:11" x14ac:dyDescent="0.25">
      <c r="A186" s="58">
        <v>1183</v>
      </c>
      <c r="B186" s="61"/>
      <c r="C186" s="44"/>
      <c r="D186" s="45"/>
      <c r="E186" s="45"/>
      <c r="F186" s="30"/>
      <c r="G186" s="46"/>
      <c r="H186" s="62"/>
      <c r="I186" s="9"/>
      <c r="J186" s="34">
        <v>3183</v>
      </c>
      <c r="K186" s="48"/>
    </row>
    <row r="187" spans="1:11" x14ac:dyDescent="0.25">
      <c r="A187" s="58">
        <v>1184</v>
      </c>
      <c r="B187" s="61"/>
      <c r="C187" s="44"/>
      <c r="D187" s="45"/>
      <c r="E187" s="45"/>
      <c r="F187" s="30"/>
      <c r="G187" s="46"/>
      <c r="H187" s="62"/>
      <c r="I187" s="9"/>
      <c r="J187" s="34">
        <v>3184</v>
      </c>
      <c r="K187" s="48"/>
    </row>
    <row r="188" spans="1:11" x14ac:dyDescent="0.25">
      <c r="A188" s="58">
        <v>1185</v>
      </c>
      <c r="B188" s="61"/>
      <c r="C188" s="44"/>
      <c r="D188" s="45"/>
      <c r="E188" s="45"/>
      <c r="F188" s="30"/>
      <c r="G188" s="46"/>
      <c r="H188" s="62"/>
      <c r="I188" s="9"/>
      <c r="J188" s="34">
        <v>3185</v>
      </c>
      <c r="K188" s="48"/>
    </row>
    <row r="189" spans="1:11" x14ac:dyDescent="0.25">
      <c r="A189" s="58">
        <v>1186</v>
      </c>
      <c r="B189" s="61"/>
      <c r="C189" s="44"/>
      <c r="D189" s="45"/>
      <c r="E189" s="45"/>
      <c r="F189" s="30"/>
      <c r="G189" s="46"/>
      <c r="H189" s="62"/>
      <c r="I189" s="9"/>
      <c r="J189" s="34">
        <v>3186</v>
      </c>
      <c r="K189" s="48"/>
    </row>
    <row r="190" spans="1:11" x14ac:dyDescent="0.25">
      <c r="A190" s="58">
        <v>1187</v>
      </c>
      <c r="B190" s="61"/>
      <c r="C190" s="44"/>
      <c r="D190" s="45"/>
      <c r="E190" s="45"/>
      <c r="F190" s="30"/>
      <c r="G190" s="46"/>
      <c r="H190" s="62"/>
      <c r="I190" s="9"/>
      <c r="J190" s="34">
        <v>3187</v>
      </c>
      <c r="K190" s="48"/>
    </row>
    <row r="191" spans="1:11" x14ac:dyDescent="0.25">
      <c r="A191" s="58">
        <v>1188</v>
      </c>
      <c r="B191" s="61"/>
      <c r="C191" s="44"/>
      <c r="D191" s="45"/>
      <c r="E191" s="45"/>
      <c r="F191" s="30"/>
      <c r="G191" s="46"/>
      <c r="H191" s="62"/>
      <c r="I191" s="9"/>
      <c r="J191" s="34">
        <v>3188</v>
      </c>
      <c r="K191" s="48"/>
    </row>
    <row r="192" spans="1:11" x14ac:dyDescent="0.25">
      <c r="A192" s="58">
        <v>1189</v>
      </c>
      <c r="B192" s="61"/>
      <c r="C192" s="44"/>
      <c r="D192" s="45"/>
      <c r="E192" s="45"/>
      <c r="F192" s="30"/>
      <c r="G192" s="46"/>
      <c r="H192" s="62"/>
      <c r="I192" s="9"/>
      <c r="J192" s="34">
        <v>3189</v>
      </c>
      <c r="K192" s="48"/>
    </row>
    <row r="193" spans="1:11" x14ac:dyDescent="0.25">
      <c r="A193" s="58">
        <v>1190</v>
      </c>
      <c r="B193" s="61"/>
      <c r="C193" s="44"/>
      <c r="D193" s="45"/>
      <c r="E193" s="45"/>
      <c r="F193" s="30"/>
      <c r="G193" s="46"/>
      <c r="H193" s="62"/>
      <c r="I193" s="9"/>
      <c r="J193" s="34">
        <v>3190</v>
      </c>
      <c r="K193" s="48"/>
    </row>
    <row r="194" spans="1:11" x14ac:dyDescent="0.25">
      <c r="A194" s="58">
        <v>1191</v>
      </c>
      <c r="B194" s="61"/>
      <c r="C194" s="44"/>
      <c r="D194" s="45"/>
      <c r="E194" s="45"/>
      <c r="F194" s="30"/>
      <c r="G194" s="46"/>
      <c r="H194" s="62"/>
      <c r="I194" s="9"/>
      <c r="J194" s="34">
        <v>3191</v>
      </c>
      <c r="K194" s="48"/>
    </row>
    <row r="195" spans="1:11" x14ac:dyDescent="0.25">
      <c r="A195" s="58">
        <v>1192</v>
      </c>
      <c r="B195" s="61"/>
      <c r="C195" s="44"/>
      <c r="D195" s="45"/>
      <c r="E195" s="45"/>
      <c r="F195" s="30"/>
      <c r="G195" s="46"/>
      <c r="H195" s="62"/>
      <c r="I195" s="9"/>
      <c r="J195" s="34">
        <v>3192</v>
      </c>
      <c r="K195" s="48"/>
    </row>
    <row r="196" spans="1:11" x14ac:dyDescent="0.25">
      <c r="A196" s="58">
        <v>1193</v>
      </c>
      <c r="B196" s="61"/>
      <c r="C196" s="44"/>
      <c r="D196" s="45"/>
      <c r="E196" s="45"/>
      <c r="F196" s="30"/>
      <c r="G196" s="46"/>
      <c r="H196" s="62"/>
      <c r="I196" s="9"/>
      <c r="J196" s="34">
        <v>3193</v>
      </c>
      <c r="K196" s="48"/>
    </row>
    <row r="197" spans="1:11" x14ac:dyDescent="0.25">
      <c r="A197" s="58">
        <v>1194</v>
      </c>
      <c r="B197" s="61"/>
      <c r="C197" s="44"/>
      <c r="D197" s="45"/>
      <c r="E197" s="45"/>
      <c r="F197" s="30"/>
      <c r="G197" s="46"/>
      <c r="H197" s="62"/>
      <c r="I197" s="9"/>
      <c r="J197" s="34">
        <v>3194</v>
      </c>
      <c r="K197" s="48"/>
    </row>
    <row r="198" spans="1:11" x14ac:dyDescent="0.25">
      <c r="A198" s="58">
        <v>1195</v>
      </c>
      <c r="B198" s="61"/>
      <c r="C198" s="44"/>
      <c r="D198" s="45"/>
      <c r="E198" s="45"/>
      <c r="F198" s="30"/>
      <c r="G198" s="46"/>
      <c r="H198" s="62"/>
      <c r="I198" s="9"/>
      <c r="J198" s="34">
        <v>3195</v>
      </c>
      <c r="K198" s="48"/>
    </row>
    <row r="199" spans="1:11" x14ac:dyDescent="0.25">
      <c r="A199" s="58">
        <v>1196</v>
      </c>
      <c r="B199" s="61"/>
      <c r="C199" s="44"/>
      <c r="D199" s="45"/>
      <c r="E199" s="45"/>
      <c r="F199" s="30"/>
      <c r="G199" s="46"/>
      <c r="H199" s="62"/>
      <c r="I199" s="9"/>
      <c r="J199" s="34">
        <v>3196</v>
      </c>
      <c r="K199" s="48"/>
    </row>
    <row r="200" spans="1:11" x14ac:dyDescent="0.25">
      <c r="A200" s="58">
        <v>1197</v>
      </c>
      <c r="B200" s="61"/>
      <c r="C200" s="44"/>
      <c r="D200" s="45"/>
      <c r="E200" s="45"/>
      <c r="F200" s="30"/>
      <c r="G200" s="46"/>
      <c r="H200" s="62"/>
      <c r="I200" s="9"/>
      <c r="J200" s="34">
        <v>3197</v>
      </c>
      <c r="K200" s="48"/>
    </row>
    <row r="201" spans="1:11" x14ac:dyDescent="0.25">
      <c r="A201" s="58">
        <v>1198</v>
      </c>
      <c r="B201" s="61"/>
      <c r="C201" s="44"/>
      <c r="D201" s="45"/>
      <c r="E201" s="45"/>
      <c r="F201" s="30"/>
      <c r="G201" s="46"/>
      <c r="H201" s="62"/>
      <c r="I201" s="9"/>
      <c r="J201" s="34">
        <v>3198</v>
      </c>
      <c r="K201" s="48"/>
    </row>
    <row r="202" spans="1:11" x14ac:dyDescent="0.25">
      <c r="A202" s="58">
        <v>1199</v>
      </c>
      <c r="B202" s="61"/>
      <c r="C202" s="44"/>
      <c r="D202" s="45"/>
      <c r="E202" s="45"/>
      <c r="F202" s="30"/>
      <c r="G202" s="46"/>
      <c r="H202" s="62"/>
      <c r="I202" s="9"/>
      <c r="J202" s="34">
        <v>3199</v>
      </c>
      <c r="K202" s="48"/>
    </row>
    <row r="203" spans="1:11" x14ac:dyDescent="0.25">
      <c r="A203" s="58">
        <v>1200</v>
      </c>
      <c r="B203" s="61"/>
      <c r="C203" s="44"/>
      <c r="D203" s="45"/>
      <c r="E203" s="45"/>
      <c r="F203" s="30"/>
      <c r="G203" s="46"/>
      <c r="H203" s="62"/>
      <c r="I203" s="9"/>
      <c r="J203" s="34">
        <v>3200</v>
      </c>
      <c r="K203" s="48"/>
    </row>
    <row r="204" spans="1:11" x14ac:dyDescent="0.25">
      <c r="A204" s="58">
        <v>1201</v>
      </c>
      <c r="B204" s="61"/>
      <c r="C204" s="44"/>
      <c r="D204" s="45"/>
      <c r="E204" s="45"/>
      <c r="F204" s="30"/>
      <c r="G204" s="46"/>
      <c r="H204" s="62"/>
      <c r="I204" s="9"/>
      <c r="J204" s="34">
        <v>3201</v>
      </c>
      <c r="K204" s="48"/>
    </row>
    <row r="205" spans="1:11" x14ac:dyDescent="0.25">
      <c r="A205" s="58">
        <v>1202</v>
      </c>
      <c r="B205" s="61"/>
      <c r="C205" s="44"/>
      <c r="D205" s="45"/>
      <c r="E205" s="45"/>
      <c r="F205" s="30"/>
      <c r="G205" s="46"/>
      <c r="H205" s="62"/>
      <c r="I205" s="9"/>
      <c r="J205" s="34">
        <v>3202</v>
      </c>
      <c r="K205" s="48"/>
    </row>
    <row r="206" spans="1:11" x14ac:dyDescent="0.25">
      <c r="A206" s="58">
        <v>1203</v>
      </c>
      <c r="B206" s="61"/>
      <c r="C206" s="44"/>
      <c r="D206" s="45"/>
      <c r="E206" s="45"/>
      <c r="F206" s="30"/>
      <c r="G206" s="46"/>
      <c r="H206" s="62"/>
      <c r="I206" s="9"/>
      <c r="J206" s="34">
        <v>3203</v>
      </c>
      <c r="K206" s="48"/>
    </row>
    <row r="207" spans="1:11" x14ac:dyDescent="0.25">
      <c r="A207" s="58">
        <v>1204</v>
      </c>
      <c r="B207" s="61"/>
      <c r="C207" s="44"/>
      <c r="D207" s="45"/>
      <c r="E207" s="45"/>
      <c r="F207" s="30"/>
      <c r="G207" s="46"/>
      <c r="H207" s="62"/>
      <c r="I207" s="9"/>
      <c r="J207" s="34">
        <v>3204</v>
      </c>
      <c r="K207" s="48"/>
    </row>
    <row r="208" spans="1:11" x14ac:dyDescent="0.25">
      <c r="A208" s="58">
        <v>1205</v>
      </c>
      <c r="B208" s="61"/>
      <c r="C208" s="44"/>
      <c r="D208" s="45"/>
      <c r="E208" s="45"/>
      <c r="F208" s="30"/>
      <c r="G208" s="46"/>
      <c r="H208" s="62"/>
      <c r="I208" s="9"/>
      <c r="J208" s="34">
        <v>3205</v>
      </c>
      <c r="K208" s="48"/>
    </row>
    <row r="209" spans="1:11" x14ac:dyDescent="0.25">
      <c r="A209" s="58">
        <v>1206</v>
      </c>
      <c r="B209" s="61"/>
      <c r="C209" s="44"/>
      <c r="D209" s="45"/>
      <c r="E209" s="45"/>
      <c r="F209" s="30"/>
      <c r="G209" s="46"/>
      <c r="H209" s="62"/>
      <c r="I209" s="9"/>
      <c r="J209" s="34">
        <v>3206</v>
      </c>
      <c r="K209" s="48"/>
    </row>
    <row r="210" spans="1:11" x14ac:dyDescent="0.25">
      <c r="A210" s="58">
        <v>1207</v>
      </c>
      <c r="B210" s="61"/>
      <c r="C210" s="44"/>
      <c r="D210" s="45"/>
      <c r="E210" s="45"/>
      <c r="F210" s="30"/>
      <c r="G210" s="46"/>
      <c r="H210" s="62"/>
      <c r="I210" s="9"/>
      <c r="J210" s="34">
        <v>3207</v>
      </c>
      <c r="K210" s="48"/>
    </row>
    <row r="211" spans="1:11" x14ac:dyDescent="0.25">
      <c r="A211" s="58">
        <v>1208</v>
      </c>
      <c r="B211" s="61"/>
      <c r="C211" s="44"/>
      <c r="D211" s="45"/>
      <c r="E211" s="45"/>
      <c r="F211" s="30"/>
      <c r="G211" s="46"/>
      <c r="H211" s="62"/>
      <c r="I211" s="9"/>
      <c r="J211" s="34">
        <v>3208</v>
      </c>
      <c r="K211" s="48"/>
    </row>
    <row r="212" spans="1:11" x14ac:dyDescent="0.25">
      <c r="A212" s="58">
        <v>1209</v>
      </c>
      <c r="B212" s="61"/>
      <c r="C212" s="44"/>
      <c r="D212" s="45"/>
      <c r="E212" s="45"/>
      <c r="F212" s="30"/>
      <c r="G212" s="46"/>
      <c r="H212" s="62"/>
      <c r="I212" s="9"/>
      <c r="J212" s="34">
        <v>3209</v>
      </c>
      <c r="K212" s="48"/>
    </row>
    <row r="213" spans="1:11" x14ac:dyDescent="0.25">
      <c r="A213" s="58">
        <v>1210</v>
      </c>
      <c r="B213" s="61"/>
      <c r="C213" s="44"/>
      <c r="D213" s="45"/>
      <c r="E213" s="45"/>
      <c r="F213" s="30"/>
      <c r="G213" s="46"/>
      <c r="H213" s="62"/>
      <c r="I213" s="9"/>
      <c r="J213" s="34">
        <v>3210</v>
      </c>
      <c r="K213" s="48"/>
    </row>
    <row r="214" spans="1:11" x14ac:dyDescent="0.25">
      <c r="A214" s="58">
        <v>1211</v>
      </c>
      <c r="B214" s="61"/>
      <c r="C214" s="44"/>
      <c r="D214" s="45"/>
      <c r="E214" s="45"/>
      <c r="F214" s="30"/>
      <c r="G214" s="46"/>
      <c r="H214" s="62"/>
      <c r="I214" s="9"/>
      <c r="J214" s="34">
        <v>3211</v>
      </c>
      <c r="K214" s="48"/>
    </row>
    <row r="215" spans="1:11" x14ac:dyDescent="0.25">
      <c r="A215" s="58">
        <v>1212</v>
      </c>
      <c r="B215" s="61"/>
      <c r="C215" s="44"/>
      <c r="D215" s="45"/>
      <c r="E215" s="45"/>
      <c r="F215" s="30"/>
      <c r="G215" s="46"/>
      <c r="H215" s="62"/>
      <c r="I215" s="9"/>
      <c r="J215" s="34">
        <v>3212</v>
      </c>
      <c r="K215" s="48"/>
    </row>
    <row r="216" spans="1:11" x14ac:dyDescent="0.25">
      <c r="A216" s="58">
        <v>1213</v>
      </c>
      <c r="B216" s="61"/>
      <c r="C216" s="44"/>
      <c r="D216" s="45"/>
      <c r="E216" s="45"/>
      <c r="F216" s="30"/>
      <c r="G216" s="46"/>
      <c r="H216" s="62"/>
      <c r="I216" s="9"/>
      <c r="J216" s="34">
        <v>3213</v>
      </c>
      <c r="K216" s="48"/>
    </row>
    <row r="217" spans="1:11" x14ac:dyDescent="0.25">
      <c r="A217" s="58">
        <v>1214</v>
      </c>
      <c r="B217" s="61"/>
      <c r="C217" s="44"/>
      <c r="D217" s="45"/>
      <c r="E217" s="45"/>
      <c r="F217" s="30"/>
      <c r="G217" s="46"/>
      <c r="H217" s="62"/>
      <c r="I217" s="9"/>
      <c r="J217" s="34">
        <v>3214</v>
      </c>
      <c r="K217" s="48"/>
    </row>
    <row r="218" spans="1:11" x14ac:dyDescent="0.25">
      <c r="A218" s="58">
        <v>1215</v>
      </c>
      <c r="B218" s="61"/>
      <c r="C218" s="44"/>
      <c r="D218" s="45"/>
      <c r="E218" s="45"/>
      <c r="F218" s="30"/>
      <c r="G218" s="46"/>
      <c r="H218" s="62"/>
      <c r="I218" s="9"/>
      <c r="J218" s="34">
        <v>3215</v>
      </c>
      <c r="K218" s="48"/>
    </row>
    <row r="219" spans="1:11" x14ac:dyDescent="0.25">
      <c r="A219" s="58">
        <v>1216</v>
      </c>
      <c r="B219" s="61"/>
      <c r="C219" s="44"/>
      <c r="D219" s="45"/>
      <c r="E219" s="45"/>
      <c r="F219" s="30"/>
      <c r="G219" s="46"/>
      <c r="H219" s="62"/>
      <c r="I219" s="9"/>
      <c r="J219" s="34">
        <v>3216</v>
      </c>
      <c r="K219" s="48"/>
    </row>
    <row r="220" spans="1:11" x14ac:dyDescent="0.25">
      <c r="A220" s="58">
        <v>1217</v>
      </c>
      <c r="B220" s="61"/>
      <c r="C220" s="44"/>
      <c r="D220" s="45"/>
      <c r="E220" s="45"/>
      <c r="F220" s="30"/>
      <c r="G220" s="46"/>
      <c r="H220" s="62"/>
      <c r="I220" s="9"/>
      <c r="J220" s="34">
        <v>3217</v>
      </c>
      <c r="K220" s="48"/>
    </row>
    <row r="221" spans="1:11" x14ac:dyDescent="0.25">
      <c r="A221" s="58">
        <v>1218</v>
      </c>
      <c r="B221" s="61"/>
      <c r="C221" s="44"/>
      <c r="D221" s="45"/>
      <c r="E221" s="45"/>
      <c r="F221" s="30"/>
      <c r="G221" s="46"/>
      <c r="H221" s="62"/>
      <c r="I221" s="9"/>
      <c r="J221" s="34">
        <v>3218</v>
      </c>
      <c r="K221" s="48"/>
    </row>
    <row r="222" spans="1:11" x14ac:dyDescent="0.25">
      <c r="A222" s="58">
        <v>1219</v>
      </c>
      <c r="B222" s="61"/>
      <c r="C222" s="44"/>
      <c r="D222" s="45"/>
      <c r="E222" s="45"/>
      <c r="F222" s="30"/>
      <c r="G222" s="46"/>
      <c r="H222" s="62"/>
      <c r="I222" s="9"/>
      <c r="J222" s="34">
        <v>3219</v>
      </c>
      <c r="K222" s="48"/>
    </row>
    <row r="223" spans="1:11" x14ac:dyDescent="0.25">
      <c r="A223" s="58">
        <v>1220</v>
      </c>
      <c r="B223" s="61"/>
      <c r="C223" s="44"/>
      <c r="D223" s="45"/>
      <c r="E223" s="45"/>
      <c r="F223" s="30"/>
      <c r="G223" s="46"/>
      <c r="H223" s="62"/>
      <c r="I223" s="9"/>
      <c r="J223" s="34">
        <v>3220</v>
      </c>
      <c r="K223" s="48"/>
    </row>
    <row r="224" spans="1:11" x14ac:dyDescent="0.25">
      <c r="A224" s="58">
        <v>1221</v>
      </c>
      <c r="B224" s="61"/>
      <c r="C224" s="44"/>
      <c r="D224" s="45"/>
      <c r="E224" s="45"/>
      <c r="F224" s="30"/>
      <c r="G224" s="46"/>
      <c r="H224" s="62"/>
      <c r="I224" s="9"/>
      <c r="J224" s="34">
        <v>3221</v>
      </c>
      <c r="K224" s="48"/>
    </row>
    <row r="225" spans="1:11" x14ac:dyDescent="0.25">
      <c r="A225" s="58">
        <v>1222</v>
      </c>
      <c r="B225" s="61"/>
      <c r="C225" s="44"/>
      <c r="D225" s="45"/>
      <c r="E225" s="45"/>
      <c r="F225" s="30"/>
      <c r="G225" s="46"/>
      <c r="H225" s="62"/>
      <c r="I225" s="9"/>
      <c r="J225" s="34">
        <v>3222</v>
      </c>
      <c r="K225" s="48"/>
    </row>
    <row r="226" spans="1:11" x14ac:dyDescent="0.25">
      <c r="A226" s="58">
        <v>1223</v>
      </c>
      <c r="B226" s="61"/>
      <c r="C226" s="44"/>
      <c r="D226" s="45"/>
      <c r="E226" s="45"/>
      <c r="F226" s="30"/>
      <c r="G226" s="46"/>
      <c r="H226" s="62"/>
      <c r="I226" s="9"/>
      <c r="J226" s="34">
        <v>3223</v>
      </c>
      <c r="K226" s="48"/>
    </row>
    <row r="227" spans="1:11" x14ac:dyDescent="0.25">
      <c r="A227" s="58">
        <v>1224</v>
      </c>
      <c r="B227" s="61"/>
      <c r="C227" s="44"/>
      <c r="D227" s="45"/>
      <c r="E227" s="45"/>
      <c r="F227" s="30"/>
      <c r="G227" s="46"/>
      <c r="H227" s="62"/>
      <c r="I227" s="9"/>
      <c r="J227" s="34">
        <v>3224</v>
      </c>
      <c r="K227" s="48"/>
    </row>
    <row r="228" spans="1:11" x14ac:dyDescent="0.25">
      <c r="A228" s="58">
        <v>1225</v>
      </c>
      <c r="B228" s="61"/>
      <c r="C228" s="44"/>
      <c r="D228" s="45"/>
      <c r="E228" s="45"/>
      <c r="F228" s="30"/>
      <c r="G228" s="46"/>
      <c r="H228" s="62"/>
      <c r="I228" s="9"/>
      <c r="J228" s="34">
        <v>3225</v>
      </c>
      <c r="K228" s="48"/>
    </row>
    <row r="229" spans="1:11" x14ac:dyDescent="0.25">
      <c r="A229" s="58">
        <v>1226</v>
      </c>
      <c r="B229" s="61"/>
      <c r="C229" s="44"/>
      <c r="D229" s="45"/>
      <c r="E229" s="45"/>
      <c r="F229" s="30"/>
      <c r="G229" s="46"/>
      <c r="H229" s="62"/>
      <c r="I229" s="9"/>
      <c r="J229" s="34">
        <v>3226</v>
      </c>
      <c r="K229" s="48"/>
    </row>
    <row r="230" spans="1:11" x14ac:dyDescent="0.25">
      <c r="A230" s="58">
        <v>1227</v>
      </c>
      <c r="B230" s="61"/>
      <c r="C230" s="44"/>
      <c r="D230" s="45"/>
      <c r="E230" s="45"/>
      <c r="F230" s="30"/>
      <c r="G230" s="46"/>
      <c r="H230" s="62"/>
      <c r="I230" s="9"/>
      <c r="J230" s="34">
        <v>3227</v>
      </c>
      <c r="K230" s="48"/>
    </row>
    <row r="231" spans="1:11" x14ac:dyDescent="0.25">
      <c r="A231" s="58">
        <v>1228</v>
      </c>
      <c r="B231" s="61"/>
      <c r="C231" s="44"/>
      <c r="D231" s="45"/>
      <c r="E231" s="45"/>
      <c r="F231" s="30"/>
      <c r="G231" s="46"/>
      <c r="H231" s="62"/>
      <c r="I231" s="9"/>
      <c r="J231" s="34">
        <v>3228</v>
      </c>
      <c r="K231" s="48"/>
    </row>
    <row r="232" spans="1:11" x14ac:dyDescent="0.25">
      <c r="A232" s="58">
        <v>1229</v>
      </c>
      <c r="B232" s="61"/>
      <c r="C232" s="44"/>
      <c r="D232" s="45"/>
      <c r="E232" s="45"/>
      <c r="F232" s="30"/>
      <c r="G232" s="46"/>
      <c r="H232" s="62"/>
      <c r="I232" s="9"/>
      <c r="J232" s="34">
        <v>3229</v>
      </c>
      <c r="K232" s="48"/>
    </row>
    <row r="233" spans="1:11" x14ac:dyDescent="0.25">
      <c r="A233" s="58">
        <v>1230</v>
      </c>
      <c r="B233" s="61"/>
      <c r="C233" s="44"/>
      <c r="D233" s="45"/>
      <c r="E233" s="45"/>
      <c r="F233" s="30"/>
      <c r="G233" s="46"/>
      <c r="H233" s="62"/>
      <c r="I233" s="9"/>
      <c r="J233" s="34">
        <v>3230</v>
      </c>
      <c r="K233" s="48"/>
    </row>
    <row r="234" spans="1:11" x14ac:dyDescent="0.25">
      <c r="A234" s="58">
        <v>1231</v>
      </c>
      <c r="B234" s="61"/>
      <c r="C234" s="44"/>
      <c r="D234" s="45"/>
      <c r="E234" s="45"/>
      <c r="F234" s="30"/>
      <c r="G234" s="46"/>
      <c r="H234" s="62"/>
      <c r="I234" s="9"/>
      <c r="J234" s="34">
        <v>3231</v>
      </c>
      <c r="K234" s="48"/>
    </row>
    <row r="235" spans="1:11" x14ac:dyDescent="0.25">
      <c r="A235" s="58">
        <v>1232</v>
      </c>
      <c r="B235" s="61"/>
      <c r="C235" s="44"/>
      <c r="D235" s="45"/>
      <c r="E235" s="45"/>
      <c r="F235" s="30"/>
      <c r="G235" s="46"/>
      <c r="H235" s="62"/>
      <c r="I235" s="9"/>
      <c r="J235" s="34">
        <v>3232</v>
      </c>
      <c r="K235" s="48"/>
    </row>
    <row r="236" spans="1:11" x14ac:dyDescent="0.25">
      <c r="A236" s="58">
        <v>1233</v>
      </c>
      <c r="B236" s="61"/>
      <c r="C236" s="44"/>
      <c r="D236" s="45"/>
      <c r="E236" s="45"/>
      <c r="F236" s="30"/>
      <c r="G236" s="46"/>
      <c r="H236" s="62"/>
      <c r="I236" s="9"/>
      <c r="J236" s="34">
        <v>3233</v>
      </c>
      <c r="K236" s="48"/>
    </row>
    <row r="237" spans="1:11" x14ac:dyDescent="0.25">
      <c r="A237" s="58">
        <v>1234</v>
      </c>
      <c r="B237" s="61"/>
      <c r="C237" s="44"/>
      <c r="D237" s="45"/>
      <c r="E237" s="45"/>
      <c r="F237" s="30"/>
      <c r="G237" s="46"/>
      <c r="H237" s="62"/>
      <c r="I237" s="9"/>
      <c r="J237" s="34">
        <v>3234</v>
      </c>
      <c r="K237" s="48"/>
    </row>
    <row r="238" spans="1:11" x14ac:dyDescent="0.25">
      <c r="A238" s="58">
        <v>1235</v>
      </c>
      <c r="B238" s="61"/>
      <c r="C238" s="44"/>
      <c r="D238" s="45"/>
      <c r="E238" s="45"/>
      <c r="F238" s="30"/>
      <c r="G238" s="46"/>
      <c r="H238" s="62"/>
      <c r="I238" s="9"/>
      <c r="J238" s="34">
        <v>3235</v>
      </c>
      <c r="K238" s="48"/>
    </row>
    <row r="239" spans="1:11" x14ac:dyDescent="0.25">
      <c r="A239" s="58">
        <v>1236</v>
      </c>
      <c r="B239" s="61"/>
      <c r="C239" s="44"/>
      <c r="D239" s="45"/>
      <c r="E239" s="45"/>
      <c r="F239" s="30"/>
      <c r="G239" s="46"/>
      <c r="H239" s="62"/>
      <c r="I239" s="9"/>
      <c r="J239" s="34">
        <v>3236</v>
      </c>
      <c r="K239" s="48"/>
    </row>
    <row r="240" spans="1:11" x14ac:dyDescent="0.25">
      <c r="A240" s="58">
        <v>1237</v>
      </c>
      <c r="B240" s="61"/>
      <c r="C240" s="44"/>
      <c r="D240" s="45"/>
      <c r="E240" s="45"/>
      <c r="F240" s="30"/>
      <c r="G240" s="46"/>
      <c r="H240" s="62"/>
      <c r="I240" s="9"/>
      <c r="J240" s="34">
        <v>3237</v>
      </c>
      <c r="K240" s="48"/>
    </row>
    <row r="241" spans="1:11" x14ac:dyDescent="0.25">
      <c r="A241" s="58">
        <v>1238</v>
      </c>
      <c r="B241" s="61"/>
      <c r="C241" s="44"/>
      <c r="D241" s="45"/>
      <c r="E241" s="45"/>
      <c r="F241" s="30"/>
      <c r="G241" s="46"/>
      <c r="H241" s="62"/>
      <c r="I241" s="9"/>
      <c r="J241" s="34">
        <v>3238</v>
      </c>
      <c r="K241" s="48"/>
    </row>
    <row r="242" spans="1:11" x14ac:dyDescent="0.25">
      <c r="A242" s="58">
        <v>1239</v>
      </c>
      <c r="B242" s="61"/>
      <c r="C242" s="44"/>
      <c r="D242" s="45"/>
      <c r="E242" s="45"/>
      <c r="F242" s="30"/>
      <c r="G242" s="46"/>
      <c r="H242" s="62"/>
      <c r="I242" s="9"/>
      <c r="J242" s="34">
        <v>3239</v>
      </c>
      <c r="K242" s="48"/>
    </row>
    <row r="243" spans="1:11" x14ac:dyDescent="0.25">
      <c r="A243" s="58">
        <v>1240</v>
      </c>
      <c r="B243" s="61"/>
      <c r="C243" s="44"/>
      <c r="D243" s="45"/>
      <c r="E243" s="45"/>
      <c r="F243" s="30"/>
      <c r="G243" s="46"/>
      <c r="H243" s="62"/>
      <c r="I243" s="9"/>
      <c r="J243" s="34">
        <v>3240</v>
      </c>
      <c r="K243" s="48"/>
    </row>
    <row r="244" spans="1:11" x14ac:dyDescent="0.25">
      <c r="A244" s="58">
        <v>1241</v>
      </c>
      <c r="B244" s="61"/>
      <c r="C244" s="44"/>
      <c r="D244" s="45"/>
      <c r="E244" s="45"/>
      <c r="F244" s="30"/>
      <c r="G244" s="46"/>
      <c r="H244" s="62"/>
      <c r="I244" s="9"/>
      <c r="J244" s="34">
        <v>3241</v>
      </c>
      <c r="K244" s="48"/>
    </row>
    <row r="245" spans="1:11" x14ac:dyDescent="0.25">
      <c r="A245" s="58">
        <v>1242</v>
      </c>
      <c r="B245" s="61"/>
      <c r="C245" s="44"/>
      <c r="D245" s="45"/>
      <c r="E245" s="45"/>
      <c r="F245" s="30"/>
      <c r="G245" s="46"/>
      <c r="H245" s="62"/>
      <c r="I245" s="9"/>
      <c r="J245" s="34">
        <v>3242</v>
      </c>
      <c r="K245" s="48"/>
    </row>
    <row r="246" spans="1:11" x14ac:dyDescent="0.25">
      <c r="A246" s="58">
        <v>1243</v>
      </c>
      <c r="B246" s="61"/>
      <c r="C246" s="44"/>
      <c r="D246" s="45"/>
      <c r="E246" s="45"/>
      <c r="F246" s="30"/>
      <c r="G246" s="46"/>
      <c r="H246" s="62"/>
      <c r="I246" s="9"/>
      <c r="J246" s="34">
        <v>3243</v>
      </c>
      <c r="K246" s="48"/>
    </row>
    <row r="247" spans="1:11" x14ac:dyDescent="0.25">
      <c r="A247" s="58">
        <v>1244</v>
      </c>
      <c r="B247" s="61"/>
      <c r="C247" s="44"/>
      <c r="D247" s="45"/>
      <c r="E247" s="45"/>
      <c r="F247" s="30"/>
      <c r="G247" s="46"/>
      <c r="H247" s="62"/>
      <c r="I247" s="9"/>
      <c r="J247" s="34">
        <v>3244</v>
      </c>
      <c r="K247" s="48"/>
    </row>
    <row r="248" spans="1:11" x14ac:dyDescent="0.25">
      <c r="A248" s="58">
        <v>1245</v>
      </c>
      <c r="B248" s="61"/>
      <c r="C248" s="44"/>
      <c r="D248" s="45"/>
      <c r="E248" s="45"/>
      <c r="F248" s="30"/>
      <c r="G248" s="46"/>
      <c r="H248" s="62"/>
      <c r="I248" s="9"/>
      <c r="J248" s="34">
        <v>3245</v>
      </c>
      <c r="K248" s="48"/>
    </row>
    <row r="249" spans="1:11" x14ac:dyDescent="0.25">
      <c r="A249" s="58">
        <v>1246</v>
      </c>
      <c r="B249" s="61"/>
      <c r="C249" s="44"/>
      <c r="D249" s="45"/>
      <c r="E249" s="45"/>
      <c r="F249" s="30"/>
      <c r="G249" s="46"/>
      <c r="H249" s="62"/>
      <c r="I249" s="9"/>
      <c r="J249" s="34">
        <v>3246</v>
      </c>
      <c r="K249" s="48"/>
    </row>
    <row r="250" spans="1:11" x14ac:dyDescent="0.25">
      <c r="A250" s="58">
        <v>1247</v>
      </c>
      <c r="B250" s="61"/>
      <c r="C250" s="44"/>
      <c r="D250" s="45"/>
      <c r="E250" s="45"/>
      <c r="F250" s="30"/>
      <c r="G250" s="46"/>
      <c r="H250" s="62"/>
      <c r="I250" s="9"/>
      <c r="J250" s="34">
        <v>3247</v>
      </c>
      <c r="K250" s="48"/>
    </row>
    <row r="251" spans="1:11" x14ac:dyDescent="0.25">
      <c r="A251" s="58">
        <v>1248</v>
      </c>
      <c r="B251" s="61"/>
      <c r="C251" s="44"/>
      <c r="D251" s="45"/>
      <c r="E251" s="45"/>
      <c r="F251" s="30"/>
      <c r="G251" s="46"/>
      <c r="H251" s="62"/>
      <c r="I251" s="9"/>
      <c r="J251" s="34">
        <v>3248</v>
      </c>
      <c r="K251" s="48"/>
    </row>
    <row r="252" spans="1:11" x14ac:dyDescent="0.25">
      <c r="A252" s="58">
        <v>1249</v>
      </c>
      <c r="B252" s="61"/>
      <c r="C252" s="44"/>
      <c r="D252" s="45"/>
      <c r="E252" s="45"/>
      <c r="F252" s="30"/>
      <c r="G252" s="46"/>
      <c r="H252" s="62"/>
      <c r="I252" s="9"/>
      <c r="J252" s="34">
        <v>3249</v>
      </c>
      <c r="K252" s="48"/>
    </row>
    <row r="253" spans="1:11" x14ac:dyDescent="0.25">
      <c r="A253" s="58">
        <v>1250</v>
      </c>
      <c r="B253" s="61"/>
      <c r="C253" s="44"/>
      <c r="D253" s="45"/>
      <c r="E253" s="45"/>
      <c r="F253" s="30"/>
      <c r="G253" s="46"/>
      <c r="H253" s="62"/>
      <c r="I253" s="9"/>
      <c r="J253" s="34">
        <v>3250</v>
      </c>
      <c r="K253" s="48"/>
    </row>
    <row r="254" spans="1:11" x14ac:dyDescent="0.25">
      <c r="A254" s="58">
        <v>1251</v>
      </c>
      <c r="B254" s="61"/>
      <c r="C254" s="44"/>
      <c r="D254" s="45"/>
      <c r="E254" s="45"/>
      <c r="F254" s="30"/>
      <c r="G254" s="46"/>
      <c r="H254" s="62"/>
      <c r="I254" s="9"/>
      <c r="J254" s="34">
        <v>3251</v>
      </c>
      <c r="K254" s="48"/>
    </row>
    <row r="255" spans="1:11" x14ac:dyDescent="0.25">
      <c r="A255" s="58">
        <v>1252</v>
      </c>
      <c r="B255" s="61"/>
      <c r="C255" s="44"/>
      <c r="D255" s="45"/>
      <c r="E255" s="45"/>
      <c r="F255" s="30"/>
      <c r="G255" s="46"/>
      <c r="H255" s="62"/>
      <c r="I255" s="9"/>
      <c r="J255" s="34">
        <v>3252</v>
      </c>
      <c r="K255" s="48"/>
    </row>
    <row r="256" spans="1:11" x14ac:dyDescent="0.25">
      <c r="A256" s="58">
        <v>1253</v>
      </c>
      <c r="B256" s="61"/>
      <c r="C256" s="44"/>
      <c r="D256" s="45"/>
      <c r="E256" s="45"/>
      <c r="F256" s="30"/>
      <c r="G256" s="46"/>
      <c r="H256" s="62"/>
      <c r="I256" s="9"/>
      <c r="J256" s="34">
        <v>3253</v>
      </c>
      <c r="K256" s="48"/>
    </row>
    <row r="257" spans="1:11" x14ac:dyDescent="0.25">
      <c r="A257" s="58">
        <v>1254</v>
      </c>
      <c r="B257" s="61"/>
      <c r="C257" s="44"/>
      <c r="D257" s="45"/>
      <c r="E257" s="45"/>
      <c r="F257" s="30"/>
      <c r="G257" s="46"/>
      <c r="H257" s="62"/>
      <c r="I257" s="9"/>
      <c r="J257" s="34">
        <v>3254</v>
      </c>
      <c r="K257" s="48"/>
    </row>
    <row r="258" spans="1:11" x14ac:dyDescent="0.25">
      <c r="A258" s="58">
        <v>1255</v>
      </c>
      <c r="B258" s="61"/>
      <c r="C258" s="44"/>
      <c r="D258" s="45"/>
      <c r="E258" s="45"/>
      <c r="F258" s="30"/>
      <c r="G258" s="46"/>
      <c r="H258" s="62"/>
      <c r="I258" s="9"/>
      <c r="J258" s="34">
        <v>3255</v>
      </c>
      <c r="K258" s="48"/>
    </row>
    <row r="259" spans="1:11" x14ac:dyDescent="0.25">
      <c r="A259" s="58">
        <v>1256</v>
      </c>
      <c r="B259" s="61"/>
      <c r="C259" s="44"/>
      <c r="D259" s="45"/>
      <c r="E259" s="45"/>
      <c r="F259" s="30"/>
      <c r="G259" s="46"/>
      <c r="H259" s="62"/>
      <c r="I259" s="9"/>
      <c r="J259" s="34">
        <v>3256</v>
      </c>
      <c r="K259" s="48"/>
    </row>
    <row r="260" spans="1:11" x14ac:dyDescent="0.25">
      <c r="A260" s="58">
        <v>1257</v>
      </c>
      <c r="B260" s="61"/>
      <c r="C260" s="44"/>
      <c r="D260" s="45"/>
      <c r="E260" s="45"/>
      <c r="F260" s="30"/>
      <c r="G260" s="46"/>
      <c r="H260" s="62"/>
      <c r="I260" s="9"/>
      <c r="J260" s="34">
        <v>3257</v>
      </c>
      <c r="K260" s="48"/>
    </row>
    <row r="261" spans="1:11" x14ac:dyDescent="0.25">
      <c r="A261" s="58">
        <v>1258</v>
      </c>
      <c r="B261" s="61"/>
      <c r="C261" s="44"/>
      <c r="D261" s="45"/>
      <c r="E261" s="45"/>
      <c r="F261" s="30"/>
      <c r="G261" s="46"/>
      <c r="H261" s="62"/>
      <c r="I261" s="9"/>
      <c r="J261" s="34">
        <v>3258</v>
      </c>
      <c r="K261" s="48"/>
    </row>
    <row r="262" spans="1:11" x14ac:dyDescent="0.25">
      <c r="A262" s="58">
        <v>1259</v>
      </c>
      <c r="B262" s="61"/>
      <c r="C262" s="44"/>
      <c r="D262" s="45"/>
      <c r="E262" s="45"/>
      <c r="F262" s="30"/>
      <c r="G262" s="46"/>
      <c r="H262" s="62"/>
      <c r="I262" s="9"/>
      <c r="J262" s="34">
        <v>3259</v>
      </c>
      <c r="K262" s="48"/>
    </row>
    <row r="263" spans="1:11" x14ac:dyDescent="0.25">
      <c r="A263" s="58">
        <v>1260</v>
      </c>
      <c r="B263" s="61"/>
      <c r="C263" s="44"/>
      <c r="D263" s="45"/>
      <c r="E263" s="45"/>
      <c r="F263" s="30"/>
      <c r="G263" s="46"/>
      <c r="H263" s="62"/>
      <c r="I263" s="9"/>
      <c r="J263" s="34">
        <v>3260</v>
      </c>
      <c r="K263" s="48"/>
    </row>
    <row r="264" spans="1:11" x14ac:dyDescent="0.25">
      <c r="A264" s="58">
        <v>1261</v>
      </c>
      <c r="B264" s="61"/>
      <c r="C264" s="44"/>
      <c r="D264" s="45"/>
      <c r="E264" s="45"/>
      <c r="F264" s="30"/>
      <c r="G264" s="46"/>
      <c r="H264" s="62"/>
      <c r="I264" s="9"/>
      <c r="J264" s="34">
        <v>3261</v>
      </c>
      <c r="K264" s="48"/>
    </row>
    <row r="265" spans="1:11" x14ac:dyDescent="0.25">
      <c r="A265" s="58">
        <v>1262</v>
      </c>
      <c r="B265" s="61"/>
      <c r="C265" s="44"/>
      <c r="D265" s="45"/>
      <c r="E265" s="45"/>
      <c r="F265" s="30"/>
      <c r="G265" s="46"/>
      <c r="H265" s="62"/>
      <c r="I265" s="9"/>
      <c r="J265" s="34">
        <v>3262</v>
      </c>
      <c r="K265" s="48"/>
    </row>
    <row r="266" spans="1:11" x14ac:dyDescent="0.25">
      <c r="A266" s="58">
        <v>1263</v>
      </c>
      <c r="B266" s="61"/>
      <c r="C266" s="44"/>
      <c r="D266" s="45"/>
      <c r="E266" s="45"/>
      <c r="F266" s="30"/>
      <c r="G266" s="46"/>
      <c r="H266" s="62"/>
      <c r="I266" s="9"/>
      <c r="J266" s="34">
        <v>3263</v>
      </c>
      <c r="K266" s="48"/>
    </row>
    <row r="267" spans="1:11" x14ac:dyDescent="0.25">
      <c r="A267" s="58">
        <v>1264</v>
      </c>
      <c r="B267" s="61"/>
      <c r="C267" s="44"/>
      <c r="D267" s="45"/>
      <c r="E267" s="45"/>
      <c r="F267" s="30"/>
      <c r="G267" s="46"/>
      <c r="H267" s="62"/>
      <c r="I267" s="9"/>
      <c r="J267" s="34">
        <v>3264</v>
      </c>
      <c r="K267" s="48"/>
    </row>
    <row r="268" spans="1:11" x14ac:dyDescent="0.25">
      <c r="A268" s="58">
        <v>1265</v>
      </c>
      <c r="B268" s="61"/>
      <c r="C268" s="44"/>
      <c r="D268" s="45"/>
      <c r="E268" s="45"/>
      <c r="F268" s="30"/>
      <c r="G268" s="46"/>
      <c r="H268" s="62"/>
      <c r="I268" s="9"/>
      <c r="J268" s="34">
        <v>3265</v>
      </c>
      <c r="K268" s="48"/>
    </row>
    <row r="269" spans="1:11" x14ac:dyDescent="0.25">
      <c r="A269" s="58">
        <v>1266</v>
      </c>
      <c r="B269" s="61"/>
      <c r="C269" s="44"/>
      <c r="D269" s="45"/>
      <c r="E269" s="45"/>
      <c r="F269" s="30"/>
      <c r="G269" s="46"/>
      <c r="H269" s="62"/>
      <c r="I269" s="9"/>
      <c r="J269" s="34">
        <v>3266</v>
      </c>
      <c r="K269" s="48"/>
    </row>
    <row r="270" spans="1:11" x14ac:dyDescent="0.25">
      <c r="A270" s="58">
        <v>1267</v>
      </c>
      <c r="B270" s="61"/>
      <c r="C270" s="44"/>
      <c r="D270" s="45"/>
      <c r="E270" s="45"/>
      <c r="F270" s="30"/>
      <c r="G270" s="46"/>
      <c r="H270" s="62"/>
      <c r="I270" s="9"/>
      <c r="J270" s="34">
        <v>3267</v>
      </c>
      <c r="K270" s="48"/>
    </row>
    <row r="271" spans="1:11" x14ac:dyDescent="0.25">
      <c r="A271" s="58">
        <v>1268</v>
      </c>
      <c r="B271" s="61"/>
      <c r="C271" s="44"/>
      <c r="D271" s="45"/>
      <c r="E271" s="45"/>
      <c r="F271" s="30"/>
      <c r="G271" s="46"/>
      <c r="H271" s="62"/>
      <c r="I271" s="9"/>
      <c r="J271" s="34">
        <v>3268</v>
      </c>
      <c r="K271" s="48"/>
    </row>
    <row r="272" spans="1:11" x14ac:dyDescent="0.25">
      <c r="A272" s="58">
        <v>1269</v>
      </c>
      <c r="B272" s="61"/>
      <c r="C272" s="44"/>
      <c r="D272" s="45"/>
      <c r="E272" s="45"/>
      <c r="F272" s="30"/>
      <c r="G272" s="46"/>
      <c r="H272" s="62"/>
      <c r="I272" s="9"/>
      <c r="J272" s="34">
        <v>3269</v>
      </c>
      <c r="K272" s="48"/>
    </row>
    <row r="273" spans="1:11" x14ac:dyDescent="0.25">
      <c r="A273" s="58">
        <v>1270</v>
      </c>
      <c r="B273" s="61"/>
      <c r="C273" s="44"/>
      <c r="D273" s="45"/>
      <c r="E273" s="45"/>
      <c r="F273" s="30"/>
      <c r="G273" s="46"/>
      <c r="H273" s="62"/>
      <c r="I273" s="9"/>
      <c r="J273" s="34">
        <v>3270</v>
      </c>
      <c r="K273" s="48"/>
    </row>
    <row r="274" spans="1:11" x14ac:dyDescent="0.25">
      <c r="A274" s="58">
        <v>1271</v>
      </c>
      <c r="B274" s="61"/>
      <c r="C274" s="44"/>
      <c r="D274" s="45"/>
      <c r="E274" s="45"/>
      <c r="F274" s="30"/>
      <c r="G274" s="46"/>
      <c r="H274" s="62"/>
      <c r="I274" s="9"/>
      <c r="J274" s="34">
        <v>3271</v>
      </c>
      <c r="K274" s="48"/>
    </row>
    <row r="275" spans="1:11" x14ac:dyDescent="0.25">
      <c r="A275" s="58">
        <v>1272</v>
      </c>
      <c r="B275" s="61"/>
      <c r="C275" s="44"/>
      <c r="D275" s="45"/>
      <c r="E275" s="45"/>
      <c r="F275" s="30"/>
      <c r="G275" s="46"/>
      <c r="H275" s="62"/>
      <c r="I275" s="9"/>
      <c r="J275" s="34">
        <v>3272</v>
      </c>
      <c r="K275" s="48"/>
    </row>
    <row r="276" spans="1:11" x14ac:dyDescent="0.25">
      <c r="A276" s="58">
        <v>1273</v>
      </c>
      <c r="B276" s="61"/>
      <c r="C276" s="44"/>
      <c r="D276" s="45"/>
      <c r="E276" s="45"/>
      <c r="F276" s="30"/>
      <c r="G276" s="46"/>
      <c r="H276" s="62"/>
      <c r="I276" s="9"/>
      <c r="J276" s="34">
        <v>3273</v>
      </c>
      <c r="K276" s="48"/>
    </row>
    <row r="277" spans="1:11" x14ac:dyDescent="0.25">
      <c r="A277" s="58">
        <v>1274</v>
      </c>
      <c r="B277" s="61"/>
      <c r="C277" s="44"/>
      <c r="D277" s="45"/>
      <c r="E277" s="45"/>
      <c r="F277" s="30"/>
      <c r="G277" s="46"/>
      <c r="H277" s="62"/>
      <c r="I277" s="9"/>
      <c r="J277" s="34">
        <v>3274</v>
      </c>
      <c r="K277" s="48"/>
    </row>
    <row r="278" spans="1:11" x14ac:dyDescent="0.25">
      <c r="A278" s="58">
        <v>1275</v>
      </c>
      <c r="B278" s="61"/>
      <c r="C278" s="44"/>
      <c r="D278" s="45"/>
      <c r="E278" s="45"/>
      <c r="F278" s="30"/>
      <c r="G278" s="46"/>
      <c r="H278" s="62"/>
      <c r="I278" s="9"/>
      <c r="J278" s="34">
        <v>3275</v>
      </c>
      <c r="K278" s="48"/>
    </row>
    <row r="279" spans="1:11" x14ac:dyDescent="0.25">
      <c r="A279" s="58">
        <v>1276</v>
      </c>
      <c r="B279" s="61"/>
      <c r="C279" s="44"/>
      <c r="D279" s="45"/>
      <c r="E279" s="45"/>
      <c r="F279" s="30"/>
      <c r="G279" s="46"/>
      <c r="H279" s="62"/>
      <c r="I279" s="9"/>
      <c r="J279" s="34">
        <v>3276</v>
      </c>
      <c r="K279" s="48"/>
    </row>
    <row r="280" spans="1:11" x14ac:dyDescent="0.25">
      <c r="A280" s="58">
        <v>1277</v>
      </c>
      <c r="B280" s="61"/>
      <c r="C280" s="44"/>
      <c r="D280" s="45"/>
      <c r="E280" s="45"/>
      <c r="F280" s="30"/>
      <c r="G280" s="46"/>
      <c r="H280" s="62"/>
      <c r="I280" s="9"/>
      <c r="J280" s="34">
        <v>3277</v>
      </c>
      <c r="K280" s="48"/>
    </row>
    <row r="281" spans="1:11" x14ac:dyDescent="0.25">
      <c r="A281" s="58">
        <v>1278</v>
      </c>
      <c r="B281" s="61"/>
      <c r="C281" s="44"/>
      <c r="D281" s="45"/>
      <c r="E281" s="45"/>
      <c r="F281" s="30"/>
      <c r="G281" s="46"/>
      <c r="H281" s="62"/>
      <c r="I281" s="9"/>
      <c r="J281" s="34">
        <v>3278</v>
      </c>
      <c r="K281" s="48"/>
    </row>
    <row r="282" spans="1:11" x14ac:dyDescent="0.25">
      <c r="A282" s="58">
        <v>1279</v>
      </c>
      <c r="B282" s="61"/>
      <c r="C282" s="44"/>
      <c r="D282" s="45"/>
      <c r="E282" s="45"/>
      <c r="F282" s="30"/>
      <c r="G282" s="46"/>
      <c r="H282" s="62"/>
      <c r="I282" s="9"/>
      <c r="J282" s="34">
        <v>3279</v>
      </c>
      <c r="K282" s="48"/>
    </row>
    <row r="283" spans="1:11" x14ac:dyDescent="0.25">
      <c r="A283" s="58">
        <v>1280</v>
      </c>
      <c r="B283" s="61"/>
      <c r="C283" s="44"/>
      <c r="D283" s="45"/>
      <c r="E283" s="45"/>
      <c r="F283" s="30"/>
      <c r="G283" s="46"/>
      <c r="H283" s="62"/>
      <c r="I283" s="9"/>
      <c r="J283" s="34">
        <v>3280</v>
      </c>
      <c r="K283" s="48"/>
    </row>
    <row r="284" spans="1:11" x14ac:dyDescent="0.25">
      <c r="A284" s="58">
        <v>1281</v>
      </c>
      <c r="B284" s="61"/>
      <c r="C284" s="44"/>
      <c r="D284" s="45"/>
      <c r="E284" s="45"/>
      <c r="F284" s="30"/>
      <c r="G284" s="46"/>
      <c r="H284" s="62"/>
      <c r="I284" s="9"/>
      <c r="J284" s="34">
        <v>3281</v>
      </c>
      <c r="K284" s="48"/>
    </row>
    <row r="285" spans="1:11" x14ac:dyDescent="0.25">
      <c r="A285" s="58">
        <v>1282</v>
      </c>
      <c r="B285" s="61"/>
      <c r="C285" s="44"/>
      <c r="D285" s="45"/>
      <c r="E285" s="45"/>
      <c r="F285" s="30"/>
      <c r="G285" s="46"/>
      <c r="H285" s="62"/>
      <c r="I285" s="9"/>
      <c r="J285" s="34">
        <v>3282</v>
      </c>
      <c r="K285" s="48"/>
    </row>
    <row r="286" spans="1:11" x14ac:dyDescent="0.25">
      <c r="A286" s="58">
        <v>1283</v>
      </c>
      <c r="B286" s="61"/>
      <c r="C286" s="44"/>
      <c r="D286" s="45"/>
      <c r="E286" s="45"/>
      <c r="F286" s="30"/>
      <c r="G286" s="46"/>
      <c r="H286" s="62"/>
      <c r="I286" s="9"/>
      <c r="J286" s="34">
        <v>3283</v>
      </c>
      <c r="K286" s="48"/>
    </row>
    <row r="287" spans="1:11" x14ac:dyDescent="0.25">
      <c r="A287" s="58">
        <v>1284</v>
      </c>
      <c r="B287" s="61"/>
      <c r="C287" s="44"/>
      <c r="D287" s="45"/>
      <c r="E287" s="45"/>
      <c r="F287" s="30"/>
      <c r="G287" s="46"/>
      <c r="H287" s="62"/>
      <c r="I287" s="9"/>
      <c r="J287" s="34">
        <v>3284</v>
      </c>
      <c r="K287" s="48"/>
    </row>
    <row r="288" spans="1:11" x14ac:dyDescent="0.25">
      <c r="A288" s="58">
        <v>1285</v>
      </c>
      <c r="B288" s="61"/>
      <c r="C288" s="44"/>
      <c r="D288" s="45"/>
      <c r="E288" s="45"/>
      <c r="F288" s="30"/>
      <c r="G288" s="46"/>
      <c r="H288" s="62"/>
      <c r="I288" s="9"/>
      <c r="J288" s="34">
        <v>3285</v>
      </c>
      <c r="K288" s="48"/>
    </row>
    <row r="289" spans="1:11" x14ac:dyDescent="0.25">
      <c r="A289" s="58">
        <v>1286</v>
      </c>
      <c r="B289" s="61"/>
      <c r="C289" s="44"/>
      <c r="D289" s="45"/>
      <c r="E289" s="45"/>
      <c r="F289" s="30"/>
      <c r="G289" s="46"/>
      <c r="H289" s="62"/>
      <c r="I289" s="9"/>
      <c r="J289" s="34">
        <v>3286</v>
      </c>
      <c r="K289" s="48"/>
    </row>
    <row r="290" spans="1:11" x14ac:dyDescent="0.25">
      <c r="A290" s="58">
        <v>1287</v>
      </c>
      <c r="B290" s="61"/>
      <c r="C290" s="44"/>
      <c r="D290" s="45"/>
      <c r="E290" s="45"/>
      <c r="F290" s="30"/>
      <c r="G290" s="46"/>
      <c r="H290" s="62"/>
      <c r="I290" s="9"/>
      <c r="J290" s="34">
        <v>3287</v>
      </c>
      <c r="K290" s="48"/>
    </row>
    <row r="291" spans="1:11" x14ac:dyDescent="0.25">
      <c r="A291" s="58">
        <v>1288</v>
      </c>
      <c r="B291" s="61"/>
      <c r="C291" s="44"/>
      <c r="D291" s="45"/>
      <c r="E291" s="45"/>
      <c r="F291" s="30"/>
      <c r="G291" s="46"/>
      <c r="H291" s="62"/>
      <c r="I291" s="9"/>
      <c r="J291" s="34">
        <v>3288</v>
      </c>
      <c r="K291" s="48"/>
    </row>
    <row r="292" spans="1:11" x14ac:dyDescent="0.25">
      <c r="A292" s="58">
        <v>1289</v>
      </c>
      <c r="B292" s="61"/>
      <c r="C292" s="44"/>
      <c r="D292" s="45"/>
      <c r="E292" s="45"/>
      <c r="F292" s="30"/>
      <c r="G292" s="46"/>
      <c r="H292" s="62"/>
      <c r="I292" s="9"/>
      <c r="J292" s="34">
        <v>3289</v>
      </c>
      <c r="K292" s="48"/>
    </row>
    <row r="293" spans="1:11" x14ac:dyDescent="0.25">
      <c r="A293" s="58">
        <v>1290</v>
      </c>
      <c r="B293" s="61"/>
      <c r="C293" s="44"/>
      <c r="D293" s="45"/>
      <c r="E293" s="45"/>
      <c r="F293" s="30"/>
      <c r="G293" s="46"/>
      <c r="H293" s="62"/>
      <c r="I293" s="9"/>
      <c r="J293" s="34">
        <v>3290</v>
      </c>
      <c r="K293" s="48"/>
    </row>
    <row r="294" spans="1:11" x14ac:dyDescent="0.25">
      <c r="A294" s="58">
        <v>1291</v>
      </c>
      <c r="B294" s="61"/>
      <c r="C294" s="44"/>
      <c r="D294" s="45"/>
      <c r="E294" s="45"/>
      <c r="F294" s="30"/>
      <c r="G294" s="46"/>
      <c r="H294" s="62"/>
      <c r="I294" s="9"/>
      <c r="J294" s="34">
        <v>3291</v>
      </c>
      <c r="K294" s="48"/>
    </row>
    <row r="295" spans="1:11" x14ac:dyDescent="0.25">
      <c r="A295" s="58">
        <v>1292</v>
      </c>
      <c r="B295" s="61"/>
      <c r="C295" s="44"/>
      <c r="D295" s="45"/>
      <c r="E295" s="45"/>
      <c r="F295" s="30"/>
      <c r="G295" s="46"/>
      <c r="H295" s="62"/>
      <c r="I295" s="9"/>
      <c r="J295" s="34">
        <v>3292</v>
      </c>
      <c r="K295" s="48"/>
    </row>
    <row r="296" spans="1:11" x14ac:dyDescent="0.25">
      <c r="A296" s="58">
        <v>1293</v>
      </c>
      <c r="B296" s="61"/>
      <c r="C296" s="44"/>
      <c r="D296" s="45"/>
      <c r="E296" s="45"/>
      <c r="F296" s="30"/>
      <c r="G296" s="46"/>
      <c r="H296" s="62"/>
      <c r="I296" s="9"/>
      <c r="J296" s="34">
        <v>3293</v>
      </c>
      <c r="K296" s="48"/>
    </row>
    <row r="297" spans="1:11" x14ac:dyDescent="0.25">
      <c r="A297" s="58">
        <v>1294</v>
      </c>
      <c r="B297" s="61"/>
      <c r="C297" s="44"/>
      <c r="D297" s="45"/>
      <c r="E297" s="45"/>
      <c r="F297" s="30"/>
      <c r="G297" s="46"/>
      <c r="H297" s="62"/>
      <c r="I297" s="9"/>
      <c r="J297" s="34">
        <v>3294</v>
      </c>
      <c r="K297" s="48"/>
    </row>
    <row r="298" spans="1:11" x14ac:dyDescent="0.25">
      <c r="A298" s="58">
        <v>1295</v>
      </c>
      <c r="B298" s="61"/>
      <c r="C298" s="44"/>
      <c r="D298" s="45"/>
      <c r="E298" s="45"/>
      <c r="F298" s="30"/>
      <c r="G298" s="46"/>
      <c r="H298" s="62"/>
      <c r="I298" s="9"/>
      <c r="J298" s="34">
        <v>3295</v>
      </c>
      <c r="K298" s="48"/>
    </row>
    <row r="299" spans="1:11" x14ac:dyDescent="0.25">
      <c r="A299" s="58">
        <v>1296</v>
      </c>
      <c r="B299" s="61"/>
      <c r="C299" s="44"/>
      <c r="D299" s="45"/>
      <c r="E299" s="45"/>
      <c r="F299" s="30"/>
      <c r="G299" s="46"/>
      <c r="H299" s="62"/>
      <c r="I299" s="9"/>
      <c r="J299" s="34">
        <v>3296</v>
      </c>
      <c r="K299" s="48"/>
    </row>
    <row r="300" spans="1:11" x14ac:dyDescent="0.25">
      <c r="A300" s="58">
        <v>1297</v>
      </c>
      <c r="B300" s="61"/>
      <c r="C300" s="44"/>
      <c r="D300" s="45"/>
      <c r="E300" s="45"/>
      <c r="F300" s="30"/>
      <c r="G300" s="46"/>
      <c r="H300" s="62"/>
      <c r="I300" s="9"/>
      <c r="J300" s="34">
        <v>3297</v>
      </c>
      <c r="K300" s="48"/>
    </row>
    <row r="301" spans="1:11" x14ac:dyDescent="0.25">
      <c r="A301" s="58">
        <v>1298</v>
      </c>
      <c r="B301" s="61"/>
      <c r="C301" s="44"/>
      <c r="D301" s="45"/>
      <c r="E301" s="45"/>
      <c r="F301" s="30"/>
      <c r="G301" s="46"/>
      <c r="H301" s="62"/>
      <c r="I301" s="9"/>
      <c r="J301" s="34">
        <v>3298</v>
      </c>
      <c r="K301" s="48"/>
    </row>
    <row r="302" spans="1:11" x14ac:dyDescent="0.25">
      <c r="A302" s="58">
        <v>1299</v>
      </c>
      <c r="B302" s="61"/>
      <c r="C302" s="44"/>
      <c r="D302" s="45"/>
      <c r="E302" s="45"/>
      <c r="F302" s="30"/>
      <c r="G302" s="46"/>
      <c r="H302" s="62"/>
      <c r="I302" s="9"/>
      <c r="J302" s="34">
        <v>3299</v>
      </c>
      <c r="K302" s="48"/>
    </row>
    <row r="303" spans="1:11" x14ac:dyDescent="0.25">
      <c r="A303" s="58">
        <v>1300</v>
      </c>
      <c r="B303" s="61"/>
      <c r="C303" s="44"/>
      <c r="D303" s="45"/>
      <c r="E303" s="45"/>
      <c r="F303" s="30"/>
      <c r="G303" s="46"/>
      <c r="H303" s="62"/>
      <c r="I303" s="9"/>
      <c r="J303" s="34">
        <v>3300</v>
      </c>
      <c r="K303" s="48"/>
    </row>
    <row r="304" spans="1:11" x14ac:dyDescent="0.25">
      <c r="A304" s="58">
        <v>1301</v>
      </c>
      <c r="B304" s="61"/>
      <c r="C304" s="44"/>
      <c r="D304" s="45"/>
      <c r="E304" s="45"/>
      <c r="F304" s="30"/>
      <c r="G304" s="46"/>
      <c r="H304" s="62"/>
      <c r="I304" s="9"/>
      <c r="J304" s="34">
        <v>3301</v>
      </c>
      <c r="K304" s="48"/>
    </row>
    <row r="305" spans="1:11" x14ac:dyDescent="0.25">
      <c r="A305" s="58">
        <v>1302</v>
      </c>
      <c r="B305" s="61"/>
      <c r="C305" s="44"/>
      <c r="D305" s="45"/>
      <c r="E305" s="45"/>
      <c r="F305" s="30"/>
      <c r="G305" s="46"/>
      <c r="H305" s="62"/>
      <c r="I305" s="9"/>
      <c r="J305" s="34">
        <v>3302</v>
      </c>
      <c r="K305" s="48"/>
    </row>
    <row r="306" spans="1:11" x14ac:dyDescent="0.25">
      <c r="A306" s="58">
        <v>1303</v>
      </c>
      <c r="B306" s="61"/>
      <c r="C306" s="44"/>
      <c r="D306" s="45"/>
      <c r="E306" s="45"/>
      <c r="F306" s="30"/>
      <c r="G306" s="46"/>
      <c r="H306" s="62"/>
      <c r="I306" s="9"/>
      <c r="J306" s="34">
        <v>3303</v>
      </c>
      <c r="K306" s="48"/>
    </row>
    <row r="307" spans="1:11" x14ac:dyDescent="0.25">
      <c r="A307" s="58">
        <v>1304</v>
      </c>
      <c r="B307" s="61"/>
      <c r="C307" s="44"/>
      <c r="D307" s="45"/>
      <c r="E307" s="45"/>
      <c r="F307" s="30"/>
      <c r="G307" s="46"/>
      <c r="H307" s="62"/>
      <c r="I307" s="9"/>
      <c r="J307" s="34">
        <v>3304</v>
      </c>
      <c r="K307" s="48"/>
    </row>
    <row r="308" spans="1:11" x14ac:dyDescent="0.25">
      <c r="A308" s="58">
        <v>1305</v>
      </c>
      <c r="B308" s="61"/>
      <c r="C308" s="44"/>
      <c r="D308" s="45"/>
      <c r="E308" s="45"/>
      <c r="F308" s="30"/>
      <c r="G308" s="46"/>
      <c r="H308" s="62"/>
      <c r="I308" s="9"/>
      <c r="J308" s="34">
        <v>3305</v>
      </c>
      <c r="K308" s="48"/>
    </row>
    <row r="309" spans="1:11" x14ac:dyDescent="0.25">
      <c r="A309" s="58">
        <v>1306</v>
      </c>
      <c r="B309" s="61"/>
      <c r="C309" s="44"/>
      <c r="D309" s="45"/>
      <c r="E309" s="45"/>
      <c r="F309" s="30"/>
      <c r="G309" s="46"/>
      <c r="H309" s="62"/>
      <c r="I309" s="9"/>
      <c r="J309" s="34">
        <v>3306</v>
      </c>
      <c r="K309" s="48"/>
    </row>
    <row r="310" spans="1:11" x14ac:dyDescent="0.25">
      <c r="A310" s="58">
        <v>1307</v>
      </c>
      <c r="B310" s="61"/>
      <c r="C310" s="44"/>
      <c r="D310" s="45"/>
      <c r="E310" s="45"/>
      <c r="F310" s="30"/>
      <c r="G310" s="46"/>
      <c r="H310" s="62"/>
      <c r="I310" s="9"/>
      <c r="J310" s="34">
        <v>3307</v>
      </c>
      <c r="K310" s="48"/>
    </row>
    <row r="311" spans="1:11" x14ac:dyDescent="0.25">
      <c r="A311" s="58">
        <v>1308</v>
      </c>
      <c r="B311" s="61"/>
      <c r="C311" s="44"/>
      <c r="D311" s="45"/>
      <c r="E311" s="45"/>
      <c r="F311" s="30"/>
      <c r="G311" s="46"/>
      <c r="H311" s="62"/>
      <c r="I311" s="9"/>
      <c r="J311" s="34">
        <v>3308</v>
      </c>
      <c r="K311" s="48"/>
    </row>
    <row r="312" spans="1:11" x14ac:dyDescent="0.25">
      <c r="A312" s="58">
        <v>1309</v>
      </c>
      <c r="B312" s="61"/>
      <c r="C312" s="44"/>
      <c r="D312" s="45"/>
      <c r="E312" s="45"/>
      <c r="F312" s="30"/>
      <c r="G312" s="46"/>
      <c r="H312" s="62"/>
      <c r="I312" s="9"/>
      <c r="J312" s="34">
        <v>3309</v>
      </c>
      <c r="K312" s="48"/>
    </row>
    <row r="313" spans="1:11" x14ac:dyDescent="0.25">
      <c r="A313" s="58">
        <v>1310</v>
      </c>
      <c r="B313" s="61"/>
      <c r="C313" s="44"/>
      <c r="D313" s="45"/>
      <c r="E313" s="45"/>
      <c r="F313" s="30"/>
      <c r="G313" s="46"/>
      <c r="H313" s="62"/>
      <c r="I313" s="9"/>
      <c r="J313" s="34">
        <v>3310</v>
      </c>
      <c r="K313" s="48"/>
    </row>
    <row r="314" spans="1:11" x14ac:dyDescent="0.25">
      <c r="A314" s="58">
        <v>1311</v>
      </c>
      <c r="B314" s="61"/>
      <c r="C314" s="44"/>
      <c r="D314" s="45"/>
      <c r="E314" s="45"/>
      <c r="F314" s="30"/>
      <c r="G314" s="46"/>
      <c r="H314" s="62"/>
      <c r="I314" s="9"/>
      <c r="J314" s="34">
        <v>3311</v>
      </c>
      <c r="K314" s="48"/>
    </row>
    <row r="315" spans="1:11" x14ac:dyDescent="0.25">
      <c r="A315" s="58">
        <v>1312</v>
      </c>
      <c r="B315" s="61"/>
      <c r="C315" s="44"/>
      <c r="D315" s="45"/>
      <c r="E315" s="45"/>
      <c r="F315" s="30"/>
      <c r="G315" s="46"/>
      <c r="H315" s="62"/>
      <c r="I315" s="9"/>
      <c r="J315" s="34">
        <v>3312</v>
      </c>
      <c r="K315" s="48"/>
    </row>
    <row r="316" spans="1:11" x14ac:dyDescent="0.25">
      <c r="A316" s="58">
        <v>1313</v>
      </c>
      <c r="B316" s="61"/>
      <c r="C316" s="44"/>
      <c r="D316" s="45"/>
      <c r="E316" s="45"/>
      <c r="F316" s="30"/>
      <c r="G316" s="46"/>
      <c r="H316" s="62"/>
      <c r="I316" s="9"/>
      <c r="J316" s="34">
        <v>3313</v>
      </c>
      <c r="K316" s="48"/>
    </row>
    <row r="317" spans="1:11" x14ac:dyDescent="0.25">
      <c r="A317" s="58">
        <v>1314</v>
      </c>
      <c r="B317" s="61"/>
      <c r="C317" s="44"/>
      <c r="D317" s="45"/>
      <c r="E317" s="45"/>
      <c r="F317" s="30"/>
      <c r="G317" s="46"/>
      <c r="H317" s="62"/>
      <c r="I317" s="9"/>
      <c r="J317" s="34">
        <v>3314</v>
      </c>
      <c r="K317" s="48"/>
    </row>
    <row r="318" spans="1:11" x14ac:dyDescent="0.25">
      <c r="A318" s="58">
        <v>1315</v>
      </c>
      <c r="B318" s="61"/>
      <c r="C318" s="44"/>
      <c r="D318" s="45"/>
      <c r="E318" s="45"/>
      <c r="F318" s="30"/>
      <c r="G318" s="46"/>
      <c r="H318" s="62"/>
      <c r="I318" s="9"/>
      <c r="J318" s="34">
        <v>3315</v>
      </c>
      <c r="K318" s="48"/>
    </row>
    <row r="319" spans="1:11" x14ac:dyDescent="0.25">
      <c r="A319" s="58">
        <v>1316</v>
      </c>
      <c r="B319" s="61"/>
      <c r="C319" s="44"/>
      <c r="D319" s="45"/>
      <c r="E319" s="45"/>
      <c r="F319" s="30"/>
      <c r="G319" s="46"/>
      <c r="H319" s="62"/>
      <c r="I319" s="9"/>
      <c r="J319" s="34">
        <v>3316</v>
      </c>
      <c r="K319" s="48"/>
    </row>
    <row r="320" spans="1:11" x14ac:dyDescent="0.25">
      <c r="A320" s="58">
        <v>1317</v>
      </c>
      <c r="B320" s="61"/>
      <c r="C320" s="44"/>
      <c r="D320" s="45"/>
      <c r="E320" s="45"/>
      <c r="F320" s="30"/>
      <c r="G320" s="46"/>
      <c r="H320" s="62"/>
      <c r="I320" s="9"/>
      <c r="J320" s="34">
        <v>3317</v>
      </c>
      <c r="K320" s="48"/>
    </row>
    <row r="321" spans="1:11" x14ac:dyDescent="0.25">
      <c r="A321" s="58">
        <v>1318</v>
      </c>
      <c r="B321" s="61"/>
      <c r="C321" s="44"/>
      <c r="D321" s="45"/>
      <c r="E321" s="45"/>
      <c r="F321" s="30"/>
      <c r="G321" s="46"/>
      <c r="H321" s="62"/>
      <c r="I321" s="9"/>
      <c r="J321" s="34">
        <v>3318</v>
      </c>
      <c r="K321" s="48"/>
    </row>
    <row r="322" spans="1:11" x14ac:dyDescent="0.25">
      <c r="A322" s="58">
        <v>1319</v>
      </c>
      <c r="B322" s="61"/>
      <c r="C322" s="44"/>
      <c r="D322" s="45"/>
      <c r="E322" s="45"/>
      <c r="F322" s="30"/>
      <c r="G322" s="46"/>
      <c r="H322" s="62"/>
      <c r="I322" s="9"/>
      <c r="J322" s="34">
        <v>3319</v>
      </c>
      <c r="K322" s="48"/>
    </row>
    <row r="323" spans="1:11" x14ac:dyDescent="0.25">
      <c r="A323" s="58">
        <v>1320</v>
      </c>
      <c r="B323" s="61"/>
      <c r="C323" s="44"/>
      <c r="D323" s="45"/>
      <c r="E323" s="45"/>
      <c r="F323" s="30"/>
      <c r="G323" s="46"/>
      <c r="H323" s="62"/>
      <c r="I323" s="9"/>
      <c r="J323" s="34">
        <v>3320</v>
      </c>
      <c r="K323" s="48"/>
    </row>
    <row r="324" spans="1:11" x14ac:dyDescent="0.25">
      <c r="A324" s="58">
        <v>1321</v>
      </c>
      <c r="B324" s="61"/>
      <c r="C324" s="44"/>
      <c r="D324" s="45"/>
      <c r="E324" s="45"/>
      <c r="F324" s="30"/>
      <c r="G324" s="46"/>
      <c r="H324" s="62"/>
      <c r="I324" s="9"/>
      <c r="J324" s="34">
        <v>3321</v>
      </c>
      <c r="K324" s="48"/>
    </row>
    <row r="325" spans="1:11" x14ac:dyDescent="0.25">
      <c r="A325" s="58">
        <v>1322</v>
      </c>
      <c r="B325" s="61"/>
      <c r="C325" s="44"/>
      <c r="D325" s="45"/>
      <c r="E325" s="45"/>
      <c r="F325" s="30"/>
      <c r="G325" s="46"/>
      <c r="H325" s="62"/>
      <c r="I325" s="9"/>
      <c r="J325" s="34">
        <v>3322</v>
      </c>
      <c r="K325" s="48"/>
    </row>
    <row r="326" spans="1:11" x14ac:dyDescent="0.25">
      <c r="A326" s="58">
        <v>1323</v>
      </c>
      <c r="B326" s="61"/>
      <c r="C326" s="44"/>
      <c r="D326" s="45"/>
      <c r="E326" s="45"/>
      <c r="F326" s="30"/>
      <c r="G326" s="46"/>
      <c r="H326" s="62"/>
      <c r="I326" s="9"/>
      <c r="J326" s="34">
        <v>3323</v>
      </c>
      <c r="K326" s="48"/>
    </row>
    <row r="327" spans="1:11" x14ac:dyDescent="0.25">
      <c r="A327" s="58">
        <v>1324</v>
      </c>
      <c r="B327" s="61"/>
      <c r="C327" s="44"/>
      <c r="D327" s="45"/>
      <c r="E327" s="45"/>
      <c r="F327" s="30"/>
      <c r="G327" s="46"/>
      <c r="H327" s="62"/>
      <c r="I327" s="9"/>
      <c r="J327" s="34">
        <v>3324</v>
      </c>
      <c r="K327" s="48"/>
    </row>
    <row r="328" spans="1:11" x14ac:dyDescent="0.25">
      <c r="A328" s="58">
        <v>1325</v>
      </c>
      <c r="B328" s="61"/>
      <c r="C328" s="44"/>
      <c r="D328" s="45"/>
      <c r="E328" s="45"/>
      <c r="F328" s="30"/>
      <c r="G328" s="46"/>
      <c r="H328" s="62"/>
      <c r="I328" s="9"/>
      <c r="J328" s="34">
        <v>3325</v>
      </c>
      <c r="K328" s="48"/>
    </row>
    <row r="329" spans="1:11" x14ac:dyDescent="0.25">
      <c r="A329" s="58">
        <v>1326</v>
      </c>
      <c r="B329" s="61"/>
      <c r="C329" s="44"/>
      <c r="D329" s="45"/>
      <c r="E329" s="45"/>
      <c r="F329" s="30"/>
      <c r="G329" s="46"/>
      <c r="H329" s="62"/>
      <c r="I329" s="9"/>
      <c r="J329" s="34">
        <v>3326</v>
      </c>
      <c r="K329" s="48"/>
    </row>
    <row r="330" spans="1:11" x14ac:dyDescent="0.25">
      <c r="A330" s="58">
        <v>1327</v>
      </c>
      <c r="B330" s="61"/>
      <c r="C330" s="44"/>
      <c r="D330" s="45"/>
      <c r="E330" s="45"/>
      <c r="F330" s="30"/>
      <c r="G330" s="46"/>
      <c r="H330" s="62"/>
      <c r="I330" s="9"/>
      <c r="J330" s="34">
        <v>3327</v>
      </c>
      <c r="K330" s="48"/>
    </row>
    <row r="331" spans="1:11" x14ac:dyDescent="0.25">
      <c r="A331" s="58">
        <v>1328</v>
      </c>
      <c r="B331" s="61"/>
      <c r="C331" s="44"/>
      <c r="D331" s="45"/>
      <c r="E331" s="45"/>
      <c r="F331" s="30"/>
      <c r="G331" s="46"/>
      <c r="H331" s="62"/>
      <c r="I331" s="9"/>
      <c r="J331" s="34">
        <v>3328</v>
      </c>
      <c r="K331" s="48"/>
    </row>
    <row r="332" spans="1:11" x14ac:dyDescent="0.25">
      <c r="A332" s="58">
        <v>1329</v>
      </c>
      <c r="B332" s="61"/>
      <c r="C332" s="44"/>
      <c r="D332" s="45"/>
      <c r="E332" s="45"/>
      <c r="F332" s="30"/>
      <c r="G332" s="46"/>
      <c r="H332" s="62"/>
      <c r="I332" s="9"/>
      <c r="J332" s="34">
        <v>3329</v>
      </c>
      <c r="K332" s="48"/>
    </row>
    <row r="333" spans="1:11" x14ac:dyDescent="0.25">
      <c r="A333" s="58">
        <v>1330</v>
      </c>
      <c r="B333" s="61"/>
      <c r="C333" s="44"/>
      <c r="D333" s="45"/>
      <c r="E333" s="45"/>
      <c r="F333" s="30"/>
      <c r="G333" s="46"/>
      <c r="H333" s="62"/>
      <c r="I333" s="9"/>
      <c r="J333" s="34">
        <v>3330</v>
      </c>
      <c r="K333" s="48"/>
    </row>
    <row r="334" spans="1:11" x14ac:dyDescent="0.25">
      <c r="A334" s="58">
        <v>1331</v>
      </c>
      <c r="B334" s="61"/>
      <c r="C334" s="44"/>
      <c r="D334" s="45"/>
      <c r="E334" s="45"/>
      <c r="F334" s="30"/>
      <c r="G334" s="46"/>
      <c r="H334" s="62"/>
      <c r="I334" s="9"/>
      <c r="J334" s="34">
        <v>3331</v>
      </c>
      <c r="K334" s="48"/>
    </row>
    <row r="335" spans="1:11" x14ac:dyDescent="0.25">
      <c r="A335" s="58">
        <v>1332</v>
      </c>
      <c r="B335" s="61"/>
      <c r="C335" s="44"/>
      <c r="D335" s="45"/>
      <c r="E335" s="45"/>
      <c r="F335" s="30"/>
      <c r="G335" s="46"/>
      <c r="H335" s="62"/>
      <c r="I335" s="9"/>
      <c r="J335" s="34">
        <v>3332</v>
      </c>
      <c r="K335" s="48"/>
    </row>
    <row r="336" spans="1:11" x14ac:dyDescent="0.25">
      <c r="A336" s="58">
        <v>1333</v>
      </c>
      <c r="B336" s="61"/>
      <c r="C336" s="44"/>
      <c r="D336" s="45"/>
      <c r="E336" s="45"/>
      <c r="F336" s="30"/>
      <c r="G336" s="46"/>
      <c r="H336" s="62"/>
      <c r="I336" s="9"/>
      <c r="J336" s="34">
        <v>3333</v>
      </c>
      <c r="K336" s="48"/>
    </row>
    <row r="337" spans="1:11" x14ac:dyDescent="0.25">
      <c r="A337" s="58">
        <v>1334</v>
      </c>
      <c r="B337" s="61"/>
      <c r="C337" s="44"/>
      <c r="D337" s="45"/>
      <c r="E337" s="45"/>
      <c r="F337" s="30"/>
      <c r="G337" s="46"/>
      <c r="H337" s="62"/>
      <c r="I337" s="9"/>
      <c r="J337" s="34">
        <v>3334</v>
      </c>
      <c r="K337" s="48"/>
    </row>
    <row r="338" spans="1:11" x14ac:dyDescent="0.25">
      <c r="A338" s="58">
        <v>1335</v>
      </c>
      <c r="B338" s="61"/>
      <c r="C338" s="44"/>
      <c r="D338" s="45"/>
      <c r="E338" s="45"/>
      <c r="F338" s="30"/>
      <c r="G338" s="46"/>
      <c r="H338" s="62"/>
      <c r="I338" s="9"/>
      <c r="J338" s="34">
        <v>3335</v>
      </c>
      <c r="K338" s="48"/>
    </row>
    <row r="339" spans="1:11" x14ac:dyDescent="0.25">
      <c r="A339" s="58">
        <v>1336</v>
      </c>
      <c r="B339" s="61"/>
      <c r="C339" s="44"/>
      <c r="D339" s="45"/>
      <c r="E339" s="45"/>
      <c r="F339" s="30"/>
      <c r="G339" s="46"/>
      <c r="H339" s="62"/>
      <c r="I339" s="9"/>
      <c r="J339" s="34">
        <v>3336</v>
      </c>
      <c r="K339" s="48"/>
    </row>
    <row r="340" spans="1:11" x14ac:dyDescent="0.25">
      <c r="A340" s="58">
        <v>1337</v>
      </c>
      <c r="B340" s="61"/>
      <c r="C340" s="44"/>
      <c r="D340" s="45"/>
      <c r="E340" s="45"/>
      <c r="F340" s="30"/>
      <c r="G340" s="46"/>
      <c r="H340" s="62"/>
      <c r="I340" s="9"/>
      <c r="J340" s="34">
        <v>3337</v>
      </c>
      <c r="K340" s="48"/>
    </row>
    <row r="341" spans="1:11" x14ac:dyDescent="0.25">
      <c r="A341" s="58">
        <v>1338</v>
      </c>
      <c r="B341" s="61"/>
      <c r="C341" s="44"/>
      <c r="D341" s="45"/>
      <c r="E341" s="45"/>
      <c r="F341" s="30"/>
      <c r="G341" s="46"/>
      <c r="H341" s="62"/>
      <c r="I341" s="9"/>
      <c r="J341" s="34">
        <v>3338</v>
      </c>
      <c r="K341" s="48"/>
    </row>
    <row r="342" spans="1:11" x14ac:dyDescent="0.25">
      <c r="A342" s="58">
        <v>1339</v>
      </c>
      <c r="B342" s="61"/>
      <c r="C342" s="44"/>
      <c r="D342" s="45"/>
      <c r="E342" s="45"/>
      <c r="F342" s="30"/>
      <c r="G342" s="46"/>
      <c r="H342" s="62"/>
      <c r="I342" s="9"/>
      <c r="J342" s="34">
        <v>3339</v>
      </c>
      <c r="K342" s="48"/>
    </row>
    <row r="343" spans="1:11" x14ac:dyDescent="0.25">
      <c r="A343" s="58">
        <v>1340</v>
      </c>
      <c r="B343" s="61"/>
      <c r="C343" s="44"/>
      <c r="D343" s="45"/>
      <c r="E343" s="45"/>
      <c r="F343" s="30"/>
      <c r="G343" s="46"/>
      <c r="H343" s="62"/>
      <c r="I343" s="9"/>
      <c r="J343" s="34">
        <v>3340</v>
      </c>
      <c r="K343" s="48"/>
    </row>
    <row r="344" spans="1:11" x14ac:dyDescent="0.25">
      <c r="A344" s="58">
        <v>1341</v>
      </c>
      <c r="B344" s="61"/>
      <c r="C344" s="44"/>
      <c r="D344" s="45"/>
      <c r="E344" s="45"/>
      <c r="F344" s="30"/>
      <c r="G344" s="46"/>
      <c r="H344" s="62"/>
      <c r="I344" s="9"/>
      <c r="J344" s="34">
        <v>3341</v>
      </c>
      <c r="K344" s="48"/>
    </row>
    <row r="345" spans="1:11" x14ac:dyDescent="0.25">
      <c r="A345" s="58">
        <v>1342</v>
      </c>
      <c r="B345" s="61"/>
      <c r="C345" s="44"/>
      <c r="D345" s="45"/>
      <c r="E345" s="45"/>
      <c r="F345" s="30"/>
      <c r="G345" s="46"/>
      <c r="H345" s="62"/>
      <c r="I345" s="9"/>
      <c r="J345" s="34">
        <v>3342</v>
      </c>
      <c r="K345" s="48"/>
    </row>
    <row r="346" spans="1:11" x14ac:dyDescent="0.25">
      <c r="A346" s="58">
        <v>1343</v>
      </c>
      <c r="B346" s="61"/>
      <c r="C346" s="44"/>
      <c r="D346" s="45"/>
      <c r="E346" s="45"/>
      <c r="F346" s="30"/>
      <c r="G346" s="46"/>
      <c r="H346" s="62"/>
      <c r="I346" s="9"/>
      <c r="J346" s="34">
        <v>3343</v>
      </c>
      <c r="K346" s="48"/>
    </row>
    <row r="347" spans="1:11" x14ac:dyDescent="0.25">
      <c r="A347" s="58">
        <v>1344</v>
      </c>
      <c r="B347" s="61"/>
      <c r="C347" s="44"/>
      <c r="D347" s="45"/>
      <c r="E347" s="45"/>
      <c r="F347" s="30"/>
      <c r="G347" s="46"/>
      <c r="H347" s="62"/>
      <c r="I347" s="9"/>
      <c r="J347" s="34">
        <v>3344</v>
      </c>
      <c r="K347" s="48"/>
    </row>
    <row r="348" spans="1:11" x14ac:dyDescent="0.25">
      <c r="A348" s="58">
        <v>1345</v>
      </c>
      <c r="B348" s="61"/>
      <c r="C348" s="44"/>
      <c r="D348" s="45"/>
      <c r="E348" s="45"/>
      <c r="F348" s="30"/>
      <c r="G348" s="46"/>
      <c r="H348" s="62"/>
      <c r="I348" s="9"/>
      <c r="J348" s="34">
        <v>3345</v>
      </c>
      <c r="K348" s="48"/>
    </row>
    <row r="349" spans="1:11" x14ac:dyDescent="0.25">
      <c r="A349" s="58">
        <v>1346</v>
      </c>
      <c r="B349" s="61"/>
      <c r="C349" s="44"/>
      <c r="D349" s="45"/>
      <c r="E349" s="45"/>
      <c r="F349" s="30"/>
      <c r="G349" s="46"/>
      <c r="H349" s="62"/>
      <c r="I349" s="9"/>
      <c r="J349" s="34">
        <v>3346</v>
      </c>
      <c r="K349" s="48"/>
    </row>
    <row r="350" spans="1:11" x14ac:dyDescent="0.25">
      <c r="A350" s="58">
        <v>1347</v>
      </c>
      <c r="B350" s="61"/>
      <c r="C350" s="44"/>
      <c r="D350" s="45"/>
      <c r="E350" s="45"/>
      <c r="F350" s="30"/>
      <c r="G350" s="46"/>
      <c r="H350" s="62"/>
      <c r="I350" s="9"/>
      <c r="J350" s="34">
        <v>3347</v>
      </c>
      <c r="K350" s="48"/>
    </row>
    <row r="351" spans="1:11" x14ac:dyDescent="0.25">
      <c r="A351" s="58">
        <v>1348</v>
      </c>
      <c r="B351" s="61"/>
      <c r="C351" s="44"/>
      <c r="D351" s="45"/>
      <c r="E351" s="45"/>
      <c r="F351" s="30"/>
      <c r="G351" s="46"/>
      <c r="H351" s="62"/>
      <c r="I351" s="9"/>
      <c r="J351" s="34">
        <v>3348</v>
      </c>
      <c r="K351" s="48"/>
    </row>
    <row r="352" spans="1:11" x14ac:dyDescent="0.25">
      <c r="A352" s="58">
        <v>1349</v>
      </c>
      <c r="B352" s="61"/>
      <c r="C352" s="44"/>
      <c r="D352" s="45"/>
      <c r="E352" s="45"/>
      <c r="F352" s="30"/>
      <c r="G352" s="46"/>
      <c r="H352" s="62"/>
      <c r="I352" s="9"/>
      <c r="J352" s="34">
        <v>3349</v>
      </c>
      <c r="K352" s="48"/>
    </row>
    <row r="353" spans="1:11" x14ac:dyDescent="0.25">
      <c r="A353" s="58">
        <v>1350</v>
      </c>
      <c r="B353" s="61"/>
      <c r="C353" s="44"/>
      <c r="D353" s="45"/>
      <c r="E353" s="45"/>
      <c r="F353" s="30"/>
      <c r="G353" s="46"/>
      <c r="H353" s="62"/>
      <c r="I353" s="9"/>
      <c r="J353" s="34">
        <v>3350</v>
      </c>
      <c r="K353" s="48"/>
    </row>
    <row r="354" spans="1:11" x14ac:dyDescent="0.25">
      <c r="A354" s="58">
        <v>1351</v>
      </c>
      <c r="B354" s="61"/>
      <c r="C354" s="44"/>
      <c r="D354" s="45"/>
      <c r="E354" s="45"/>
      <c r="F354" s="30"/>
      <c r="G354" s="46"/>
      <c r="H354" s="62"/>
      <c r="I354" s="9"/>
      <c r="J354" s="34">
        <v>3351</v>
      </c>
      <c r="K354" s="48"/>
    </row>
    <row r="355" spans="1:11" x14ac:dyDescent="0.25">
      <c r="A355" s="58">
        <v>1352</v>
      </c>
      <c r="B355" s="61"/>
      <c r="C355" s="44"/>
      <c r="D355" s="45"/>
      <c r="E355" s="45"/>
      <c r="F355" s="30"/>
      <c r="G355" s="46"/>
      <c r="H355" s="62"/>
      <c r="I355" s="9"/>
      <c r="J355" s="34">
        <v>3352</v>
      </c>
      <c r="K355" s="48"/>
    </row>
    <row r="356" spans="1:11" x14ac:dyDescent="0.25">
      <c r="A356" s="58">
        <v>1353</v>
      </c>
      <c r="B356" s="61"/>
      <c r="C356" s="44"/>
      <c r="D356" s="45"/>
      <c r="E356" s="45"/>
      <c r="F356" s="30"/>
      <c r="G356" s="46"/>
      <c r="H356" s="62"/>
      <c r="I356" s="9"/>
      <c r="J356" s="34">
        <v>3353</v>
      </c>
      <c r="K356" s="48"/>
    </row>
    <row r="357" spans="1:11" x14ac:dyDescent="0.25">
      <c r="A357" s="58">
        <v>1354</v>
      </c>
      <c r="B357" s="61"/>
      <c r="C357" s="44"/>
      <c r="D357" s="45"/>
      <c r="E357" s="45"/>
      <c r="F357" s="30"/>
      <c r="G357" s="46"/>
      <c r="H357" s="62"/>
      <c r="I357" s="9"/>
      <c r="J357" s="34">
        <v>3354</v>
      </c>
      <c r="K357" s="48"/>
    </row>
    <row r="358" spans="1:11" x14ac:dyDescent="0.25">
      <c r="A358" s="58">
        <v>1355</v>
      </c>
      <c r="B358" s="61"/>
      <c r="C358" s="44"/>
      <c r="D358" s="45"/>
      <c r="E358" s="45"/>
      <c r="F358" s="30"/>
      <c r="G358" s="46"/>
      <c r="H358" s="62"/>
      <c r="I358" s="9"/>
      <c r="J358" s="34">
        <v>3355</v>
      </c>
      <c r="K358" s="48"/>
    </row>
    <row r="359" spans="1:11" x14ac:dyDescent="0.25">
      <c r="A359" s="58">
        <v>1356</v>
      </c>
      <c r="B359" s="61"/>
      <c r="C359" s="44"/>
      <c r="D359" s="45"/>
      <c r="E359" s="45"/>
      <c r="F359" s="30"/>
      <c r="G359" s="46"/>
      <c r="H359" s="62"/>
      <c r="I359" s="9"/>
      <c r="J359" s="34">
        <v>3356</v>
      </c>
      <c r="K359" s="48"/>
    </row>
    <row r="360" spans="1:11" x14ac:dyDescent="0.25">
      <c r="A360" s="58">
        <v>1357</v>
      </c>
      <c r="B360" s="61"/>
      <c r="C360" s="44"/>
      <c r="D360" s="45"/>
      <c r="E360" s="45"/>
      <c r="F360" s="30"/>
      <c r="G360" s="46"/>
      <c r="H360" s="62"/>
      <c r="I360" s="9"/>
      <c r="J360" s="34">
        <v>3357</v>
      </c>
      <c r="K360" s="48"/>
    </row>
    <row r="361" spans="1:11" x14ac:dyDescent="0.25">
      <c r="A361" s="58">
        <v>1358</v>
      </c>
      <c r="B361" s="61"/>
      <c r="C361" s="44"/>
      <c r="D361" s="45"/>
      <c r="E361" s="45"/>
      <c r="F361" s="30"/>
      <c r="G361" s="46"/>
      <c r="H361" s="62"/>
      <c r="I361" s="9"/>
      <c r="J361" s="34">
        <v>3358</v>
      </c>
      <c r="K361" s="48"/>
    </row>
    <row r="362" spans="1:11" x14ac:dyDescent="0.25">
      <c r="A362" s="58">
        <v>1359</v>
      </c>
      <c r="B362" s="61"/>
      <c r="C362" s="44"/>
      <c r="D362" s="45"/>
      <c r="E362" s="45"/>
      <c r="F362" s="30"/>
      <c r="G362" s="46"/>
      <c r="H362" s="62"/>
      <c r="I362" s="9"/>
      <c r="J362" s="34">
        <v>3359</v>
      </c>
      <c r="K362" s="48"/>
    </row>
    <row r="363" spans="1:11" x14ac:dyDescent="0.25">
      <c r="A363" s="58">
        <v>1360</v>
      </c>
      <c r="B363" s="61"/>
      <c r="C363" s="44"/>
      <c r="D363" s="45"/>
      <c r="E363" s="45"/>
      <c r="F363" s="30"/>
      <c r="G363" s="46"/>
      <c r="H363" s="62"/>
      <c r="I363" s="9"/>
      <c r="J363" s="34">
        <v>3360</v>
      </c>
      <c r="K363" s="48"/>
    </row>
    <row r="364" spans="1:11" x14ac:dyDescent="0.25">
      <c r="A364" s="58">
        <v>1361</v>
      </c>
      <c r="B364" s="61"/>
      <c r="C364" s="44"/>
      <c r="D364" s="45"/>
      <c r="E364" s="45"/>
      <c r="F364" s="30"/>
      <c r="G364" s="46"/>
      <c r="H364" s="62"/>
      <c r="I364" s="9"/>
      <c r="J364" s="34">
        <v>3361</v>
      </c>
      <c r="K364" s="48"/>
    </row>
    <row r="365" spans="1:11" x14ac:dyDescent="0.25">
      <c r="A365" s="58">
        <v>1362</v>
      </c>
      <c r="B365" s="61"/>
      <c r="C365" s="44"/>
      <c r="D365" s="45"/>
      <c r="E365" s="45"/>
      <c r="F365" s="30"/>
      <c r="G365" s="46"/>
      <c r="H365" s="62"/>
      <c r="I365" s="9"/>
      <c r="J365" s="34">
        <v>3362</v>
      </c>
      <c r="K365" s="48"/>
    </row>
    <row r="366" spans="1:11" x14ac:dyDescent="0.25">
      <c r="A366" s="58">
        <v>1363</v>
      </c>
      <c r="B366" s="61"/>
      <c r="C366" s="44"/>
      <c r="D366" s="45"/>
      <c r="E366" s="45"/>
      <c r="F366" s="30"/>
      <c r="G366" s="46"/>
      <c r="H366" s="62"/>
      <c r="I366" s="9"/>
      <c r="J366" s="34">
        <v>3363</v>
      </c>
      <c r="K366" s="48"/>
    </row>
    <row r="367" spans="1:11" x14ac:dyDescent="0.25">
      <c r="A367" s="58">
        <v>1364</v>
      </c>
      <c r="B367" s="61"/>
      <c r="C367" s="44"/>
      <c r="D367" s="45"/>
      <c r="E367" s="45"/>
      <c r="F367" s="30"/>
      <c r="G367" s="46"/>
      <c r="H367" s="62"/>
      <c r="I367" s="9"/>
      <c r="J367" s="34">
        <v>3364</v>
      </c>
      <c r="K367" s="48"/>
    </row>
    <row r="368" spans="1:11" x14ac:dyDescent="0.25">
      <c r="A368" s="58">
        <v>1365</v>
      </c>
      <c r="B368" s="61"/>
      <c r="C368" s="44"/>
      <c r="D368" s="45"/>
      <c r="E368" s="45"/>
      <c r="F368" s="30"/>
      <c r="G368" s="46"/>
      <c r="H368" s="62"/>
      <c r="I368" s="9"/>
      <c r="J368" s="34">
        <v>3365</v>
      </c>
      <c r="K368" s="48"/>
    </row>
    <row r="369" spans="1:11" x14ac:dyDescent="0.25">
      <c r="A369" s="58">
        <v>1366</v>
      </c>
      <c r="B369" s="61"/>
      <c r="C369" s="44"/>
      <c r="D369" s="45"/>
      <c r="E369" s="45"/>
      <c r="F369" s="30"/>
      <c r="G369" s="46"/>
      <c r="H369" s="62"/>
      <c r="I369" s="9"/>
      <c r="J369" s="34">
        <v>3366</v>
      </c>
      <c r="K369" s="48"/>
    </row>
    <row r="370" spans="1:11" x14ac:dyDescent="0.25">
      <c r="A370" s="58">
        <v>1367</v>
      </c>
      <c r="B370" s="61"/>
      <c r="C370" s="44"/>
      <c r="D370" s="45"/>
      <c r="E370" s="45"/>
      <c r="F370" s="30"/>
      <c r="G370" s="46"/>
      <c r="H370" s="62"/>
      <c r="I370" s="9"/>
      <c r="J370" s="34">
        <v>3367</v>
      </c>
      <c r="K370" s="48"/>
    </row>
    <row r="371" spans="1:11" x14ac:dyDescent="0.25">
      <c r="A371" s="58">
        <v>1368</v>
      </c>
      <c r="B371" s="61"/>
      <c r="C371" s="44"/>
      <c r="D371" s="45"/>
      <c r="E371" s="45"/>
      <c r="F371" s="30"/>
      <c r="G371" s="46"/>
      <c r="H371" s="62"/>
      <c r="I371" s="9"/>
      <c r="J371" s="34">
        <v>3368</v>
      </c>
      <c r="K371" s="48"/>
    </row>
    <row r="372" spans="1:11" x14ac:dyDescent="0.25">
      <c r="A372" s="58">
        <v>1369</v>
      </c>
      <c r="B372" s="61"/>
      <c r="C372" s="44"/>
      <c r="D372" s="45"/>
      <c r="E372" s="45"/>
      <c r="F372" s="30"/>
      <c r="G372" s="46"/>
      <c r="H372" s="62"/>
      <c r="I372" s="9"/>
      <c r="J372" s="34">
        <v>3369</v>
      </c>
      <c r="K372" s="48"/>
    </row>
    <row r="373" spans="1:11" x14ac:dyDescent="0.25">
      <c r="A373" s="58">
        <v>1370</v>
      </c>
      <c r="B373" s="61"/>
      <c r="C373" s="44"/>
      <c r="D373" s="45"/>
      <c r="E373" s="45"/>
      <c r="F373" s="30"/>
      <c r="G373" s="46"/>
      <c r="H373" s="62"/>
      <c r="I373" s="9"/>
      <c r="J373" s="34">
        <v>3370</v>
      </c>
      <c r="K373" s="48"/>
    </row>
    <row r="374" spans="1:11" x14ac:dyDescent="0.25">
      <c r="A374" s="58">
        <v>1371</v>
      </c>
      <c r="B374" s="61"/>
      <c r="C374" s="44"/>
      <c r="D374" s="45"/>
      <c r="E374" s="45"/>
      <c r="F374" s="30"/>
      <c r="G374" s="46"/>
      <c r="H374" s="62"/>
      <c r="I374" s="9"/>
      <c r="J374" s="34">
        <v>3371</v>
      </c>
      <c r="K374" s="48"/>
    </row>
    <row r="375" spans="1:11" x14ac:dyDescent="0.25">
      <c r="A375" s="58">
        <v>1372</v>
      </c>
      <c r="B375" s="61"/>
      <c r="C375" s="44"/>
      <c r="D375" s="45"/>
      <c r="E375" s="45"/>
      <c r="F375" s="30"/>
      <c r="G375" s="46"/>
      <c r="H375" s="62"/>
      <c r="I375" s="9"/>
      <c r="J375" s="34">
        <v>3372</v>
      </c>
      <c r="K375" s="48"/>
    </row>
    <row r="376" spans="1:11" x14ac:dyDescent="0.25">
      <c r="A376" s="58">
        <v>1373</v>
      </c>
      <c r="B376" s="61"/>
      <c r="C376" s="44"/>
      <c r="D376" s="45"/>
      <c r="E376" s="45"/>
      <c r="F376" s="30"/>
      <c r="G376" s="46"/>
      <c r="H376" s="62"/>
      <c r="I376" s="9"/>
      <c r="J376" s="34">
        <v>3373</v>
      </c>
      <c r="K376" s="48"/>
    </row>
    <row r="377" spans="1:11" x14ac:dyDescent="0.25">
      <c r="A377" s="58">
        <v>1374</v>
      </c>
      <c r="B377" s="61"/>
      <c r="C377" s="44"/>
      <c r="D377" s="45"/>
      <c r="E377" s="45"/>
      <c r="F377" s="30"/>
      <c r="G377" s="46"/>
      <c r="H377" s="62"/>
      <c r="I377" s="9"/>
      <c r="J377" s="34">
        <v>3374</v>
      </c>
      <c r="K377" s="48"/>
    </row>
    <row r="378" spans="1:11" x14ac:dyDescent="0.25">
      <c r="A378" s="58">
        <v>1375</v>
      </c>
      <c r="B378" s="61"/>
      <c r="C378" s="44"/>
      <c r="D378" s="45"/>
      <c r="E378" s="45"/>
      <c r="F378" s="30"/>
      <c r="G378" s="46"/>
      <c r="H378" s="62"/>
      <c r="I378" s="9"/>
      <c r="J378" s="34">
        <v>3375</v>
      </c>
      <c r="K378" s="48"/>
    </row>
    <row r="379" spans="1:11" x14ac:dyDescent="0.25">
      <c r="A379" s="58">
        <v>1376</v>
      </c>
      <c r="B379" s="61"/>
      <c r="C379" s="44"/>
      <c r="D379" s="45"/>
      <c r="E379" s="45"/>
      <c r="F379" s="30"/>
      <c r="G379" s="46"/>
      <c r="H379" s="62"/>
      <c r="I379" s="9"/>
      <c r="J379" s="34">
        <v>3376</v>
      </c>
      <c r="K379" s="48"/>
    </row>
    <row r="380" spans="1:11" x14ac:dyDescent="0.25">
      <c r="A380" s="58">
        <v>1377</v>
      </c>
      <c r="B380" s="61"/>
      <c r="C380" s="44"/>
      <c r="D380" s="45"/>
      <c r="E380" s="45"/>
      <c r="F380" s="30"/>
      <c r="G380" s="46"/>
      <c r="H380" s="62"/>
      <c r="I380" s="9"/>
      <c r="J380" s="34">
        <v>3377</v>
      </c>
      <c r="K380" s="48"/>
    </row>
    <row r="381" spans="1:11" x14ac:dyDescent="0.25">
      <c r="A381" s="58">
        <v>1378</v>
      </c>
      <c r="B381" s="61"/>
      <c r="C381" s="44"/>
      <c r="D381" s="45"/>
      <c r="E381" s="45"/>
      <c r="F381" s="30"/>
      <c r="G381" s="46"/>
      <c r="H381" s="62"/>
      <c r="I381" s="9"/>
      <c r="J381" s="34">
        <v>3378</v>
      </c>
      <c r="K381" s="48"/>
    </row>
    <row r="382" spans="1:11" x14ac:dyDescent="0.25">
      <c r="A382" s="58">
        <v>1379</v>
      </c>
      <c r="B382" s="61"/>
      <c r="C382" s="44"/>
      <c r="D382" s="45"/>
      <c r="E382" s="45"/>
      <c r="F382" s="30"/>
      <c r="G382" s="46"/>
      <c r="H382" s="62"/>
      <c r="I382" s="9"/>
      <c r="J382" s="34">
        <v>3379</v>
      </c>
      <c r="K382" s="48"/>
    </row>
    <row r="383" spans="1:11" x14ac:dyDescent="0.25">
      <c r="A383" s="58">
        <v>1380</v>
      </c>
      <c r="B383" s="61"/>
      <c r="C383" s="44"/>
      <c r="D383" s="45"/>
      <c r="E383" s="45"/>
      <c r="F383" s="30"/>
      <c r="G383" s="46"/>
      <c r="H383" s="62"/>
      <c r="I383" s="9"/>
      <c r="J383" s="34">
        <v>3380</v>
      </c>
      <c r="K383" s="48"/>
    </row>
    <row r="384" spans="1:11" x14ac:dyDescent="0.25">
      <c r="A384" s="58">
        <v>1381</v>
      </c>
      <c r="B384" s="61"/>
      <c r="C384" s="44"/>
      <c r="D384" s="45"/>
      <c r="E384" s="45"/>
      <c r="F384" s="30"/>
      <c r="G384" s="46"/>
      <c r="H384" s="62"/>
      <c r="I384" s="9"/>
      <c r="J384" s="34">
        <v>3381</v>
      </c>
      <c r="K384" s="48"/>
    </row>
    <row r="385" spans="1:11" x14ac:dyDescent="0.25">
      <c r="A385" s="58">
        <v>1382</v>
      </c>
      <c r="B385" s="61"/>
      <c r="C385" s="44"/>
      <c r="D385" s="45"/>
      <c r="E385" s="45"/>
      <c r="F385" s="30"/>
      <c r="G385" s="46"/>
      <c r="H385" s="62"/>
      <c r="I385" s="9"/>
      <c r="J385" s="34">
        <v>3382</v>
      </c>
      <c r="K385" s="48"/>
    </row>
    <row r="386" spans="1:11" x14ac:dyDescent="0.25">
      <c r="A386" s="58">
        <v>1383</v>
      </c>
      <c r="B386" s="61"/>
      <c r="C386" s="44"/>
      <c r="D386" s="45"/>
      <c r="E386" s="45"/>
      <c r="F386" s="30"/>
      <c r="G386" s="46"/>
      <c r="H386" s="62"/>
      <c r="I386" s="9"/>
      <c r="J386" s="34">
        <v>3383</v>
      </c>
      <c r="K386" s="48"/>
    </row>
    <row r="387" spans="1:11" x14ac:dyDescent="0.25">
      <c r="A387" s="58">
        <v>1384</v>
      </c>
      <c r="B387" s="61"/>
      <c r="C387" s="44"/>
      <c r="D387" s="45"/>
      <c r="E387" s="45"/>
      <c r="F387" s="30"/>
      <c r="G387" s="46"/>
      <c r="H387" s="62"/>
      <c r="I387" s="9"/>
      <c r="J387" s="34">
        <v>3384</v>
      </c>
      <c r="K387" s="48"/>
    </row>
    <row r="388" spans="1:11" x14ac:dyDescent="0.25">
      <c r="A388" s="58">
        <v>1385</v>
      </c>
      <c r="B388" s="61"/>
      <c r="C388" s="44"/>
      <c r="D388" s="45"/>
      <c r="E388" s="45"/>
      <c r="F388" s="30"/>
      <c r="G388" s="46"/>
      <c r="H388" s="62"/>
      <c r="I388" s="9"/>
      <c r="J388" s="34">
        <v>3385</v>
      </c>
      <c r="K388" s="48"/>
    </row>
    <row r="389" spans="1:11" x14ac:dyDescent="0.25">
      <c r="A389" s="58">
        <v>1386</v>
      </c>
      <c r="B389" s="61"/>
      <c r="C389" s="44"/>
      <c r="D389" s="45"/>
      <c r="E389" s="45"/>
      <c r="F389" s="30"/>
      <c r="G389" s="46"/>
      <c r="H389" s="62"/>
      <c r="I389" s="9"/>
      <c r="J389" s="34">
        <v>3386</v>
      </c>
      <c r="K389" s="48"/>
    </row>
    <row r="390" spans="1:11" x14ac:dyDescent="0.25">
      <c r="A390" s="58">
        <v>1387</v>
      </c>
      <c r="B390" s="61"/>
      <c r="C390" s="44"/>
      <c r="D390" s="45"/>
      <c r="E390" s="45"/>
      <c r="F390" s="30"/>
      <c r="G390" s="46"/>
      <c r="H390" s="62"/>
      <c r="I390" s="9"/>
      <c r="J390" s="34">
        <v>3387</v>
      </c>
      <c r="K390" s="48"/>
    </row>
    <row r="391" spans="1:11" x14ac:dyDescent="0.25">
      <c r="A391" s="58">
        <v>1388</v>
      </c>
      <c r="B391" s="61"/>
      <c r="C391" s="44"/>
      <c r="D391" s="45"/>
      <c r="E391" s="45"/>
      <c r="F391" s="30"/>
      <c r="G391" s="46"/>
      <c r="H391" s="62"/>
      <c r="I391" s="9"/>
      <c r="J391" s="34">
        <v>3388</v>
      </c>
      <c r="K391" s="48"/>
    </row>
    <row r="392" spans="1:11" x14ac:dyDescent="0.25">
      <c r="A392" s="58">
        <v>1389</v>
      </c>
      <c r="B392" s="61"/>
      <c r="C392" s="44"/>
      <c r="D392" s="45"/>
      <c r="E392" s="45"/>
      <c r="F392" s="30"/>
      <c r="G392" s="46"/>
      <c r="H392" s="62"/>
      <c r="I392" s="9"/>
      <c r="J392" s="34">
        <v>3389</v>
      </c>
      <c r="K392" s="48"/>
    </row>
    <row r="393" spans="1:11" x14ac:dyDescent="0.25">
      <c r="A393" s="58">
        <v>1390</v>
      </c>
      <c r="B393" s="61"/>
      <c r="C393" s="44"/>
      <c r="D393" s="45"/>
      <c r="E393" s="45"/>
      <c r="F393" s="30"/>
      <c r="G393" s="46"/>
      <c r="H393" s="62"/>
      <c r="I393" s="9"/>
      <c r="J393" s="34">
        <v>3390</v>
      </c>
      <c r="K393" s="48"/>
    </row>
    <row r="394" spans="1:11" x14ac:dyDescent="0.25">
      <c r="A394" s="58">
        <v>1391</v>
      </c>
      <c r="B394" s="61"/>
      <c r="C394" s="44"/>
      <c r="D394" s="45"/>
      <c r="E394" s="45"/>
      <c r="F394" s="30"/>
      <c r="G394" s="46"/>
      <c r="H394" s="62"/>
      <c r="I394" s="9"/>
      <c r="J394" s="34">
        <v>3391</v>
      </c>
      <c r="K394" s="48"/>
    </row>
    <row r="395" spans="1:11" x14ac:dyDescent="0.25">
      <c r="A395" s="58">
        <v>1392</v>
      </c>
      <c r="B395" s="61"/>
      <c r="C395" s="44"/>
      <c r="D395" s="45"/>
      <c r="E395" s="45"/>
      <c r="F395" s="30"/>
      <c r="G395" s="46"/>
      <c r="H395" s="62"/>
      <c r="I395" s="9"/>
      <c r="J395" s="34">
        <v>3392</v>
      </c>
      <c r="K395" s="48"/>
    </row>
    <row r="396" spans="1:11" x14ac:dyDescent="0.25">
      <c r="A396" s="58">
        <v>1393</v>
      </c>
      <c r="B396" s="61"/>
      <c r="C396" s="44"/>
      <c r="D396" s="45"/>
      <c r="E396" s="45"/>
      <c r="F396" s="30"/>
      <c r="G396" s="46"/>
      <c r="H396" s="62"/>
      <c r="I396" s="9"/>
      <c r="J396" s="34">
        <v>3393</v>
      </c>
      <c r="K396" s="48"/>
    </row>
    <row r="397" spans="1:11" x14ac:dyDescent="0.25">
      <c r="A397" s="58">
        <v>1394</v>
      </c>
      <c r="B397" s="61"/>
      <c r="C397" s="44"/>
      <c r="D397" s="45"/>
      <c r="E397" s="45"/>
      <c r="F397" s="30"/>
      <c r="G397" s="46"/>
      <c r="H397" s="62"/>
      <c r="I397" s="9"/>
      <c r="J397" s="34">
        <v>3394</v>
      </c>
      <c r="K397" s="48"/>
    </row>
    <row r="398" spans="1:11" x14ac:dyDescent="0.25">
      <c r="A398" s="58">
        <v>1395</v>
      </c>
      <c r="B398" s="61"/>
      <c r="C398" s="44"/>
      <c r="D398" s="45"/>
      <c r="E398" s="45"/>
      <c r="F398" s="30"/>
      <c r="G398" s="46"/>
      <c r="H398" s="62"/>
      <c r="I398" s="9"/>
      <c r="J398" s="34">
        <v>3395</v>
      </c>
      <c r="K398" s="48"/>
    </row>
    <row r="399" spans="1:11" x14ac:dyDescent="0.25">
      <c r="A399" s="58">
        <v>1396</v>
      </c>
      <c r="B399" s="61"/>
      <c r="C399" s="44"/>
      <c r="D399" s="45"/>
      <c r="E399" s="45"/>
      <c r="F399" s="30"/>
      <c r="G399" s="46"/>
      <c r="H399" s="62"/>
      <c r="I399" s="9"/>
      <c r="J399" s="34">
        <v>3396</v>
      </c>
      <c r="K399" s="48"/>
    </row>
    <row r="400" spans="1:11" x14ac:dyDescent="0.25">
      <c r="A400" s="58">
        <v>1397</v>
      </c>
      <c r="B400" s="61"/>
      <c r="C400" s="44"/>
      <c r="D400" s="45"/>
      <c r="E400" s="45"/>
      <c r="F400" s="30"/>
      <c r="G400" s="46"/>
      <c r="H400" s="62"/>
      <c r="I400" s="9"/>
      <c r="J400" s="34">
        <v>3397</v>
      </c>
      <c r="K400" s="48"/>
    </row>
    <row r="401" spans="1:11" x14ac:dyDescent="0.25">
      <c r="A401" s="58">
        <v>1398</v>
      </c>
      <c r="B401" s="61"/>
      <c r="C401" s="44"/>
      <c r="D401" s="45"/>
      <c r="E401" s="45"/>
      <c r="F401" s="30"/>
      <c r="G401" s="46"/>
      <c r="H401" s="62"/>
      <c r="I401" s="9"/>
      <c r="J401" s="34">
        <v>3398</v>
      </c>
      <c r="K401" s="48"/>
    </row>
    <row r="402" spans="1:11" x14ac:dyDescent="0.25">
      <c r="A402" s="58">
        <v>1399</v>
      </c>
      <c r="B402" s="61"/>
      <c r="C402" s="44"/>
      <c r="D402" s="45"/>
      <c r="E402" s="45"/>
      <c r="F402" s="30"/>
      <c r="G402" s="46"/>
      <c r="H402" s="62"/>
      <c r="I402" s="9"/>
      <c r="J402" s="34">
        <v>3399</v>
      </c>
      <c r="K402" s="48"/>
    </row>
    <row r="403" spans="1:11" x14ac:dyDescent="0.25">
      <c r="A403" s="58">
        <v>1400</v>
      </c>
      <c r="B403" s="61"/>
      <c r="C403" s="44"/>
      <c r="D403" s="45"/>
      <c r="E403" s="45"/>
      <c r="F403" s="30"/>
      <c r="G403" s="46"/>
      <c r="H403" s="62"/>
      <c r="I403" s="9"/>
      <c r="J403" s="34">
        <v>3400</v>
      </c>
      <c r="K403" s="48"/>
    </row>
    <row r="404" spans="1:11" x14ac:dyDescent="0.25">
      <c r="A404" s="58">
        <v>1401</v>
      </c>
      <c r="B404" s="61"/>
      <c r="C404" s="44"/>
      <c r="D404" s="45"/>
      <c r="E404" s="45"/>
      <c r="F404" s="30"/>
      <c r="G404" s="46"/>
      <c r="H404" s="62"/>
      <c r="I404" s="9"/>
      <c r="J404" s="34">
        <v>3401</v>
      </c>
      <c r="K404" s="48"/>
    </row>
    <row r="405" spans="1:11" x14ac:dyDescent="0.25">
      <c r="A405" s="58">
        <v>1402</v>
      </c>
      <c r="B405" s="61"/>
      <c r="C405" s="44"/>
      <c r="D405" s="45"/>
      <c r="E405" s="45"/>
      <c r="F405" s="30"/>
      <c r="G405" s="46"/>
      <c r="H405" s="62"/>
      <c r="I405" s="9"/>
      <c r="J405" s="34">
        <v>3402</v>
      </c>
      <c r="K405" s="48"/>
    </row>
    <row r="406" spans="1:11" x14ac:dyDescent="0.25">
      <c r="A406" s="58">
        <v>1403</v>
      </c>
      <c r="B406" s="61"/>
      <c r="C406" s="44"/>
      <c r="D406" s="45"/>
      <c r="E406" s="45"/>
      <c r="F406" s="30"/>
      <c r="G406" s="46"/>
      <c r="H406" s="62"/>
      <c r="I406" s="9"/>
      <c r="J406" s="34">
        <v>3403</v>
      </c>
      <c r="K406" s="48"/>
    </row>
    <row r="407" spans="1:11" x14ac:dyDescent="0.25">
      <c r="A407" s="58">
        <v>1404</v>
      </c>
      <c r="B407" s="61"/>
      <c r="C407" s="44"/>
      <c r="D407" s="45"/>
      <c r="E407" s="45"/>
      <c r="F407" s="30"/>
      <c r="G407" s="46"/>
      <c r="H407" s="62"/>
      <c r="I407" s="9"/>
      <c r="J407" s="34">
        <v>3404</v>
      </c>
      <c r="K407" s="48"/>
    </row>
    <row r="408" spans="1:11" x14ac:dyDescent="0.25">
      <c r="A408" s="58">
        <v>1405</v>
      </c>
      <c r="B408" s="61"/>
      <c r="C408" s="44"/>
      <c r="D408" s="45"/>
      <c r="E408" s="45"/>
      <c r="F408" s="30"/>
      <c r="G408" s="46"/>
      <c r="H408" s="62"/>
      <c r="I408" s="9"/>
      <c r="J408" s="34">
        <v>3405</v>
      </c>
      <c r="K408" s="48"/>
    </row>
    <row r="409" spans="1:11" x14ac:dyDescent="0.25">
      <c r="A409" s="58">
        <v>1406</v>
      </c>
      <c r="B409" s="61"/>
      <c r="C409" s="44"/>
      <c r="D409" s="45"/>
      <c r="E409" s="45"/>
      <c r="F409" s="30"/>
      <c r="G409" s="46"/>
      <c r="H409" s="62"/>
      <c r="I409" s="9"/>
      <c r="J409" s="34">
        <v>3406</v>
      </c>
      <c r="K409" s="48"/>
    </row>
    <row r="410" spans="1:11" x14ac:dyDescent="0.25">
      <c r="A410" s="58">
        <v>1407</v>
      </c>
      <c r="B410" s="61"/>
      <c r="C410" s="44"/>
      <c r="D410" s="45"/>
      <c r="E410" s="45"/>
      <c r="F410" s="30"/>
      <c r="G410" s="46"/>
      <c r="H410" s="62"/>
      <c r="I410" s="9"/>
      <c r="J410" s="34">
        <v>3407</v>
      </c>
      <c r="K410" s="48"/>
    </row>
    <row r="411" spans="1:11" x14ac:dyDescent="0.25">
      <c r="A411" s="58">
        <v>1408</v>
      </c>
      <c r="B411" s="61"/>
      <c r="C411" s="44"/>
      <c r="D411" s="45"/>
      <c r="E411" s="45"/>
      <c r="F411" s="30"/>
      <c r="G411" s="46"/>
      <c r="H411" s="62"/>
      <c r="I411" s="9"/>
      <c r="J411" s="34">
        <v>3408</v>
      </c>
      <c r="K411" s="48"/>
    </row>
    <row r="412" spans="1:11" x14ac:dyDescent="0.25">
      <c r="A412" s="58">
        <v>1409</v>
      </c>
      <c r="B412" s="61"/>
      <c r="C412" s="44"/>
      <c r="D412" s="45"/>
      <c r="E412" s="45"/>
      <c r="F412" s="30"/>
      <c r="G412" s="46"/>
      <c r="H412" s="62"/>
      <c r="I412" s="9"/>
      <c r="J412" s="34">
        <v>3409</v>
      </c>
      <c r="K412" s="48"/>
    </row>
    <row r="413" spans="1:11" x14ac:dyDescent="0.25">
      <c r="A413" s="58">
        <v>1410</v>
      </c>
      <c r="B413" s="61"/>
      <c r="C413" s="44"/>
      <c r="D413" s="45"/>
      <c r="E413" s="45"/>
      <c r="F413" s="30"/>
      <c r="G413" s="46"/>
      <c r="H413" s="62"/>
      <c r="I413" s="9"/>
      <c r="J413" s="34">
        <v>3410</v>
      </c>
      <c r="K413" s="48"/>
    </row>
    <row r="414" spans="1:11" x14ac:dyDescent="0.25">
      <c r="A414" s="58">
        <v>1411</v>
      </c>
      <c r="B414" s="61"/>
      <c r="C414" s="44"/>
      <c r="D414" s="45"/>
      <c r="E414" s="45"/>
      <c r="F414" s="30"/>
      <c r="G414" s="46"/>
      <c r="H414" s="62"/>
      <c r="I414" s="9"/>
      <c r="J414" s="34">
        <v>3411</v>
      </c>
      <c r="K414" s="48"/>
    </row>
    <row r="415" spans="1:11" x14ac:dyDescent="0.25">
      <c r="A415" s="58">
        <v>1412</v>
      </c>
      <c r="B415" s="61"/>
      <c r="C415" s="44"/>
      <c r="D415" s="45"/>
      <c r="E415" s="45"/>
      <c r="F415" s="30"/>
      <c r="G415" s="46"/>
      <c r="H415" s="62"/>
      <c r="I415" s="9"/>
      <c r="J415" s="34">
        <v>3412</v>
      </c>
      <c r="K415" s="48"/>
    </row>
    <row r="416" spans="1:11" x14ac:dyDescent="0.25">
      <c r="A416" s="58">
        <v>1413</v>
      </c>
      <c r="B416" s="61"/>
      <c r="C416" s="44"/>
      <c r="D416" s="45"/>
      <c r="E416" s="45"/>
      <c r="F416" s="30"/>
      <c r="G416" s="46"/>
      <c r="H416" s="62"/>
      <c r="I416" s="9"/>
      <c r="J416" s="34">
        <v>3413</v>
      </c>
      <c r="K416" s="48"/>
    </row>
    <row r="417" spans="1:11" x14ac:dyDescent="0.25">
      <c r="A417" s="58">
        <v>1414</v>
      </c>
      <c r="B417" s="61"/>
      <c r="C417" s="44"/>
      <c r="D417" s="45"/>
      <c r="E417" s="45"/>
      <c r="F417" s="30"/>
      <c r="G417" s="46"/>
      <c r="H417" s="62"/>
      <c r="I417" s="9"/>
      <c r="J417" s="34">
        <v>3414</v>
      </c>
      <c r="K417" s="48"/>
    </row>
    <row r="418" spans="1:11" x14ac:dyDescent="0.25">
      <c r="A418" s="58">
        <v>1415</v>
      </c>
      <c r="B418" s="61"/>
      <c r="C418" s="44"/>
      <c r="D418" s="45"/>
      <c r="E418" s="45"/>
      <c r="F418" s="30"/>
      <c r="G418" s="46"/>
      <c r="H418" s="62"/>
      <c r="I418" s="9"/>
      <c r="J418" s="34">
        <v>3415</v>
      </c>
      <c r="K418" s="48"/>
    </row>
    <row r="419" spans="1:11" x14ac:dyDescent="0.25">
      <c r="A419" s="58">
        <v>1416</v>
      </c>
      <c r="B419" s="61"/>
      <c r="C419" s="44"/>
      <c r="D419" s="45"/>
      <c r="E419" s="45"/>
      <c r="F419" s="30"/>
      <c r="G419" s="46"/>
      <c r="H419" s="62"/>
      <c r="I419" s="9"/>
      <c r="J419" s="34">
        <v>3416</v>
      </c>
      <c r="K419" s="48"/>
    </row>
    <row r="420" spans="1:11" x14ac:dyDescent="0.25">
      <c r="A420" s="58">
        <v>1417</v>
      </c>
      <c r="B420" s="61"/>
      <c r="C420" s="44"/>
      <c r="D420" s="45"/>
      <c r="E420" s="45"/>
      <c r="F420" s="30"/>
      <c r="G420" s="46"/>
      <c r="H420" s="62"/>
      <c r="I420" s="9"/>
      <c r="J420" s="34">
        <v>3417</v>
      </c>
      <c r="K420" s="48"/>
    </row>
    <row r="421" spans="1:11" x14ac:dyDescent="0.25">
      <c r="A421" s="58">
        <v>1418</v>
      </c>
      <c r="B421" s="61"/>
      <c r="C421" s="44"/>
      <c r="D421" s="45"/>
      <c r="E421" s="45"/>
      <c r="F421" s="30"/>
      <c r="G421" s="46"/>
      <c r="H421" s="62"/>
      <c r="I421" s="9"/>
      <c r="J421" s="34">
        <v>3418</v>
      </c>
      <c r="K421" s="48"/>
    </row>
    <row r="422" spans="1:11" x14ac:dyDescent="0.25">
      <c r="A422" s="58">
        <v>1419</v>
      </c>
      <c r="B422" s="61"/>
      <c r="C422" s="44"/>
      <c r="D422" s="45"/>
      <c r="E422" s="45"/>
      <c r="F422" s="30"/>
      <c r="G422" s="46"/>
      <c r="H422" s="62"/>
      <c r="I422" s="9"/>
      <c r="J422" s="34">
        <v>3419</v>
      </c>
      <c r="K422" s="48"/>
    </row>
    <row r="423" spans="1:11" x14ac:dyDescent="0.25">
      <c r="A423" s="58">
        <v>1420</v>
      </c>
      <c r="B423" s="61"/>
      <c r="C423" s="44"/>
      <c r="D423" s="45"/>
      <c r="E423" s="45"/>
      <c r="F423" s="30"/>
      <c r="G423" s="46"/>
      <c r="H423" s="62"/>
      <c r="I423" s="9"/>
      <c r="J423" s="34">
        <v>3420</v>
      </c>
      <c r="K423" s="48"/>
    </row>
    <row r="424" spans="1:11" x14ac:dyDescent="0.25">
      <c r="A424" s="58">
        <v>1421</v>
      </c>
      <c r="B424" s="61"/>
      <c r="C424" s="44"/>
      <c r="D424" s="45"/>
      <c r="E424" s="45"/>
      <c r="F424" s="30"/>
      <c r="G424" s="46"/>
      <c r="H424" s="62"/>
      <c r="I424" s="9"/>
      <c r="J424" s="34">
        <v>3421</v>
      </c>
      <c r="K424" s="48"/>
    </row>
    <row r="425" spans="1:11" x14ac:dyDescent="0.25">
      <c r="A425" s="58">
        <v>1422</v>
      </c>
      <c r="B425" s="61"/>
      <c r="C425" s="44"/>
      <c r="D425" s="45"/>
      <c r="E425" s="45"/>
      <c r="F425" s="30"/>
      <c r="G425" s="46"/>
      <c r="H425" s="62"/>
      <c r="I425" s="9"/>
      <c r="J425" s="34">
        <v>3422</v>
      </c>
      <c r="K425" s="48"/>
    </row>
    <row r="426" spans="1:11" x14ac:dyDescent="0.25">
      <c r="A426" s="58">
        <v>1423</v>
      </c>
      <c r="B426" s="61"/>
      <c r="C426" s="44"/>
      <c r="D426" s="45"/>
      <c r="E426" s="45"/>
      <c r="F426" s="30"/>
      <c r="G426" s="46"/>
      <c r="H426" s="62"/>
      <c r="I426" s="9"/>
      <c r="J426" s="34">
        <v>3423</v>
      </c>
      <c r="K426" s="48"/>
    </row>
    <row r="427" spans="1:11" x14ac:dyDescent="0.25">
      <c r="A427" s="58">
        <v>1424</v>
      </c>
      <c r="B427" s="61"/>
      <c r="C427" s="44"/>
      <c r="D427" s="45"/>
      <c r="E427" s="45"/>
      <c r="F427" s="30"/>
      <c r="G427" s="46"/>
      <c r="H427" s="62"/>
      <c r="I427" s="9"/>
      <c r="J427" s="34">
        <v>3424</v>
      </c>
      <c r="K427" s="48"/>
    </row>
    <row r="428" spans="1:11" x14ac:dyDescent="0.25">
      <c r="A428" s="58">
        <v>1425</v>
      </c>
      <c r="B428" s="61"/>
      <c r="C428" s="44"/>
      <c r="D428" s="45"/>
      <c r="E428" s="45"/>
      <c r="F428" s="30"/>
      <c r="G428" s="46"/>
      <c r="H428" s="62"/>
      <c r="I428" s="9"/>
      <c r="J428" s="34">
        <v>3425</v>
      </c>
      <c r="K428" s="48"/>
    </row>
    <row r="429" spans="1:11" x14ac:dyDescent="0.25">
      <c r="A429" s="58">
        <v>1426</v>
      </c>
      <c r="B429" s="61"/>
      <c r="C429" s="44"/>
      <c r="D429" s="45"/>
      <c r="E429" s="45"/>
      <c r="F429" s="30"/>
      <c r="G429" s="46"/>
      <c r="H429" s="62"/>
      <c r="I429" s="9"/>
      <c r="J429" s="34">
        <v>3426</v>
      </c>
      <c r="K429" s="48"/>
    </row>
    <row r="430" spans="1:11" x14ac:dyDescent="0.25">
      <c r="A430" s="58">
        <v>1427</v>
      </c>
      <c r="B430" s="61"/>
      <c r="C430" s="44"/>
      <c r="D430" s="45"/>
      <c r="E430" s="45"/>
      <c r="F430" s="30"/>
      <c r="G430" s="46"/>
      <c r="H430" s="62"/>
      <c r="I430" s="9"/>
      <c r="J430" s="34">
        <v>3427</v>
      </c>
      <c r="K430" s="48"/>
    </row>
    <row r="431" spans="1:11" x14ac:dyDescent="0.25">
      <c r="A431" s="58">
        <v>1428</v>
      </c>
      <c r="B431" s="61"/>
      <c r="C431" s="44"/>
      <c r="D431" s="45"/>
      <c r="E431" s="45"/>
      <c r="F431" s="30"/>
      <c r="G431" s="46"/>
      <c r="H431" s="62"/>
      <c r="I431" s="9"/>
      <c r="J431" s="34">
        <v>3428</v>
      </c>
      <c r="K431" s="48"/>
    </row>
    <row r="432" spans="1:11" x14ac:dyDescent="0.25">
      <c r="A432" s="58">
        <v>1429</v>
      </c>
      <c r="B432" s="61"/>
      <c r="C432" s="44"/>
      <c r="D432" s="45"/>
      <c r="E432" s="45"/>
      <c r="F432" s="30"/>
      <c r="G432" s="46"/>
      <c r="H432" s="62"/>
      <c r="I432" s="9"/>
      <c r="J432" s="34">
        <v>3429</v>
      </c>
      <c r="K432" s="48"/>
    </row>
    <row r="433" spans="1:11" x14ac:dyDescent="0.25">
      <c r="A433" s="58">
        <v>1430</v>
      </c>
      <c r="B433" s="61"/>
      <c r="C433" s="44"/>
      <c r="D433" s="45"/>
      <c r="E433" s="45"/>
      <c r="F433" s="30"/>
      <c r="G433" s="46"/>
      <c r="H433" s="62"/>
      <c r="I433" s="9"/>
      <c r="J433" s="34">
        <v>3430</v>
      </c>
      <c r="K433" s="48"/>
    </row>
    <row r="434" spans="1:11" x14ac:dyDescent="0.25">
      <c r="A434" s="58">
        <v>1431</v>
      </c>
      <c r="B434" s="61"/>
      <c r="C434" s="44"/>
      <c r="D434" s="45"/>
      <c r="E434" s="45"/>
      <c r="F434" s="30"/>
      <c r="G434" s="46"/>
      <c r="H434" s="62"/>
      <c r="I434" s="9"/>
      <c r="J434" s="34">
        <v>3431</v>
      </c>
      <c r="K434" s="48"/>
    </row>
    <row r="435" spans="1:11" x14ac:dyDescent="0.25">
      <c r="A435" s="58">
        <v>1432</v>
      </c>
      <c r="B435" s="61"/>
      <c r="C435" s="44"/>
      <c r="D435" s="45"/>
      <c r="E435" s="45"/>
      <c r="F435" s="30"/>
      <c r="G435" s="46"/>
      <c r="H435" s="62"/>
      <c r="I435" s="9"/>
      <c r="J435" s="34">
        <v>3432</v>
      </c>
      <c r="K435" s="48"/>
    </row>
    <row r="436" spans="1:11" x14ac:dyDescent="0.25">
      <c r="A436" s="58">
        <v>1433</v>
      </c>
      <c r="B436" s="61"/>
      <c r="C436" s="44"/>
      <c r="D436" s="45"/>
      <c r="E436" s="45"/>
      <c r="F436" s="30"/>
      <c r="G436" s="46"/>
      <c r="H436" s="62"/>
      <c r="I436" s="9"/>
      <c r="J436" s="34">
        <v>3433</v>
      </c>
      <c r="K436" s="48"/>
    </row>
    <row r="437" spans="1:11" x14ac:dyDescent="0.25">
      <c r="A437" s="58">
        <v>1434</v>
      </c>
      <c r="B437" s="61"/>
      <c r="C437" s="44"/>
      <c r="D437" s="45"/>
      <c r="E437" s="45"/>
      <c r="F437" s="30"/>
      <c r="G437" s="46"/>
      <c r="H437" s="62"/>
      <c r="I437" s="9"/>
      <c r="J437" s="34">
        <v>3434</v>
      </c>
      <c r="K437" s="48"/>
    </row>
    <row r="438" spans="1:11" x14ac:dyDescent="0.25">
      <c r="A438" s="58">
        <v>1435</v>
      </c>
      <c r="B438" s="61"/>
      <c r="C438" s="44"/>
      <c r="D438" s="45"/>
      <c r="E438" s="45"/>
      <c r="F438" s="30"/>
      <c r="G438" s="46"/>
      <c r="H438" s="62"/>
      <c r="I438" s="9"/>
      <c r="J438" s="34">
        <v>3435</v>
      </c>
      <c r="K438" s="48"/>
    </row>
    <row r="439" spans="1:11" x14ac:dyDescent="0.25">
      <c r="A439" s="58">
        <v>1436</v>
      </c>
      <c r="B439" s="61"/>
      <c r="C439" s="44"/>
      <c r="D439" s="45"/>
      <c r="E439" s="45"/>
      <c r="F439" s="30"/>
      <c r="G439" s="46"/>
      <c r="H439" s="62"/>
      <c r="I439" s="9"/>
      <c r="J439" s="34">
        <v>3436</v>
      </c>
      <c r="K439" s="48"/>
    </row>
    <row r="440" spans="1:11" x14ac:dyDescent="0.25">
      <c r="A440" s="58">
        <v>1437</v>
      </c>
      <c r="B440" s="61"/>
      <c r="C440" s="44"/>
      <c r="D440" s="45"/>
      <c r="E440" s="45"/>
      <c r="F440" s="30"/>
      <c r="G440" s="46"/>
      <c r="H440" s="62"/>
      <c r="I440" s="9"/>
      <c r="J440" s="34">
        <v>3437</v>
      </c>
      <c r="K440" s="48"/>
    </row>
    <row r="441" spans="1:11" x14ac:dyDescent="0.25">
      <c r="A441" s="58">
        <v>1438</v>
      </c>
      <c r="B441" s="61"/>
      <c r="C441" s="44"/>
      <c r="D441" s="45"/>
      <c r="E441" s="45"/>
      <c r="F441" s="30"/>
      <c r="G441" s="46"/>
      <c r="H441" s="62"/>
      <c r="I441" s="9"/>
      <c r="J441" s="34">
        <v>3438</v>
      </c>
      <c r="K441" s="48"/>
    </row>
    <row r="442" spans="1:11" x14ac:dyDescent="0.25">
      <c r="A442" s="58">
        <v>1439</v>
      </c>
      <c r="B442" s="61"/>
      <c r="C442" s="44"/>
      <c r="D442" s="45"/>
      <c r="E442" s="45"/>
      <c r="F442" s="30"/>
      <c r="G442" s="46"/>
      <c r="H442" s="62"/>
      <c r="I442" s="9"/>
      <c r="J442" s="34">
        <v>3439</v>
      </c>
      <c r="K442" s="48"/>
    </row>
    <row r="443" spans="1:11" x14ac:dyDescent="0.25">
      <c r="A443" s="58">
        <v>1440</v>
      </c>
      <c r="B443" s="61"/>
      <c r="C443" s="44"/>
      <c r="D443" s="45"/>
      <c r="E443" s="45"/>
      <c r="F443" s="30"/>
      <c r="G443" s="46"/>
      <c r="H443" s="62"/>
      <c r="I443" s="9"/>
      <c r="J443" s="34">
        <v>3440</v>
      </c>
      <c r="K443" s="48"/>
    </row>
    <row r="444" spans="1:11" x14ac:dyDescent="0.25">
      <c r="A444" s="58">
        <v>1441</v>
      </c>
      <c r="B444" s="61"/>
      <c r="C444" s="44"/>
      <c r="D444" s="45"/>
      <c r="E444" s="45"/>
      <c r="F444" s="30"/>
      <c r="G444" s="46"/>
      <c r="H444" s="62"/>
      <c r="I444" s="9"/>
      <c r="J444" s="34">
        <v>3441</v>
      </c>
      <c r="K444" s="48"/>
    </row>
    <row r="445" spans="1:11" x14ac:dyDescent="0.25">
      <c r="A445" s="58">
        <v>1442</v>
      </c>
      <c r="B445" s="61"/>
      <c r="C445" s="44"/>
      <c r="D445" s="45"/>
      <c r="E445" s="45"/>
      <c r="F445" s="30"/>
      <c r="G445" s="46"/>
      <c r="H445" s="62"/>
      <c r="I445" s="9"/>
      <c r="J445" s="34">
        <v>3442</v>
      </c>
      <c r="K445" s="48"/>
    </row>
    <row r="446" spans="1:11" x14ac:dyDescent="0.25">
      <c r="A446" s="58">
        <v>1443</v>
      </c>
      <c r="B446" s="61"/>
      <c r="C446" s="44"/>
      <c r="D446" s="45"/>
      <c r="E446" s="45"/>
      <c r="F446" s="30"/>
      <c r="G446" s="46"/>
      <c r="H446" s="62"/>
      <c r="I446" s="9"/>
      <c r="J446" s="34">
        <v>3443</v>
      </c>
      <c r="K446" s="48"/>
    </row>
    <row r="447" spans="1:11" x14ac:dyDescent="0.25">
      <c r="A447" s="58">
        <v>1444</v>
      </c>
      <c r="B447" s="61"/>
      <c r="C447" s="44"/>
      <c r="D447" s="45"/>
      <c r="E447" s="45"/>
      <c r="F447" s="30"/>
      <c r="G447" s="46"/>
      <c r="H447" s="62"/>
      <c r="I447" s="9"/>
      <c r="J447" s="34">
        <v>3444</v>
      </c>
      <c r="K447" s="48"/>
    </row>
    <row r="448" spans="1:11" x14ac:dyDescent="0.25">
      <c r="A448" s="58">
        <v>1445</v>
      </c>
      <c r="B448" s="61"/>
      <c r="C448" s="44"/>
      <c r="D448" s="45"/>
      <c r="E448" s="45"/>
      <c r="F448" s="30"/>
      <c r="G448" s="46"/>
      <c r="H448" s="62"/>
      <c r="I448" s="9"/>
      <c r="J448" s="34">
        <v>3445</v>
      </c>
      <c r="K448" s="48"/>
    </row>
    <row r="449" spans="1:11" x14ac:dyDescent="0.25">
      <c r="A449" s="58">
        <v>1446</v>
      </c>
      <c r="B449" s="61"/>
      <c r="C449" s="44"/>
      <c r="D449" s="45"/>
      <c r="E449" s="45"/>
      <c r="F449" s="30"/>
      <c r="G449" s="46"/>
      <c r="H449" s="62"/>
      <c r="I449" s="9"/>
      <c r="J449" s="34">
        <v>3446</v>
      </c>
      <c r="K449" s="48"/>
    </row>
    <row r="450" spans="1:11" x14ac:dyDescent="0.25">
      <c r="A450" s="58">
        <v>1447</v>
      </c>
      <c r="B450" s="61"/>
      <c r="C450" s="44"/>
      <c r="D450" s="45"/>
      <c r="E450" s="45"/>
      <c r="F450" s="30"/>
      <c r="G450" s="46"/>
      <c r="H450" s="62"/>
      <c r="I450" s="9"/>
      <c r="J450" s="34">
        <v>3447</v>
      </c>
      <c r="K450" s="48"/>
    </row>
    <row r="451" spans="1:11" x14ac:dyDescent="0.25">
      <c r="A451" s="58">
        <v>1448</v>
      </c>
      <c r="B451" s="61"/>
      <c r="C451" s="44"/>
      <c r="D451" s="45"/>
      <c r="E451" s="45"/>
      <c r="F451" s="30"/>
      <c r="G451" s="46"/>
      <c r="H451" s="62"/>
      <c r="I451" s="9"/>
      <c r="J451" s="34">
        <v>3448</v>
      </c>
      <c r="K451" s="48"/>
    </row>
    <row r="452" spans="1:11" x14ac:dyDescent="0.25">
      <c r="A452" s="58">
        <v>1449</v>
      </c>
      <c r="B452" s="61"/>
      <c r="C452" s="44"/>
      <c r="D452" s="45"/>
      <c r="E452" s="45"/>
      <c r="F452" s="30"/>
      <c r="G452" s="46"/>
      <c r="H452" s="62"/>
      <c r="I452" s="9"/>
      <c r="J452" s="34">
        <v>3449</v>
      </c>
      <c r="K452" s="48"/>
    </row>
    <row r="453" spans="1:11" x14ac:dyDescent="0.25">
      <c r="A453" s="58">
        <v>1450</v>
      </c>
      <c r="B453" s="61"/>
      <c r="C453" s="44"/>
      <c r="D453" s="45"/>
      <c r="E453" s="45"/>
      <c r="F453" s="30"/>
      <c r="G453" s="46"/>
      <c r="H453" s="62"/>
      <c r="I453" s="9"/>
      <c r="J453" s="34">
        <v>3450</v>
      </c>
      <c r="K453" s="48"/>
    </row>
    <row r="454" spans="1:11" x14ac:dyDescent="0.25">
      <c r="A454" s="58">
        <v>1451</v>
      </c>
      <c r="B454" s="61"/>
      <c r="C454" s="44"/>
      <c r="D454" s="45"/>
      <c r="E454" s="45"/>
      <c r="F454" s="30"/>
      <c r="G454" s="46"/>
      <c r="H454" s="62"/>
      <c r="I454" s="9"/>
      <c r="J454" s="34">
        <v>3451</v>
      </c>
      <c r="K454" s="48"/>
    </row>
    <row r="455" spans="1:11" x14ac:dyDescent="0.25">
      <c r="A455" s="58">
        <v>1452</v>
      </c>
      <c r="B455" s="61"/>
      <c r="C455" s="44"/>
      <c r="D455" s="45"/>
      <c r="E455" s="45"/>
      <c r="F455" s="30"/>
      <c r="G455" s="46"/>
      <c r="H455" s="62"/>
      <c r="I455" s="9"/>
      <c r="J455" s="34">
        <v>3452</v>
      </c>
      <c r="K455" s="48"/>
    </row>
    <row r="456" spans="1:11" x14ac:dyDescent="0.25">
      <c r="A456" s="58">
        <v>1453</v>
      </c>
      <c r="B456" s="61"/>
      <c r="C456" s="44"/>
      <c r="D456" s="45"/>
      <c r="E456" s="45"/>
      <c r="F456" s="30"/>
      <c r="G456" s="46"/>
      <c r="H456" s="62"/>
      <c r="I456" s="9"/>
      <c r="J456" s="34">
        <v>3453</v>
      </c>
      <c r="K456" s="48"/>
    </row>
    <row r="457" spans="1:11" x14ac:dyDescent="0.25">
      <c r="A457" s="58">
        <v>1454</v>
      </c>
      <c r="B457" s="61"/>
      <c r="C457" s="44"/>
      <c r="D457" s="45"/>
      <c r="E457" s="45"/>
      <c r="F457" s="30"/>
      <c r="G457" s="46"/>
      <c r="H457" s="62"/>
      <c r="I457" s="9"/>
      <c r="J457" s="34">
        <v>3454</v>
      </c>
      <c r="K457" s="48"/>
    </row>
    <row r="458" spans="1:11" x14ac:dyDescent="0.25">
      <c r="A458" s="58">
        <v>1455</v>
      </c>
      <c r="B458" s="61"/>
      <c r="C458" s="44"/>
      <c r="D458" s="45"/>
      <c r="E458" s="45"/>
      <c r="F458" s="30"/>
      <c r="G458" s="46"/>
      <c r="H458" s="62"/>
      <c r="I458" s="9"/>
      <c r="J458" s="34">
        <v>3455</v>
      </c>
      <c r="K458" s="48"/>
    </row>
    <row r="459" spans="1:11" x14ac:dyDescent="0.25">
      <c r="A459" s="58">
        <v>1456</v>
      </c>
      <c r="B459" s="61"/>
      <c r="C459" s="44"/>
      <c r="D459" s="45"/>
      <c r="E459" s="45"/>
      <c r="F459" s="30"/>
      <c r="G459" s="46"/>
      <c r="H459" s="62"/>
      <c r="I459" s="9"/>
      <c r="J459" s="34">
        <v>3456</v>
      </c>
      <c r="K459" s="48"/>
    </row>
    <row r="460" spans="1:11" x14ac:dyDescent="0.25">
      <c r="A460" s="58">
        <v>1457</v>
      </c>
      <c r="B460" s="61"/>
      <c r="C460" s="44"/>
      <c r="D460" s="45"/>
      <c r="E460" s="45"/>
      <c r="F460" s="30"/>
      <c r="G460" s="46"/>
      <c r="H460" s="62"/>
      <c r="I460" s="9"/>
      <c r="J460" s="34">
        <v>3457</v>
      </c>
      <c r="K460" s="48"/>
    </row>
    <row r="461" spans="1:11" x14ac:dyDescent="0.25">
      <c r="A461" s="58">
        <v>1458</v>
      </c>
      <c r="B461" s="61"/>
      <c r="C461" s="44"/>
      <c r="D461" s="45"/>
      <c r="E461" s="45"/>
      <c r="F461" s="30"/>
      <c r="G461" s="46"/>
      <c r="H461" s="62"/>
      <c r="I461" s="9"/>
      <c r="J461" s="34">
        <v>3458</v>
      </c>
      <c r="K461" s="48"/>
    </row>
    <row r="462" spans="1:11" x14ac:dyDescent="0.25">
      <c r="A462" s="58">
        <v>1459</v>
      </c>
      <c r="B462" s="61"/>
      <c r="C462" s="44"/>
      <c r="D462" s="45"/>
      <c r="E462" s="45"/>
      <c r="F462" s="30"/>
      <c r="G462" s="46"/>
      <c r="H462" s="62"/>
      <c r="I462" s="9"/>
      <c r="J462" s="34">
        <v>3459</v>
      </c>
      <c r="K462" s="48"/>
    </row>
    <row r="463" spans="1:11" x14ac:dyDescent="0.25">
      <c r="A463" s="58">
        <v>1460</v>
      </c>
      <c r="B463" s="61"/>
      <c r="C463" s="44"/>
      <c r="D463" s="45"/>
      <c r="E463" s="45"/>
      <c r="F463" s="30"/>
      <c r="G463" s="46"/>
      <c r="H463" s="62"/>
      <c r="I463" s="9"/>
      <c r="J463" s="34">
        <v>3460</v>
      </c>
      <c r="K463" s="48"/>
    </row>
    <row r="464" spans="1:11" x14ac:dyDescent="0.25">
      <c r="A464" s="58">
        <v>1461</v>
      </c>
      <c r="B464" s="61"/>
      <c r="C464" s="44"/>
      <c r="D464" s="45"/>
      <c r="E464" s="45"/>
      <c r="F464" s="30"/>
      <c r="G464" s="46"/>
      <c r="H464" s="62"/>
      <c r="I464" s="9"/>
      <c r="J464" s="34">
        <v>3461</v>
      </c>
      <c r="K464" s="48"/>
    </row>
    <row r="465" spans="1:11" x14ac:dyDescent="0.25">
      <c r="A465" s="58">
        <v>1462</v>
      </c>
      <c r="B465" s="61"/>
      <c r="C465" s="44"/>
      <c r="D465" s="45"/>
      <c r="E465" s="45"/>
      <c r="F465" s="30"/>
      <c r="G465" s="46"/>
      <c r="H465" s="62"/>
      <c r="I465" s="9"/>
      <c r="J465" s="34">
        <v>3462</v>
      </c>
      <c r="K465" s="48"/>
    </row>
    <row r="466" spans="1:11" x14ac:dyDescent="0.25">
      <c r="A466" s="58">
        <v>1463</v>
      </c>
      <c r="B466" s="61"/>
      <c r="C466" s="44"/>
      <c r="D466" s="45"/>
      <c r="E466" s="45"/>
      <c r="F466" s="30"/>
      <c r="G466" s="46"/>
      <c r="H466" s="62"/>
      <c r="I466" s="9"/>
      <c r="J466" s="34">
        <v>3463</v>
      </c>
      <c r="K466" s="48"/>
    </row>
    <row r="467" spans="1:11" x14ac:dyDescent="0.25">
      <c r="A467" s="58">
        <v>1464</v>
      </c>
      <c r="B467" s="61"/>
      <c r="C467" s="44"/>
      <c r="D467" s="45"/>
      <c r="E467" s="45"/>
      <c r="F467" s="30"/>
      <c r="G467" s="46"/>
      <c r="H467" s="62"/>
      <c r="I467" s="9"/>
      <c r="J467" s="34">
        <v>3464</v>
      </c>
      <c r="K467" s="48"/>
    </row>
    <row r="468" spans="1:11" x14ac:dyDescent="0.25">
      <c r="A468" s="58">
        <v>1465</v>
      </c>
      <c r="B468" s="61"/>
      <c r="C468" s="44"/>
      <c r="D468" s="45"/>
      <c r="E468" s="45"/>
      <c r="F468" s="30"/>
      <c r="G468" s="46"/>
      <c r="H468" s="62"/>
      <c r="I468" s="9"/>
      <c r="J468" s="34">
        <v>3465</v>
      </c>
      <c r="K468" s="48"/>
    </row>
    <row r="469" spans="1:11" x14ac:dyDescent="0.25">
      <c r="A469" s="58">
        <v>1466</v>
      </c>
      <c r="B469" s="61"/>
      <c r="C469" s="44"/>
      <c r="D469" s="45"/>
      <c r="E469" s="45"/>
      <c r="F469" s="30"/>
      <c r="G469" s="46"/>
      <c r="H469" s="62"/>
      <c r="I469" s="9"/>
      <c r="J469" s="34">
        <v>3466</v>
      </c>
      <c r="K469" s="48"/>
    </row>
    <row r="470" spans="1:11" x14ac:dyDescent="0.25">
      <c r="A470" s="58">
        <v>1467</v>
      </c>
      <c r="B470" s="61"/>
      <c r="C470" s="44"/>
      <c r="D470" s="45"/>
      <c r="E470" s="45"/>
      <c r="F470" s="30"/>
      <c r="G470" s="46"/>
      <c r="H470" s="62"/>
      <c r="I470" s="9"/>
      <c r="J470" s="34">
        <v>3467</v>
      </c>
      <c r="K470" s="48"/>
    </row>
    <row r="471" spans="1:11" x14ac:dyDescent="0.25">
      <c r="A471" s="58">
        <v>1468</v>
      </c>
      <c r="B471" s="61"/>
      <c r="C471" s="44"/>
      <c r="D471" s="45"/>
      <c r="E471" s="45"/>
      <c r="F471" s="30"/>
      <c r="G471" s="46"/>
      <c r="H471" s="62"/>
      <c r="I471" s="9"/>
      <c r="J471" s="34">
        <v>3468</v>
      </c>
      <c r="K471" s="48"/>
    </row>
    <row r="472" spans="1:11" x14ac:dyDescent="0.25">
      <c r="A472" s="58">
        <v>1469</v>
      </c>
      <c r="B472" s="61"/>
      <c r="C472" s="44"/>
      <c r="D472" s="45"/>
      <c r="E472" s="45"/>
      <c r="F472" s="30"/>
      <c r="G472" s="46"/>
      <c r="H472" s="62"/>
      <c r="I472" s="9"/>
      <c r="J472" s="34">
        <v>3469</v>
      </c>
      <c r="K472" s="48"/>
    </row>
    <row r="473" spans="1:11" x14ac:dyDescent="0.25">
      <c r="A473" s="58">
        <v>1470</v>
      </c>
      <c r="B473" s="61"/>
      <c r="C473" s="44"/>
      <c r="D473" s="45"/>
      <c r="E473" s="45"/>
      <c r="F473" s="30"/>
      <c r="G473" s="46"/>
      <c r="H473" s="62"/>
      <c r="I473" s="9"/>
      <c r="J473" s="34">
        <v>3470</v>
      </c>
      <c r="K473" s="48"/>
    </row>
    <row r="474" spans="1:11" x14ac:dyDescent="0.25">
      <c r="A474" s="58">
        <v>1471</v>
      </c>
      <c r="B474" s="61"/>
      <c r="C474" s="44"/>
      <c r="D474" s="45"/>
      <c r="E474" s="45"/>
      <c r="F474" s="30"/>
      <c r="G474" s="46"/>
      <c r="H474" s="62"/>
      <c r="I474" s="9"/>
      <c r="J474" s="34">
        <v>3471</v>
      </c>
      <c r="K474" s="48"/>
    </row>
    <row r="475" spans="1:11" x14ac:dyDescent="0.25">
      <c r="A475" s="58">
        <v>1472</v>
      </c>
      <c r="B475" s="61"/>
      <c r="C475" s="44"/>
      <c r="D475" s="45"/>
      <c r="E475" s="45"/>
      <c r="F475" s="30"/>
      <c r="G475" s="46"/>
      <c r="H475" s="62"/>
      <c r="I475" s="9"/>
      <c r="J475" s="34">
        <v>3472</v>
      </c>
      <c r="K475" s="48"/>
    </row>
    <row r="476" spans="1:11" x14ac:dyDescent="0.25">
      <c r="A476" s="58">
        <v>1473</v>
      </c>
      <c r="B476" s="61"/>
      <c r="C476" s="44"/>
      <c r="D476" s="45"/>
      <c r="E476" s="45"/>
      <c r="F476" s="30"/>
      <c r="G476" s="46"/>
      <c r="H476" s="62"/>
      <c r="I476" s="9"/>
      <c r="J476" s="34">
        <v>3473</v>
      </c>
      <c r="K476" s="48"/>
    </row>
    <row r="477" spans="1:11" x14ac:dyDescent="0.25">
      <c r="A477" s="58">
        <v>1474</v>
      </c>
      <c r="B477" s="61"/>
      <c r="C477" s="44"/>
      <c r="D477" s="45"/>
      <c r="E477" s="45"/>
      <c r="F477" s="30"/>
      <c r="G477" s="46"/>
      <c r="H477" s="62"/>
      <c r="I477" s="9"/>
      <c r="J477" s="34">
        <v>3474</v>
      </c>
      <c r="K477" s="48"/>
    </row>
    <row r="478" spans="1:11" x14ac:dyDescent="0.25">
      <c r="A478" s="58">
        <v>1475</v>
      </c>
      <c r="B478" s="61"/>
      <c r="C478" s="44"/>
      <c r="D478" s="45"/>
      <c r="E478" s="45"/>
      <c r="F478" s="30"/>
      <c r="G478" s="46"/>
      <c r="H478" s="62"/>
      <c r="I478" s="9"/>
      <c r="J478" s="34">
        <v>3475</v>
      </c>
      <c r="K478" s="48"/>
    </row>
    <row r="479" spans="1:11" x14ac:dyDescent="0.25">
      <c r="A479" s="58">
        <v>1476</v>
      </c>
      <c r="B479" s="61"/>
      <c r="C479" s="44"/>
      <c r="D479" s="45"/>
      <c r="E479" s="45"/>
      <c r="F479" s="30"/>
      <c r="G479" s="46"/>
      <c r="H479" s="62"/>
      <c r="I479" s="9"/>
      <c r="J479" s="34">
        <v>3476</v>
      </c>
      <c r="K479" s="48"/>
    </row>
    <row r="480" spans="1:11" x14ac:dyDescent="0.25">
      <c r="A480" s="58">
        <v>1477</v>
      </c>
      <c r="B480" s="61"/>
      <c r="C480" s="44"/>
      <c r="D480" s="45"/>
      <c r="E480" s="45"/>
      <c r="F480" s="30"/>
      <c r="G480" s="46"/>
      <c r="H480" s="62"/>
      <c r="I480" s="9"/>
      <c r="J480" s="34">
        <v>3477</v>
      </c>
      <c r="K480" s="48"/>
    </row>
    <row r="481" spans="1:11" x14ac:dyDescent="0.25">
      <c r="A481" s="58">
        <v>1478</v>
      </c>
      <c r="B481" s="61"/>
      <c r="C481" s="44"/>
      <c r="D481" s="45"/>
      <c r="E481" s="45"/>
      <c r="F481" s="30"/>
      <c r="G481" s="46"/>
      <c r="H481" s="62"/>
      <c r="I481" s="9"/>
      <c r="J481" s="34">
        <v>3478</v>
      </c>
      <c r="K481" s="48"/>
    </row>
    <row r="482" spans="1:11" x14ac:dyDescent="0.25">
      <c r="A482" s="58">
        <v>1479</v>
      </c>
      <c r="B482" s="61"/>
      <c r="C482" s="44"/>
      <c r="D482" s="45"/>
      <c r="E482" s="45"/>
      <c r="F482" s="30"/>
      <c r="G482" s="46"/>
      <c r="H482" s="62"/>
      <c r="I482" s="9"/>
      <c r="J482" s="34">
        <v>3479</v>
      </c>
      <c r="K482" s="48"/>
    </row>
    <row r="483" spans="1:11" x14ac:dyDescent="0.25">
      <c r="A483" s="58">
        <v>1480</v>
      </c>
      <c r="B483" s="61"/>
      <c r="C483" s="44"/>
      <c r="D483" s="45"/>
      <c r="E483" s="45"/>
      <c r="F483" s="30"/>
      <c r="G483" s="46"/>
      <c r="H483" s="62"/>
      <c r="I483" s="9"/>
      <c r="J483" s="34">
        <v>3480</v>
      </c>
      <c r="K483" s="48"/>
    </row>
    <row r="484" spans="1:11" x14ac:dyDescent="0.25">
      <c r="A484" s="58">
        <v>1481</v>
      </c>
      <c r="B484" s="61"/>
      <c r="C484" s="44"/>
      <c r="D484" s="45"/>
      <c r="E484" s="45"/>
      <c r="F484" s="30"/>
      <c r="G484" s="46"/>
      <c r="H484" s="62"/>
      <c r="I484" s="9"/>
      <c r="J484" s="34">
        <v>3481</v>
      </c>
      <c r="K484" s="48"/>
    </row>
    <row r="485" spans="1:11" x14ac:dyDescent="0.25">
      <c r="A485" s="58">
        <v>1482</v>
      </c>
      <c r="B485" s="61"/>
      <c r="C485" s="44"/>
      <c r="D485" s="45"/>
      <c r="E485" s="45"/>
      <c r="F485" s="30"/>
      <c r="G485" s="46"/>
      <c r="H485" s="62"/>
      <c r="I485" s="9"/>
      <c r="J485" s="34">
        <v>3482</v>
      </c>
      <c r="K485" s="48"/>
    </row>
    <row r="486" spans="1:11" x14ac:dyDescent="0.25">
      <c r="A486" s="58">
        <v>1483</v>
      </c>
      <c r="B486" s="61"/>
      <c r="C486" s="44"/>
      <c r="D486" s="45"/>
      <c r="E486" s="45"/>
      <c r="F486" s="30"/>
      <c r="G486" s="46"/>
      <c r="H486" s="62"/>
      <c r="I486" s="9"/>
      <c r="J486" s="34">
        <v>3483</v>
      </c>
      <c r="K486" s="48"/>
    </row>
    <row r="487" spans="1:11" x14ac:dyDescent="0.25">
      <c r="A487" s="58">
        <v>1484</v>
      </c>
      <c r="B487" s="61"/>
      <c r="C487" s="44"/>
      <c r="D487" s="45"/>
      <c r="E487" s="45"/>
      <c r="F487" s="30"/>
      <c r="G487" s="46"/>
      <c r="H487" s="62"/>
      <c r="I487" s="9"/>
      <c r="J487" s="34">
        <v>3484</v>
      </c>
      <c r="K487" s="48"/>
    </row>
    <row r="488" spans="1:11" x14ac:dyDescent="0.25">
      <c r="A488" s="58">
        <v>1485</v>
      </c>
      <c r="B488" s="61"/>
      <c r="C488" s="44"/>
      <c r="D488" s="45"/>
      <c r="E488" s="45"/>
      <c r="F488" s="30"/>
      <c r="G488" s="46"/>
      <c r="H488" s="62"/>
      <c r="I488" s="9"/>
      <c r="J488" s="34">
        <v>3485</v>
      </c>
      <c r="K488" s="48"/>
    </row>
    <row r="489" spans="1:11" x14ac:dyDescent="0.25">
      <c r="A489" s="58">
        <v>1486</v>
      </c>
      <c r="B489" s="61"/>
      <c r="C489" s="44"/>
      <c r="D489" s="45"/>
      <c r="E489" s="45"/>
      <c r="F489" s="30"/>
      <c r="G489" s="46"/>
      <c r="H489" s="62"/>
      <c r="I489" s="9"/>
      <c r="J489" s="34">
        <v>3486</v>
      </c>
      <c r="K489" s="48"/>
    </row>
    <row r="490" spans="1:11" x14ac:dyDescent="0.25">
      <c r="A490" s="58">
        <v>1487</v>
      </c>
      <c r="B490" s="61"/>
      <c r="C490" s="44"/>
      <c r="D490" s="45"/>
      <c r="E490" s="45"/>
      <c r="F490" s="30"/>
      <c r="G490" s="46"/>
      <c r="H490" s="62"/>
      <c r="I490" s="9"/>
      <c r="J490" s="34">
        <v>3487</v>
      </c>
      <c r="K490" s="48"/>
    </row>
    <row r="491" spans="1:11" x14ac:dyDescent="0.25">
      <c r="A491" s="58">
        <v>1488</v>
      </c>
      <c r="B491" s="61"/>
      <c r="C491" s="44"/>
      <c r="D491" s="45"/>
      <c r="E491" s="45"/>
      <c r="F491" s="30"/>
      <c r="G491" s="46"/>
      <c r="H491" s="62"/>
      <c r="I491" s="9"/>
      <c r="J491" s="34">
        <v>3488</v>
      </c>
      <c r="K491" s="48"/>
    </row>
    <row r="492" spans="1:11" x14ac:dyDescent="0.25">
      <c r="A492" s="58">
        <v>1489</v>
      </c>
      <c r="B492" s="61"/>
      <c r="C492" s="44"/>
      <c r="D492" s="45"/>
      <c r="E492" s="45"/>
      <c r="F492" s="30"/>
      <c r="G492" s="46"/>
      <c r="H492" s="62"/>
      <c r="I492" s="9"/>
      <c r="J492" s="34">
        <v>3489</v>
      </c>
      <c r="K492" s="48"/>
    </row>
    <row r="493" spans="1:11" x14ac:dyDescent="0.25">
      <c r="A493" s="58">
        <v>1490</v>
      </c>
      <c r="B493" s="61"/>
      <c r="C493" s="44"/>
      <c r="D493" s="45"/>
      <c r="E493" s="45"/>
      <c r="F493" s="30"/>
      <c r="G493" s="46"/>
      <c r="H493" s="62"/>
      <c r="I493" s="9"/>
      <c r="J493" s="34">
        <v>3490</v>
      </c>
      <c r="K493" s="48"/>
    </row>
    <row r="494" spans="1:11" x14ac:dyDescent="0.25">
      <c r="A494" s="58">
        <v>1491</v>
      </c>
      <c r="B494" s="61"/>
      <c r="C494" s="44"/>
      <c r="D494" s="45"/>
      <c r="E494" s="45"/>
      <c r="F494" s="30"/>
      <c r="G494" s="46"/>
      <c r="H494" s="62"/>
      <c r="I494" s="9"/>
      <c r="J494" s="34">
        <v>3491</v>
      </c>
      <c r="K494" s="48"/>
    </row>
    <row r="495" spans="1:11" x14ac:dyDescent="0.25">
      <c r="A495" s="58">
        <v>1492</v>
      </c>
      <c r="B495" s="61"/>
      <c r="C495" s="44"/>
      <c r="D495" s="45"/>
      <c r="E495" s="45"/>
      <c r="F495" s="30"/>
      <c r="G495" s="46"/>
      <c r="H495" s="62"/>
      <c r="I495" s="9"/>
      <c r="J495" s="34">
        <v>3492</v>
      </c>
      <c r="K495" s="48"/>
    </row>
    <row r="496" spans="1:11" x14ac:dyDescent="0.25">
      <c r="A496" s="58">
        <v>1493</v>
      </c>
      <c r="B496" s="61"/>
      <c r="C496" s="44"/>
      <c r="D496" s="45"/>
      <c r="E496" s="45"/>
      <c r="F496" s="30"/>
      <c r="G496" s="46"/>
      <c r="H496" s="62"/>
      <c r="I496" s="9"/>
      <c r="J496" s="34">
        <v>3493</v>
      </c>
      <c r="K496" s="48"/>
    </row>
    <row r="497" spans="1:11" x14ac:dyDescent="0.25">
      <c r="A497" s="58">
        <v>1494</v>
      </c>
      <c r="B497" s="61"/>
      <c r="C497" s="44"/>
      <c r="D497" s="45"/>
      <c r="E497" s="45"/>
      <c r="F497" s="30"/>
      <c r="G497" s="46"/>
      <c r="H497" s="62"/>
      <c r="I497" s="9"/>
      <c r="J497" s="34">
        <v>3494</v>
      </c>
      <c r="K497" s="48"/>
    </row>
    <row r="498" spans="1:11" x14ac:dyDescent="0.25">
      <c r="A498" s="58">
        <v>1495</v>
      </c>
      <c r="B498" s="61"/>
      <c r="C498" s="44"/>
      <c r="D498" s="45"/>
      <c r="E498" s="45"/>
      <c r="F498" s="30"/>
      <c r="G498" s="46"/>
      <c r="H498" s="62"/>
      <c r="I498" s="9"/>
      <c r="J498" s="34">
        <v>3495</v>
      </c>
      <c r="K498" s="48"/>
    </row>
    <row r="499" spans="1:11" x14ac:dyDescent="0.25">
      <c r="A499" s="58">
        <v>1496</v>
      </c>
      <c r="B499" s="61"/>
      <c r="C499" s="44"/>
      <c r="D499" s="45"/>
      <c r="E499" s="45"/>
      <c r="F499" s="30"/>
      <c r="G499" s="46"/>
      <c r="H499" s="62"/>
      <c r="I499" s="9"/>
      <c r="J499" s="34">
        <v>3496</v>
      </c>
      <c r="K499" s="48"/>
    </row>
    <row r="500" spans="1:11" x14ac:dyDescent="0.25">
      <c r="A500" s="58">
        <v>1497</v>
      </c>
      <c r="B500" s="61"/>
      <c r="C500" s="44"/>
      <c r="D500" s="45"/>
      <c r="E500" s="45"/>
      <c r="F500" s="30"/>
      <c r="G500" s="46"/>
      <c r="H500" s="62"/>
      <c r="I500" s="9"/>
      <c r="J500" s="34">
        <v>3497</v>
      </c>
      <c r="K500" s="48"/>
    </row>
    <row r="501" spans="1:11" x14ac:dyDescent="0.25">
      <c r="A501" s="58">
        <v>1498</v>
      </c>
      <c r="B501" s="61"/>
      <c r="C501" s="44"/>
      <c r="D501" s="45"/>
      <c r="E501" s="45"/>
      <c r="F501" s="30"/>
      <c r="G501" s="46"/>
      <c r="H501" s="62"/>
      <c r="I501" s="9"/>
      <c r="J501" s="34">
        <v>3498</v>
      </c>
      <c r="K501" s="48"/>
    </row>
    <row r="502" spans="1:11" x14ac:dyDescent="0.25">
      <c r="A502" s="58">
        <v>1499</v>
      </c>
      <c r="B502" s="61"/>
      <c r="C502" s="44"/>
      <c r="D502" s="45"/>
      <c r="E502" s="45"/>
      <c r="F502" s="30"/>
      <c r="G502" s="46"/>
      <c r="H502" s="62"/>
      <c r="I502" s="9"/>
      <c r="J502" s="34">
        <v>3499</v>
      </c>
      <c r="K502" s="48"/>
    </row>
    <row r="503" spans="1:11" ht="15.75" thickBot="1" x14ac:dyDescent="0.3">
      <c r="A503" s="58">
        <v>1500</v>
      </c>
      <c r="B503" s="61"/>
      <c r="C503" s="44"/>
      <c r="D503" s="45"/>
      <c r="E503" s="45"/>
      <c r="F503" s="30"/>
      <c r="G503" s="46"/>
      <c r="H503" s="62"/>
      <c r="I503" s="9"/>
      <c r="J503" s="63">
        <v>3500</v>
      </c>
      <c r="K503" s="64"/>
    </row>
    <row r="504" spans="1:11" x14ac:dyDescent="0.25">
      <c r="A504" s="58">
        <v>1501</v>
      </c>
      <c r="B504" s="61"/>
      <c r="C504" s="44"/>
      <c r="D504" s="45"/>
      <c r="E504" s="45"/>
      <c r="F504" s="30"/>
      <c r="G504" s="46"/>
      <c r="H504" s="62"/>
    </row>
    <row r="505" spans="1:11" x14ac:dyDescent="0.25">
      <c r="A505" s="58">
        <v>1502</v>
      </c>
      <c r="B505" s="61"/>
      <c r="C505" s="44"/>
      <c r="D505" s="45"/>
      <c r="E505" s="45"/>
      <c r="F505" s="30"/>
      <c r="G505" s="46"/>
      <c r="H505" s="62"/>
      <c r="J505" s="67"/>
      <c r="K505" s="67"/>
    </row>
    <row r="506" spans="1:11" x14ac:dyDescent="0.25">
      <c r="A506" s="58">
        <v>1503</v>
      </c>
      <c r="B506" s="61"/>
      <c r="C506" s="44"/>
      <c r="D506" s="45"/>
      <c r="E506" s="45"/>
      <c r="F506" s="30"/>
      <c r="G506" s="46"/>
      <c r="H506" s="62"/>
      <c r="J506" s="67"/>
      <c r="K506" s="68"/>
    </row>
    <row r="507" spans="1:11" x14ac:dyDescent="0.25">
      <c r="A507" s="58">
        <v>1504</v>
      </c>
      <c r="B507" s="61"/>
      <c r="C507" s="44"/>
      <c r="D507" s="45"/>
      <c r="E507" s="45"/>
      <c r="F507" s="30"/>
      <c r="G507" s="46"/>
      <c r="H507" s="62"/>
      <c r="J507" s="67"/>
      <c r="K507" s="68"/>
    </row>
    <row r="508" spans="1:11" x14ac:dyDescent="0.25">
      <c r="A508" s="58">
        <v>1505</v>
      </c>
      <c r="B508" s="61"/>
      <c r="C508" s="44"/>
      <c r="D508" s="45"/>
      <c r="E508" s="45"/>
      <c r="F508" s="30"/>
      <c r="G508" s="46"/>
      <c r="H508" s="62"/>
      <c r="J508" s="67"/>
      <c r="K508" s="68"/>
    </row>
    <row r="509" spans="1:11" x14ac:dyDescent="0.25">
      <c r="A509" s="58">
        <v>1506</v>
      </c>
      <c r="B509" s="61"/>
      <c r="C509" s="44"/>
      <c r="D509" s="45"/>
      <c r="E509" s="45"/>
      <c r="F509" s="30"/>
      <c r="G509" s="46"/>
      <c r="H509" s="62"/>
      <c r="J509" s="67"/>
      <c r="K509" s="68"/>
    </row>
    <row r="510" spans="1:11" x14ac:dyDescent="0.25">
      <c r="A510" s="58">
        <v>1507</v>
      </c>
      <c r="B510" s="61"/>
      <c r="C510" s="44"/>
      <c r="D510" s="45"/>
      <c r="E510" s="45"/>
      <c r="F510" s="30"/>
      <c r="G510" s="46"/>
      <c r="H510" s="62"/>
      <c r="J510" s="67"/>
      <c r="K510" s="68"/>
    </row>
    <row r="511" spans="1:11" x14ac:dyDescent="0.25">
      <c r="A511" s="58">
        <v>1508</v>
      </c>
      <c r="B511" s="61"/>
      <c r="C511" s="44"/>
      <c r="D511" s="45"/>
      <c r="E511" s="45"/>
      <c r="F511" s="30"/>
      <c r="G511" s="46"/>
      <c r="H511" s="62"/>
      <c r="J511" s="67"/>
      <c r="K511" s="68"/>
    </row>
    <row r="512" spans="1:11" x14ac:dyDescent="0.25">
      <c r="A512" s="58">
        <v>1509</v>
      </c>
      <c r="B512" s="61"/>
      <c r="C512" s="44"/>
      <c r="D512" s="45"/>
      <c r="E512" s="45"/>
      <c r="F512" s="30"/>
      <c r="G512" s="46"/>
      <c r="H512" s="62"/>
      <c r="J512" s="67"/>
      <c r="K512" s="68"/>
    </row>
    <row r="513" spans="1:11" x14ac:dyDescent="0.25">
      <c r="A513" s="58">
        <v>1510</v>
      </c>
      <c r="B513" s="61"/>
      <c r="C513" s="44"/>
      <c r="D513" s="45"/>
      <c r="E513" s="45"/>
      <c r="F513" s="30"/>
      <c r="G513" s="46"/>
      <c r="H513" s="62"/>
      <c r="J513" s="67"/>
      <c r="K513" s="68"/>
    </row>
    <row r="514" spans="1:11" x14ac:dyDescent="0.25">
      <c r="A514" s="58">
        <v>1511</v>
      </c>
      <c r="B514" s="61"/>
      <c r="C514" s="44"/>
      <c r="D514" s="45"/>
      <c r="E514" s="45"/>
      <c r="F514" s="30"/>
      <c r="G514" s="46"/>
      <c r="H514" s="62"/>
      <c r="J514" s="67"/>
      <c r="K514" s="68"/>
    </row>
    <row r="515" spans="1:11" x14ac:dyDescent="0.25">
      <c r="A515" s="58">
        <v>1512</v>
      </c>
      <c r="B515" s="61"/>
      <c r="C515" s="44"/>
      <c r="D515" s="45"/>
      <c r="E515" s="45"/>
      <c r="F515" s="30"/>
      <c r="G515" s="46"/>
      <c r="H515" s="62"/>
      <c r="J515" s="67"/>
      <c r="K515" s="68"/>
    </row>
    <row r="516" spans="1:11" x14ac:dyDescent="0.25">
      <c r="A516" s="58">
        <v>1513</v>
      </c>
      <c r="B516" s="61"/>
      <c r="C516" s="44"/>
      <c r="D516" s="45"/>
      <c r="E516" s="45"/>
      <c r="F516" s="30"/>
      <c r="G516" s="46"/>
      <c r="H516" s="62"/>
      <c r="J516" s="67"/>
      <c r="K516" s="68"/>
    </row>
    <row r="517" spans="1:11" x14ac:dyDescent="0.25">
      <c r="A517" s="58">
        <v>1514</v>
      </c>
      <c r="B517" s="61"/>
      <c r="C517" s="44"/>
      <c r="D517" s="45"/>
      <c r="E517" s="45"/>
      <c r="F517" s="30"/>
      <c r="G517" s="46"/>
      <c r="H517" s="62"/>
      <c r="J517" s="67"/>
      <c r="K517" s="68"/>
    </row>
    <row r="518" spans="1:11" x14ac:dyDescent="0.25">
      <c r="A518" s="58">
        <v>1515</v>
      </c>
      <c r="B518" s="61"/>
      <c r="C518" s="44"/>
      <c r="D518" s="45"/>
      <c r="E518" s="45"/>
      <c r="F518" s="30"/>
      <c r="G518" s="46"/>
      <c r="H518" s="62"/>
      <c r="J518" s="67"/>
      <c r="K518" s="68"/>
    </row>
    <row r="519" spans="1:11" x14ac:dyDescent="0.25">
      <c r="A519" s="58">
        <v>1516</v>
      </c>
      <c r="B519" s="61"/>
      <c r="C519" s="44"/>
      <c r="D519" s="45"/>
      <c r="E519" s="45"/>
      <c r="F519" s="30"/>
      <c r="G519" s="46"/>
      <c r="H519" s="62"/>
      <c r="J519" s="67"/>
      <c r="K519" s="68"/>
    </row>
    <row r="520" spans="1:11" x14ac:dyDescent="0.25">
      <c r="A520" s="58">
        <v>1517</v>
      </c>
      <c r="B520" s="61"/>
      <c r="C520" s="44"/>
      <c r="D520" s="45"/>
      <c r="E520" s="45"/>
      <c r="F520" s="30"/>
      <c r="G520" s="46"/>
      <c r="H520" s="62"/>
      <c r="J520" s="67"/>
      <c r="K520" s="68"/>
    </row>
    <row r="521" spans="1:11" x14ac:dyDescent="0.25">
      <c r="A521" s="58">
        <v>1518</v>
      </c>
      <c r="B521" s="61"/>
      <c r="C521" s="44"/>
      <c r="D521" s="45"/>
      <c r="E521" s="45"/>
      <c r="F521" s="30"/>
      <c r="G521" s="46"/>
      <c r="H521" s="62"/>
      <c r="J521" s="67"/>
      <c r="K521" s="68"/>
    </row>
    <row r="522" spans="1:11" x14ac:dyDescent="0.25">
      <c r="A522" s="58">
        <v>1519</v>
      </c>
      <c r="B522" s="61"/>
      <c r="C522" s="44"/>
      <c r="D522" s="45"/>
      <c r="E522" s="45"/>
      <c r="F522" s="30"/>
      <c r="G522" s="46"/>
      <c r="H522" s="62"/>
    </row>
    <row r="523" spans="1:11" x14ac:dyDescent="0.25">
      <c r="A523" s="58">
        <v>1520</v>
      </c>
      <c r="B523" s="61"/>
      <c r="C523" s="44"/>
      <c r="D523" s="45"/>
      <c r="E523" s="45"/>
      <c r="F523" s="30"/>
      <c r="G523" s="46"/>
      <c r="H523" s="62"/>
    </row>
    <row r="524" spans="1:11" x14ac:dyDescent="0.25">
      <c r="A524" s="58">
        <v>1521</v>
      </c>
      <c r="B524" s="61"/>
      <c r="C524" s="44"/>
      <c r="D524" s="45"/>
      <c r="E524" s="45"/>
      <c r="F524" s="30"/>
      <c r="G524" s="46"/>
      <c r="H524" s="62"/>
    </row>
    <row r="525" spans="1:11" x14ac:dyDescent="0.25">
      <c r="A525" s="58">
        <v>1522</v>
      </c>
      <c r="B525" s="61"/>
      <c r="C525" s="44"/>
      <c r="D525" s="45"/>
      <c r="E525" s="45"/>
      <c r="F525" s="30"/>
      <c r="G525" s="46"/>
      <c r="H525" s="62"/>
    </row>
    <row r="526" spans="1:11" x14ac:dyDescent="0.25">
      <c r="A526" s="58">
        <v>1523</v>
      </c>
      <c r="B526" s="61"/>
      <c r="C526" s="44"/>
      <c r="D526" s="45"/>
      <c r="E526" s="45"/>
      <c r="F526" s="30"/>
      <c r="G526" s="46"/>
      <c r="H526" s="62"/>
    </row>
    <row r="527" spans="1:11" x14ac:dyDescent="0.25">
      <c r="A527" s="58">
        <v>1524</v>
      </c>
      <c r="B527" s="61"/>
      <c r="C527" s="44"/>
      <c r="D527" s="45"/>
      <c r="E527" s="45"/>
      <c r="F527" s="30"/>
      <c r="G527" s="46"/>
      <c r="H527" s="62"/>
    </row>
    <row r="528" spans="1:11" x14ac:dyDescent="0.25">
      <c r="A528" s="58">
        <v>1525</v>
      </c>
      <c r="B528" s="61"/>
      <c r="C528" s="44"/>
      <c r="D528" s="45"/>
      <c r="E528" s="45"/>
      <c r="F528" s="30"/>
      <c r="G528" s="46"/>
      <c r="H528" s="62"/>
    </row>
    <row r="529" spans="1:8" x14ac:dyDescent="0.25">
      <c r="A529" s="58">
        <v>1526</v>
      </c>
      <c r="B529" s="61"/>
      <c r="C529" s="44"/>
      <c r="D529" s="45"/>
      <c r="E529" s="45"/>
      <c r="F529" s="30"/>
      <c r="G529" s="46"/>
      <c r="H529" s="62"/>
    </row>
    <row r="530" spans="1:8" x14ac:dyDescent="0.25">
      <c r="A530" s="58">
        <v>1527</v>
      </c>
      <c r="B530" s="61"/>
      <c r="C530" s="44"/>
      <c r="D530" s="45"/>
      <c r="E530" s="45"/>
      <c r="F530" s="30"/>
      <c r="G530" s="46"/>
      <c r="H530" s="62"/>
    </row>
    <row r="531" spans="1:8" x14ac:dyDescent="0.25">
      <c r="A531" s="58">
        <v>1528</v>
      </c>
      <c r="B531" s="61"/>
      <c r="C531" s="44"/>
      <c r="D531" s="45"/>
      <c r="E531" s="45"/>
      <c r="F531" s="30"/>
      <c r="G531" s="46"/>
      <c r="H531" s="62"/>
    </row>
    <row r="532" spans="1:8" x14ac:dyDescent="0.25">
      <c r="A532" s="58">
        <v>1529</v>
      </c>
      <c r="B532" s="61"/>
      <c r="C532" s="44"/>
      <c r="D532" s="45"/>
      <c r="E532" s="45"/>
      <c r="F532" s="30"/>
      <c r="G532" s="46"/>
      <c r="H532" s="62"/>
    </row>
    <row r="533" spans="1:8" x14ac:dyDescent="0.25">
      <c r="A533" s="58">
        <v>1530</v>
      </c>
      <c r="B533" s="61"/>
      <c r="C533" s="44"/>
      <c r="D533" s="45"/>
      <c r="E533" s="45"/>
      <c r="F533" s="30"/>
      <c r="G533" s="46"/>
      <c r="H533" s="62"/>
    </row>
    <row r="534" spans="1:8" x14ac:dyDescent="0.25">
      <c r="A534" s="58">
        <v>1531</v>
      </c>
      <c r="B534" s="61"/>
      <c r="C534" s="44"/>
      <c r="D534" s="45"/>
      <c r="E534" s="45"/>
      <c r="F534" s="30"/>
      <c r="G534" s="46"/>
      <c r="H534" s="62"/>
    </row>
    <row r="535" spans="1:8" x14ac:dyDescent="0.25">
      <c r="A535" s="58">
        <v>1532</v>
      </c>
      <c r="B535" s="61"/>
      <c r="C535" s="44"/>
      <c r="D535" s="45"/>
      <c r="E535" s="45"/>
      <c r="F535" s="30"/>
      <c r="G535" s="46"/>
      <c r="H535" s="62"/>
    </row>
    <row r="536" spans="1:8" x14ac:dyDescent="0.25">
      <c r="A536" s="58">
        <v>1533</v>
      </c>
      <c r="B536" s="61"/>
      <c r="C536" s="44"/>
      <c r="D536" s="45"/>
      <c r="E536" s="45"/>
      <c r="F536" s="30"/>
      <c r="G536" s="46"/>
      <c r="H536" s="62"/>
    </row>
    <row r="537" spans="1:8" x14ac:dyDescent="0.25">
      <c r="A537" s="58">
        <v>1534</v>
      </c>
      <c r="B537" s="61"/>
      <c r="C537" s="44"/>
      <c r="D537" s="45"/>
      <c r="E537" s="45"/>
      <c r="F537" s="30"/>
      <c r="G537" s="46"/>
      <c r="H537" s="62"/>
    </row>
    <row r="538" spans="1:8" x14ac:dyDescent="0.25">
      <c r="A538" s="58">
        <v>1535</v>
      </c>
      <c r="B538" s="61"/>
      <c r="C538" s="44"/>
      <c r="D538" s="45"/>
      <c r="E538" s="45"/>
      <c r="F538" s="30"/>
      <c r="G538" s="46"/>
      <c r="H538" s="62"/>
    </row>
    <row r="539" spans="1:8" x14ac:dyDescent="0.25">
      <c r="A539" s="58">
        <v>1536</v>
      </c>
      <c r="B539" s="61"/>
      <c r="C539" s="44"/>
      <c r="D539" s="45"/>
      <c r="E539" s="45"/>
      <c r="F539" s="30"/>
      <c r="G539" s="46"/>
      <c r="H539" s="62"/>
    </row>
    <row r="540" spans="1:8" x14ac:dyDescent="0.25">
      <c r="A540" s="58">
        <v>1537</v>
      </c>
      <c r="B540" s="61"/>
      <c r="C540" s="44"/>
      <c r="D540" s="45"/>
      <c r="E540" s="45"/>
      <c r="F540" s="30"/>
      <c r="G540" s="46"/>
      <c r="H540" s="62"/>
    </row>
    <row r="541" spans="1:8" x14ac:dyDescent="0.25">
      <c r="A541" s="58">
        <v>1538</v>
      </c>
      <c r="B541" s="61"/>
      <c r="C541" s="44"/>
      <c r="D541" s="45"/>
      <c r="E541" s="45"/>
      <c r="F541" s="30"/>
      <c r="G541" s="46"/>
      <c r="H541" s="62"/>
    </row>
    <row r="542" spans="1:8" x14ac:dyDescent="0.25">
      <c r="A542" s="58">
        <v>1539</v>
      </c>
      <c r="B542" s="61"/>
      <c r="C542" s="44"/>
      <c r="D542" s="45"/>
      <c r="E542" s="45"/>
      <c r="F542" s="30"/>
      <c r="G542" s="46"/>
      <c r="H542" s="62"/>
    </row>
    <row r="543" spans="1:8" x14ac:dyDescent="0.25">
      <c r="A543" s="58">
        <v>1540</v>
      </c>
      <c r="B543" s="61"/>
      <c r="C543" s="44"/>
      <c r="D543" s="45"/>
      <c r="E543" s="45"/>
      <c r="F543" s="30"/>
      <c r="G543" s="46"/>
      <c r="H543" s="62"/>
    </row>
    <row r="544" spans="1:8" x14ac:dyDescent="0.25">
      <c r="A544" s="58">
        <v>1541</v>
      </c>
      <c r="B544" s="61"/>
      <c r="C544" s="44"/>
      <c r="D544" s="45"/>
      <c r="E544" s="45"/>
      <c r="F544" s="30"/>
      <c r="G544" s="46"/>
      <c r="H544" s="62"/>
    </row>
    <row r="545" spans="1:8" x14ac:dyDescent="0.25">
      <c r="A545" s="58">
        <v>1542</v>
      </c>
      <c r="B545" s="61"/>
      <c r="C545" s="44"/>
      <c r="D545" s="45"/>
      <c r="E545" s="45"/>
      <c r="F545" s="30"/>
      <c r="G545" s="46"/>
      <c r="H545" s="62"/>
    </row>
    <row r="546" spans="1:8" x14ac:dyDescent="0.25">
      <c r="A546" s="58">
        <v>1543</v>
      </c>
      <c r="B546" s="61"/>
      <c r="C546" s="44"/>
      <c r="D546" s="45"/>
      <c r="E546" s="45"/>
      <c r="F546" s="30"/>
      <c r="G546" s="46"/>
      <c r="H546" s="62"/>
    </row>
    <row r="547" spans="1:8" x14ac:dyDescent="0.25">
      <c r="A547" s="58">
        <v>1544</v>
      </c>
      <c r="B547" s="61"/>
      <c r="C547" s="44"/>
      <c r="D547" s="45"/>
      <c r="E547" s="45"/>
      <c r="F547" s="30"/>
      <c r="G547" s="46"/>
      <c r="H547" s="62"/>
    </row>
    <row r="548" spans="1:8" x14ac:dyDescent="0.25">
      <c r="A548" s="58">
        <v>1545</v>
      </c>
      <c r="B548" s="61"/>
      <c r="C548" s="44"/>
      <c r="D548" s="45"/>
      <c r="E548" s="45"/>
      <c r="F548" s="30"/>
      <c r="G548" s="46"/>
      <c r="H548" s="62"/>
    </row>
    <row r="549" spans="1:8" x14ac:dyDescent="0.25">
      <c r="A549" s="58">
        <v>1546</v>
      </c>
      <c r="B549" s="61"/>
      <c r="C549" s="44"/>
      <c r="D549" s="45"/>
      <c r="E549" s="45"/>
      <c r="F549" s="30"/>
      <c r="G549" s="46"/>
      <c r="H549" s="62"/>
    </row>
    <row r="550" spans="1:8" x14ac:dyDescent="0.25">
      <c r="A550" s="58">
        <v>1547</v>
      </c>
      <c r="B550" s="61"/>
      <c r="C550" s="44"/>
      <c r="D550" s="45"/>
      <c r="E550" s="45"/>
      <c r="F550" s="30"/>
      <c r="G550" s="46"/>
      <c r="H550" s="62"/>
    </row>
    <row r="551" spans="1:8" x14ac:dyDescent="0.25">
      <c r="A551" s="58">
        <v>1548</v>
      </c>
      <c r="B551" s="61"/>
      <c r="C551" s="44"/>
      <c r="D551" s="45"/>
      <c r="E551" s="45"/>
      <c r="F551" s="30"/>
      <c r="G551" s="46"/>
      <c r="H551" s="62"/>
    </row>
    <row r="552" spans="1:8" x14ac:dyDescent="0.25">
      <c r="A552" s="58">
        <v>1549</v>
      </c>
      <c r="B552" s="61"/>
      <c r="C552" s="44"/>
      <c r="D552" s="45"/>
      <c r="E552" s="45"/>
      <c r="F552" s="30"/>
      <c r="G552" s="46"/>
      <c r="H552" s="62"/>
    </row>
    <row r="553" spans="1:8" x14ac:dyDescent="0.25">
      <c r="A553" s="58">
        <v>1550</v>
      </c>
      <c r="B553" s="61"/>
      <c r="C553" s="44"/>
      <c r="D553" s="45"/>
      <c r="E553" s="45"/>
      <c r="F553" s="30"/>
      <c r="G553" s="46"/>
      <c r="H553" s="62"/>
    </row>
    <row r="554" spans="1:8" x14ac:dyDescent="0.25">
      <c r="A554" s="58">
        <v>1551</v>
      </c>
      <c r="B554" s="61"/>
      <c r="C554" s="44"/>
      <c r="D554" s="45"/>
      <c r="E554" s="45"/>
      <c r="F554" s="30"/>
      <c r="G554" s="46"/>
      <c r="H554" s="62"/>
    </row>
    <row r="555" spans="1:8" x14ac:dyDescent="0.25">
      <c r="A555" s="58">
        <v>1552</v>
      </c>
      <c r="B555" s="61"/>
      <c r="C555" s="44"/>
      <c r="D555" s="45"/>
      <c r="E555" s="45"/>
      <c r="F555" s="30"/>
      <c r="G555" s="46"/>
      <c r="H555" s="62"/>
    </row>
    <row r="556" spans="1:8" x14ac:dyDescent="0.25">
      <c r="A556" s="58">
        <v>1553</v>
      </c>
      <c r="B556" s="61"/>
      <c r="C556" s="44"/>
      <c r="D556" s="45"/>
      <c r="E556" s="45"/>
      <c r="F556" s="30"/>
      <c r="G556" s="46"/>
      <c r="H556" s="62"/>
    </row>
    <row r="557" spans="1:8" x14ac:dyDescent="0.25">
      <c r="A557" s="58">
        <v>1554</v>
      </c>
      <c r="B557" s="61"/>
      <c r="C557" s="44"/>
      <c r="D557" s="45"/>
      <c r="E557" s="45"/>
      <c r="F557" s="30"/>
      <c r="G557" s="46"/>
      <c r="H557" s="62"/>
    </row>
    <row r="558" spans="1:8" x14ac:dyDescent="0.25">
      <c r="A558" s="58">
        <v>1555</v>
      </c>
      <c r="B558" s="61"/>
      <c r="C558" s="44"/>
      <c r="D558" s="45"/>
      <c r="E558" s="45"/>
      <c r="F558" s="30"/>
      <c r="G558" s="46"/>
      <c r="H558" s="62"/>
    </row>
    <row r="559" spans="1:8" x14ac:dyDescent="0.25">
      <c r="A559" s="58">
        <v>1556</v>
      </c>
      <c r="B559" s="61"/>
      <c r="C559" s="44"/>
      <c r="D559" s="45"/>
      <c r="E559" s="45"/>
      <c r="F559" s="30"/>
      <c r="G559" s="46"/>
      <c r="H559" s="62"/>
    </row>
    <row r="560" spans="1:8" x14ac:dyDescent="0.25">
      <c r="A560" s="58">
        <v>1557</v>
      </c>
      <c r="B560" s="61"/>
      <c r="C560" s="44"/>
      <c r="D560" s="45"/>
      <c r="E560" s="45"/>
      <c r="F560" s="30"/>
      <c r="G560" s="46"/>
      <c r="H560" s="62"/>
    </row>
    <row r="561" spans="1:8" x14ac:dyDescent="0.25">
      <c r="A561" s="58">
        <v>1558</v>
      </c>
      <c r="B561" s="61"/>
      <c r="C561" s="44"/>
      <c r="D561" s="45"/>
      <c r="E561" s="45"/>
      <c r="F561" s="30"/>
      <c r="G561" s="46"/>
      <c r="H561" s="62"/>
    </row>
    <row r="562" spans="1:8" x14ac:dyDescent="0.25">
      <c r="A562" s="58">
        <v>1559</v>
      </c>
      <c r="B562" s="61"/>
      <c r="C562" s="44"/>
      <c r="D562" s="45"/>
      <c r="E562" s="45"/>
      <c r="F562" s="30"/>
      <c r="G562" s="46"/>
      <c r="H562" s="62"/>
    </row>
    <row r="563" spans="1:8" x14ac:dyDescent="0.25">
      <c r="A563" s="58">
        <v>1560</v>
      </c>
      <c r="B563" s="61"/>
      <c r="C563" s="44"/>
      <c r="D563" s="45"/>
      <c r="E563" s="45"/>
      <c r="F563" s="30"/>
      <c r="G563" s="46"/>
      <c r="H563" s="62"/>
    </row>
    <row r="564" spans="1:8" x14ac:dyDescent="0.25">
      <c r="A564" s="58">
        <v>1561</v>
      </c>
      <c r="B564" s="61"/>
      <c r="C564" s="44"/>
      <c r="D564" s="45"/>
      <c r="E564" s="45"/>
      <c r="F564" s="30"/>
      <c r="G564" s="46"/>
      <c r="H564" s="62"/>
    </row>
    <row r="565" spans="1:8" x14ac:dyDescent="0.25">
      <c r="A565" s="58">
        <v>1562</v>
      </c>
      <c r="B565" s="61"/>
      <c r="C565" s="44"/>
      <c r="D565" s="45"/>
      <c r="E565" s="45"/>
      <c r="F565" s="30"/>
      <c r="G565" s="46"/>
      <c r="H565" s="62"/>
    </row>
    <row r="566" spans="1:8" x14ac:dyDescent="0.25">
      <c r="A566" s="58">
        <v>1563</v>
      </c>
      <c r="B566" s="61"/>
      <c r="C566" s="44"/>
      <c r="D566" s="45"/>
      <c r="E566" s="45"/>
      <c r="F566" s="30"/>
      <c r="G566" s="46"/>
      <c r="H566" s="62"/>
    </row>
    <row r="567" spans="1:8" x14ac:dyDescent="0.25">
      <c r="A567" s="58">
        <v>1564</v>
      </c>
      <c r="B567" s="61"/>
      <c r="C567" s="44"/>
      <c r="D567" s="45"/>
      <c r="E567" s="45"/>
      <c r="F567" s="30"/>
      <c r="G567" s="46"/>
      <c r="H567" s="62"/>
    </row>
    <row r="568" spans="1:8" x14ac:dyDescent="0.25">
      <c r="A568" s="58">
        <v>1565</v>
      </c>
      <c r="B568" s="61"/>
      <c r="C568" s="44"/>
      <c r="D568" s="45"/>
      <c r="E568" s="45"/>
      <c r="F568" s="30"/>
      <c r="G568" s="46"/>
      <c r="H568" s="62"/>
    </row>
    <row r="569" spans="1:8" x14ac:dyDescent="0.25">
      <c r="A569" s="58">
        <v>1566</v>
      </c>
      <c r="B569" s="61"/>
      <c r="C569" s="44"/>
      <c r="D569" s="45"/>
      <c r="E569" s="45"/>
      <c r="F569" s="30"/>
      <c r="G569" s="46"/>
      <c r="H569" s="62"/>
    </row>
    <row r="570" spans="1:8" x14ac:dyDescent="0.25">
      <c r="A570" s="58">
        <v>1567</v>
      </c>
      <c r="B570" s="61"/>
      <c r="C570" s="44"/>
      <c r="D570" s="45"/>
      <c r="E570" s="45"/>
      <c r="F570" s="30"/>
      <c r="G570" s="46"/>
      <c r="H570" s="62"/>
    </row>
    <row r="571" spans="1:8" x14ac:dyDescent="0.25">
      <c r="A571" s="58">
        <v>1568</v>
      </c>
      <c r="B571" s="61"/>
      <c r="C571" s="44"/>
      <c r="D571" s="45"/>
      <c r="E571" s="45"/>
      <c r="F571" s="30"/>
      <c r="G571" s="46"/>
      <c r="H571" s="62"/>
    </row>
    <row r="572" spans="1:8" x14ac:dyDescent="0.25">
      <c r="A572" s="58">
        <v>1569</v>
      </c>
      <c r="B572" s="61"/>
      <c r="C572" s="44"/>
      <c r="D572" s="45"/>
      <c r="E572" s="45"/>
      <c r="F572" s="30"/>
      <c r="G572" s="46"/>
      <c r="H572" s="62"/>
    </row>
    <row r="573" spans="1:8" x14ac:dyDescent="0.25">
      <c r="A573" s="58">
        <v>1570</v>
      </c>
      <c r="B573" s="61"/>
      <c r="C573" s="44"/>
      <c r="D573" s="45"/>
      <c r="E573" s="45"/>
      <c r="F573" s="30"/>
      <c r="G573" s="46"/>
      <c r="H573" s="62"/>
    </row>
    <row r="574" spans="1:8" x14ac:dyDescent="0.25">
      <c r="A574" s="58">
        <v>1571</v>
      </c>
      <c r="B574" s="61"/>
      <c r="C574" s="44"/>
      <c r="D574" s="45"/>
      <c r="E574" s="45"/>
      <c r="F574" s="30"/>
      <c r="G574" s="46"/>
      <c r="H574" s="62"/>
    </row>
    <row r="575" spans="1:8" x14ac:dyDescent="0.25">
      <c r="A575" s="58">
        <v>1572</v>
      </c>
      <c r="B575" s="61"/>
      <c r="C575" s="44"/>
      <c r="D575" s="45"/>
      <c r="E575" s="45"/>
      <c r="F575" s="30"/>
      <c r="G575" s="46"/>
      <c r="H575" s="62"/>
    </row>
    <row r="576" spans="1:8" x14ac:dyDescent="0.25">
      <c r="A576" s="58">
        <v>1573</v>
      </c>
      <c r="B576" s="61"/>
      <c r="C576" s="44"/>
      <c r="D576" s="45"/>
      <c r="E576" s="45"/>
      <c r="F576" s="30"/>
      <c r="G576" s="46"/>
      <c r="H576" s="62"/>
    </row>
    <row r="577" spans="1:8" x14ac:dyDescent="0.25">
      <c r="A577" s="58">
        <v>1574</v>
      </c>
      <c r="B577" s="61"/>
      <c r="C577" s="44"/>
      <c r="D577" s="45"/>
      <c r="E577" s="45"/>
      <c r="F577" s="30"/>
      <c r="G577" s="46"/>
      <c r="H577" s="62"/>
    </row>
    <row r="578" spans="1:8" x14ac:dyDescent="0.25">
      <c r="A578" s="58">
        <v>1575</v>
      </c>
      <c r="B578" s="61"/>
      <c r="C578" s="44"/>
      <c r="D578" s="45"/>
      <c r="E578" s="45"/>
      <c r="F578" s="30"/>
      <c r="G578" s="46"/>
      <c r="H578" s="62"/>
    </row>
    <row r="579" spans="1:8" x14ac:dyDescent="0.25">
      <c r="A579" s="58">
        <v>1576</v>
      </c>
      <c r="B579" s="61"/>
      <c r="C579" s="44"/>
      <c r="D579" s="45"/>
      <c r="E579" s="45"/>
      <c r="F579" s="30"/>
      <c r="G579" s="46"/>
      <c r="H579" s="62"/>
    </row>
    <row r="580" spans="1:8" x14ac:dyDescent="0.25">
      <c r="A580" s="58">
        <v>1577</v>
      </c>
      <c r="B580" s="61"/>
      <c r="C580" s="44"/>
      <c r="D580" s="45"/>
      <c r="E580" s="45"/>
      <c r="F580" s="30"/>
      <c r="G580" s="46"/>
      <c r="H580" s="62"/>
    </row>
    <row r="581" spans="1:8" x14ac:dyDescent="0.25">
      <c r="A581" s="58">
        <v>1578</v>
      </c>
      <c r="B581" s="61"/>
      <c r="C581" s="44"/>
      <c r="D581" s="45"/>
      <c r="E581" s="45"/>
      <c r="F581" s="30"/>
      <c r="G581" s="46"/>
      <c r="H581" s="62"/>
    </row>
    <row r="582" spans="1:8" x14ac:dyDescent="0.25">
      <c r="A582" s="58">
        <v>1579</v>
      </c>
      <c r="B582" s="61"/>
      <c r="C582" s="44"/>
      <c r="D582" s="45"/>
      <c r="E582" s="45"/>
      <c r="F582" s="30"/>
      <c r="G582" s="46"/>
      <c r="H582" s="62"/>
    </row>
    <row r="583" spans="1:8" x14ac:dyDescent="0.25">
      <c r="A583" s="58">
        <v>1580</v>
      </c>
      <c r="B583" s="61"/>
      <c r="C583" s="44"/>
      <c r="D583" s="45"/>
      <c r="E583" s="45"/>
      <c r="F583" s="30"/>
      <c r="G583" s="46"/>
      <c r="H583" s="62"/>
    </row>
    <row r="584" spans="1:8" x14ac:dyDescent="0.25">
      <c r="A584" s="58">
        <v>1581</v>
      </c>
      <c r="B584" s="61"/>
      <c r="C584" s="44"/>
      <c r="D584" s="45"/>
      <c r="E584" s="45"/>
      <c r="F584" s="30"/>
      <c r="G584" s="46"/>
      <c r="H584" s="62"/>
    </row>
    <row r="585" spans="1:8" x14ac:dyDescent="0.25">
      <c r="A585" s="58">
        <v>1582</v>
      </c>
      <c r="B585" s="61"/>
      <c r="C585" s="44"/>
      <c r="D585" s="45"/>
      <c r="E585" s="45"/>
      <c r="F585" s="30"/>
      <c r="G585" s="46"/>
      <c r="H585" s="62"/>
    </row>
    <row r="586" spans="1:8" x14ac:dyDescent="0.25">
      <c r="A586" s="58">
        <v>1583</v>
      </c>
      <c r="B586" s="61"/>
      <c r="C586" s="44"/>
      <c r="D586" s="45"/>
      <c r="E586" s="45"/>
      <c r="F586" s="30"/>
      <c r="G586" s="46"/>
      <c r="H586" s="62"/>
    </row>
    <row r="587" spans="1:8" x14ac:dyDescent="0.25">
      <c r="A587" s="58">
        <v>1584</v>
      </c>
      <c r="B587" s="61"/>
      <c r="C587" s="44"/>
      <c r="D587" s="45"/>
      <c r="E587" s="45"/>
      <c r="F587" s="30"/>
      <c r="G587" s="46"/>
      <c r="H587" s="62"/>
    </row>
    <row r="588" spans="1:8" x14ac:dyDescent="0.25">
      <c r="A588" s="58">
        <v>1585</v>
      </c>
      <c r="B588" s="61"/>
      <c r="C588" s="44"/>
      <c r="D588" s="45"/>
      <c r="E588" s="45"/>
      <c r="F588" s="30"/>
      <c r="G588" s="46"/>
      <c r="H588" s="62"/>
    </row>
    <row r="589" spans="1:8" x14ac:dyDescent="0.25">
      <c r="A589" s="58">
        <v>1586</v>
      </c>
      <c r="B589" s="61"/>
      <c r="C589" s="44"/>
      <c r="D589" s="45"/>
      <c r="E589" s="45"/>
      <c r="F589" s="30"/>
      <c r="G589" s="46"/>
      <c r="H589" s="62"/>
    </row>
    <row r="590" spans="1:8" x14ac:dyDescent="0.25">
      <c r="A590" s="58">
        <v>1587</v>
      </c>
      <c r="B590" s="61"/>
      <c r="C590" s="44"/>
      <c r="D590" s="45"/>
      <c r="E590" s="45"/>
      <c r="F590" s="30"/>
      <c r="G590" s="46"/>
      <c r="H590" s="62"/>
    </row>
    <row r="591" spans="1:8" x14ac:dyDescent="0.25">
      <c r="A591" s="58">
        <v>1588</v>
      </c>
      <c r="B591" s="61"/>
      <c r="C591" s="44"/>
      <c r="D591" s="45"/>
      <c r="E591" s="45"/>
      <c r="F591" s="30"/>
      <c r="G591" s="46"/>
      <c r="H591" s="62"/>
    </row>
    <row r="592" spans="1:8" x14ac:dyDescent="0.25">
      <c r="A592" s="58">
        <v>1589</v>
      </c>
      <c r="B592" s="61"/>
      <c r="C592" s="44"/>
      <c r="D592" s="45"/>
      <c r="E592" s="45"/>
      <c r="F592" s="30"/>
      <c r="G592" s="46"/>
      <c r="H592" s="62"/>
    </row>
    <row r="593" spans="1:8" x14ac:dyDescent="0.25">
      <c r="A593" s="58">
        <v>1590</v>
      </c>
      <c r="B593" s="61"/>
      <c r="C593" s="44"/>
      <c r="D593" s="45"/>
      <c r="E593" s="45"/>
      <c r="F593" s="30"/>
      <c r="G593" s="46"/>
      <c r="H593" s="62"/>
    </row>
    <row r="594" spans="1:8" x14ac:dyDescent="0.25">
      <c r="A594" s="58">
        <v>1591</v>
      </c>
      <c r="B594" s="61"/>
      <c r="C594" s="44"/>
      <c r="D594" s="45"/>
      <c r="E594" s="45"/>
      <c r="F594" s="30"/>
      <c r="G594" s="46"/>
      <c r="H594" s="62"/>
    </row>
    <row r="595" spans="1:8" x14ac:dyDescent="0.25">
      <c r="A595" s="58">
        <v>1592</v>
      </c>
      <c r="B595" s="61"/>
      <c r="C595" s="44"/>
      <c r="D595" s="45"/>
      <c r="E595" s="45"/>
      <c r="F595" s="30"/>
      <c r="G595" s="46"/>
      <c r="H595" s="62"/>
    </row>
    <row r="596" spans="1:8" x14ac:dyDescent="0.25">
      <c r="A596" s="58">
        <v>1593</v>
      </c>
      <c r="B596" s="61"/>
      <c r="C596" s="44"/>
      <c r="D596" s="45"/>
      <c r="E596" s="45"/>
      <c r="F596" s="30"/>
      <c r="G596" s="46"/>
      <c r="H596" s="62"/>
    </row>
    <row r="597" spans="1:8" x14ac:dyDescent="0.25">
      <c r="A597" s="58">
        <v>1594</v>
      </c>
      <c r="B597" s="61"/>
      <c r="C597" s="44"/>
      <c r="D597" s="45"/>
      <c r="E597" s="45"/>
      <c r="F597" s="30"/>
      <c r="G597" s="46"/>
      <c r="H597" s="62"/>
    </row>
    <row r="598" spans="1:8" x14ac:dyDescent="0.25">
      <c r="A598" s="58">
        <v>1595</v>
      </c>
      <c r="B598" s="61"/>
      <c r="C598" s="44"/>
      <c r="D598" s="45"/>
      <c r="E598" s="45"/>
      <c r="F598" s="30"/>
      <c r="G598" s="46"/>
      <c r="H598" s="62"/>
    </row>
    <row r="599" spans="1:8" x14ac:dyDescent="0.25">
      <c r="A599" s="58">
        <v>1596</v>
      </c>
      <c r="B599" s="61"/>
      <c r="C599" s="44"/>
      <c r="D599" s="45"/>
      <c r="E599" s="45"/>
      <c r="F599" s="30"/>
      <c r="G599" s="46"/>
      <c r="H599" s="62"/>
    </row>
    <row r="600" spans="1:8" x14ac:dyDescent="0.25">
      <c r="A600" s="58">
        <v>1597</v>
      </c>
      <c r="B600" s="61"/>
      <c r="C600" s="44"/>
      <c r="D600" s="45"/>
      <c r="E600" s="45"/>
      <c r="F600" s="30"/>
      <c r="G600" s="46"/>
      <c r="H600" s="62"/>
    </row>
    <row r="601" spans="1:8" x14ac:dyDescent="0.25">
      <c r="A601" s="58">
        <v>1598</v>
      </c>
      <c r="B601" s="61"/>
      <c r="C601" s="44"/>
      <c r="D601" s="45"/>
      <c r="E601" s="45"/>
      <c r="F601" s="30"/>
      <c r="G601" s="46"/>
      <c r="H601" s="62"/>
    </row>
    <row r="602" spans="1:8" x14ac:dyDescent="0.25">
      <c r="A602" s="58">
        <v>1599</v>
      </c>
      <c r="B602" s="61"/>
      <c r="C602" s="44"/>
      <c r="D602" s="45"/>
      <c r="E602" s="45"/>
      <c r="F602" s="30"/>
      <c r="G602" s="46"/>
      <c r="H602" s="62"/>
    </row>
    <row r="603" spans="1:8" x14ac:dyDescent="0.25">
      <c r="A603" s="58">
        <v>1600</v>
      </c>
      <c r="B603" s="61"/>
      <c r="C603" s="44"/>
      <c r="D603" s="45"/>
      <c r="E603" s="45"/>
      <c r="F603" s="30"/>
      <c r="G603" s="46"/>
      <c r="H603" s="62"/>
    </row>
    <row r="604" spans="1:8" x14ac:dyDescent="0.25">
      <c r="A604" s="58">
        <v>1601</v>
      </c>
      <c r="B604" s="61"/>
      <c r="C604" s="44"/>
      <c r="D604" s="45"/>
      <c r="E604" s="45"/>
      <c r="F604" s="30"/>
      <c r="G604" s="46"/>
      <c r="H604" s="62"/>
    </row>
    <row r="605" spans="1:8" x14ac:dyDescent="0.25">
      <c r="A605" s="58">
        <v>1602</v>
      </c>
      <c r="B605" s="61"/>
      <c r="C605" s="44"/>
      <c r="D605" s="45"/>
      <c r="E605" s="45"/>
      <c r="F605" s="30"/>
      <c r="G605" s="46"/>
      <c r="H605" s="62"/>
    </row>
    <row r="606" spans="1:8" x14ac:dyDescent="0.25">
      <c r="A606" s="58">
        <v>1603</v>
      </c>
      <c r="B606" s="61"/>
      <c r="C606" s="44"/>
      <c r="D606" s="45"/>
      <c r="E606" s="45"/>
      <c r="F606" s="30"/>
      <c r="G606" s="46"/>
      <c r="H606" s="62"/>
    </row>
    <row r="607" spans="1:8" x14ac:dyDescent="0.25">
      <c r="A607" s="58">
        <v>1604</v>
      </c>
      <c r="B607" s="61"/>
      <c r="C607" s="44"/>
      <c r="D607" s="45"/>
      <c r="E607" s="45"/>
      <c r="F607" s="30"/>
      <c r="G607" s="46"/>
      <c r="H607" s="62"/>
    </row>
    <row r="608" spans="1:8" x14ac:dyDescent="0.25">
      <c r="A608" s="58">
        <v>1605</v>
      </c>
      <c r="B608" s="61"/>
      <c r="C608" s="44"/>
      <c r="D608" s="45"/>
      <c r="E608" s="45"/>
      <c r="F608" s="30"/>
      <c r="G608" s="46"/>
      <c r="H608" s="62"/>
    </row>
    <row r="609" spans="1:8" x14ac:dyDescent="0.25">
      <c r="A609" s="58">
        <v>1606</v>
      </c>
      <c r="B609" s="61"/>
      <c r="C609" s="44"/>
      <c r="D609" s="45"/>
      <c r="E609" s="45"/>
      <c r="F609" s="30"/>
      <c r="G609" s="46"/>
      <c r="H609" s="62"/>
    </row>
    <row r="610" spans="1:8" x14ac:dyDescent="0.25">
      <c r="A610" s="58">
        <v>1607</v>
      </c>
      <c r="B610" s="61"/>
      <c r="C610" s="44"/>
      <c r="D610" s="45"/>
      <c r="E610" s="45"/>
      <c r="F610" s="30"/>
      <c r="G610" s="46"/>
      <c r="H610" s="62"/>
    </row>
    <row r="611" spans="1:8" x14ac:dyDescent="0.25">
      <c r="A611" s="58">
        <v>1608</v>
      </c>
      <c r="B611" s="61"/>
      <c r="C611" s="44"/>
      <c r="D611" s="45"/>
      <c r="E611" s="45"/>
      <c r="F611" s="30"/>
      <c r="G611" s="46"/>
      <c r="H611" s="62"/>
    </row>
    <row r="612" spans="1:8" x14ac:dyDescent="0.25">
      <c r="A612" s="58">
        <v>1609</v>
      </c>
      <c r="B612" s="61"/>
      <c r="C612" s="44"/>
      <c r="D612" s="45"/>
      <c r="E612" s="45"/>
      <c r="F612" s="30"/>
      <c r="G612" s="46"/>
      <c r="H612" s="62"/>
    </row>
    <row r="613" spans="1:8" x14ac:dyDescent="0.25">
      <c r="A613" s="58">
        <v>1610</v>
      </c>
      <c r="B613" s="61"/>
      <c r="C613" s="44"/>
      <c r="D613" s="45"/>
      <c r="E613" s="45"/>
      <c r="F613" s="30"/>
      <c r="G613" s="46"/>
      <c r="H613" s="62"/>
    </row>
    <row r="614" spans="1:8" x14ac:dyDescent="0.25">
      <c r="A614" s="58">
        <v>1611</v>
      </c>
      <c r="B614" s="61"/>
      <c r="C614" s="44"/>
      <c r="D614" s="45"/>
      <c r="E614" s="45"/>
      <c r="F614" s="30"/>
      <c r="G614" s="46"/>
      <c r="H614" s="62"/>
    </row>
    <row r="615" spans="1:8" x14ac:dyDescent="0.25">
      <c r="A615" s="58">
        <v>1612</v>
      </c>
      <c r="B615" s="61"/>
      <c r="C615" s="44"/>
      <c r="D615" s="45"/>
      <c r="E615" s="45"/>
      <c r="F615" s="30"/>
      <c r="G615" s="46"/>
      <c r="H615" s="62"/>
    </row>
    <row r="616" spans="1:8" x14ac:dyDescent="0.25">
      <c r="A616" s="58">
        <v>1613</v>
      </c>
      <c r="B616" s="61"/>
      <c r="C616" s="44"/>
      <c r="D616" s="45"/>
      <c r="E616" s="45"/>
      <c r="F616" s="30"/>
      <c r="G616" s="46"/>
      <c r="H616" s="62"/>
    </row>
    <row r="617" spans="1:8" x14ac:dyDescent="0.25">
      <c r="A617" s="58">
        <v>1614</v>
      </c>
      <c r="B617" s="61"/>
      <c r="C617" s="44"/>
      <c r="D617" s="45"/>
      <c r="E617" s="45"/>
      <c r="F617" s="30"/>
      <c r="G617" s="46"/>
      <c r="H617" s="62"/>
    </row>
    <row r="618" spans="1:8" x14ac:dyDescent="0.25">
      <c r="A618" s="58">
        <v>1615</v>
      </c>
      <c r="B618" s="61"/>
      <c r="C618" s="44"/>
      <c r="D618" s="45"/>
      <c r="E618" s="45"/>
      <c r="F618" s="30"/>
      <c r="G618" s="46"/>
      <c r="H618" s="62"/>
    </row>
    <row r="619" spans="1:8" x14ac:dyDescent="0.25">
      <c r="A619" s="58">
        <v>1616</v>
      </c>
      <c r="B619" s="61"/>
      <c r="C619" s="44"/>
      <c r="D619" s="45"/>
      <c r="E619" s="45"/>
      <c r="F619" s="30"/>
      <c r="G619" s="46"/>
      <c r="H619" s="62"/>
    </row>
    <row r="620" spans="1:8" x14ac:dyDescent="0.25">
      <c r="A620" s="58">
        <v>1617</v>
      </c>
      <c r="B620" s="61"/>
      <c r="C620" s="44"/>
      <c r="D620" s="45"/>
      <c r="E620" s="45"/>
      <c r="F620" s="30"/>
      <c r="G620" s="46"/>
      <c r="H620" s="62"/>
    </row>
    <row r="621" spans="1:8" x14ac:dyDescent="0.25">
      <c r="A621" s="58">
        <v>1618</v>
      </c>
      <c r="B621" s="61"/>
      <c r="C621" s="44"/>
      <c r="D621" s="45"/>
      <c r="E621" s="45"/>
      <c r="F621" s="30"/>
      <c r="G621" s="46"/>
      <c r="H621" s="62"/>
    </row>
    <row r="622" spans="1:8" x14ac:dyDescent="0.25">
      <c r="A622" s="58">
        <v>1619</v>
      </c>
      <c r="B622" s="61"/>
      <c r="C622" s="44"/>
      <c r="D622" s="45"/>
      <c r="E622" s="45"/>
      <c r="F622" s="30"/>
      <c r="G622" s="46"/>
      <c r="H622" s="62"/>
    </row>
    <row r="623" spans="1:8" x14ac:dyDescent="0.25">
      <c r="A623" s="58">
        <v>1620</v>
      </c>
      <c r="B623" s="61"/>
      <c r="C623" s="44"/>
      <c r="D623" s="45"/>
      <c r="E623" s="45"/>
      <c r="F623" s="30"/>
      <c r="G623" s="46"/>
      <c r="H623" s="62"/>
    </row>
    <row r="624" spans="1:8" x14ac:dyDescent="0.25">
      <c r="A624" s="58">
        <v>1621</v>
      </c>
      <c r="B624" s="61"/>
      <c r="C624" s="44"/>
      <c r="D624" s="45"/>
      <c r="E624" s="45"/>
      <c r="F624" s="30"/>
      <c r="G624" s="46"/>
      <c r="H624" s="62"/>
    </row>
    <row r="625" spans="1:8" x14ac:dyDescent="0.25">
      <c r="A625" s="58">
        <v>1622</v>
      </c>
      <c r="B625" s="61"/>
      <c r="C625" s="44"/>
      <c r="D625" s="45"/>
      <c r="E625" s="45"/>
      <c r="F625" s="30"/>
      <c r="G625" s="46"/>
      <c r="H625" s="62"/>
    </row>
    <row r="626" spans="1:8" x14ac:dyDescent="0.25">
      <c r="A626" s="58">
        <v>1623</v>
      </c>
      <c r="B626" s="61"/>
      <c r="C626" s="44"/>
      <c r="D626" s="45"/>
      <c r="E626" s="45"/>
      <c r="F626" s="30"/>
      <c r="G626" s="46"/>
      <c r="H626" s="62"/>
    </row>
    <row r="627" spans="1:8" x14ac:dyDescent="0.25">
      <c r="A627" s="58">
        <v>1624</v>
      </c>
      <c r="B627" s="61"/>
      <c r="C627" s="44"/>
      <c r="D627" s="45"/>
      <c r="E627" s="45"/>
      <c r="F627" s="30"/>
      <c r="G627" s="46"/>
      <c r="H627" s="62"/>
    </row>
    <row r="628" spans="1:8" x14ac:dyDescent="0.25">
      <c r="A628" s="58">
        <v>1625</v>
      </c>
      <c r="B628" s="61"/>
      <c r="C628" s="44"/>
      <c r="D628" s="45"/>
      <c r="E628" s="45"/>
      <c r="F628" s="30"/>
      <c r="G628" s="46"/>
      <c r="H628" s="62"/>
    </row>
    <row r="629" spans="1:8" x14ac:dyDescent="0.25">
      <c r="A629" s="58">
        <v>1626</v>
      </c>
      <c r="B629" s="61"/>
      <c r="C629" s="44"/>
      <c r="D629" s="45"/>
      <c r="E629" s="45"/>
      <c r="F629" s="30"/>
      <c r="G629" s="46"/>
      <c r="H629" s="62"/>
    </row>
    <row r="630" spans="1:8" x14ac:dyDescent="0.25">
      <c r="A630" s="58">
        <v>1627</v>
      </c>
      <c r="B630" s="61"/>
      <c r="C630" s="44"/>
      <c r="D630" s="45"/>
      <c r="E630" s="45"/>
      <c r="F630" s="30"/>
      <c r="G630" s="46"/>
      <c r="H630" s="62"/>
    </row>
    <row r="631" spans="1:8" x14ac:dyDescent="0.25">
      <c r="A631" s="58">
        <v>1628</v>
      </c>
      <c r="B631" s="61"/>
      <c r="C631" s="44"/>
      <c r="D631" s="45"/>
      <c r="E631" s="45"/>
      <c r="F631" s="30"/>
      <c r="G631" s="46"/>
      <c r="H631" s="62"/>
    </row>
    <row r="632" spans="1:8" x14ac:dyDescent="0.25">
      <c r="A632" s="58">
        <v>1629</v>
      </c>
      <c r="B632" s="61"/>
      <c r="C632" s="44"/>
      <c r="D632" s="45"/>
      <c r="E632" s="45"/>
      <c r="F632" s="30"/>
      <c r="G632" s="46"/>
      <c r="H632" s="62"/>
    </row>
    <row r="633" spans="1:8" x14ac:dyDescent="0.25">
      <c r="A633" s="58">
        <v>1630</v>
      </c>
      <c r="B633" s="61"/>
      <c r="C633" s="44"/>
      <c r="D633" s="45"/>
      <c r="E633" s="45"/>
      <c r="F633" s="30"/>
      <c r="G633" s="46"/>
      <c r="H633" s="62"/>
    </row>
    <row r="634" spans="1:8" x14ac:dyDescent="0.25">
      <c r="A634" s="58">
        <v>1631</v>
      </c>
      <c r="B634" s="61"/>
      <c r="C634" s="44"/>
      <c r="D634" s="45"/>
      <c r="E634" s="45"/>
      <c r="F634" s="30"/>
      <c r="G634" s="46"/>
      <c r="H634" s="62"/>
    </row>
    <row r="635" spans="1:8" x14ac:dyDescent="0.25">
      <c r="A635" s="58">
        <v>1632</v>
      </c>
      <c r="B635" s="61"/>
      <c r="C635" s="44"/>
      <c r="D635" s="45"/>
      <c r="E635" s="45"/>
      <c r="F635" s="30"/>
      <c r="G635" s="46"/>
      <c r="H635" s="62"/>
    </row>
    <row r="636" spans="1:8" x14ac:dyDescent="0.25">
      <c r="A636" s="58">
        <v>1633</v>
      </c>
      <c r="B636" s="61"/>
      <c r="C636" s="44"/>
      <c r="D636" s="45"/>
      <c r="E636" s="45"/>
      <c r="F636" s="30"/>
      <c r="G636" s="46"/>
      <c r="H636" s="62"/>
    </row>
    <row r="637" spans="1:8" x14ac:dyDescent="0.25">
      <c r="A637" s="58">
        <v>1634</v>
      </c>
      <c r="B637" s="61"/>
      <c r="C637" s="44"/>
      <c r="D637" s="45"/>
      <c r="E637" s="45"/>
      <c r="F637" s="30"/>
      <c r="G637" s="46"/>
      <c r="H637" s="62"/>
    </row>
    <row r="638" spans="1:8" x14ac:dyDescent="0.25">
      <c r="A638" s="58">
        <v>1635</v>
      </c>
      <c r="B638" s="61"/>
      <c r="C638" s="44"/>
      <c r="D638" s="45"/>
      <c r="E638" s="45"/>
      <c r="F638" s="30"/>
      <c r="G638" s="46"/>
      <c r="H638" s="62"/>
    </row>
    <row r="639" spans="1:8" x14ac:dyDescent="0.25">
      <c r="A639" s="58">
        <v>1636</v>
      </c>
      <c r="B639" s="61"/>
      <c r="C639" s="44"/>
      <c r="D639" s="45"/>
      <c r="E639" s="45"/>
      <c r="F639" s="30"/>
      <c r="G639" s="46"/>
      <c r="H639" s="62"/>
    </row>
    <row r="640" spans="1:8" x14ac:dyDescent="0.25">
      <c r="A640" s="58">
        <v>1637</v>
      </c>
      <c r="B640" s="61"/>
      <c r="C640" s="44"/>
      <c r="D640" s="45"/>
      <c r="E640" s="45"/>
      <c r="F640" s="30"/>
      <c r="G640" s="46"/>
      <c r="H640" s="62"/>
    </row>
    <row r="641" spans="1:8" x14ac:dyDescent="0.25">
      <c r="A641" s="58">
        <v>1638</v>
      </c>
      <c r="B641" s="61"/>
      <c r="C641" s="44"/>
      <c r="D641" s="45"/>
      <c r="E641" s="45"/>
      <c r="F641" s="30"/>
      <c r="G641" s="46"/>
      <c r="H641" s="62"/>
    </row>
    <row r="642" spans="1:8" x14ac:dyDescent="0.25">
      <c r="A642" s="58">
        <v>1639</v>
      </c>
      <c r="B642" s="61"/>
      <c r="C642" s="44"/>
      <c r="D642" s="45"/>
      <c r="E642" s="45"/>
      <c r="F642" s="30"/>
      <c r="G642" s="46"/>
      <c r="H642" s="62"/>
    </row>
    <row r="643" spans="1:8" x14ac:dyDescent="0.25">
      <c r="A643" s="58">
        <v>1640</v>
      </c>
      <c r="B643" s="61"/>
      <c r="C643" s="44"/>
      <c r="D643" s="45"/>
      <c r="E643" s="45"/>
      <c r="F643" s="30"/>
      <c r="G643" s="46"/>
      <c r="H643" s="62"/>
    </row>
    <row r="644" spans="1:8" x14ac:dyDescent="0.25">
      <c r="A644" s="58">
        <v>1641</v>
      </c>
      <c r="B644" s="61"/>
      <c r="C644" s="44"/>
      <c r="D644" s="45"/>
      <c r="E644" s="45"/>
      <c r="F644" s="30"/>
      <c r="G644" s="46"/>
      <c r="H644" s="62"/>
    </row>
    <row r="645" spans="1:8" x14ac:dyDescent="0.25">
      <c r="A645" s="58">
        <v>1642</v>
      </c>
      <c r="B645" s="61"/>
      <c r="C645" s="44"/>
      <c r="D645" s="45"/>
      <c r="E645" s="45"/>
      <c r="F645" s="30"/>
      <c r="G645" s="46"/>
      <c r="H645" s="62"/>
    </row>
    <row r="646" spans="1:8" x14ac:dyDescent="0.25">
      <c r="A646" s="58">
        <v>1643</v>
      </c>
      <c r="B646" s="61"/>
      <c r="C646" s="44"/>
      <c r="D646" s="45"/>
      <c r="E646" s="45"/>
      <c r="F646" s="30"/>
      <c r="G646" s="46"/>
      <c r="H646" s="62"/>
    </row>
    <row r="647" spans="1:8" x14ac:dyDescent="0.25">
      <c r="A647" s="58">
        <v>1644</v>
      </c>
      <c r="B647" s="61"/>
      <c r="C647" s="44"/>
      <c r="D647" s="45"/>
      <c r="E647" s="45"/>
      <c r="F647" s="30"/>
      <c r="G647" s="46"/>
      <c r="H647" s="62"/>
    </row>
    <row r="648" spans="1:8" x14ac:dyDescent="0.25">
      <c r="A648" s="58">
        <v>1645</v>
      </c>
      <c r="B648" s="61"/>
      <c r="C648" s="44"/>
      <c r="D648" s="45"/>
      <c r="E648" s="45"/>
      <c r="F648" s="30"/>
      <c r="G648" s="46"/>
      <c r="H648" s="62"/>
    </row>
    <row r="649" spans="1:8" x14ac:dyDescent="0.25">
      <c r="A649" s="58">
        <v>1646</v>
      </c>
      <c r="B649" s="61"/>
      <c r="C649" s="44"/>
      <c r="D649" s="45"/>
      <c r="E649" s="45"/>
      <c r="F649" s="30"/>
      <c r="G649" s="46"/>
      <c r="H649" s="62"/>
    </row>
    <row r="650" spans="1:8" x14ac:dyDescent="0.25">
      <c r="A650" s="58">
        <v>1647</v>
      </c>
      <c r="B650" s="61"/>
      <c r="C650" s="44"/>
      <c r="D650" s="45"/>
      <c r="E650" s="45"/>
      <c r="F650" s="30"/>
      <c r="G650" s="46"/>
      <c r="H650" s="62"/>
    </row>
    <row r="651" spans="1:8" x14ac:dyDescent="0.25">
      <c r="A651" s="58">
        <v>1648</v>
      </c>
      <c r="B651" s="61"/>
      <c r="C651" s="44"/>
      <c r="D651" s="45"/>
      <c r="E651" s="45"/>
      <c r="F651" s="30"/>
      <c r="G651" s="46"/>
      <c r="H651" s="62"/>
    </row>
    <row r="652" spans="1:8" x14ac:dyDescent="0.25">
      <c r="A652" s="58">
        <v>1649</v>
      </c>
      <c r="B652" s="61"/>
      <c r="C652" s="44"/>
      <c r="D652" s="45"/>
      <c r="E652" s="45"/>
      <c r="F652" s="30"/>
      <c r="G652" s="46"/>
      <c r="H652" s="62"/>
    </row>
    <row r="653" spans="1:8" x14ac:dyDescent="0.25">
      <c r="A653" s="58">
        <v>1650</v>
      </c>
      <c r="B653" s="61"/>
      <c r="C653" s="44"/>
      <c r="D653" s="45"/>
      <c r="E653" s="45"/>
      <c r="F653" s="30"/>
      <c r="G653" s="46"/>
      <c r="H653" s="62"/>
    </row>
    <row r="654" spans="1:8" x14ac:dyDescent="0.25">
      <c r="A654" s="58">
        <v>1651</v>
      </c>
      <c r="B654" s="61"/>
      <c r="C654" s="44"/>
      <c r="D654" s="45"/>
      <c r="E654" s="45"/>
      <c r="F654" s="30"/>
      <c r="G654" s="46"/>
      <c r="H654" s="62"/>
    </row>
    <row r="655" spans="1:8" x14ac:dyDescent="0.25">
      <c r="A655" s="58">
        <v>1652</v>
      </c>
      <c r="B655" s="61"/>
      <c r="C655" s="44"/>
      <c r="D655" s="45"/>
      <c r="E655" s="45"/>
      <c r="F655" s="30"/>
      <c r="G655" s="46"/>
      <c r="H655" s="62"/>
    </row>
    <row r="656" spans="1:8" x14ac:dyDescent="0.25">
      <c r="A656" s="58">
        <v>1653</v>
      </c>
      <c r="B656" s="61"/>
      <c r="C656" s="44"/>
      <c r="D656" s="45"/>
      <c r="E656" s="45"/>
      <c r="F656" s="30"/>
      <c r="G656" s="46"/>
      <c r="H656" s="62"/>
    </row>
    <row r="657" spans="1:8" x14ac:dyDescent="0.25">
      <c r="A657" s="58">
        <v>1654</v>
      </c>
      <c r="B657" s="61"/>
      <c r="C657" s="44"/>
      <c r="D657" s="45"/>
      <c r="E657" s="45"/>
      <c r="F657" s="30"/>
      <c r="G657" s="46"/>
      <c r="H657" s="62"/>
    </row>
    <row r="658" spans="1:8" x14ac:dyDescent="0.25">
      <c r="A658" s="58">
        <v>1655</v>
      </c>
      <c r="B658" s="61"/>
      <c r="C658" s="44"/>
      <c r="D658" s="45"/>
      <c r="E658" s="45"/>
      <c r="F658" s="30"/>
      <c r="G658" s="46"/>
      <c r="H658" s="62"/>
    </row>
    <row r="659" spans="1:8" x14ac:dyDescent="0.25">
      <c r="A659" s="58">
        <v>1656</v>
      </c>
      <c r="B659" s="61"/>
      <c r="C659" s="44"/>
      <c r="D659" s="45"/>
      <c r="E659" s="45"/>
      <c r="F659" s="30"/>
      <c r="G659" s="46"/>
      <c r="H659" s="62"/>
    </row>
    <row r="660" spans="1:8" x14ac:dyDescent="0.25">
      <c r="A660" s="58">
        <v>1657</v>
      </c>
      <c r="B660" s="61"/>
      <c r="C660" s="44"/>
      <c r="D660" s="45"/>
      <c r="E660" s="45"/>
      <c r="F660" s="30"/>
      <c r="G660" s="46"/>
      <c r="H660" s="62"/>
    </row>
    <row r="661" spans="1:8" x14ac:dyDescent="0.25">
      <c r="A661" s="58">
        <v>1658</v>
      </c>
      <c r="B661" s="61"/>
      <c r="C661" s="44"/>
      <c r="D661" s="45"/>
      <c r="E661" s="45"/>
      <c r="F661" s="30"/>
      <c r="G661" s="46"/>
      <c r="H661" s="62"/>
    </row>
    <row r="662" spans="1:8" x14ac:dyDescent="0.25">
      <c r="A662" s="58">
        <v>1659</v>
      </c>
      <c r="B662" s="61"/>
      <c r="C662" s="44"/>
      <c r="D662" s="45"/>
      <c r="E662" s="45"/>
      <c r="F662" s="30"/>
      <c r="G662" s="46"/>
      <c r="H662" s="62"/>
    </row>
    <row r="663" spans="1:8" x14ac:dyDescent="0.25">
      <c r="A663" s="58">
        <v>1660</v>
      </c>
      <c r="B663" s="61"/>
      <c r="C663" s="44"/>
      <c r="D663" s="45"/>
      <c r="E663" s="45"/>
      <c r="F663" s="30"/>
      <c r="G663" s="46"/>
      <c r="H663" s="62"/>
    </row>
    <row r="664" spans="1:8" x14ac:dyDescent="0.25">
      <c r="A664" s="58">
        <v>1661</v>
      </c>
      <c r="B664" s="61"/>
      <c r="C664" s="44"/>
      <c r="D664" s="45"/>
      <c r="E664" s="45"/>
      <c r="F664" s="30"/>
      <c r="G664" s="46"/>
      <c r="H664" s="62"/>
    </row>
    <row r="665" spans="1:8" x14ac:dyDescent="0.25">
      <c r="A665" s="58">
        <v>1662</v>
      </c>
      <c r="B665" s="61"/>
      <c r="C665" s="44"/>
      <c r="D665" s="45"/>
      <c r="E665" s="45"/>
      <c r="F665" s="30"/>
      <c r="G665" s="46"/>
      <c r="H665" s="62"/>
    </row>
    <row r="666" spans="1:8" x14ac:dyDescent="0.25">
      <c r="A666" s="58">
        <v>1663</v>
      </c>
      <c r="B666" s="61"/>
      <c r="C666" s="44"/>
      <c r="D666" s="45"/>
      <c r="E666" s="45"/>
      <c r="F666" s="30"/>
      <c r="G666" s="46"/>
      <c r="H666" s="62"/>
    </row>
    <row r="667" spans="1:8" x14ac:dyDescent="0.25">
      <c r="A667" s="58">
        <v>1664</v>
      </c>
      <c r="B667" s="61"/>
      <c r="C667" s="44"/>
      <c r="D667" s="45"/>
      <c r="E667" s="45"/>
      <c r="F667" s="30"/>
      <c r="G667" s="46"/>
      <c r="H667" s="62"/>
    </row>
    <row r="668" spans="1:8" x14ac:dyDescent="0.25">
      <c r="A668" s="58">
        <v>1665</v>
      </c>
      <c r="B668" s="61"/>
      <c r="C668" s="44"/>
      <c r="D668" s="45"/>
      <c r="E668" s="45"/>
      <c r="F668" s="30"/>
      <c r="G668" s="46"/>
      <c r="H668" s="62"/>
    </row>
    <row r="669" spans="1:8" x14ac:dyDescent="0.25">
      <c r="A669" s="58">
        <v>1666</v>
      </c>
      <c r="B669" s="61"/>
      <c r="C669" s="44"/>
      <c r="D669" s="45"/>
      <c r="E669" s="45"/>
      <c r="F669" s="30"/>
      <c r="G669" s="46"/>
      <c r="H669" s="62"/>
    </row>
    <row r="670" spans="1:8" x14ac:dyDescent="0.25">
      <c r="A670" s="58">
        <v>1667</v>
      </c>
      <c r="B670" s="61"/>
      <c r="C670" s="44"/>
      <c r="D670" s="45"/>
      <c r="E670" s="45"/>
      <c r="F670" s="30"/>
      <c r="G670" s="46"/>
      <c r="H670" s="62"/>
    </row>
    <row r="671" spans="1:8" x14ac:dyDescent="0.25">
      <c r="A671" s="58">
        <v>1668</v>
      </c>
      <c r="B671" s="61"/>
      <c r="C671" s="44"/>
      <c r="D671" s="45"/>
      <c r="E671" s="45"/>
      <c r="F671" s="30"/>
      <c r="G671" s="46"/>
      <c r="H671" s="62"/>
    </row>
    <row r="672" spans="1:8" x14ac:dyDescent="0.25">
      <c r="A672" s="58">
        <v>1669</v>
      </c>
      <c r="B672" s="61"/>
      <c r="C672" s="44"/>
      <c r="D672" s="45"/>
      <c r="E672" s="45"/>
      <c r="F672" s="30"/>
      <c r="G672" s="46"/>
      <c r="H672" s="62"/>
    </row>
    <row r="673" spans="1:8" x14ac:dyDescent="0.25">
      <c r="A673" s="58">
        <v>1670</v>
      </c>
      <c r="B673" s="61"/>
      <c r="C673" s="44"/>
      <c r="D673" s="45"/>
      <c r="E673" s="45"/>
      <c r="F673" s="30"/>
      <c r="G673" s="46"/>
      <c r="H673" s="62"/>
    </row>
    <row r="674" spans="1:8" x14ac:dyDescent="0.25">
      <c r="A674" s="58">
        <v>1671</v>
      </c>
      <c r="B674" s="61"/>
      <c r="C674" s="44"/>
      <c r="D674" s="45"/>
      <c r="E674" s="45"/>
      <c r="F674" s="30"/>
      <c r="G674" s="46"/>
      <c r="H674" s="62"/>
    </row>
    <row r="675" spans="1:8" x14ac:dyDescent="0.25">
      <c r="A675" s="58">
        <v>1672</v>
      </c>
      <c r="B675" s="61"/>
      <c r="C675" s="44"/>
      <c r="D675" s="45"/>
      <c r="E675" s="45"/>
      <c r="F675" s="30"/>
      <c r="G675" s="46"/>
      <c r="H675" s="62"/>
    </row>
    <row r="676" spans="1:8" x14ac:dyDescent="0.25">
      <c r="A676" s="58">
        <v>1673</v>
      </c>
      <c r="B676" s="61"/>
      <c r="C676" s="44"/>
      <c r="D676" s="45"/>
      <c r="E676" s="45"/>
      <c r="F676" s="30"/>
      <c r="G676" s="46"/>
      <c r="H676" s="62"/>
    </row>
    <row r="677" spans="1:8" x14ac:dyDescent="0.25">
      <c r="A677" s="58">
        <v>1674</v>
      </c>
      <c r="B677" s="61"/>
      <c r="C677" s="44"/>
      <c r="D677" s="45"/>
      <c r="E677" s="45"/>
      <c r="F677" s="30"/>
      <c r="G677" s="46"/>
      <c r="H677" s="62"/>
    </row>
    <row r="678" spans="1:8" x14ac:dyDescent="0.25">
      <c r="A678" s="58">
        <v>1675</v>
      </c>
      <c r="B678" s="61"/>
      <c r="C678" s="44"/>
      <c r="D678" s="45"/>
      <c r="E678" s="45"/>
      <c r="F678" s="30"/>
      <c r="G678" s="46"/>
      <c r="H678" s="62"/>
    </row>
    <row r="679" spans="1:8" x14ac:dyDescent="0.25">
      <c r="A679" s="58">
        <v>1676</v>
      </c>
      <c r="B679" s="61"/>
      <c r="C679" s="44"/>
      <c r="D679" s="45"/>
      <c r="E679" s="45"/>
      <c r="F679" s="30"/>
      <c r="G679" s="46"/>
      <c r="H679" s="62"/>
    </row>
    <row r="680" spans="1:8" x14ac:dyDescent="0.25">
      <c r="A680" s="58">
        <v>1677</v>
      </c>
      <c r="B680" s="61"/>
      <c r="C680" s="44"/>
      <c r="D680" s="45"/>
      <c r="E680" s="45"/>
      <c r="F680" s="30"/>
      <c r="G680" s="46"/>
      <c r="H680" s="62"/>
    </row>
    <row r="681" spans="1:8" x14ac:dyDescent="0.25">
      <c r="A681" s="58">
        <v>1678</v>
      </c>
      <c r="B681" s="61"/>
      <c r="C681" s="44"/>
      <c r="D681" s="45"/>
      <c r="E681" s="45"/>
      <c r="F681" s="30"/>
      <c r="G681" s="46"/>
      <c r="H681" s="62"/>
    </row>
    <row r="682" spans="1:8" x14ac:dyDescent="0.25">
      <c r="A682" s="58">
        <v>1679</v>
      </c>
      <c r="B682" s="61"/>
      <c r="C682" s="44"/>
      <c r="D682" s="45"/>
      <c r="E682" s="45"/>
      <c r="F682" s="30"/>
      <c r="G682" s="46"/>
      <c r="H682" s="62"/>
    </row>
    <row r="683" spans="1:8" x14ac:dyDescent="0.25">
      <c r="A683" s="58">
        <v>1680</v>
      </c>
      <c r="B683" s="61"/>
      <c r="C683" s="44"/>
      <c r="D683" s="45"/>
      <c r="E683" s="45"/>
      <c r="F683" s="30"/>
      <c r="G683" s="46"/>
      <c r="H683" s="62"/>
    </row>
    <row r="684" spans="1:8" x14ac:dyDescent="0.25">
      <c r="A684" s="58">
        <v>1681</v>
      </c>
      <c r="B684" s="61"/>
      <c r="C684" s="44"/>
      <c r="D684" s="45"/>
      <c r="E684" s="45"/>
      <c r="F684" s="30"/>
      <c r="G684" s="46"/>
      <c r="H684" s="62"/>
    </row>
    <row r="685" spans="1:8" x14ac:dyDescent="0.25">
      <c r="A685" s="58">
        <v>1682</v>
      </c>
      <c r="B685" s="61"/>
      <c r="C685" s="44"/>
      <c r="D685" s="45"/>
      <c r="E685" s="45"/>
      <c r="F685" s="30"/>
      <c r="G685" s="46"/>
      <c r="H685" s="62"/>
    </row>
    <row r="686" spans="1:8" x14ac:dyDescent="0.25">
      <c r="A686" s="58">
        <v>1683</v>
      </c>
      <c r="B686" s="61"/>
      <c r="C686" s="44"/>
      <c r="D686" s="45"/>
      <c r="E686" s="45"/>
      <c r="F686" s="30"/>
      <c r="G686" s="46"/>
      <c r="H686" s="62"/>
    </row>
    <row r="687" spans="1:8" x14ac:dyDescent="0.25">
      <c r="A687" s="58">
        <v>1684</v>
      </c>
      <c r="B687" s="61"/>
      <c r="C687" s="44"/>
      <c r="D687" s="45"/>
      <c r="E687" s="45"/>
      <c r="F687" s="30"/>
      <c r="G687" s="46"/>
      <c r="H687" s="62"/>
    </row>
    <row r="688" spans="1:8" x14ac:dyDescent="0.25">
      <c r="A688" s="58">
        <v>1685</v>
      </c>
      <c r="B688" s="61"/>
      <c r="C688" s="44"/>
      <c r="D688" s="45"/>
      <c r="E688" s="45"/>
      <c r="F688" s="30"/>
      <c r="G688" s="46"/>
      <c r="H688" s="62"/>
    </row>
    <row r="689" spans="1:8" x14ac:dyDescent="0.25">
      <c r="A689" s="58">
        <v>1686</v>
      </c>
      <c r="B689" s="61"/>
      <c r="C689" s="44"/>
      <c r="D689" s="45"/>
      <c r="E689" s="45"/>
      <c r="F689" s="30"/>
      <c r="G689" s="46"/>
      <c r="H689" s="62"/>
    </row>
    <row r="690" spans="1:8" x14ac:dyDescent="0.25">
      <c r="A690" s="58">
        <v>1687</v>
      </c>
      <c r="B690" s="61"/>
      <c r="C690" s="44"/>
      <c r="D690" s="45"/>
      <c r="E690" s="45"/>
      <c r="F690" s="30"/>
      <c r="G690" s="46"/>
      <c r="H690" s="62"/>
    </row>
    <row r="691" spans="1:8" x14ac:dyDescent="0.25">
      <c r="A691" s="58">
        <v>1688</v>
      </c>
      <c r="B691" s="61"/>
      <c r="C691" s="44"/>
      <c r="D691" s="45"/>
      <c r="E691" s="45"/>
      <c r="F691" s="30"/>
      <c r="G691" s="46"/>
      <c r="H691" s="62"/>
    </row>
    <row r="692" spans="1:8" x14ac:dyDescent="0.25">
      <c r="A692" s="58">
        <v>1689</v>
      </c>
      <c r="B692" s="61"/>
      <c r="C692" s="44"/>
      <c r="D692" s="45"/>
      <c r="E692" s="45"/>
      <c r="F692" s="30"/>
      <c r="G692" s="46"/>
      <c r="H692" s="62"/>
    </row>
    <row r="693" spans="1:8" x14ac:dyDescent="0.25">
      <c r="A693" s="58">
        <v>1690</v>
      </c>
      <c r="B693" s="61"/>
      <c r="C693" s="44"/>
      <c r="D693" s="45"/>
      <c r="E693" s="45"/>
      <c r="F693" s="30"/>
      <c r="G693" s="46"/>
      <c r="H693" s="62"/>
    </row>
    <row r="694" spans="1:8" x14ac:dyDescent="0.25">
      <c r="A694" s="58">
        <v>1691</v>
      </c>
      <c r="B694" s="61"/>
      <c r="C694" s="44"/>
      <c r="D694" s="45"/>
      <c r="E694" s="45"/>
      <c r="F694" s="30"/>
      <c r="G694" s="46"/>
      <c r="H694" s="62"/>
    </row>
    <row r="695" spans="1:8" x14ac:dyDescent="0.25">
      <c r="A695" s="58">
        <v>1692</v>
      </c>
      <c r="B695" s="61"/>
      <c r="C695" s="44"/>
      <c r="D695" s="45"/>
      <c r="E695" s="45"/>
      <c r="F695" s="30"/>
      <c r="G695" s="46"/>
      <c r="H695" s="62"/>
    </row>
    <row r="696" spans="1:8" x14ac:dyDescent="0.25">
      <c r="A696" s="58">
        <v>1693</v>
      </c>
      <c r="B696" s="61"/>
      <c r="C696" s="44"/>
      <c r="D696" s="45"/>
      <c r="E696" s="45"/>
      <c r="F696" s="30"/>
      <c r="G696" s="46"/>
      <c r="H696" s="62"/>
    </row>
    <row r="697" spans="1:8" x14ac:dyDescent="0.25">
      <c r="A697" s="58">
        <v>1694</v>
      </c>
      <c r="B697" s="61"/>
      <c r="C697" s="44"/>
      <c r="D697" s="45"/>
      <c r="E697" s="45"/>
      <c r="F697" s="30"/>
      <c r="G697" s="46"/>
      <c r="H697" s="62"/>
    </row>
    <row r="698" spans="1:8" x14ac:dyDescent="0.25">
      <c r="A698" s="58">
        <v>1695</v>
      </c>
      <c r="B698" s="61"/>
      <c r="C698" s="44"/>
      <c r="D698" s="45"/>
      <c r="E698" s="45"/>
      <c r="F698" s="30"/>
      <c r="G698" s="46"/>
      <c r="H698" s="62"/>
    </row>
    <row r="699" spans="1:8" x14ac:dyDescent="0.25">
      <c r="A699" s="58">
        <v>1696</v>
      </c>
      <c r="B699" s="61"/>
      <c r="C699" s="44"/>
      <c r="D699" s="45"/>
      <c r="E699" s="45"/>
      <c r="F699" s="30"/>
      <c r="G699" s="46"/>
      <c r="H699" s="62"/>
    </row>
    <row r="700" spans="1:8" x14ac:dyDescent="0.25">
      <c r="A700" s="58">
        <v>1697</v>
      </c>
      <c r="B700" s="61"/>
      <c r="C700" s="44"/>
      <c r="D700" s="45"/>
      <c r="E700" s="45"/>
      <c r="F700" s="30"/>
      <c r="G700" s="46"/>
      <c r="H700" s="62"/>
    </row>
    <row r="701" spans="1:8" x14ac:dyDescent="0.25">
      <c r="A701" s="58">
        <v>1698</v>
      </c>
      <c r="B701" s="61"/>
      <c r="C701" s="44"/>
      <c r="D701" s="45"/>
      <c r="E701" s="45"/>
      <c r="F701" s="30"/>
      <c r="G701" s="46"/>
      <c r="H701" s="62"/>
    </row>
    <row r="702" spans="1:8" x14ac:dyDescent="0.25">
      <c r="A702" s="58">
        <v>1699</v>
      </c>
      <c r="B702" s="61"/>
      <c r="C702" s="44"/>
      <c r="D702" s="45"/>
      <c r="E702" s="45"/>
      <c r="F702" s="30"/>
      <c r="G702" s="46"/>
      <c r="H702" s="62"/>
    </row>
    <row r="703" spans="1:8" x14ac:dyDescent="0.25">
      <c r="A703" s="58">
        <v>1700</v>
      </c>
      <c r="B703" s="61"/>
      <c r="C703" s="44"/>
      <c r="D703" s="45"/>
      <c r="E703" s="45"/>
      <c r="F703" s="30"/>
      <c r="G703" s="46"/>
      <c r="H703" s="62"/>
    </row>
    <row r="704" spans="1:8" x14ac:dyDescent="0.25">
      <c r="A704" s="58">
        <v>1701</v>
      </c>
      <c r="B704" s="61"/>
      <c r="C704" s="44"/>
      <c r="D704" s="45"/>
      <c r="E704" s="45"/>
      <c r="F704" s="30"/>
      <c r="G704" s="46"/>
      <c r="H704" s="62"/>
    </row>
    <row r="705" spans="1:8" x14ac:dyDescent="0.25">
      <c r="A705" s="58">
        <v>1702</v>
      </c>
      <c r="B705" s="61"/>
      <c r="C705" s="44"/>
      <c r="D705" s="45"/>
      <c r="E705" s="45"/>
      <c r="F705" s="30"/>
      <c r="G705" s="46"/>
      <c r="H705" s="62"/>
    </row>
    <row r="706" spans="1:8" x14ac:dyDescent="0.25">
      <c r="A706" s="58">
        <v>1703</v>
      </c>
      <c r="B706" s="61"/>
      <c r="C706" s="44"/>
      <c r="D706" s="45"/>
      <c r="E706" s="45"/>
      <c r="F706" s="30"/>
      <c r="G706" s="46"/>
      <c r="H706" s="62"/>
    </row>
    <row r="707" spans="1:8" x14ac:dyDescent="0.25">
      <c r="A707" s="58">
        <v>1704</v>
      </c>
      <c r="B707" s="61"/>
      <c r="C707" s="44"/>
      <c r="D707" s="45"/>
      <c r="E707" s="45"/>
      <c r="F707" s="30"/>
      <c r="G707" s="46"/>
      <c r="H707" s="62"/>
    </row>
    <row r="708" spans="1:8" x14ac:dyDescent="0.25">
      <c r="A708" s="58">
        <v>1705</v>
      </c>
      <c r="B708" s="61"/>
      <c r="C708" s="44"/>
      <c r="D708" s="45"/>
      <c r="E708" s="45"/>
      <c r="F708" s="30"/>
      <c r="G708" s="46"/>
      <c r="H708" s="62"/>
    </row>
    <row r="709" spans="1:8" x14ac:dyDescent="0.25">
      <c r="A709" s="58">
        <v>1706</v>
      </c>
      <c r="B709" s="61"/>
      <c r="C709" s="44"/>
      <c r="D709" s="45"/>
      <c r="E709" s="45"/>
      <c r="F709" s="30"/>
      <c r="G709" s="46"/>
      <c r="H709" s="62"/>
    </row>
    <row r="710" spans="1:8" x14ac:dyDescent="0.25">
      <c r="A710" s="58">
        <v>1707</v>
      </c>
      <c r="B710" s="61"/>
      <c r="C710" s="44"/>
      <c r="D710" s="45"/>
      <c r="E710" s="45"/>
      <c r="F710" s="30"/>
      <c r="G710" s="46"/>
      <c r="H710" s="62"/>
    </row>
    <row r="711" spans="1:8" x14ac:dyDescent="0.25">
      <c r="A711" s="58">
        <v>1708</v>
      </c>
      <c r="B711" s="61"/>
      <c r="C711" s="44"/>
      <c r="D711" s="45"/>
      <c r="E711" s="45"/>
      <c r="F711" s="30"/>
      <c r="G711" s="46"/>
      <c r="H711" s="62"/>
    </row>
    <row r="712" spans="1:8" x14ac:dyDescent="0.25">
      <c r="A712" s="58">
        <v>1709</v>
      </c>
      <c r="B712" s="61"/>
      <c r="C712" s="44"/>
      <c r="D712" s="45"/>
      <c r="E712" s="45"/>
      <c r="F712" s="30"/>
      <c r="G712" s="46"/>
      <c r="H712" s="62"/>
    </row>
    <row r="713" spans="1:8" x14ac:dyDescent="0.25">
      <c r="A713" s="58">
        <v>1710</v>
      </c>
      <c r="B713" s="61"/>
      <c r="C713" s="44"/>
      <c r="D713" s="45"/>
      <c r="E713" s="45"/>
      <c r="F713" s="30"/>
      <c r="G713" s="46"/>
      <c r="H713" s="62"/>
    </row>
    <row r="714" spans="1:8" x14ac:dyDescent="0.25">
      <c r="A714" s="58">
        <v>1711</v>
      </c>
      <c r="B714" s="61"/>
      <c r="C714" s="44"/>
      <c r="D714" s="45"/>
      <c r="E714" s="45"/>
      <c r="F714" s="30"/>
      <c r="G714" s="46"/>
      <c r="H714" s="62"/>
    </row>
    <row r="715" spans="1:8" x14ac:dyDescent="0.25">
      <c r="A715" s="58">
        <v>1712</v>
      </c>
      <c r="B715" s="61"/>
      <c r="C715" s="44"/>
      <c r="D715" s="45"/>
      <c r="E715" s="45"/>
      <c r="F715" s="30"/>
      <c r="G715" s="46"/>
      <c r="H715" s="62"/>
    </row>
    <row r="716" spans="1:8" x14ac:dyDescent="0.25">
      <c r="A716" s="58">
        <v>1713</v>
      </c>
      <c r="B716" s="61"/>
      <c r="C716" s="44"/>
      <c r="D716" s="45"/>
      <c r="E716" s="45"/>
      <c r="F716" s="30"/>
      <c r="G716" s="46"/>
      <c r="H716" s="62"/>
    </row>
    <row r="717" spans="1:8" x14ac:dyDescent="0.25">
      <c r="A717" s="58">
        <v>1714</v>
      </c>
      <c r="B717" s="61"/>
      <c r="C717" s="44"/>
      <c r="D717" s="45"/>
      <c r="E717" s="45"/>
      <c r="F717" s="30"/>
      <c r="G717" s="46"/>
      <c r="H717" s="62"/>
    </row>
    <row r="718" spans="1:8" x14ac:dyDescent="0.25">
      <c r="A718" s="58">
        <v>1715</v>
      </c>
      <c r="B718" s="61"/>
      <c r="C718" s="44"/>
      <c r="D718" s="45"/>
      <c r="E718" s="45"/>
      <c r="F718" s="30"/>
      <c r="G718" s="46"/>
      <c r="H718" s="62"/>
    </row>
    <row r="719" spans="1:8" x14ac:dyDescent="0.25">
      <c r="A719" s="58">
        <v>1716</v>
      </c>
      <c r="B719" s="61"/>
      <c r="C719" s="44"/>
      <c r="D719" s="45"/>
      <c r="E719" s="45"/>
      <c r="F719" s="30"/>
      <c r="G719" s="46"/>
      <c r="H719" s="62"/>
    </row>
    <row r="720" spans="1:8" x14ac:dyDescent="0.25">
      <c r="A720" s="58">
        <v>1717</v>
      </c>
      <c r="B720" s="61"/>
      <c r="C720" s="44"/>
      <c r="D720" s="45"/>
      <c r="E720" s="45"/>
      <c r="F720" s="30"/>
      <c r="G720" s="46"/>
      <c r="H720" s="62"/>
    </row>
    <row r="721" spans="1:8" x14ac:dyDescent="0.25">
      <c r="A721" s="58">
        <v>1718</v>
      </c>
      <c r="B721" s="61"/>
      <c r="C721" s="44"/>
      <c r="D721" s="45"/>
      <c r="E721" s="45"/>
      <c r="F721" s="30"/>
      <c r="G721" s="46"/>
      <c r="H721" s="62"/>
    </row>
    <row r="722" spans="1:8" x14ac:dyDescent="0.25">
      <c r="A722" s="58">
        <v>1719</v>
      </c>
      <c r="B722" s="61"/>
      <c r="C722" s="44"/>
      <c r="D722" s="45"/>
      <c r="E722" s="45"/>
      <c r="F722" s="30"/>
      <c r="G722" s="46"/>
      <c r="H722" s="62"/>
    </row>
    <row r="723" spans="1:8" x14ac:dyDescent="0.25">
      <c r="A723" s="58">
        <v>1720</v>
      </c>
      <c r="B723" s="61"/>
      <c r="C723" s="44"/>
      <c r="D723" s="45"/>
      <c r="E723" s="45"/>
      <c r="F723" s="30"/>
      <c r="G723" s="46"/>
      <c r="H723" s="62"/>
    </row>
    <row r="724" spans="1:8" x14ac:dyDescent="0.25">
      <c r="A724" s="58">
        <v>1721</v>
      </c>
      <c r="B724" s="61"/>
      <c r="C724" s="44"/>
      <c r="D724" s="45"/>
      <c r="E724" s="45"/>
      <c r="F724" s="30"/>
      <c r="G724" s="46"/>
      <c r="H724" s="62"/>
    </row>
    <row r="725" spans="1:8" x14ac:dyDescent="0.25">
      <c r="A725" s="58">
        <v>1722</v>
      </c>
      <c r="B725" s="61"/>
      <c r="C725" s="44"/>
      <c r="D725" s="45"/>
      <c r="E725" s="45"/>
      <c r="F725" s="30"/>
      <c r="G725" s="46"/>
      <c r="H725" s="62"/>
    </row>
    <row r="726" spans="1:8" x14ac:dyDescent="0.25">
      <c r="A726" s="58">
        <v>1723</v>
      </c>
      <c r="B726" s="61"/>
      <c r="C726" s="44"/>
      <c r="D726" s="45"/>
      <c r="E726" s="45"/>
      <c r="F726" s="30"/>
      <c r="G726" s="46"/>
      <c r="H726" s="62"/>
    </row>
    <row r="727" spans="1:8" x14ac:dyDescent="0.25">
      <c r="A727" s="58">
        <v>1724</v>
      </c>
      <c r="B727" s="61"/>
      <c r="C727" s="44"/>
      <c r="D727" s="45"/>
      <c r="E727" s="45"/>
      <c r="F727" s="30"/>
      <c r="G727" s="46"/>
      <c r="H727" s="62"/>
    </row>
    <row r="728" spans="1:8" x14ac:dyDescent="0.25">
      <c r="A728" s="58">
        <v>1725</v>
      </c>
      <c r="B728" s="61"/>
      <c r="C728" s="44"/>
      <c r="D728" s="45"/>
      <c r="E728" s="45"/>
      <c r="F728" s="30"/>
      <c r="G728" s="46"/>
      <c r="H728" s="62"/>
    </row>
    <row r="729" spans="1:8" x14ac:dyDescent="0.25">
      <c r="A729" s="58">
        <v>1726</v>
      </c>
      <c r="B729" s="61"/>
      <c r="C729" s="44"/>
      <c r="D729" s="45"/>
      <c r="E729" s="45"/>
      <c r="F729" s="30"/>
      <c r="G729" s="46"/>
      <c r="H729" s="62"/>
    </row>
    <row r="730" spans="1:8" x14ac:dyDescent="0.25">
      <c r="A730" s="58">
        <v>1727</v>
      </c>
      <c r="B730" s="61"/>
      <c r="C730" s="44"/>
      <c r="D730" s="45"/>
      <c r="E730" s="45"/>
      <c r="F730" s="30"/>
      <c r="G730" s="46"/>
      <c r="H730" s="62"/>
    </row>
    <row r="731" spans="1:8" x14ac:dyDescent="0.25">
      <c r="A731" s="58">
        <v>1728</v>
      </c>
      <c r="B731" s="61"/>
      <c r="C731" s="44"/>
      <c r="D731" s="45"/>
      <c r="E731" s="45"/>
      <c r="F731" s="30"/>
      <c r="G731" s="46"/>
      <c r="H731" s="62"/>
    </row>
    <row r="732" spans="1:8" x14ac:dyDescent="0.25">
      <c r="A732" s="58">
        <v>1729</v>
      </c>
      <c r="B732" s="61"/>
      <c r="C732" s="44"/>
      <c r="D732" s="45"/>
      <c r="E732" s="45"/>
      <c r="F732" s="30"/>
      <c r="G732" s="46"/>
      <c r="H732" s="62"/>
    </row>
    <row r="733" spans="1:8" x14ac:dyDescent="0.25">
      <c r="A733" s="58">
        <v>1730</v>
      </c>
      <c r="B733" s="61"/>
      <c r="C733" s="44"/>
      <c r="D733" s="45"/>
      <c r="E733" s="45"/>
      <c r="F733" s="30"/>
      <c r="G733" s="46"/>
      <c r="H733" s="62"/>
    </row>
    <row r="734" spans="1:8" x14ac:dyDescent="0.25">
      <c r="A734" s="58">
        <v>1731</v>
      </c>
      <c r="B734" s="61"/>
      <c r="C734" s="44"/>
      <c r="D734" s="45"/>
      <c r="E734" s="45"/>
      <c r="F734" s="30"/>
      <c r="G734" s="46"/>
      <c r="H734" s="62"/>
    </row>
    <row r="735" spans="1:8" x14ac:dyDescent="0.25">
      <c r="A735" s="58">
        <v>1732</v>
      </c>
      <c r="B735" s="61"/>
      <c r="C735" s="44"/>
      <c r="D735" s="45"/>
      <c r="E735" s="45"/>
      <c r="F735" s="30"/>
      <c r="G735" s="46"/>
      <c r="H735" s="62"/>
    </row>
    <row r="736" spans="1:8" x14ac:dyDescent="0.25">
      <c r="A736" s="58">
        <v>1733</v>
      </c>
      <c r="B736" s="61"/>
      <c r="C736" s="44"/>
      <c r="D736" s="45"/>
      <c r="E736" s="45"/>
      <c r="F736" s="30"/>
      <c r="G736" s="46"/>
      <c r="H736" s="62"/>
    </row>
    <row r="737" spans="1:8" x14ac:dyDescent="0.25">
      <c r="A737" s="58">
        <v>1734</v>
      </c>
      <c r="B737" s="61"/>
      <c r="C737" s="44"/>
      <c r="D737" s="45"/>
      <c r="E737" s="45"/>
      <c r="F737" s="30"/>
      <c r="G737" s="46"/>
      <c r="H737" s="62"/>
    </row>
    <row r="738" spans="1:8" x14ac:dyDescent="0.25">
      <c r="A738" s="58">
        <v>1735</v>
      </c>
      <c r="B738" s="61"/>
      <c r="C738" s="44"/>
      <c r="D738" s="45"/>
      <c r="E738" s="45"/>
      <c r="F738" s="30"/>
      <c r="G738" s="46"/>
      <c r="H738" s="62"/>
    </row>
    <row r="739" spans="1:8" x14ac:dyDescent="0.25">
      <c r="A739" s="58">
        <v>1736</v>
      </c>
      <c r="B739" s="61"/>
      <c r="C739" s="44"/>
      <c r="D739" s="45"/>
      <c r="E739" s="45"/>
      <c r="F739" s="30"/>
      <c r="G739" s="46"/>
      <c r="H739" s="62"/>
    </row>
    <row r="740" spans="1:8" x14ac:dyDescent="0.25">
      <c r="A740" s="58">
        <v>1737</v>
      </c>
      <c r="B740" s="61"/>
      <c r="C740" s="44"/>
      <c r="D740" s="45"/>
      <c r="E740" s="45"/>
      <c r="F740" s="30"/>
      <c r="G740" s="46"/>
      <c r="H740" s="62"/>
    </row>
    <row r="741" spans="1:8" x14ac:dyDescent="0.25">
      <c r="A741" s="58">
        <v>1738</v>
      </c>
      <c r="B741" s="61"/>
      <c r="C741" s="44"/>
      <c r="D741" s="45"/>
      <c r="E741" s="45"/>
      <c r="F741" s="30"/>
      <c r="G741" s="46"/>
      <c r="H741" s="62"/>
    </row>
    <row r="742" spans="1:8" x14ac:dyDescent="0.25">
      <c r="A742" s="58">
        <v>1739</v>
      </c>
      <c r="B742" s="61"/>
      <c r="C742" s="44"/>
      <c r="D742" s="45"/>
      <c r="E742" s="45"/>
      <c r="F742" s="30"/>
      <c r="G742" s="46"/>
      <c r="H742" s="62"/>
    </row>
    <row r="743" spans="1:8" x14ac:dyDescent="0.25">
      <c r="A743" s="58">
        <v>1740</v>
      </c>
      <c r="B743" s="61"/>
      <c r="C743" s="44"/>
      <c r="D743" s="45"/>
      <c r="E743" s="45"/>
      <c r="F743" s="30"/>
      <c r="G743" s="46"/>
      <c r="H743" s="62"/>
    </row>
    <row r="744" spans="1:8" x14ac:dyDescent="0.25">
      <c r="A744" s="58">
        <v>1741</v>
      </c>
      <c r="B744" s="61"/>
      <c r="C744" s="44"/>
      <c r="D744" s="45"/>
      <c r="E744" s="45"/>
      <c r="F744" s="30"/>
      <c r="G744" s="46"/>
      <c r="H744" s="62"/>
    </row>
    <row r="745" spans="1:8" x14ac:dyDescent="0.25">
      <c r="A745" s="58">
        <v>1742</v>
      </c>
      <c r="B745" s="61"/>
      <c r="C745" s="44"/>
      <c r="D745" s="45"/>
      <c r="E745" s="45"/>
      <c r="F745" s="30"/>
      <c r="G745" s="46"/>
      <c r="H745" s="62"/>
    </row>
    <row r="746" spans="1:8" x14ac:dyDescent="0.25">
      <c r="A746" s="58">
        <v>1743</v>
      </c>
      <c r="B746" s="61"/>
      <c r="C746" s="44"/>
      <c r="D746" s="45"/>
      <c r="E746" s="45"/>
      <c r="F746" s="30"/>
      <c r="G746" s="46"/>
      <c r="H746" s="62"/>
    </row>
    <row r="747" spans="1:8" x14ac:dyDescent="0.25">
      <c r="A747" s="58">
        <v>1744</v>
      </c>
      <c r="B747" s="61"/>
      <c r="C747" s="44"/>
      <c r="D747" s="45"/>
      <c r="E747" s="45"/>
      <c r="F747" s="30"/>
      <c r="G747" s="46"/>
      <c r="H747" s="62"/>
    </row>
    <row r="748" spans="1:8" x14ac:dyDescent="0.25">
      <c r="A748" s="58">
        <v>1745</v>
      </c>
      <c r="B748" s="61"/>
      <c r="C748" s="44"/>
      <c r="D748" s="45"/>
      <c r="E748" s="45"/>
      <c r="F748" s="30"/>
      <c r="G748" s="46"/>
      <c r="H748" s="62"/>
    </row>
    <row r="749" spans="1:8" x14ac:dyDescent="0.25">
      <c r="A749" s="58">
        <v>1746</v>
      </c>
      <c r="B749" s="61"/>
      <c r="C749" s="44"/>
      <c r="D749" s="45"/>
      <c r="E749" s="45"/>
      <c r="F749" s="30"/>
      <c r="G749" s="46"/>
      <c r="H749" s="62"/>
    </row>
    <row r="750" spans="1:8" x14ac:dyDescent="0.25">
      <c r="A750" s="58">
        <v>1747</v>
      </c>
      <c r="B750" s="61"/>
      <c r="C750" s="44"/>
      <c r="D750" s="45"/>
      <c r="E750" s="45"/>
      <c r="F750" s="30"/>
      <c r="G750" s="46"/>
      <c r="H750" s="62"/>
    </row>
    <row r="751" spans="1:8" x14ac:dyDescent="0.25">
      <c r="A751" s="58">
        <v>1748</v>
      </c>
      <c r="B751" s="61"/>
      <c r="C751" s="44"/>
      <c r="D751" s="45"/>
      <c r="E751" s="45"/>
      <c r="F751" s="30"/>
      <c r="G751" s="46"/>
      <c r="H751" s="62"/>
    </row>
    <row r="752" spans="1:8" x14ac:dyDescent="0.25">
      <c r="A752" s="58">
        <v>1749</v>
      </c>
      <c r="B752" s="61"/>
      <c r="C752" s="44"/>
      <c r="D752" s="45"/>
      <c r="E752" s="45"/>
      <c r="F752" s="30"/>
      <c r="G752" s="46"/>
      <c r="H752" s="62"/>
    </row>
    <row r="753" spans="1:8" x14ac:dyDescent="0.25">
      <c r="A753" s="58">
        <v>1750</v>
      </c>
      <c r="B753" s="61"/>
      <c r="C753" s="44"/>
      <c r="D753" s="45"/>
      <c r="E753" s="45"/>
      <c r="F753" s="30"/>
      <c r="G753" s="46"/>
      <c r="H753" s="62"/>
    </row>
    <row r="754" spans="1:8" x14ac:dyDescent="0.25">
      <c r="A754" s="58">
        <v>1751</v>
      </c>
      <c r="B754" s="61"/>
      <c r="C754" s="44"/>
      <c r="D754" s="45"/>
      <c r="E754" s="45"/>
      <c r="F754" s="30"/>
      <c r="G754" s="46"/>
      <c r="H754" s="62"/>
    </row>
    <row r="755" spans="1:8" x14ac:dyDescent="0.25">
      <c r="A755" s="58">
        <v>1752</v>
      </c>
      <c r="B755" s="61"/>
      <c r="C755" s="44"/>
      <c r="D755" s="45"/>
      <c r="E755" s="45"/>
      <c r="F755" s="30"/>
      <c r="G755" s="46"/>
      <c r="H755" s="62"/>
    </row>
    <row r="756" spans="1:8" x14ac:dyDescent="0.25">
      <c r="A756" s="58">
        <v>1753</v>
      </c>
      <c r="B756" s="61"/>
      <c r="C756" s="44"/>
      <c r="D756" s="45"/>
      <c r="E756" s="45"/>
      <c r="F756" s="30"/>
      <c r="G756" s="46"/>
      <c r="H756" s="62"/>
    </row>
    <row r="757" spans="1:8" x14ac:dyDescent="0.25">
      <c r="A757" s="58">
        <v>1754</v>
      </c>
      <c r="B757" s="61"/>
      <c r="C757" s="44"/>
      <c r="D757" s="45"/>
      <c r="E757" s="45"/>
      <c r="F757" s="30"/>
      <c r="G757" s="46"/>
      <c r="H757" s="62"/>
    </row>
    <row r="758" spans="1:8" x14ac:dyDescent="0.25">
      <c r="A758" s="58">
        <v>1755</v>
      </c>
      <c r="B758" s="61"/>
      <c r="C758" s="44"/>
      <c r="D758" s="45"/>
      <c r="E758" s="45"/>
      <c r="F758" s="30"/>
      <c r="G758" s="46"/>
      <c r="H758" s="62"/>
    </row>
    <row r="759" spans="1:8" x14ac:dyDescent="0.25">
      <c r="A759" s="58">
        <v>1756</v>
      </c>
      <c r="B759" s="61"/>
      <c r="C759" s="44"/>
      <c r="D759" s="45"/>
      <c r="E759" s="45"/>
      <c r="F759" s="30"/>
      <c r="G759" s="46"/>
      <c r="H759" s="62"/>
    </row>
    <row r="760" spans="1:8" x14ac:dyDescent="0.25">
      <c r="A760" s="58">
        <v>1757</v>
      </c>
      <c r="B760" s="61"/>
      <c r="C760" s="44"/>
      <c r="D760" s="45"/>
      <c r="E760" s="45"/>
      <c r="F760" s="30"/>
      <c r="G760" s="46"/>
      <c r="H760" s="62"/>
    </row>
    <row r="761" spans="1:8" x14ac:dyDescent="0.25">
      <c r="A761" s="58">
        <v>1758</v>
      </c>
      <c r="B761" s="61"/>
      <c r="C761" s="44"/>
      <c r="D761" s="45"/>
      <c r="E761" s="45"/>
      <c r="F761" s="30"/>
      <c r="G761" s="46"/>
      <c r="H761" s="62"/>
    </row>
    <row r="762" spans="1:8" x14ac:dyDescent="0.25">
      <c r="A762" s="58">
        <v>1759</v>
      </c>
      <c r="B762" s="61"/>
      <c r="C762" s="44"/>
      <c r="D762" s="45"/>
      <c r="E762" s="45"/>
      <c r="F762" s="30"/>
      <c r="G762" s="46"/>
      <c r="H762" s="62"/>
    </row>
    <row r="763" spans="1:8" x14ac:dyDescent="0.25">
      <c r="A763" s="58">
        <v>1760</v>
      </c>
      <c r="B763" s="61"/>
      <c r="C763" s="44"/>
      <c r="D763" s="45"/>
      <c r="E763" s="45"/>
      <c r="F763" s="30"/>
      <c r="G763" s="46"/>
      <c r="H763" s="62"/>
    </row>
    <row r="764" spans="1:8" x14ac:dyDescent="0.25">
      <c r="A764" s="58">
        <v>1761</v>
      </c>
      <c r="B764" s="61"/>
      <c r="C764" s="44"/>
      <c r="D764" s="45"/>
      <c r="E764" s="45"/>
      <c r="F764" s="30"/>
      <c r="G764" s="46"/>
      <c r="H764" s="62"/>
    </row>
    <row r="765" spans="1:8" x14ac:dyDescent="0.25">
      <c r="A765" s="58">
        <v>1762</v>
      </c>
      <c r="B765" s="61"/>
      <c r="C765" s="44"/>
      <c r="D765" s="45"/>
      <c r="E765" s="45"/>
      <c r="F765" s="30"/>
      <c r="G765" s="46"/>
      <c r="H765" s="62"/>
    </row>
    <row r="766" spans="1:8" x14ac:dyDescent="0.25">
      <c r="A766" s="58">
        <v>1763</v>
      </c>
      <c r="B766" s="61"/>
      <c r="C766" s="44"/>
      <c r="D766" s="45"/>
      <c r="E766" s="45"/>
      <c r="F766" s="30"/>
      <c r="G766" s="46"/>
      <c r="H766" s="62"/>
    </row>
    <row r="767" spans="1:8" x14ac:dyDescent="0.25">
      <c r="A767" s="58">
        <v>1764</v>
      </c>
      <c r="B767" s="61"/>
      <c r="C767" s="44"/>
      <c r="D767" s="45"/>
      <c r="E767" s="45"/>
      <c r="F767" s="30"/>
      <c r="G767" s="46"/>
      <c r="H767" s="62"/>
    </row>
    <row r="768" spans="1:8" x14ac:dyDescent="0.25">
      <c r="A768" s="58">
        <v>1765</v>
      </c>
      <c r="B768" s="61"/>
      <c r="C768" s="44"/>
      <c r="D768" s="45"/>
      <c r="E768" s="45"/>
      <c r="F768" s="30"/>
      <c r="G768" s="46"/>
      <c r="H768" s="62"/>
    </row>
    <row r="769" spans="1:8" x14ac:dyDescent="0.25">
      <c r="A769" s="58">
        <v>1766</v>
      </c>
      <c r="B769" s="61"/>
      <c r="C769" s="44"/>
      <c r="D769" s="45"/>
      <c r="E769" s="45"/>
      <c r="F769" s="30"/>
      <c r="G769" s="46"/>
      <c r="H769" s="62"/>
    </row>
    <row r="770" spans="1:8" x14ac:dyDescent="0.25">
      <c r="A770" s="58">
        <v>1767</v>
      </c>
      <c r="B770" s="61"/>
      <c r="C770" s="44"/>
      <c r="D770" s="45"/>
      <c r="E770" s="45"/>
      <c r="F770" s="30"/>
      <c r="G770" s="46"/>
      <c r="H770" s="62"/>
    </row>
    <row r="771" spans="1:8" x14ac:dyDescent="0.25">
      <c r="A771" s="58">
        <v>1768</v>
      </c>
      <c r="B771" s="61"/>
      <c r="C771" s="44"/>
      <c r="D771" s="45"/>
      <c r="E771" s="45"/>
      <c r="F771" s="30"/>
      <c r="G771" s="46"/>
      <c r="H771" s="62"/>
    </row>
    <row r="772" spans="1:8" x14ac:dyDescent="0.25">
      <c r="A772" s="58">
        <v>1769</v>
      </c>
      <c r="B772" s="61"/>
      <c r="C772" s="44"/>
      <c r="D772" s="45"/>
      <c r="E772" s="45"/>
      <c r="F772" s="30"/>
      <c r="G772" s="46"/>
      <c r="H772" s="62"/>
    </row>
    <row r="773" spans="1:8" x14ac:dyDescent="0.25">
      <c r="A773" s="58">
        <v>1770</v>
      </c>
      <c r="B773" s="61"/>
      <c r="C773" s="44"/>
      <c r="D773" s="45"/>
      <c r="E773" s="45"/>
      <c r="F773" s="30"/>
      <c r="G773" s="46"/>
      <c r="H773" s="62"/>
    </row>
    <row r="774" spans="1:8" x14ac:dyDescent="0.25">
      <c r="A774" s="58">
        <v>1771</v>
      </c>
      <c r="B774" s="61"/>
      <c r="C774" s="44"/>
      <c r="D774" s="45"/>
      <c r="E774" s="45"/>
      <c r="F774" s="30"/>
      <c r="G774" s="46"/>
      <c r="H774" s="62"/>
    </row>
    <row r="775" spans="1:8" x14ac:dyDescent="0.25">
      <c r="A775" s="58">
        <v>1772</v>
      </c>
      <c r="B775" s="61"/>
      <c r="C775" s="44"/>
      <c r="D775" s="45"/>
      <c r="E775" s="45"/>
      <c r="F775" s="30"/>
      <c r="G775" s="46"/>
      <c r="H775" s="62"/>
    </row>
    <row r="776" spans="1:8" x14ac:dyDescent="0.25">
      <c r="A776" s="58">
        <v>1773</v>
      </c>
      <c r="B776" s="61"/>
      <c r="C776" s="44"/>
      <c r="D776" s="45"/>
      <c r="E776" s="45"/>
      <c r="F776" s="30"/>
      <c r="G776" s="46"/>
      <c r="H776" s="62"/>
    </row>
    <row r="777" spans="1:8" x14ac:dyDescent="0.25">
      <c r="A777" s="58">
        <v>1774</v>
      </c>
      <c r="B777" s="61"/>
      <c r="C777" s="44"/>
      <c r="D777" s="45"/>
      <c r="E777" s="45"/>
      <c r="F777" s="30"/>
      <c r="G777" s="46"/>
      <c r="H777" s="62"/>
    </row>
    <row r="778" spans="1:8" x14ac:dyDescent="0.25">
      <c r="A778" s="58">
        <v>1775</v>
      </c>
      <c r="B778" s="61"/>
      <c r="C778" s="44"/>
      <c r="D778" s="45"/>
      <c r="E778" s="45"/>
      <c r="F778" s="30"/>
      <c r="G778" s="46"/>
      <c r="H778" s="62"/>
    </row>
    <row r="779" spans="1:8" x14ac:dyDescent="0.25">
      <c r="A779" s="58">
        <v>1776</v>
      </c>
      <c r="B779" s="61"/>
      <c r="C779" s="44"/>
      <c r="D779" s="45"/>
      <c r="E779" s="45"/>
      <c r="F779" s="30"/>
      <c r="G779" s="46"/>
      <c r="H779" s="62"/>
    </row>
    <row r="780" spans="1:8" x14ac:dyDescent="0.25">
      <c r="A780" s="58">
        <v>1777</v>
      </c>
      <c r="B780" s="61"/>
      <c r="C780" s="44"/>
      <c r="D780" s="45"/>
      <c r="E780" s="45"/>
      <c r="F780" s="30"/>
      <c r="G780" s="46"/>
      <c r="H780" s="62"/>
    </row>
    <row r="781" spans="1:8" x14ac:dyDescent="0.25">
      <c r="A781" s="58">
        <v>1778</v>
      </c>
      <c r="B781" s="61"/>
      <c r="C781" s="44"/>
      <c r="D781" s="45"/>
      <c r="E781" s="45"/>
      <c r="F781" s="30"/>
      <c r="G781" s="46"/>
      <c r="H781" s="62"/>
    </row>
    <row r="782" spans="1:8" x14ac:dyDescent="0.25">
      <c r="A782" s="58">
        <v>1779</v>
      </c>
      <c r="B782" s="61"/>
      <c r="C782" s="44"/>
      <c r="D782" s="45"/>
      <c r="E782" s="45"/>
      <c r="F782" s="30"/>
      <c r="G782" s="46"/>
      <c r="H782" s="62"/>
    </row>
    <row r="783" spans="1:8" x14ac:dyDescent="0.25">
      <c r="A783" s="58">
        <v>1780</v>
      </c>
      <c r="B783" s="61"/>
      <c r="C783" s="44"/>
      <c r="D783" s="45"/>
      <c r="E783" s="45"/>
      <c r="F783" s="30"/>
      <c r="G783" s="46"/>
      <c r="H783" s="62"/>
    </row>
    <row r="784" spans="1:8" x14ac:dyDescent="0.25">
      <c r="A784" s="58">
        <v>1781</v>
      </c>
      <c r="B784" s="61"/>
      <c r="C784" s="44"/>
      <c r="D784" s="45"/>
      <c r="E784" s="45"/>
      <c r="F784" s="30"/>
      <c r="G784" s="46"/>
      <c r="H784" s="62"/>
    </row>
    <row r="785" spans="1:8" x14ac:dyDescent="0.25">
      <c r="A785" s="58">
        <v>1782</v>
      </c>
      <c r="B785" s="61"/>
      <c r="C785" s="44"/>
      <c r="D785" s="45"/>
      <c r="E785" s="45"/>
      <c r="F785" s="30"/>
      <c r="G785" s="46"/>
      <c r="H785" s="62"/>
    </row>
    <row r="786" spans="1:8" x14ac:dyDescent="0.25">
      <c r="A786" s="58">
        <v>1783</v>
      </c>
      <c r="B786" s="61"/>
      <c r="C786" s="44"/>
      <c r="D786" s="45"/>
      <c r="E786" s="45"/>
      <c r="F786" s="30"/>
      <c r="G786" s="46"/>
      <c r="H786" s="62"/>
    </row>
    <row r="787" spans="1:8" x14ac:dyDescent="0.25">
      <c r="A787" s="58">
        <v>1784</v>
      </c>
      <c r="B787" s="61"/>
      <c r="C787" s="44"/>
      <c r="D787" s="45"/>
      <c r="E787" s="45"/>
      <c r="F787" s="30"/>
      <c r="G787" s="46"/>
      <c r="H787" s="62"/>
    </row>
    <row r="788" spans="1:8" x14ac:dyDescent="0.25">
      <c r="A788" s="58">
        <v>1785</v>
      </c>
      <c r="B788" s="61"/>
      <c r="C788" s="44"/>
      <c r="D788" s="45"/>
      <c r="E788" s="45"/>
      <c r="F788" s="30"/>
      <c r="G788" s="46"/>
      <c r="H788" s="62"/>
    </row>
    <row r="789" spans="1:8" x14ac:dyDescent="0.25">
      <c r="A789" s="58">
        <v>1786</v>
      </c>
      <c r="B789" s="61"/>
      <c r="C789" s="44"/>
      <c r="D789" s="45"/>
      <c r="E789" s="45"/>
      <c r="F789" s="30"/>
      <c r="G789" s="46"/>
      <c r="H789" s="62"/>
    </row>
    <row r="790" spans="1:8" x14ac:dyDescent="0.25">
      <c r="A790" s="58">
        <v>1787</v>
      </c>
      <c r="B790" s="61"/>
      <c r="C790" s="44"/>
      <c r="D790" s="45"/>
      <c r="E790" s="45"/>
      <c r="F790" s="30"/>
      <c r="G790" s="46"/>
      <c r="H790" s="62"/>
    </row>
    <row r="791" spans="1:8" x14ac:dyDescent="0.25">
      <c r="A791" s="58">
        <v>1788</v>
      </c>
      <c r="B791" s="61"/>
      <c r="C791" s="44"/>
      <c r="D791" s="45"/>
      <c r="E791" s="45"/>
      <c r="F791" s="30"/>
      <c r="G791" s="46"/>
      <c r="H791" s="62"/>
    </row>
    <row r="792" spans="1:8" x14ac:dyDescent="0.25">
      <c r="A792" s="58">
        <v>1789</v>
      </c>
      <c r="B792" s="61"/>
      <c r="C792" s="44"/>
      <c r="D792" s="45"/>
      <c r="E792" s="45"/>
      <c r="F792" s="30"/>
      <c r="G792" s="46"/>
      <c r="H792" s="62"/>
    </row>
    <row r="793" spans="1:8" x14ac:dyDescent="0.25">
      <c r="A793" s="58">
        <v>1790</v>
      </c>
      <c r="B793" s="61"/>
      <c r="C793" s="44"/>
      <c r="D793" s="45"/>
      <c r="E793" s="45"/>
      <c r="F793" s="30"/>
      <c r="G793" s="46"/>
      <c r="H793" s="62"/>
    </row>
    <row r="794" spans="1:8" x14ac:dyDescent="0.25">
      <c r="A794" s="58">
        <v>1791</v>
      </c>
      <c r="B794" s="61"/>
      <c r="C794" s="44"/>
      <c r="D794" s="45"/>
      <c r="E794" s="45"/>
      <c r="F794" s="30"/>
      <c r="G794" s="46"/>
      <c r="H794" s="62"/>
    </row>
    <row r="795" spans="1:8" x14ac:dyDescent="0.25">
      <c r="A795" s="58">
        <v>1792</v>
      </c>
      <c r="B795" s="61"/>
      <c r="C795" s="44"/>
      <c r="D795" s="45"/>
      <c r="E795" s="45"/>
      <c r="F795" s="30"/>
      <c r="G795" s="46"/>
      <c r="H795" s="62"/>
    </row>
    <row r="796" spans="1:8" x14ac:dyDescent="0.25">
      <c r="A796" s="58">
        <v>1793</v>
      </c>
      <c r="B796" s="61"/>
      <c r="C796" s="44"/>
      <c r="D796" s="45"/>
      <c r="E796" s="45"/>
      <c r="F796" s="30"/>
      <c r="G796" s="46"/>
      <c r="H796" s="62"/>
    </row>
    <row r="797" spans="1:8" x14ac:dyDescent="0.25">
      <c r="A797" s="58">
        <v>1794</v>
      </c>
      <c r="B797" s="61"/>
      <c r="C797" s="44"/>
      <c r="D797" s="45"/>
      <c r="E797" s="45"/>
      <c r="F797" s="30"/>
      <c r="G797" s="46"/>
      <c r="H797" s="62"/>
    </row>
    <row r="798" spans="1:8" x14ac:dyDescent="0.25">
      <c r="A798" s="58">
        <v>1795</v>
      </c>
      <c r="B798" s="61"/>
      <c r="C798" s="44"/>
      <c r="D798" s="45"/>
      <c r="E798" s="45"/>
      <c r="F798" s="30"/>
      <c r="G798" s="46"/>
      <c r="H798" s="62"/>
    </row>
    <row r="799" spans="1:8" x14ac:dyDescent="0.25">
      <c r="A799" s="58">
        <v>1796</v>
      </c>
      <c r="B799" s="61"/>
      <c r="C799" s="44"/>
      <c r="D799" s="45"/>
      <c r="E799" s="45"/>
      <c r="F799" s="30"/>
      <c r="G799" s="46"/>
      <c r="H799" s="62"/>
    </row>
    <row r="800" spans="1:8" x14ac:dyDescent="0.25">
      <c r="A800" s="58">
        <v>1797</v>
      </c>
      <c r="B800" s="61"/>
      <c r="C800" s="44"/>
      <c r="D800" s="45"/>
      <c r="E800" s="45"/>
      <c r="F800" s="30"/>
      <c r="G800" s="46"/>
      <c r="H800" s="62"/>
    </row>
    <row r="801" spans="1:8" x14ac:dyDescent="0.25">
      <c r="A801" s="58">
        <v>1798</v>
      </c>
      <c r="B801" s="61"/>
      <c r="C801" s="44"/>
      <c r="D801" s="45"/>
      <c r="E801" s="45"/>
      <c r="F801" s="30"/>
      <c r="G801" s="46"/>
      <c r="H801" s="62"/>
    </row>
    <row r="802" spans="1:8" x14ac:dyDescent="0.25">
      <c r="A802" s="58">
        <v>1799</v>
      </c>
      <c r="B802" s="61"/>
      <c r="C802" s="44"/>
      <c r="D802" s="45"/>
      <c r="E802" s="45"/>
      <c r="F802" s="30"/>
      <c r="G802" s="46"/>
      <c r="H802" s="62"/>
    </row>
    <row r="803" spans="1:8" x14ac:dyDescent="0.25">
      <c r="A803" s="58">
        <v>1800</v>
      </c>
      <c r="B803" s="61"/>
      <c r="C803" s="44"/>
      <c r="D803" s="45"/>
      <c r="E803" s="45"/>
      <c r="F803" s="30"/>
      <c r="G803" s="46"/>
      <c r="H803" s="62"/>
    </row>
    <row r="804" spans="1:8" x14ac:dyDescent="0.25">
      <c r="A804" s="58">
        <v>1801</v>
      </c>
      <c r="B804" s="61"/>
      <c r="C804" s="44"/>
      <c r="D804" s="45"/>
      <c r="E804" s="45"/>
      <c r="F804" s="30"/>
      <c r="G804" s="46"/>
      <c r="H804" s="62"/>
    </row>
    <row r="805" spans="1:8" x14ac:dyDescent="0.25">
      <c r="A805" s="58">
        <v>1802</v>
      </c>
      <c r="B805" s="61"/>
      <c r="C805" s="44"/>
      <c r="D805" s="45"/>
      <c r="E805" s="45"/>
      <c r="F805" s="30"/>
      <c r="G805" s="46"/>
      <c r="H805" s="62"/>
    </row>
    <row r="806" spans="1:8" x14ac:dyDescent="0.25">
      <c r="A806" s="58">
        <v>1803</v>
      </c>
      <c r="B806" s="61"/>
      <c r="C806" s="44"/>
      <c r="D806" s="45"/>
      <c r="E806" s="45"/>
      <c r="F806" s="30"/>
      <c r="G806" s="46"/>
      <c r="H806" s="62"/>
    </row>
    <row r="807" spans="1:8" x14ac:dyDescent="0.25">
      <c r="A807" s="58">
        <v>1804</v>
      </c>
      <c r="B807" s="61"/>
      <c r="C807" s="44"/>
      <c r="D807" s="45"/>
      <c r="E807" s="45"/>
      <c r="F807" s="30"/>
      <c r="G807" s="46"/>
      <c r="H807" s="62"/>
    </row>
    <row r="808" spans="1:8" x14ac:dyDescent="0.25">
      <c r="A808" s="58">
        <v>1805</v>
      </c>
      <c r="B808" s="61"/>
      <c r="C808" s="44"/>
      <c r="D808" s="45"/>
      <c r="E808" s="45"/>
      <c r="F808" s="30"/>
      <c r="G808" s="46"/>
      <c r="H808" s="62"/>
    </row>
    <row r="809" spans="1:8" x14ac:dyDescent="0.25">
      <c r="A809" s="58">
        <v>1806</v>
      </c>
      <c r="B809" s="61"/>
      <c r="C809" s="44"/>
      <c r="D809" s="45"/>
      <c r="E809" s="45"/>
      <c r="F809" s="30"/>
      <c r="G809" s="46"/>
      <c r="H809" s="62"/>
    </row>
    <row r="810" spans="1:8" x14ac:dyDescent="0.25">
      <c r="A810" s="58">
        <v>1807</v>
      </c>
      <c r="B810" s="61"/>
      <c r="C810" s="44"/>
      <c r="D810" s="45"/>
      <c r="E810" s="45"/>
      <c r="F810" s="30"/>
      <c r="G810" s="46"/>
      <c r="H810" s="62"/>
    </row>
    <row r="811" spans="1:8" x14ac:dyDescent="0.25">
      <c r="A811" s="58">
        <v>1808</v>
      </c>
      <c r="B811" s="61"/>
      <c r="C811" s="44"/>
      <c r="D811" s="45"/>
      <c r="E811" s="45"/>
      <c r="F811" s="30"/>
      <c r="G811" s="46"/>
      <c r="H811" s="62"/>
    </row>
    <row r="812" spans="1:8" x14ac:dyDescent="0.25">
      <c r="A812" s="58">
        <v>1809</v>
      </c>
      <c r="B812" s="61"/>
      <c r="C812" s="44"/>
      <c r="D812" s="45"/>
      <c r="E812" s="45"/>
      <c r="F812" s="30"/>
      <c r="G812" s="46"/>
      <c r="H812" s="62"/>
    </row>
    <row r="813" spans="1:8" x14ac:dyDescent="0.25">
      <c r="A813" s="58">
        <v>1810</v>
      </c>
      <c r="B813" s="61"/>
      <c r="C813" s="44"/>
      <c r="D813" s="45"/>
      <c r="E813" s="45"/>
      <c r="F813" s="30"/>
      <c r="G813" s="46"/>
      <c r="H813" s="62"/>
    </row>
    <row r="814" spans="1:8" x14ac:dyDescent="0.25">
      <c r="A814" s="58">
        <v>1811</v>
      </c>
      <c r="B814" s="61"/>
      <c r="C814" s="44"/>
      <c r="D814" s="45"/>
      <c r="E814" s="45"/>
      <c r="F814" s="30"/>
      <c r="G814" s="46"/>
      <c r="H814" s="62"/>
    </row>
    <row r="815" spans="1:8" x14ac:dyDescent="0.25">
      <c r="A815" s="58">
        <v>1812</v>
      </c>
      <c r="B815" s="61"/>
      <c r="C815" s="44"/>
      <c r="D815" s="45"/>
      <c r="E815" s="45"/>
      <c r="F815" s="30"/>
      <c r="G815" s="46"/>
      <c r="H815" s="62"/>
    </row>
    <row r="816" spans="1:8" x14ac:dyDescent="0.25">
      <c r="A816" s="58">
        <v>1813</v>
      </c>
      <c r="B816" s="61"/>
      <c r="C816" s="44"/>
      <c r="D816" s="45"/>
      <c r="E816" s="45"/>
      <c r="F816" s="30"/>
      <c r="G816" s="46"/>
      <c r="H816" s="62"/>
    </row>
    <row r="817" spans="1:8" x14ac:dyDescent="0.25">
      <c r="A817" s="58">
        <v>1814</v>
      </c>
      <c r="B817" s="61"/>
      <c r="C817" s="44"/>
      <c r="D817" s="45"/>
      <c r="E817" s="45"/>
      <c r="F817" s="30"/>
      <c r="G817" s="46"/>
      <c r="H817" s="62"/>
    </row>
    <row r="818" spans="1:8" x14ac:dyDescent="0.25">
      <c r="A818" s="58">
        <v>1815</v>
      </c>
      <c r="B818" s="61"/>
      <c r="C818" s="44"/>
      <c r="D818" s="45"/>
      <c r="E818" s="45"/>
      <c r="F818" s="30"/>
      <c r="G818" s="46"/>
      <c r="H818" s="62"/>
    </row>
    <row r="819" spans="1:8" x14ac:dyDescent="0.25">
      <c r="A819" s="58">
        <v>1816</v>
      </c>
      <c r="B819" s="61"/>
      <c r="C819" s="44"/>
      <c r="D819" s="45"/>
      <c r="E819" s="45"/>
      <c r="F819" s="30"/>
      <c r="G819" s="46"/>
      <c r="H819" s="62"/>
    </row>
    <row r="820" spans="1:8" x14ac:dyDescent="0.25">
      <c r="A820" s="58">
        <v>1817</v>
      </c>
      <c r="B820" s="61"/>
      <c r="C820" s="44"/>
      <c r="D820" s="45"/>
      <c r="E820" s="45"/>
      <c r="F820" s="30"/>
      <c r="G820" s="46"/>
      <c r="H820" s="62"/>
    </row>
    <row r="821" spans="1:8" x14ac:dyDescent="0.25">
      <c r="A821" s="58">
        <v>1818</v>
      </c>
      <c r="B821" s="61"/>
      <c r="C821" s="44"/>
      <c r="D821" s="45"/>
      <c r="E821" s="45"/>
      <c r="F821" s="30"/>
      <c r="G821" s="46"/>
      <c r="H821" s="62"/>
    </row>
    <row r="822" spans="1:8" x14ac:dyDescent="0.25">
      <c r="A822" s="58">
        <v>1819</v>
      </c>
      <c r="B822" s="61"/>
      <c r="C822" s="44"/>
      <c r="D822" s="45"/>
      <c r="E822" s="45"/>
      <c r="F822" s="30"/>
      <c r="G822" s="46"/>
      <c r="H822" s="62"/>
    </row>
    <row r="823" spans="1:8" x14ac:dyDescent="0.25">
      <c r="A823" s="58">
        <v>1820</v>
      </c>
      <c r="B823" s="61"/>
      <c r="C823" s="44"/>
      <c r="D823" s="45"/>
      <c r="E823" s="45"/>
      <c r="F823" s="30"/>
      <c r="G823" s="46"/>
      <c r="H823" s="62"/>
    </row>
    <row r="824" spans="1:8" x14ac:dyDescent="0.25">
      <c r="A824" s="58">
        <v>1821</v>
      </c>
      <c r="B824" s="61"/>
      <c r="C824" s="44"/>
      <c r="D824" s="45"/>
      <c r="E824" s="45"/>
      <c r="F824" s="30"/>
      <c r="G824" s="46"/>
      <c r="H824" s="62"/>
    </row>
    <row r="825" spans="1:8" x14ac:dyDescent="0.25">
      <c r="A825" s="58">
        <v>1822</v>
      </c>
      <c r="B825" s="61"/>
      <c r="C825" s="44"/>
      <c r="D825" s="45"/>
      <c r="E825" s="45"/>
      <c r="F825" s="30"/>
      <c r="G825" s="46"/>
      <c r="H825" s="62"/>
    </row>
    <row r="826" spans="1:8" x14ac:dyDescent="0.25">
      <c r="A826" s="58">
        <v>1823</v>
      </c>
      <c r="B826" s="61"/>
      <c r="C826" s="44"/>
      <c r="D826" s="45"/>
      <c r="E826" s="45"/>
      <c r="F826" s="30"/>
      <c r="G826" s="46"/>
      <c r="H826" s="62"/>
    </row>
    <row r="827" spans="1:8" x14ac:dyDescent="0.25">
      <c r="A827" s="58">
        <v>1824</v>
      </c>
      <c r="B827" s="61"/>
      <c r="C827" s="44"/>
      <c r="D827" s="45"/>
      <c r="E827" s="45"/>
      <c r="F827" s="30"/>
      <c r="G827" s="46"/>
      <c r="H827" s="62"/>
    </row>
    <row r="828" spans="1:8" x14ac:dyDescent="0.25">
      <c r="A828" s="58">
        <v>1825</v>
      </c>
      <c r="B828" s="61"/>
      <c r="C828" s="44"/>
      <c r="D828" s="45"/>
      <c r="E828" s="45"/>
      <c r="F828" s="30"/>
      <c r="G828" s="46"/>
      <c r="H828" s="62"/>
    </row>
    <row r="829" spans="1:8" x14ac:dyDescent="0.25">
      <c r="A829" s="58">
        <v>1826</v>
      </c>
      <c r="B829" s="61"/>
      <c r="C829" s="44"/>
      <c r="D829" s="45"/>
      <c r="E829" s="45"/>
      <c r="F829" s="30"/>
      <c r="G829" s="46"/>
      <c r="H829" s="62"/>
    </row>
    <row r="830" spans="1:8" x14ac:dyDescent="0.25">
      <c r="A830" s="58">
        <v>1827</v>
      </c>
      <c r="B830" s="61"/>
      <c r="C830" s="44"/>
      <c r="D830" s="45"/>
      <c r="E830" s="45"/>
      <c r="F830" s="30"/>
      <c r="G830" s="46"/>
      <c r="H830" s="62"/>
    </row>
    <row r="831" spans="1:8" x14ac:dyDescent="0.25">
      <c r="A831" s="58">
        <v>1828</v>
      </c>
      <c r="B831" s="61"/>
      <c r="C831" s="44"/>
      <c r="D831" s="45"/>
      <c r="E831" s="45"/>
      <c r="F831" s="30"/>
      <c r="G831" s="46"/>
      <c r="H831" s="62"/>
    </row>
    <row r="832" spans="1:8" x14ac:dyDescent="0.25">
      <c r="A832" s="58">
        <v>1829</v>
      </c>
      <c r="B832" s="61"/>
      <c r="C832" s="44"/>
      <c r="D832" s="45"/>
      <c r="E832" s="45"/>
      <c r="F832" s="30"/>
      <c r="G832" s="46"/>
      <c r="H832" s="62"/>
    </row>
    <row r="833" spans="1:8" x14ac:dyDescent="0.25">
      <c r="A833" s="58">
        <v>1830</v>
      </c>
      <c r="B833" s="61"/>
      <c r="C833" s="44"/>
      <c r="D833" s="45"/>
      <c r="E833" s="45"/>
      <c r="F833" s="30"/>
      <c r="G833" s="46"/>
      <c r="H833" s="62"/>
    </row>
    <row r="834" spans="1:8" x14ac:dyDescent="0.25">
      <c r="A834" s="58">
        <v>1831</v>
      </c>
      <c r="B834" s="61"/>
      <c r="C834" s="44"/>
      <c r="D834" s="45"/>
      <c r="E834" s="45"/>
      <c r="F834" s="30"/>
      <c r="G834" s="46"/>
      <c r="H834" s="62"/>
    </row>
    <row r="835" spans="1:8" x14ac:dyDescent="0.25">
      <c r="A835" s="58">
        <v>1832</v>
      </c>
      <c r="B835" s="61"/>
      <c r="C835" s="44"/>
      <c r="D835" s="45"/>
      <c r="E835" s="45"/>
      <c r="F835" s="30"/>
      <c r="G835" s="46"/>
      <c r="H835" s="62"/>
    </row>
    <row r="836" spans="1:8" x14ac:dyDescent="0.25">
      <c r="A836" s="58">
        <v>1833</v>
      </c>
      <c r="B836" s="61"/>
      <c r="C836" s="44"/>
      <c r="D836" s="45"/>
      <c r="E836" s="45"/>
      <c r="F836" s="30"/>
      <c r="G836" s="46"/>
      <c r="H836" s="62"/>
    </row>
    <row r="837" spans="1:8" x14ac:dyDescent="0.25">
      <c r="A837" s="58">
        <v>1834</v>
      </c>
      <c r="B837" s="61"/>
      <c r="C837" s="44"/>
      <c r="D837" s="45"/>
      <c r="E837" s="45"/>
      <c r="F837" s="30"/>
      <c r="G837" s="46"/>
      <c r="H837" s="62"/>
    </row>
    <row r="838" spans="1:8" x14ac:dyDescent="0.25">
      <c r="A838" s="58">
        <v>1835</v>
      </c>
      <c r="B838" s="61"/>
      <c r="C838" s="44"/>
      <c r="D838" s="45"/>
      <c r="E838" s="45"/>
      <c r="F838" s="30"/>
      <c r="G838" s="46"/>
      <c r="H838" s="62"/>
    </row>
    <row r="839" spans="1:8" x14ac:dyDescent="0.25">
      <c r="A839" s="58">
        <v>1836</v>
      </c>
      <c r="B839" s="61"/>
      <c r="C839" s="44"/>
      <c r="D839" s="45"/>
      <c r="E839" s="45"/>
      <c r="F839" s="30"/>
      <c r="G839" s="46"/>
      <c r="H839" s="62"/>
    </row>
    <row r="840" spans="1:8" x14ac:dyDescent="0.25">
      <c r="A840" s="58">
        <v>1837</v>
      </c>
      <c r="B840" s="61"/>
      <c r="C840" s="44"/>
      <c r="D840" s="45"/>
      <c r="E840" s="45"/>
      <c r="F840" s="30"/>
      <c r="G840" s="46"/>
      <c r="H840" s="62"/>
    </row>
    <row r="841" spans="1:8" x14ac:dyDescent="0.25">
      <c r="A841" s="58">
        <v>1838</v>
      </c>
      <c r="B841" s="61"/>
      <c r="C841" s="44"/>
      <c r="D841" s="45"/>
      <c r="E841" s="45"/>
      <c r="F841" s="30"/>
      <c r="G841" s="46"/>
      <c r="H841" s="62"/>
    </row>
    <row r="842" spans="1:8" x14ac:dyDescent="0.25">
      <c r="A842" s="58">
        <v>1839</v>
      </c>
      <c r="B842" s="61"/>
      <c r="C842" s="44"/>
      <c r="D842" s="45"/>
      <c r="E842" s="45"/>
      <c r="F842" s="30"/>
      <c r="G842" s="46"/>
      <c r="H842" s="62"/>
    </row>
    <row r="843" spans="1:8" x14ac:dyDescent="0.25">
      <c r="A843" s="58">
        <v>1840</v>
      </c>
      <c r="B843" s="61"/>
      <c r="C843" s="44"/>
      <c r="D843" s="45"/>
      <c r="E843" s="45"/>
      <c r="F843" s="30"/>
      <c r="G843" s="46"/>
      <c r="H843" s="62"/>
    </row>
    <row r="844" spans="1:8" x14ac:dyDescent="0.25">
      <c r="A844" s="58">
        <v>1841</v>
      </c>
      <c r="B844" s="61"/>
      <c r="C844" s="44"/>
      <c r="D844" s="45"/>
      <c r="E844" s="45"/>
      <c r="F844" s="30"/>
      <c r="G844" s="46"/>
      <c r="H844" s="62"/>
    </row>
    <row r="845" spans="1:8" x14ac:dyDescent="0.25">
      <c r="A845" s="58">
        <v>1842</v>
      </c>
      <c r="B845" s="61"/>
      <c r="C845" s="44"/>
      <c r="D845" s="45"/>
      <c r="E845" s="45"/>
      <c r="F845" s="30"/>
      <c r="G845" s="46"/>
      <c r="H845" s="62"/>
    </row>
    <row r="846" spans="1:8" x14ac:dyDescent="0.25">
      <c r="A846" s="58">
        <v>1843</v>
      </c>
      <c r="B846" s="61"/>
      <c r="C846" s="44"/>
      <c r="D846" s="45"/>
      <c r="E846" s="45"/>
      <c r="F846" s="30"/>
      <c r="G846" s="46"/>
      <c r="H846" s="62"/>
    </row>
    <row r="847" spans="1:8" x14ac:dyDescent="0.25">
      <c r="A847" s="58">
        <v>1844</v>
      </c>
      <c r="B847" s="61"/>
      <c r="C847" s="44"/>
      <c r="D847" s="45"/>
      <c r="E847" s="45"/>
      <c r="F847" s="30"/>
      <c r="G847" s="46"/>
      <c r="H847" s="62"/>
    </row>
    <row r="848" spans="1:8" x14ac:dyDescent="0.25">
      <c r="A848" s="58">
        <v>1845</v>
      </c>
      <c r="B848" s="61"/>
      <c r="C848" s="44"/>
      <c r="D848" s="45"/>
      <c r="E848" s="45"/>
      <c r="F848" s="30"/>
      <c r="G848" s="46"/>
      <c r="H848" s="62"/>
    </row>
    <row r="849" spans="1:8" x14ac:dyDescent="0.25">
      <c r="A849" s="58">
        <v>1846</v>
      </c>
      <c r="B849" s="61"/>
      <c r="C849" s="44"/>
      <c r="D849" s="45"/>
      <c r="E849" s="45"/>
      <c r="F849" s="30"/>
      <c r="G849" s="46"/>
      <c r="H849" s="62"/>
    </row>
    <row r="850" spans="1:8" x14ac:dyDescent="0.25">
      <c r="A850" s="58">
        <v>1847</v>
      </c>
      <c r="B850" s="61"/>
      <c r="C850" s="44"/>
      <c r="D850" s="45"/>
      <c r="E850" s="45"/>
      <c r="F850" s="30"/>
      <c r="G850" s="46"/>
      <c r="H850" s="62"/>
    </row>
    <row r="851" spans="1:8" x14ac:dyDescent="0.25">
      <c r="A851" s="58">
        <v>1848</v>
      </c>
      <c r="B851" s="61"/>
      <c r="C851" s="44"/>
      <c r="D851" s="45"/>
      <c r="E851" s="45"/>
      <c r="F851" s="30"/>
      <c r="G851" s="46"/>
      <c r="H851" s="62"/>
    </row>
    <row r="852" spans="1:8" x14ac:dyDescent="0.25">
      <c r="A852" s="58">
        <v>1849</v>
      </c>
      <c r="B852" s="61"/>
      <c r="C852" s="44"/>
      <c r="D852" s="45"/>
      <c r="E852" s="45"/>
      <c r="F852" s="30"/>
      <c r="G852" s="46"/>
      <c r="H852" s="62"/>
    </row>
    <row r="853" spans="1:8" x14ac:dyDescent="0.25">
      <c r="A853" s="58">
        <v>1850</v>
      </c>
      <c r="B853" s="61"/>
      <c r="C853" s="44"/>
      <c r="D853" s="45"/>
      <c r="E853" s="45"/>
      <c r="F853" s="30"/>
      <c r="G853" s="46"/>
      <c r="H853" s="62"/>
    </row>
    <row r="854" spans="1:8" x14ac:dyDescent="0.25">
      <c r="A854" s="58">
        <v>1851</v>
      </c>
      <c r="B854" s="61"/>
      <c r="C854" s="44"/>
      <c r="D854" s="45"/>
      <c r="E854" s="45"/>
      <c r="F854" s="30"/>
      <c r="G854" s="46"/>
      <c r="H854" s="62"/>
    </row>
    <row r="855" spans="1:8" x14ac:dyDescent="0.25">
      <c r="A855" s="58">
        <v>1852</v>
      </c>
      <c r="B855" s="61"/>
      <c r="C855" s="44"/>
      <c r="D855" s="45"/>
      <c r="E855" s="45"/>
      <c r="F855" s="30"/>
      <c r="G855" s="46"/>
      <c r="H855" s="62"/>
    </row>
    <row r="856" spans="1:8" x14ac:dyDescent="0.25">
      <c r="A856" s="58">
        <v>1853</v>
      </c>
      <c r="B856" s="61"/>
      <c r="C856" s="44"/>
      <c r="D856" s="45"/>
      <c r="E856" s="45"/>
      <c r="F856" s="30"/>
      <c r="G856" s="46"/>
      <c r="H856" s="62"/>
    </row>
    <row r="857" spans="1:8" x14ac:dyDescent="0.25">
      <c r="A857" s="58">
        <v>1854</v>
      </c>
      <c r="B857" s="61"/>
      <c r="C857" s="44"/>
      <c r="D857" s="45"/>
      <c r="E857" s="45"/>
      <c r="F857" s="30"/>
      <c r="G857" s="46"/>
      <c r="H857" s="62"/>
    </row>
    <row r="858" spans="1:8" x14ac:dyDescent="0.25">
      <c r="A858" s="58">
        <v>1855</v>
      </c>
      <c r="B858" s="61"/>
      <c r="C858" s="44"/>
      <c r="D858" s="45"/>
      <c r="E858" s="45"/>
      <c r="F858" s="30"/>
      <c r="G858" s="46"/>
      <c r="H858" s="62"/>
    </row>
    <row r="859" spans="1:8" x14ac:dyDescent="0.25">
      <c r="A859" s="58">
        <v>1856</v>
      </c>
      <c r="B859" s="61"/>
      <c r="C859" s="44"/>
      <c r="D859" s="45"/>
      <c r="E859" s="45"/>
      <c r="F859" s="30"/>
      <c r="G859" s="46"/>
      <c r="H859" s="62"/>
    </row>
    <row r="860" spans="1:8" x14ac:dyDescent="0.25">
      <c r="A860" s="58">
        <v>1857</v>
      </c>
      <c r="B860" s="61"/>
      <c r="C860" s="44"/>
      <c r="D860" s="45"/>
      <c r="E860" s="45"/>
      <c r="F860" s="30"/>
      <c r="G860" s="46"/>
      <c r="H860" s="62"/>
    </row>
    <row r="861" spans="1:8" x14ac:dyDescent="0.25">
      <c r="A861" s="58">
        <v>1858</v>
      </c>
      <c r="B861" s="61"/>
      <c r="C861" s="44"/>
      <c r="D861" s="45"/>
      <c r="E861" s="45"/>
      <c r="F861" s="30"/>
      <c r="G861" s="46"/>
      <c r="H861" s="62"/>
    </row>
    <row r="862" spans="1:8" x14ac:dyDescent="0.25">
      <c r="A862" s="58">
        <v>1859</v>
      </c>
      <c r="B862" s="61"/>
      <c r="C862" s="44"/>
      <c r="D862" s="45"/>
      <c r="E862" s="45"/>
      <c r="F862" s="30"/>
      <c r="G862" s="46"/>
      <c r="H862" s="62"/>
    </row>
    <row r="863" spans="1:8" x14ac:dyDescent="0.25">
      <c r="A863" s="58">
        <v>1860</v>
      </c>
      <c r="B863" s="61"/>
      <c r="C863" s="44"/>
      <c r="D863" s="45"/>
      <c r="E863" s="45"/>
      <c r="F863" s="30"/>
      <c r="G863" s="46"/>
      <c r="H863" s="62"/>
    </row>
    <row r="864" spans="1:8" x14ac:dyDescent="0.25">
      <c r="A864" s="58">
        <v>1861</v>
      </c>
      <c r="B864" s="61"/>
      <c r="C864" s="44"/>
      <c r="D864" s="45"/>
      <c r="E864" s="45"/>
      <c r="F864" s="30"/>
      <c r="G864" s="46"/>
      <c r="H864" s="62"/>
    </row>
    <row r="865" spans="1:8" x14ac:dyDescent="0.25">
      <c r="A865" s="58">
        <v>1862</v>
      </c>
      <c r="B865" s="61"/>
      <c r="C865" s="44"/>
      <c r="D865" s="45"/>
      <c r="E865" s="45"/>
      <c r="F865" s="30"/>
      <c r="G865" s="46"/>
      <c r="H865" s="62"/>
    </row>
    <row r="866" spans="1:8" x14ac:dyDescent="0.25">
      <c r="A866" s="58">
        <v>1863</v>
      </c>
      <c r="B866" s="61"/>
      <c r="C866" s="44"/>
      <c r="D866" s="45"/>
      <c r="E866" s="45"/>
      <c r="F866" s="30"/>
      <c r="G866" s="46"/>
      <c r="H866" s="62"/>
    </row>
    <row r="867" spans="1:8" x14ac:dyDescent="0.25">
      <c r="A867" s="58">
        <v>1864</v>
      </c>
      <c r="B867" s="61"/>
      <c r="C867" s="44"/>
      <c r="D867" s="45"/>
      <c r="E867" s="45"/>
      <c r="F867" s="30"/>
      <c r="G867" s="46"/>
      <c r="H867" s="62"/>
    </row>
    <row r="868" spans="1:8" x14ac:dyDescent="0.25">
      <c r="A868" s="58">
        <v>1865</v>
      </c>
      <c r="B868" s="61"/>
      <c r="C868" s="44"/>
      <c r="D868" s="45"/>
      <c r="E868" s="45"/>
      <c r="F868" s="30"/>
      <c r="G868" s="46"/>
      <c r="H868" s="62"/>
    </row>
    <row r="869" spans="1:8" x14ac:dyDescent="0.25">
      <c r="A869" s="58">
        <v>1866</v>
      </c>
      <c r="B869" s="61"/>
      <c r="C869" s="44"/>
      <c r="D869" s="45"/>
      <c r="E869" s="45"/>
      <c r="F869" s="30"/>
      <c r="G869" s="46"/>
      <c r="H869" s="62"/>
    </row>
    <row r="870" spans="1:8" x14ac:dyDescent="0.25">
      <c r="A870" s="58">
        <v>1867</v>
      </c>
      <c r="B870" s="61"/>
      <c r="C870" s="44"/>
      <c r="D870" s="45"/>
      <c r="E870" s="45"/>
      <c r="F870" s="30"/>
      <c r="G870" s="46"/>
      <c r="H870" s="62"/>
    </row>
    <row r="871" spans="1:8" x14ac:dyDescent="0.25">
      <c r="A871" s="58">
        <v>1868</v>
      </c>
      <c r="B871" s="61"/>
      <c r="C871" s="44"/>
      <c r="D871" s="45"/>
      <c r="E871" s="45"/>
      <c r="F871" s="30"/>
      <c r="G871" s="46"/>
      <c r="H871" s="62"/>
    </row>
    <row r="872" spans="1:8" x14ac:dyDescent="0.25">
      <c r="A872" s="58">
        <v>1869</v>
      </c>
      <c r="B872" s="61"/>
      <c r="C872" s="44"/>
      <c r="D872" s="45"/>
      <c r="E872" s="45"/>
      <c r="F872" s="30"/>
      <c r="G872" s="46"/>
      <c r="H872" s="62"/>
    </row>
    <row r="873" spans="1:8" x14ac:dyDescent="0.25">
      <c r="A873" s="58">
        <v>1870</v>
      </c>
      <c r="B873" s="61"/>
      <c r="C873" s="44"/>
      <c r="D873" s="45"/>
      <c r="E873" s="45"/>
      <c r="F873" s="30"/>
      <c r="G873" s="46"/>
      <c r="H873" s="62"/>
    </row>
    <row r="874" spans="1:8" x14ac:dyDescent="0.25">
      <c r="A874" s="58">
        <v>1871</v>
      </c>
      <c r="B874" s="61"/>
      <c r="C874" s="44"/>
      <c r="D874" s="45"/>
      <c r="E874" s="45"/>
      <c r="F874" s="30"/>
      <c r="G874" s="46"/>
      <c r="H874" s="62"/>
    </row>
    <row r="875" spans="1:8" x14ac:dyDescent="0.25">
      <c r="A875" s="58">
        <v>1872</v>
      </c>
      <c r="B875" s="61"/>
      <c r="C875" s="44"/>
      <c r="D875" s="45"/>
      <c r="E875" s="45"/>
      <c r="F875" s="30"/>
      <c r="G875" s="46"/>
      <c r="H875" s="62"/>
    </row>
    <row r="876" spans="1:8" x14ac:dyDescent="0.25">
      <c r="A876" s="58">
        <v>1873</v>
      </c>
      <c r="B876" s="61"/>
      <c r="C876" s="44"/>
      <c r="D876" s="45"/>
      <c r="E876" s="45"/>
      <c r="F876" s="30"/>
      <c r="G876" s="46"/>
      <c r="H876" s="62"/>
    </row>
    <row r="877" spans="1:8" x14ac:dyDescent="0.25">
      <c r="A877" s="58">
        <v>1874</v>
      </c>
      <c r="B877" s="61"/>
      <c r="C877" s="44"/>
      <c r="D877" s="45"/>
      <c r="E877" s="45"/>
      <c r="F877" s="30"/>
      <c r="G877" s="46"/>
      <c r="H877" s="62"/>
    </row>
    <row r="878" spans="1:8" x14ac:dyDescent="0.25">
      <c r="A878" s="58">
        <v>1875</v>
      </c>
      <c r="B878" s="61"/>
      <c r="C878" s="44"/>
      <c r="D878" s="45"/>
      <c r="E878" s="45"/>
      <c r="F878" s="30"/>
      <c r="G878" s="46"/>
      <c r="H878" s="62"/>
    </row>
    <row r="879" spans="1:8" x14ac:dyDescent="0.25">
      <c r="A879" s="58">
        <v>1876</v>
      </c>
      <c r="B879" s="61"/>
      <c r="C879" s="44"/>
      <c r="D879" s="45"/>
      <c r="E879" s="45"/>
      <c r="F879" s="30"/>
      <c r="G879" s="46"/>
      <c r="H879" s="62"/>
    </row>
    <row r="880" spans="1:8" x14ac:dyDescent="0.25">
      <c r="A880" s="58">
        <v>1877</v>
      </c>
      <c r="B880" s="61"/>
      <c r="C880" s="44"/>
      <c r="D880" s="45"/>
      <c r="E880" s="45"/>
      <c r="F880" s="30"/>
      <c r="G880" s="46"/>
      <c r="H880" s="62"/>
    </row>
    <row r="881" spans="1:8" x14ac:dyDescent="0.25">
      <c r="A881" s="58">
        <v>1878</v>
      </c>
      <c r="B881" s="61"/>
      <c r="C881" s="44"/>
      <c r="D881" s="45"/>
      <c r="E881" s="45"/>
      <c r="F881" s="30"/>
      <c r="G881" s="46"/>
      <c r="H881" s="62"/>
    </row>
    <row r="882" spans="1:8" x14ac:dyDescent="0.25">
      <c r="A882" s="58">
        <v>1879</v>
      </c>
      <c r="B882" s="61"/>
      <c r="C882" s="44"/>
      <c r="D882" s="45"/>
      <c r="E882" s="45"/>
      <c r="F882" s="30"/>
      <c r="G882" s="46"/>
      <c r="H882" s="62"/>
    </row>
    <row r="883" spans="1:8" x14ac:dyDescent="0.25">
      <c r="A883" s="58">
        <v>1880</v>
      </c>
      <c r="B883" s="61"/>
      <c r="C883" s="44"/>
      <c r="D883" s="45"/>
      <c r="E883" s="45"/>
      <c r="F883" s="30"/>
      <c r="G883" s="46"/>
      <c r="H883" s="62"/>
    </row>
    <row r="884" spans="1:8" x14ac:dyDescent="0.25">
      <c r="A884" s="58">
        <v>1881</v>
      </c>
      <c r="B884" s="61"/>
      <c r="C884" s="44"/>
      <c r="D884" s="45"/>
      <c r="E884" s="45"/>
      <c r="F884" s="30"/>
      <c r="G884" s="46"/>
      <c r="H884" s="62"/>
    </row>
    <row r="885" spans="1:8" x14ac:dyDescent="0.25">
      <c r="A885" s="58">
        <v>1882</v>
      </c>
      <c r="B885" s="61"/>
      <c r="C885" s="44"/>
      <c r="D885" s="45"/>
      <c r="E885" s="45"/>
      <c r="F885" s="30"/>
      <c r="G885" s="46"/>
      <c r="H885" s="62"/>
    </row>
    <row r="886" spans="1:8" x14ac:dyDescent="0.25">
      <c r="A886" s="58">
        <v>1883</v>
      </c>
      <c r="B886" s="61"/>
      <c r="C886" s="44"/>
      <c r="D886" s="45"/>
      <c r="E886" s="45"/>
      <c r="F886" s="30"/>
      <c r="G886" s="46"/>
      <c r="H886" s="62"/>
    </row>
    <row r="887" spans="1:8" x14ac:dyDescent="0.25">
      <c r="A887" s="58">
        <v>1884</v>
      </c>
      <c r="B887" s="61"/>
      <c r="C887" s="44"/>
      <c r="D887" s="45"/>
      <c r="E887" s="45"/>
      <c r="F887" s="30"/>
      <c r="G887" s="46"/>
      <c r="H887" s="62"/>
    </row>
    <row r="888" spans="1:8" x14ac:dyDescent="0.25">
      <c r="A888" s="58">
        <v>1885</v>
      </c>
      <c r="B888" s="61"/>
      <c r="C888" s="44"/>
      <c r="D888" s="45"/>
      <c r="E888" s="45"/>
      <c r="F888" s="30"/>
      <c r="G888" s="46"/>
      <c r="H888" s="62"/>
    </row>
    <row r="889" spans="1:8" x14ac:dyDescent="0.25">
      <c r="A889" s="58">
        <v>1886</v>
      </c>
      <c r="B889" s="61"/>
      <c r="C889" s="44"/>
      <c r="D889" s="45"/>
      <c r="E889" s="45"/>
      <c r="F889" s="30"/>
      <c r="G889" s="46"/>
      <c r="H889" s="62"/>
    </row>
    <row r="890" spans="1:8" x14ac:dyDescent="0.25">
      <c r="A890" s="58">
        <v>1887</v>
      </c>
      <c r="B890" s="61"/>
      <c r="C890" s="44"/>
      <c r="D890" s="45"/>
      <c r="E890" s="45"/>
      <c r="F890" s="30"/>
      <c r="G890" s="46"/>
      <c r="H890" s="62"/>
    </row>
    <row r="891" spans="1:8" x14ac:dyDescent="0.25">
      <c r="A891" s="58">
        <v>1888</v>
      </c>
      <c r="B891" s="61"/>
      <c r="C891" s="44"/>
      <c r="D891" s="45"/>
      <c r="E891" s="45"/>
      <c r="F891" s="30"/>
      <c r="G891" s="46"/>
      <c r="H891" s="62"/>
    </row>
    <row r="892" spans="1:8" x14ac:dyDescent="0.25">
      <c r="A892" s="58">
        <v>1889</v>
      </c>
      <c r="B892" s="61"/>
      <c r="C892" s="44"/>
      <c r="D892" s="45"/>
      <c r="E892" s="45"/>
      <c r="F892" s="30"/>
      <c r="G892" s="46"/>
      <c r="H892" s="62"/>
    </row>
    <row r="893" spans="1:8" x14ac:dyDescent="0.25">
      <c r="A893" s="58">
        <v>1890</v>
      </c>
      <c r="B893" s="61"/>
      <c r="C893" s="44"/>
      <c r="D893" s="45"/>
      <c r="E893" s="45"/>
      <c r="F893" s="30"/>
      <c r="G893" s="46"/>
      <c r="H893" s="62"/>
    </row>
    <row r="894" spans="1:8" x14ac:dyDescent="0.25">
      <c r="A894" s="58">
        <v>1891</v>
      </c>
      <c r="B894" s="61"/>
      <c r="C894" s="44"/>
      <c r="D894" s="45"/>
      <c r="E894" s="45"/>
      <c r="F894" s="30"/>
      <c r="G894" s="46"/>
      <c r="H894" s="62"/>
    </row>
    <row r="895" spans="1:8" x14ac:dyDescent="0.25">
      <c r="A895" s="58">
        <v>1892</v>
      </c>
      <c r="B895" s="61"/>
      <c r="C895" s="44"/>
      <c r="D895" s="45"/>
      <c r="E895" s="45"/>
      <c r="F895" s="30"/>
      <c r="G895" s="46"/>
      <c r="H895" s="62"/>
    </row>
    <row r="896" spans="1:8" x14ac:dyDescent="0.25">
      <c r="A896" s="58">
        <v>1893</v>
      </c>
      <c r="B896" s="61"/>
      <c r="C896" s="44"/>
      <c r="D896" s="45"/>
      <c r="E896" s="45"/>
      <c r="F896" s="30"/>
      <c r="G896" s="46"/>
      <c r="H896" s="62"/>
    </row>
    <row r="897" spans="1:8" x14ac:dyDescent="0.25">
      <c r="A897" s="58">
        <v>1894</v>
      </c>
      <c r="B897" s="61"/>
      <c r="C897" s="44"/>
      <c r="D897" s="45"/>
      <c r="E897" s="45"/>
      <c r="F897" s="30"/>
      <c r="G897" s="46"/>
      <c r="H897" s="62"/>
    </row>
    <row r="898" spans="1:8" x14ac:dyDescent="0.25">
      <c r="A898" s="58">
        <v>1895</v>
      </c>
      <c r="B898" s="61"/>
      <c r="C898" s="44"/>
      <c r="D898" s="45"/>
      <c r="E898" s="45"/>
      <c r="F898" s="30"/>
      <c r="G898" s="46"/>
      <c r="H898" s="62"/>
    </row>
    <row r="899" spans="1:8" x14ac:dyDescent="0.25">
      <c r="A899" s="58">
        <v>1896</v>
      </c>
      <c r="B899" s="61"/>
      <c r="C899" s="44"/>
      <c r="D899" s="45"/>
      <c r="E899" s="45"/>
      <c r="F899" s="30"/>
      <c r="G899" s="46"/>
      <c r="H899" s="62"/>
    </row>
    <row r="900" spans="1:8" x14ac:dyDescent="0.25">
      <c r="A900" s="58">
        <v>1897</v>
      </c>
      <c r="B900" s="61"/>
      <c r="C900" s="44"/>
      <c r="D900" s="45"/>
      <c r="E900" s="45"/>
      <c r="F900" s="30"/>
      <c r="G900" s="46"/>
      <c r="H900" s="62"/>
    </row>
    <row r="901" spans="1:8" x14ac:dyDescent="0.25">
      <c r="A901" s="58">
        <v>1898</v>
      </c>
      <c r="B901" s="61"/>
      <c r="C901" s="44"/>
      <c r="D901" s="45"/>
      <c r="E901" s="45"/>
      <c r="F901" s="30"/>
      <c r="G901" s="46"/>
      <c r="H901" s="62"/>
    </row>
    <row r="902" spans="1:8" x14ac:dyDescent="0.25">
      <c r="A902" s="58">
        <v>1899</v>
      </c>
      <c r="B902" s="61"/>
      <c r="C902" s="44"/>
      <c r="D902" s="45"/>
      <c r="E902" s="45"/>
      <c r="F902" s="30"/>
      <c r="G902" s="46"/>
      <c r="H902" s="62"/>
    </row>
    <row r="903" spans="1:8" x14ac:dyDescent="0.25">
      <c r="A903" s="58">
        <v>1900</v>
      </c>
      <c r="B903" s="61"/>
      <c r="C903" s="44"/>
      <c r="D903" s="45"/>
      <c r="E903" s="45"/>
      <c r="F903" s="30"/>
      <c r="G903" s="46"/>
      <c r="H903" s="62"/>
    </row>
    <row r="904" spans="1:8" x14ac:dyDescent="0.25">
      <c r="A904" s="58">
        <v>1901</v>
      </c>
      <c r="B904" s="61"/>
      <c r="C904" s="44"/>
      <c r="D904" s="45"/>
      <c r="E904" s="45"/>
      <c r="F904" s="30"/>
      <c r="G904" s="46"/>
      <c r="H904" s="62"/>
    </row>
    <row r="905" spans="1:8" x14ac:dyDescent="0.25">
      <c r="A905" s="58">
        <v>1902</v>
      </c>
      <c r="B905" s="61"/>
      <c r="C905" s="44"/>
      <c r="D905" s="45"/>
      <c r="E905" s="45"/>
      <c r="F905" s="30"/>
      <c r="G905" s="46"/>
      <c r="H905" s="62"/>
    </row>
    <row r="906" spans="1:8" x14ac:dyDescent="0.25">
      <c r="A906" s="58">
        <v>1903</v>
      </c>
      <c r="B906" s="61"/>
      <c r="C906" s="44"/>
      <c r="D906" s="45"/>
      <c r="E906" s="45"/>
      <c r="F906" s="30"/>
      <c r="G906" s="46"/>
      <c r="H906" s="62"/>
    </row>
    <row r="907" spans="1:8" x14ac:dyDescent="0.25">
      <c r="A907" s="58">
        <v>1904</v>
      </c>
      <c r="B907" s="61"/>
      <c r="C907" s="44"/>
      <c r="D907" s="45"/>
      <c r="E907" s="45"/>
      <c r="F907" s="30"/>
      <c r="G907" s="46"/>
      <c r="H907" s="62"/>
    </row>
    <row r="908" spans="1:8" x14ac:dyDescent="0.25">
      <c r="A908" s="58">
        <v>1905</v>
      </c>
      <c r="B908" s="61"/>
      <c r="C908" s="44"/>
      <c r="D908" s="45"/>
      <c r="E908" s="45"/>
      <c r="F908" s="30"/>
      <c r="G908" s="46"/>
      <c r="H908" s="62"/>
    </row>
    <row r="909" spans="1:8" x14ac:dyDescent="0.25">
      <c r="A909" s="58">
        <v>1906</v>
      </c>
      <c r="B909" s="61"/>
      <c r="C909" s="44"/>
      <c r="D909" s="45"/>
      <c r="E909" s="45"/>
      <c r="F909" s="30"/>
      <c r="G909" s="46"/>
      <c r="H909" s="62"/>
    </row>
    <row r="910" spans="1:8" x14ac:dyDescent="0.25">
      <c r="A910" s="58">
        <v>1907</v>
      </c>
      <c r="B910" s="61"/>
      <c r="C910" s="44"/>
      <c r="D910" s="45"/>
      <c r="E910" s="45"/>
      <c r="F910" s="30"/>
      <c r="G910" s="46"/>
      <c r="H910" s="62"/>
    </row>
    <row r="911" spans="1:8" x14ac:dyDescent="0.25">
      <c r="A911" s="58">
        <v>1908</v>
      </c>
      <c r="B911" s="61"/>
      <c r="C911" s="44"/>
      <c r="D911" s="45"/>
      <c r="E911" s="45"/>
      <c r="F911" s="30"/>
      <c r="G911" s="46"/>
      <c r="H911" s="62"/>
    </row>
    <row r="912" spans="1:8" x14ac:dyDescent="0.25">
      <c r="A912" s="58">
        <v>1909</v>
      </c>
      <c r="B912" s="61"/>
      <c r="C912" s="44"/>
      <c r="D912" s="45"/>
      <c r="E912" s="45"/>
      <c r="F912" s="30"/>
      <c r="G912" s="46"/>
      <c r="H912" s="62"/>
    </row>
    <row r="913" spans="1:8" x14ac:dyDescent="0.25">
      <c r="A913" s="58">
        <v>1910</v>
      </c>
      <c r="B913" s="61"/>
      <c r="C913" s="44"/>
      <c r="D913" s="45"/>
      <c r="E913" s="45"/>
      <c r="F913" s="30"/>
      <c r="G913" s="46"/>
      <c r="H913" s="62"/>
    </row>
    <row r="914" spans="1:8" x14ac:dyDescent="0.25">
      <c r="A914" s="58">
        <v>1911</v>
      </c>
      <c r="B914" s="61"/>
      <c r="C914" s="44"/>
      <c r="D914" s="45"/>
      <c r="E914" s="45"/>
      <c r="F914" s="30"/>
      <c r="G914" s="46"/>
      <c r="H914" s="62"/>
    </row>
    <row r="915" spans="1:8" x14ac:dyDescent="0.25">
      <c r="A915" s="58">
        <v>1912</v>
      </c>
      <c r="B915" s="61"/>
      <c r="C915" s="44"/>
      <c r="D915" s="45"/>
      <c r="E915" s="45"/>
      <c r="F915" s="30"/>
      <c r="G915" s="46"/>
      <c r="H915" s="62"/>
    </row>
    <row r="916" spans="1:8" x14ac:dyDescent="0.25">
      <c r="A916" s="58">
        <v>1913</v>
      </c>
      <c r="B916" s="61"/>
      <c r="C916" s="44"/>
      <c r="D916" s="45"/>
      <c r="E916" s="45"/>
      <c r="F916" s="30"/>
      <c r="G916" s="46"/>
      <c r="H916" s="62"/>
    </row>
    <row r="917" spans="1:8" x14ac:dyDescent="0.25">
      <c r="A917" s="58">
        <v>1914</v>
      </c>
      <c r="B917" s="61"/>
      <c r="C917" s="44"/>
      <c r="D917" s="45"/>
      <c r="E917" s="45"/>
      <c r="F917" s="30"/>
      <c r="G917" s="46"/>
      <c r="H917" s="62"/>
    </row>
    <row r="918" spans="1:8" x14ac:dyDescent="0.25">
      <c r="A918" s="58">
        <v>1915</v>
      </c>
      <c r="B918" s="61"/>
      <c r="C918" s="44"/>
      <c r="D918" s="45"/>
      <c r="E918" s="45"/>
      <c r="F918" s="30"/>
      <c r="G918" s="46"/>
      <c r="H918" s="62"/>
    </row>
    <row r="919" spans="1:8" x14ac:dyDescent="0.25">
      <c r="A919" s="58">
        <v>1916</v>
      </c>
      <c r="B919" s="61"/>
      <c r="C919" s="44"/>
      <c r="D919" s="45"/>
      <c r="E919" s="45"/>
      <c r="F919" s="30"/>
      <c r="G919" s="46"/>
      <c r="H919" s="62"/>
    </row>
    <row r="920" spans="1:8" x14ac:dyDescent="0.25">
      <c r="A920" s="58">
        <v>1917</v>
      </c>
      <c r="B920" s="61"/>
      <c r="C920" s="44"/>
      <c r="D920" s="45"/>
      <c r="E920" s="45"/>
      <c r="F920" s="30"/>
      <c r="G920" s="46"/>
      <c r="H920" s="62"/>
    </row>
    <row r="921" spans="1:8" x14ac:dyDescent="0.25">
      <c r="A921" s="58">
        <v>1918</v>
      </c>
      <c r="B921" s="61"/>
      <c r="C921" s="44"/>
      <c r="D921" s="45"/>
      <c r="E921" s="45"/>
      <c r="F921" s="30"/>
      <c r="G921" s="46"/>
      <c r="H921" s="62"/>
    </row>
    <row r="922" spans="1:8" x14ac:dyDescent="0.25">
      <c r="A922" s="58">
        <v>1919</v>
      </c>
      <c r="B922" s="61"/>
      <c r="C922" s="44"/>
      <c r="D922" s="45"/>
      <c r="E922" s="45"/>
      <c r="F922" s="30"/>
      <c r="G922" s="46"/>
      <c r="H922" s="62"/>
    </row>
    <row r="923" spans="1:8" x14ac:dyDescent="0.25">
      <c r="A923" s="58">
        <v>1920</v>
      </c>
      <c r="B923" s="61"/>
      <c r="C923" s="44"/>
      <c r="D923" s="45"/>
      <c r="E923" s="45"/>
      <c r="F923" s="30"/>
      <c r="G923" s="46"/>
      <c r="H923" s="62"/>
    </row>
    <row r="924" spans="1:8" x14ac:dyDescent="0.25">
      <c r="A924" s="58">
        <v>1921</v>
      </c>
      <c r="B924" s="61"/>
      <c r="C924" s="44"/>
      <c r="D924" s="45"/>
      <c r="E924" s="45"/>
      <c r="F924" s="30"/>
      <c r="G924" s="46"/>
      <c r="H924" s="62"/>
    </row>
    <row r="925" spans="1:8" x14ac:dyDescent="0.25">
      <c r="A925" s="58">
        <v>1922</v>
      </c>
      <c r="B925" s="61"/>
      <c r="C925" s="44"/>
      <c r="D925" s="45"/>
      <c r="E925" s="45"/>
      <c r="F925" s="30"/>
      <c r="G925" s="46"/>
      <c r="H925" s="62"/>
    </row>
    <row r="926" spans="1:8" x14ac:dyDescent="0.25">
      <c r="A926" s="58">
        <v>1923</v>
      </c>
      <c r="B926" s="61"/>
      <c r="C926" s="44"/>
      <c r="D926" s="45"/>
      <c r="E926" s="45"/>
      <c r="F926" s="30"/>
      <c r="G926" s="46"/>
      <c r="H926" s="62"/>
    </row>
    <row r="927" spans="1:8" x14ac:dyDescent="0.25">
      <c r="A927" s="58">
        <v>1924</v>
      </c>
      <c r="B927" s="61"/>
      <c r="C927" s="44"/>
      <c r="D927" s="45"/>
      <c r="E927" s="45"/>
      <c r="F927" s="30"/>
      <c r="G927" s="46"/>
      <c r="H927" s="62"/>
    </row>
    <row r="928" spans="1:8" x14ac:dyDescent="0.25">
      <c r="A928" s="58">
        <v>1925</v>
      </c>
      <c r="B928" s="61"/>
      <c r="C928" s="44"/>
      <c r="D928" s="45"/>
      <c r="E928" s="45"/>
      <c r="F928" s="30"/>
      <c r="G928" s="46"/>
      <c r="H928" s="62"/>
    </row>
    <row r="929" spans="1:8" x14ac:dyDescent="0.25">
      <c r="A929" s="58">
        <v>1926</v>
      </c>
      <c r="B929" s="61"/>
      <c r="C929" s="44"/>
      <c r="D929" s="45"/>
      <c r="E929" s="45"/>
      <c r="F929" s="30"/>
      <c r="G929" s="46"/>
      <c r="H929" s="62"/>
    </row>
    <row r="930" spans="1:8" x14ac:dyDescent="0.25">
      <c r="A930" s="58">
        <v>1927</v>
      </c>
      <c r="B930" s="61"/>
      <c r="C930" s="44"/>
      <c r="D930" s="45"/>
      <c r="E930" s="45"/>
      <c r="F930" s="30"/>
      <c r="G930" s="46"/>
      <c r="H930" s="62"/>
    </row>
    <row r="931" spans="1:8" x14ac:dyDescent="0.25">
      <c r="A931" s="58">
        <v>1928</v>
      </c>
      <c r="B931" s="61"/>
      <c r="C931" s="44"/>
      <c r="D931" s="45"/>
      <c r="E931" s="45"/>
      <c r="F931" s="30"/>
      <c r="G931" s="46"/>
      <c r="H931" s="62"/>
    </row>
    <row r="932" spans="1:8" x14ac:dyDescent="0.25">
      <c r="A932" s="58">
        <v>1929</v>
      </c>
      <c r="B932" s="61"/>
      <c r="C932" s="44"/>
      <c r="D932" s="45"/>
      <c r="E932" s="45"/>
      <c r="F932" s="30"/>
      <c r="G932" s="46"/>
      <c r="H932" s="62"/>
    </row>
    <row r="933" spans="1:8" x14ac:dyDescent="0.25">
      <c r="A933" s="58">
        <v>1930</v>
      </c>
      <c r="B933" s="61"/>
      <c r="C933" s="44"/>
      <c r="D933" s="45"/>
      <c r="E933" s="45"/>
      <c r="F933" s="30"/>
      <c r="G933" s="46"/>
      <c r="H933" s="62"/>
    </row>
    <row r="934" spans="1:8" x14ac:dyDescent="0.25">
      <c r="A934" s="58">
        <v>1931</v>
      </c>
      <c r="B934" s="61"/>
      <c r="C934" s="44"/>
      <c r="D934" s="45"/>
      <c r="E934" s="45"/>
      <c r="F934" s="30"/>
      <c r="G934" s="46"/>
      <c r="H934" s="62"/>
    </row>
    <row r="935" spans="1:8" x14ac:dyDescent="0.25">
      <c r="A935" s="58">
        <v>1932</v>
      </c>
      <c r="B935" s="61"/>
      <c r="C935" s="44"/>
      <c r="D935" s="45"/>
      <c r="E935" s="45"/>
      <c r="F935" s="30"/>
      <c r="G935" s="46"/>
      <c r="H935" s="62"/>
    </row>
    <row r="936" spans="1:8" x14ac:dyDescent="0.25">
      <c r="A936" s="58">
        <v>1933</v>
      </c>
      <c r="B936" s="61"/>
      <c r="C936" s="44"/>
      <c r="D936" s="45"/>
      <c r="E936" s="45"/>
      <c r="F936" s="30"/>
      <c r="G936" s="46"/>
      <c r="H936" s="62"/>
    </row>
    <row r="937" spans="1:8" x14ac:dyDescent="0.25">
      <c r="A937" s="58">
        <v>1934</v>
      </c>
      <c r="B937" s="61"/>
      <c r="C937" s="44"/>
      <c r="D937" s="45"/>
      <c r="E937" s="45"/>
      <c r="F937" s="30"/>
      <c r="G937" s="46"/>
      <c r="H937" s="62"/>
    </row>
    <row r="938" spans="1:8" x14ac:dyDescent="0.25">
      <c r="A938" s="58">
        <v>1935</v>
      </c>
      <c r="B938" s="61"/>
      <c r="C938" s="44"/>
      <c r="D938" s="45"/>
      <c r="E938" s="45"/>
      <c r="F938" s="30"/>
      <c r="G938" s="46"/>
      <c r="H938" s="62"/>
    </row>
    <row r="939" spans="1:8" x14ac:dyDescent="0.25">
      <c r="A939" s="58">
        <v>1936</v>
      </c>
      <c r="B939" s="61"/>
      <c r="C939" s="44"/>
      <c r="D939" s="45"/>
      <c r="E939" s="45"/>
      <c r="F939" s="30"/>
      <c r="G939" s="46"/>
      <c r="H939" s="62"/>
    </row>
    <row r="940" spans="1:8" x14ac:dyDescent="0.25">
      <c r="A940" s="58">
        <v>1937</v>
      </c>
      <c r="B940" s="61"/>
      <c r="C940" s="44"/>
      <c r="D940" s="45"/>
      <c r="E940" s="45"/>
      <c r="F940" s="30"/>
      <c r="G940" s="46"/>
      <c r="H940" s="62"/>
    </row>
    <row r="941" spans="1:8" x14ac:dyDescent="0.25">
      <c r="A941" s="58">
        <v>1938</v>
      </c>
      <c r="B941" s="61"/>
      <c r="C941" s="44"/>
      <c r="D941" s="45"/>
      <c r="E941" s="45"/>
      <c r="F941" s="30"/>
      <c r="G941" s="46"/>
      <c r="H941" s="62"/>
    </row>
    <row r="942" spans="1:8" x14ac:dyDescent="0.25">
      <c r="A942" s="58">
        <v>1939</v>
      </c>
      <c r="B942" s="61"/>
      <c r="C942" s="44"/>
      <c r="D942" s="45"/>
      <c r="E942" s="45"/>
      <c r="F942" s="30"/>
      <c r="G942" s="46"/>
      <c r="H942" s="62"/>
    </row>
    <row r="943" spans="1:8" x14ac:dyDescent="0.25">
      <c r="A943" s="58">
        <v>1940</v>
      </c>
      <c r="B943" s="61"/>
      <c r="C943" s="44"/>
      <c r="D943" s="45"/>
      <c r="E943" s="45"/>
      <c r="F943" s="30"/>
      <c r="G943" s="46"/>
      <c r="H943" s="62"/>
    </row>
    <row r="944" spans="1:8" x14ac:dyDescent="0.25">
      <c r="A944" s="58">
        <v>1941</v>
      </c>
      <c r="B944" s="61"/>
      <c r="C944" s="44"/>
      <c r="D944" s="45"/>
      <c r="E944" s="45"/>
      <c r="F944" s="30"/>
      <c r="G944" s="46"/>
      <c r="H944" s="62"/>
    </row>
    <row r="945" spans="1:8" x14ac:dyDescent="0.25">
      <c r="A945" s="58">
        <v>1942</v>
      </c>
      <c r="B945" s="61"/>
      <c r="C945" s="44"/>
      <c r="D945" s="45"/>
      <c r="E945" s="45"/>
      <c r="F945" s="30"/>
      <c r="G945" s="46"/>
      <c r="H945" s="62"/>
    </row>
    <row r="946" spans="1:8" x14ac:dyDescent="0.25">
      <c r="A946" s="58">
        <v>1943</v>
      </c>
      <c r="B946" s="61"/>
      <c r="C946" s="44"/>
      <c r="D946" s="45"/>
      <c r="E946" s="45"/>
      <c r="F946" s="30"/>
      <c r="G946" s="46"/>
      <c r="H946" s="62"/>
    </row>
    <row r="947" spans="1:8" x14ac:dyDescent="0.25">
      <c r="A947" s="58">
        <v>1944</v>
      </c>
      <c r="B947" s="61"/>
      <c r="C947" s="44"/>
      <c r="D947" s="45"/>
      <c r="E947" s="45"/>
      <c r="F947" s="30"/>
      <c r="G947" s="46"/>
      <c r="H947" s="62"/>
    </row>
    <row r="948" spans="1:8" x14ac:dyDescent="0.25">
      <c r="A948" s="58">
        <v>1945</v>
      </c>
      <c r="B948" s="61"/>
      <c r="C948" s="44"/>
      <c r="D948" s="45"/>
      <c r="E948" s="45"/>
      <c r="F948" s="30"/>
      <c r="G948" s="46"/>
      <c r="H948" s="62"/>
    </row>
    <row r="949" spans="1:8" x14ac:dyDescent="0.25">
      <c r="A949" s="58">
        <v>1946</v>
      </c>
      <c r="B949" s="61"/>
      <c r="C949" s="44"/>
      <c r="D949" s="45"/>
      <c r="E949" s="45"/>
      <c r="F949" s="30"/>
      <c r="G949" s="46"/>
      <c r="H949" s="62"/>
    </row>
    <row r="950" spans="1:8" x14ac:dyDescent="0.25">
      <c r="A950" s="58">
        <v>1947</v>
      </c>
      <c r="B950" s="61"/>
      <c r="C950" s="44"/>
      <c r="D950" s="45"/>
      <c r="E950" s="45"/>
      <c r="F950" s="30"/>
      <c r="G950" s="46"/>
      <c r="H950" s="62"/>
    </row>
    <row r="951" spans="1:8" x14ac:dyDescent="0.25">
      <c r="A951" s="58">
        <v>1948</v>
      </c>
      <c r="B951" s="61"/>
      <c r="C951" s="44"/>
      <c r="D951" s="45"/>
      <c r="E951" s="45"/>
      <c r="F951" s="30"/>
      <c r="G951" s="46"/>
      <c r="H951" s="62"/>
    </row>
    <row r="952" spans="1:8" x14ac:dyDescent="0.25">
      <c r="A952" s="58">
        <v>1949</v>
      </c>
      <c r="B952" s="61"/>
      <c r="C952" s="44"/>
      <c r="D952" s="45"/>
      <c r="E952" s="45"/>
      <c r="F952" s="30"/>
      <c r="G952" s="46"/>
      <c r="H952" s="62"/>
    </row>
    <row r="953" spans="1:8" x14ac:dyDescent="0.25">
      <c r="A953" s="58">
        <v>1950</v>
      </c>
      <c r="B953" s="61"/>
      <c r="C953" s="44"/>
      <c r="D953" s="45"/>
      <c r="E953" s="45"/>
      <c r="F953" s="30"/>
      <c r="G953" s="46"/>
      <c r="H953" s="62"/>
    </row>
    <row r="954" spans="1:8" x14ac:dyDescent="0.25">
      <c r="A954" s="58">
        <v>1951</v>
      </c>
      <c r="B954" s="61"/>
      <c r="C954" s="44"/>
      <c r="D954" s="45"/>
      <c r="E954" s="45"/>
      <c r="F954" s="30"/>
      <c r="G954" s="46"/>
      <c r="H954" s="62"/>
    </row>
    <row r="955" spans="1:8" x14ac:dyDescent="0.25">
      <c r="A955" s="58">
        <v>1952</v>
      </c>
      <c r="B955" s="61"/>
      <c r="C955" s="44"/>
      <c r="D955" s="45"/>
      <c r="E955" s="45"/>
      <c r="F955" s="30"/>
      <c r="G955" s="46"/>
      <c r="H955" s="62"/>
    </row>
    <row r="956" spans="1:8" x14ac:dyDescent="0.25">
      <c r="A956" s="58">
        <v>1953</v>
      </c>
      <c r="B956" s="61"/>
      <c r="C956" s="44"/>
      <c r="D956" s="45"/>
      <c r="E956" s="45"/>
      <c r="F956" s="30"/>
      <c r="G956" s="46"/>
      <c r="H956" s="62"/>
    </row>
    <row r="957" spans="1:8" x14ac:dyDescent="0.25">
      <c r="A957" s="58">
        <v>1954</v>
      </c>
      <c r="B957" s="61"/>
      <c r="C957" s="44"/>
      <c r="D957" s="45"/>
      <c r="E957" s="45"/>
      <c r="F957" s="30"/>
      <c r="G957" s="46"/>
      <c r="H957" s="62"/>
    </row>
    <row r="958" spans="1:8" x14ac:dyDescent="0.25">
      <c r="A958" s="58">
        <v>1955</v>
      </c>
      <c r="B958" s="61"/>
      <c r="C958" s="44"/>
      <c r="D958" s="45"/>
      <c r="E958" s="45"/>
      <c r="F958" s="30"/>
      <c r="G958" s="46"/>
      <c r="H958" s="62"/>
    </row>
    <row r="959" spans="1:8" x14ac:dyDescent="0.25">
      <c r="A959" s="58">
        <v>1956</v>
      </c>
      <c r="B959" s="61"/>
      <c r="C959" s="44"/>
      <c r="D959" s="45"/>
      <c r="E959" s="45"/>
      <c r="F959" s="30"/>
      <c r="G959" s="46"/>
      <c r="H959" s="62"/>
    </row>
    <row r="960" spans="1:8" x14ac:dyDescent="0.25">
      <c r="A960" s="58">
        <v>1957</v>
      </c>
      <c r="B960" s="61"/>
      <c r="C960" s="44"/>
      <c r="D960" s="45"/>
      <c r="E960" s="45"/>
      <c r="F960" s="30"/>
      <c r="G960" s="46"/>
      <c r="H960" s="62"/>
    </row>
    <row r="961" spans="1:8" x14ac:dyDescent="0.25">
      <c r="A961" s="58">
        <v>1958</v>
      </c>
      <c r="B961" s="61"/>
      <c r="C961" s="44"/>
      <c r="D961" s="45"/>
      <c r="E961" s="45"/>
      <c r="F961" s="30"/>
      <c r="G961" s="46"/>
      <c r="H961" s="62"/>
    </row>
    <row r="962" spans="1:8" x14ac:dyDescent="0.25">
      <c r="A962" s="58">
        <v>1959</v>
      </c>
      <c r="B962" s="61"/>
      <c r="C962" s="44"/>
      <c r="D962" s="45"/>
      <c r="E962" s="45"/>
      <c r="F962" s="30"/>
      <c r="G962" s="46"/>
      <c r="H962" s="62"/>
    </row>
    <row r="963" spans="1:8" x14ac:dyDescent="0.25">
      <c r="A963" s="58">
        <v>1960</v>
      </c>
      <c r="B963" s="61"/>
      <c r="C963" s="44"/>
      <c r="D963" s="45"/>
      <c r="E963" s="45"/>
      <c r="F963" s="30"/>
      <c r="G963" s="46"/>
      <c r="H963" s="62"/>
    </row>
    <row r="964" spans="1:8" x14ac:dyDescent="0.25">
      <c r="A964" s="58">
        <v>1961</v>
      </c>
      <c r="B964" s="61"/>
      <c r="C964" s="44"/>
      <c r="D964" s="45"/>
      <c r="E964" s="45"/>
      <c r="F964" s="30"/>
      <c r="G964" s="46"/>
      <c r="H964" s="62"/>
    </row>
    <row r="965" spans="1:8" x14ac:dyDescent="0.25">
      <c r="A965" s="58">
        <v>1962</v>
      </c>
      <c r="B965" s="61"/>
      <c r="C965" s="44"/>
      <c r="D965" s="45"/>
      <c r="E965" s="45"/>
      <c r="F965" s="30"/>
      <c r="G965" s="46"/>
      <c r="H965" s="62"/>
    </row>
    <row r="966" spans="1:8" x14ac:dyDescent="0.25">
      <c r="A966" s="58">
        <v>1963</v>
      </c>
      <c r="B966" s="61"/>
      <c r="C966" s="44"/>
      <c r="D966" s="45"/>
      <c r="E966" s="45"/>
      <c r="F966" s="30"/>
      <c r="G966" s="46"/>
      <c r="H966" s="62"/>
    </row>
    <row r="967" spans="1:8" x14ac:dyDescent="0.25">
      <c r="A967" s="58">
        <v>1964</v>
      </c>
      <c r="B967" s="61"/>
      <c r="C967" s="44"/>
      <c r="D967" s="45"/>
      <c r="E967" s="45"/>
      <c r="F967" s="30"/>
      <c r="G967" s="46"/>
      <c r="H967" s="62"/>
    </row>
    <row r="968" spans="1:8" x14ac:dyDescent="0.25">
      <c r="A968" s="58">
        <v>1965</v>
      </c>
      <c r="B968" s="61"/>
      <c r="C968" s="44"/>
      <c r="D968" s="45"/>
      <c r="E968" s="45"/>
      <c r="F968" s="30"/>
      <c r="G968" s="46"/>
      <c r="H968" s="62"/>
    </row>
    <row r="969" spans="1:8" x14ac:dyDescent="0.25">
      <c r="A969" s="58">
        <v>1966</v>
      </c>
      <c r="B969" s="61"/>
      <c r="C969" s="44"/>
      <c r="D969" s="45"/>
      <c r="E969" s="45"/>
      <c r="F969" s="30"/>
      <c r="G969" s="46"/>
      <c r="H969" s="62"/>
    </row>
    <row r="970" spans="1:8" x14ac:dyDescent="0.25">
      <c r="A970" s="58">
        <v>1967</v>
      </c>
      <c r="B970" s="61"/>
      <c r="C970" s="44"/>
      <c r="D970" s="45"/>
      <c r="E970" s="45"/>
      <c r="F970" s="30"/>
      <c r="G970" s="46"/>
      <c r="H970" s="62"/>
    </row>
    <row r="971" spans="1:8" x14ac:dyDescent="0.25">
      <c r="A971" s="58">
        <v>1968</v>
      </c>
      <c r="B971" s="61"/>
      <c r="C971" s="44"/>
      <c r="D971" s="45"/>
      <c r="E971" s="45"/>
      <c r="F971" s="30"/>
      <c r="G971" s="46"/>
      <c r="H971" s="62"/>
    </row>
    <row r="972" spans="1:8" x14ac:dyDescent="0.25">
      <c r="A972" s="58">
        <v>1969</v>
      </c>
      <c r="B972" s="61"/>
      <c r="C972" s="44"/>
      <c r="D972" s="45"/>
      <c r="E972" s="45"/>
      <c r="F972" s="30"/>
      <c r="G972" s="46"/>
      <c r="H972" s="62"/>
    </row>
    <row r="973" spans="1:8" x14ac:dyDescent="0.25">
      <c r="A973" s="58">
        <v>1970</v>
      </c>
      <c r="B973" s="61"/>
      <c r="C973" s="44"/>
      <c r="D973" s="45"/>
      <c r="E973" s="45"/>
      <c r="F973" s="30"/>
      <c r="G973" s="46"/>
      <c r="H973" s="62"/>
    </row>
    <row r="974" spans="1:8" x14ac:dyDescent="0.25">
      <c r="A974" s="58">
        <v>1971</v>
      </c>
      <c r="B974" s="61"/>
      <c r="C974" s="44"/>
      <c r="D974" s="45"/>
      <c r="E974" s="45"/>
      <c r="F974" s="30"/>
      <c r="G974" s="46"/>
      <c r="H974" s="62"/>
    </row>
    <row r="975" spans="1:8" x14ac:dyDescent="0.25">
      <c r="A975" s="58">
        <v>1972</v>
      </c>
      <c r="B975" s="61"/>
      <c r="C975" s="44"/>
      <c r="D975" s="45"/>
      <c r="E975" s="45"/>
      <c r="F975" s="30"/>
      <c r="G975" s="46"/>
      <c r="H975" s="62"/>
    </row>
    <row r="976" spans="1:8" x14ac:dyDescent="0.25">
      <c r="A976" s="58">
        <v>1973</v>
      </c>
      <c r="B976" s="61"/>
      <c r="C976" s="44"/>
      <c r="D976" s="45"/>
      <c r="E976" s="45"/>
      <c r="F976" s="30"/>
      <c r="G976" s="46"/>
      <c r="H976" s="62"/>
    </row>
    <row r="977" spans="1:8" x14ac:dyDescent="0.25">
      <c r="A977" s="58">
        <v>1974</v>
      </c>
      <c r="B977" s="61"/>
      <c r="C977" s="44"/>
      <c r="D977" s="45"/>
      <c r="E977" s="45"/>
      <c r="F977" s="30"/>
      <c r="G977" s="46"/>
      <c r="H977" s="62"/>
    </row>
    <row r="978" spans="1:8" x14ac:dyDescent="0.25">
      <c r="A978" s="58">
        <v>1975</v>
      </c>
      <c r="B978" s="61"/>
      <c r="C978" s="44"/>
      <c r="D978" s="45"/>
      <c r="E978" s="45"/>
      <c r="F978" s="30"/>
      <c r="G978" s="46"/>
      <c r="H978" s="62"/>
    </row>
    <row r="979" spans="1:8" x14ac:dyDescent="0.25">
      <c r="A979" s="58">
        <v>1976</v>
      </c>
      <c r="B979" s="61"/>
      <c r="C979" s="44"/>
      <c r="D979" s="45"/>
      <c r="E979" s="45"/>
      <c r="F979" s="30"/>
      <c r="G979" s="46"/>
      <c r="H979" s="62"/>
    </row>
    <row r="980" spans="1:8" x14ac:dyDescent="0.25">
      <c r="A980" s="58">
        <v>1977</v>
      </c>
      <c r="B980" s="61"/>
      <c r="C980" s="44"/>
      <c r="D980" s="45"/>
      <c r="E980" s="45"/>
      <c r="F980" s="30"/>
      <c r="G980" s="46"/>
      <c r="H980" s="62"/>
    </row>
    <row r="981" spans="1:8" x14ac:dyDescent="0.25">
      <c r="A981" s="58">
        <v>1978</v>
      </c>
      <c r="B981" s="61"/>
      <c r="C981" s="44"/>
      <c r="D981" s="45"/>
      <c r="E981" s="45"/>
      <c r="F981" s="30"/>
      <c r="G981" s="46"/>
      <c r="H981" s="62"/>
    </row>
    <row r="982" spans="1:8" x14ac:dyDescent="0.25">
      <c r="A982" s="58">
        <v>1979</v>
      </c>
      <c r="B982" s="61"/>
      <c r="C982" s="44"/>
      <c r="D982" s="45"/>
      <c r="E982" s="45"/>
      <c r="F982" s="30"/>
      <c r="G982" s="46"/>
      <c r="H982" s="62"/>
    </row>
    <row r="983" spans="1:8" x14ac:dyDescent="0.25">
      <c r="A983" s="58">
        <v>1980</v>
      </c>
      <c r="B983" s="61"/>
      <c r="C983" s="44"/>
      <c r="D983" s="45"/>
      <c r="E983" s="45"/>
      <c r="F983" s="30"/>
      <c r="G983" s="46"/>
      <c r="H983" s="62"/>
    </row>
    <row r="984" spans="1:8" x14ac:dyDescent="0.25">
      <c r="A984" s="58">
        <v>1981</v>
      </c>
      <c r="B984" s="61"/>
      <c r="C984" s="44"/>
      <c r="D984" s="45"/>
      <c r="E984" s="45"/>
      <c r="F984" s="30"/>
      <c r="G984" s="46"/>
      <c r="H984" s="62"/>
    </row>
    <row r="985" spans="1:8" x14ac:dyDescent="0.25">
      <c r="A985" s="58">
        <v>1982</v>
      </c>
      <c r="B985" s="61"/>
      <c r="C985" s="44"/>
      <c r="D985" s="45"/>
      <c r="E985" s="45"/>
      <c r="F985" s="30"/>
      <c r="G985" s="46"/>
      <c r="H985" s="62"/>
    </row>
    <row r="986" spans="1:8" x14ac:dyDescent="0.25">
      <c r="A986" s="58">
        <v>1983</v>
      </c>
      <c r="B986" s="61"/>
      <c r="C986" s="44"/>
      <c r="D986" s="45"/>
      <c r="E986" s="45"/>
      <c r="F986" s="30"/>
      <c r="G986" s="46"/>
      <c r="H986" s="62"/>
    </row>
    <row r="987" spans="1:8" x14ac:dyDescent="0.25">
      <c r="A987" s="58">
        <v>1984</v>
      </c>
      <c r="B987" s="61"/>
      <c r="C987" s="44"/>
      <c r="D987" s="45"/>
      <c r="E987" s="45"/>
      <c r="F987" s="30"/>
      <c r="G987" s="46"/>
      <c r="H987" s="62"/>
    </row>
    <row r="988" spans="1:8" x14ac:dyDescent="0.25">
      <c r="A988" s="58">
        <v>1985</v>
      </c>
      <c r="B988" s="61"/>
      <c r="C988" s="44"/>
      <c r="D988" s="45"/>
      <c r="E988" s="45"/>
      <c r="F988" s="30"/>
      <c r="G988" s="46"/>
      <c r="H988" s="62"/>
    </row>
    <row r="989" spans="1:8" x14ac:dyDescent="0.25">
      <c r="A989" s="58">
        <v>1986</v>
      </c>
      <c r="B989" s="61"/>
      <c r="C989" s="44"/>
      <c r="D989" s="45"/>
      <c r="E989" s="45"/>
      <c r="F989" s="30"/>
      <c r="G989" s="46"/>
      <c r="H989" s="62"/>
    </row>
    <row r="990" spans="1:8" x14ac:dyDescent="0.25">
      <c r="A990" s="58">
        <v>1987</v>
      </c>
      <c r="B990" s="61"/>
      <c r="C990" s="44"/>
      <c r="D990" s="45"/>
      <c r="E990" s="45"/>
      <c r="F990" s="30"/>
      <c r="G990" s="46"/>
      <c r="H990" s="62"/>
    </row>
    <row r="991" spans="1:8" x14ac:dyDescent="0.25">
      <c r="A991" s="58">
        <v>1988</v>
      </c>
      <c r="B991" s="61"/>
      <c r="C991" s="44"/>
      <c r="D991" s="45"/>
      <c r="E991" s="45"/>
      <c r="F991" s="30"/>
      <c r="G991" s="46"/>
      <c r="H991" s="62"/>
    </row>
    <row r="992" spans="1:8" x14ac:dyDescent="0.25">
      <c r="A992" s="58">
        <v>1989</v>
      </c>
      <c r="B992" s="61"/>
      <c r="C992" s="44"/>
      <c r="D992" s="45"/>
      <c r="E992" s="45"/>
      <c r="F992" s="30"/>
      <c r="G992" s="46"/>
      <c r="H992" s="62"/>
    </row>
    <row r="993" spans="1:8" x14ac:dyDescent="0.25">
      <c r="A993" s="58">
        <v>1990</v>
      </c>
      <c r="B993" s="61"/>
      <c r="C993" s="44"/>
      <c r="D993" s="45"/>
      <c r="E993" s="45"/>
      <c r="F993" s="30"/>
      <c r="G993" s="46"/>
      <c r="H993" s="62"/>
    </row>
    <row r="994" spans="1:8" x14ac:dyDescent="0.25">
      <c r="A994" s="58">
        <v>1991</v>
      </c>
      <c r="B994" s="61"/>
      <c r="C994" s="44"/>
      <c r="D994" s="45"/>
      <c r="E994" s="45"/>
      <c r="F994" s="30"/>
      <c r="G994" s="46"/>
      <c r="H994" s="62"/>
    </row>
    <row r="995" spans="1:8" x14ac:dyDescent="0.25">
      <c r="A995" s="58">
        <v>1992</v>
      </c>
      <c r="B995" s="61"/>
      <c r="C995" s="44"/>
      <c r="D995" s="45"/>
      <c r="E995" s="45"/>
      <c r="F995" s="30"/>
      <c r="G995" s="46"/>
      <c r="H995" s="62"/>
    </row>
    <row r="996" spans="1:8" x14ac:dyDescent="0.25">
      <c r="A996" s="58">
        <v>1993</v>
      </c>
      <c r="B996" s="61"/>
      <c r="C996" s="44"/>
      <c r="D996" s="45"/>
      <c r="E996" s="45"/>
      <c r="F996" s="30"/>
      <c r="G996" s="46"/>
      <c r="H996" s="62"/>
    </row>
    <row r="997" spans="1:8" x14ac:dyDescent="0.25">
      <c r="A997" s="58">
        <v>1994</v>
      </c>
      <c r="B997" s="61"/>
      <c r="C997" s="44"/>
      <c r="D997" s="45"/>
      <c r="E997" s="45"/>
      <c r="F997" s="30"/>
      <c r="G997" s="46"/>
      <c r="H997" s="62"/>
    </row>
    <row r="998" spans="1:8" x14ac:dyDescent="0.25">
      <c r="A998" s="58">
        <v>1995</v>
      </c>
      <c r="B998" s="61"/>
      <c r="C998" s="44"/>
      <c r="D998" s="45"/>
      <c r="E998" s="45"/>
      <c r="F998" s="30"/>
      <c r="G998" s="46"/>
      <c r="H998" s="62"/>
    </row>
    <row r="999" spans="1:8" x14ac:dyDescent="0.25">
      <c r="A999" s="58">
        <v>1996</v>
      </c>
      <c r="B999" s="61"/>
      <c r="C999" s="44"/>
      <c r="D999" s="45"/>
      <c r="E999" s="45"/>
      <c r="F999" s="30"/>
      <c r="G999" s="46"/>
      <c r="H999" s="62"/>
    </row>
    <row r="1000" spans="1:8" x14ac:dyDescent="0.25">
      <c r="A1000" s="58">
        <v>1997</v>
      </c>
      <c r="B1000" s="61"/>
      <c r="C1000" s="44"/>
      <c r="D1000" s="45"/>
      <c r="E1000" s="45"/>
      <c r="F1000" s="30"/>
      <c r="G1000" s="46"/>
      <c r="H1000" s="62"/>
    </row>
    <row r="1001" spans="1:8" x14ac:dyDescent="0.25">
      <c r="A1001" s="58">
        <v>1998</v>
      </c>
      <c r="B1001" s="61"/>
      <c r="C1001" s="44"/>
      <c r="D1001" s="45"/>
      <c r="E1001" s="45"/>
      <c r="F1001" s="30"/>
      <c r="G1001" s="46"/>
      <c r="H1001" s="62"/>
    </row>
    <row r="1002" spans="1:8" x14ac:dyDescent="0.25">
      <c r="A1002" s="58">
        <v>1999</v>
      </c>
      <c r="B1002" s="61"/>
      <c r="C1002" s="44"/>
      <c r="D1002" s="45"/>
      <c r="E1002" s="45"/>
      <c r="F1002" s="30"/>
      <c r="G1002" s="46"/>
      <c r="H1002" s="62"/>
    </row>
    <row r="1003" spans="1:8" ht="15.75" thickBot="1" x14ac:dyDescent="0.3">
      <c r="A1003" s="69">
        <v>2000</v>
      </c>
      <c r="B1003" s="70"/>
      <c r="C1003" s="71"/>
      <c r="D1003" s="72"/>
      <c r="E1003" s="72"/>
      <c r="F1003" s="72"/>
      <c r="G1003" s="73"/>
      <c r="H1003" s="74"/>
    </row>
    <row r="1010" spans="8:8" x14ac:dyDescent="0.25">
      <c r="H1010" s="76"/>
    </row>
    <row r="1011" spans="8:8" x14ac:dyDescent="0.25">
      <c r="H1011" s="76"/>
    </row>
    <row r="1012" spans="8:8" x14ac:dyDescent="0.25">
      <c r="H1012" s="76"/>
    </row>
    <row r="1013" spans="8:8" x14ac:dyDescent="0.25">
      <c r="H1013" s="76"/>
    </row>
    <row r="1014" spans="8:8" x14ac:dyDescent="0.25">
      <c r="H1014" s="76"/>
    </row>
    <row r="1015" spans="8:8" x14ac:dyDescent="0.25">
      <c r="H1015" s="76"/>
    </row>
    <row r="1016" spans="8:8" x14ac:dyDescent="0.25">
      <c r="H1016" s="76"/>
    </row>
    <row r="1017" spans="8:8" x14ac:dyDescent="0.25">
      <c r="H1017" s="76"/>
    </row>
    <row r="1018" spans="8:8" x14ac:dyDescent="0.25">
      <c r="H1018" s="76"/>
    </row>
    <row r="1019" spans="8:8" x14ac:dyDescent="0.25">
      <c r="H1019" s="76"/>
    </row>
    <row r="1020" spans="8:8" x14ac:dyDescent="0.25">
      <c r="H1020" s="76"/>
    </row>
    <row r="1021" spans="8:8" x14ac:dyDescent="0.25">
      <c r="H1021" s="76"/>
    </row>
    <row r="1022" spans="8:8" x14ac:dyDescent="0.25">
      <c r="H1022" s="76"/>
    </row>
    <row r="1023" spans="8:8" x14ac:dyDescent="0.25">
      <c r="H1023" s="76"/>
    </row>
    <row r="1024" spans="8:8" x14ac:dyDescent="0.25">
      <c r="H1024" s="76"/>
    </row>
    <row r="1025" spans="8:8" x14ac:dyDescent="0.25">
      <c r="H1025" s="76"/>
    </row>
    <row r="1026" spans="8:8" x14ac:dyDescent="0.25">
      <c r="H1026" s="76"/>
    </row>
    <row r="1027" spans="8:8" x14ac:dyDescent="0.25">
      <c r="H1027" s="76"/>
    </row>
    <row r="1028" spans="8:8" x14ac:dyDescent="0.25">
      <c r="H1028" s="76"/>
    </row>
    <row r="1029" spans="8:8" x14ac:dyDescent="0.25">
      <c r="H1029" s="76"/>
    </row>
    <row r="1030" spans="8:8" x14ac:dyDescent="0.25">
      <c r="H1030" s="76"/>
    </row>
    <row r="1031" spans="8:8" x14ac:dyDescent="0.25">
      <c r="H1031" s="76"/>
    </row>
    <row r="1032" spans="8:8" x14ac:dyDescent="0.25">
      <c r="H1032" s="76"/>
    </row>
    <row r="1033" spans="8:8" x14ac:dyDescent="0.25">
      <c r="H1033" s="76"/>
    </row>
    <row r="1034" spans="8:8" x14ac:dyDescent="0.25">
      <c r="H1034" s="76"/>
    </row>
    <row r="1035" spans="8:8" x14ac:dyDescent="0.25">
      <c r="H1035" s="76"/>
    </row>
    <row r="1036" spans="8:8" x14ac:dyDescent="0.25">
      <c r="H1036" s="76"/>
    </row>
    <row r="1037" spans="8:8" x14ac:dyDescent="0.25">
      <c r="H1037" s="76"/>
    </row>
    <row r="1038" spans="8:8" x14ac:dyDescent="0.25">
      <c r="H1038" s="76"/>
    </row>
    <row r="1039" spans="8:8" x14ac:dyDescent="0.25">
      <c r="H1039" s="76"/>
    </row>
    <row r="1040" spans="8:8" x14ac:dyDescent="0.25">
      <c r="H1040" s="76"/>
    </row>
    <row r="1041" spans="8:8" x14ac:dyDescent="0.25">
      <c r="H1041" s="76"/>
    </row>
    <row r="1042" spans="8:8" x14ac:dyDescent="0.25">
      <c r="H1042" s="76"/>
    </row>
    <row r="1043" spans="8:8" x14ac:dyDescent="0.25">
      <c r="H1043" s="76"/>
    </row>
    <row r="1044" spans="8:8" x14ac:dyDescent="0.25">
      <c r="H1044" s="76"/>
    </row>
    <row r="1045" spans="8:8" x14ac:dyDescent="0.25">
      <c r="H1045" s="76"/>
    </row>
    <row r="1046" spans="8:8" x14ac:dyDescent="0.25">
      <c r="H1046" s="76"/>
    </row>
    <row r="1047" spans="8:8" x14ac:dyDescent="0.25">
      <c r="H1047" s="76"/>
    </row>
    <row r="1048" spans="8:8" x14ac:dyDescent="0.25">
      <c r="H1048" s="76"/>
    </row>
    <row r="1049" spans="8:8" x14ac:dyDescent="0.25">
      <c r="H1049" s="76"/>
    </row>
    <row r="1050" spans="8:8" x14ac:dyDescent="0.25">
      <c r="H1050" s="76"/>
    </row>
    <row r="1051" spans="8:8" x14ac:dyDescent="0.25">
      <c r="H1051" s="76"/>
    </row>
    <row r="1052" spans="8:8" x14ac:dyDescent="0.25">
      <c r="H1052" s="76"/>
    </row>
    <row r="1053" spans="8:8" x14ac:dyDescent="0.25">
      <c r="H1053" s="76"/>
    </row>
    <row r="1054" spans="8:8" x14ac:dyDescent="0.25">
      <c r="H1054" s="76"/>
    </row>
    <row r="1055" spans="8:8" x14ac:dyDescent="0.25">
      <c r="H1055" s="76"/>
    </row>
    <row r="1056" spans="8:8" x14ac:dyDescent="0.25">
      <c r="H1056" s="76"/>
    </row>
    <row r="1057" spans="8:8" x14ac:dyDescent="0.25">
      <c r="H1057" s="76"/>
    </row>
    <row r="1058" spans="8:8" x14ac:dyDescent="0.25">
      <c r="H1058" s="76"/>
    </row>
    <row r="1059" spans="8:8" x14ac:dyDescent="0.25">
      <c r="H1059" s="76"/>
    </row>
    <row r="1060" spans="8:8" x14ac:dyDescent="0.25">
      <c r="H1060" s="76"/>
    </row>
    <row r="1061" spans="8:8" x14ac:dyDescent="0.25">
      <c r="H1061" s="76"/>
    </row>
    <row r="1062" spans="8:8" x14ac:dyDescent="0.25">
      <c r="H1062" s="76"/>
    </row>
    <row r="1063" spans="8:8" x14ac:dyDescent="0.25">
      <c r="H1063" s="76"/>
    </row>
    <row r="1064" spans="8:8" x14ac:dyDescent="0.25">
      <c r="H1064" s="76"/>
    </row>
    <row r="1065" spans="8:8" x14ac:dyDescent="0.25">
      <c r="H1065" s="76"/>
    </row>
    <row r="1066" spans="8:8" x14ac:dyDescent="0.25">
      <c r="H1066" s="76"/>
    </row>
    <row r="1067" spans="8:8" x14ac:dyDescent="0.25">
      <c r="H1067" s="76"/>
    </row>
    <row r="1068" spans="8:8" x14ac:dyDescent="0.25">
      <c r="H1068" s="76"/>
    </row>
    <row r="1069" spans="8:8" x14ac:dyDescent="0.25">
      <c r="H1069" s="76"/>
    </row>
    <row r="1070" spans="8:8" x14ac:dyDescent="0.25">
      <c r="H1070" s="76"/>
    </row>
    <row r="1071" spans="8:8" x14ac:dyDescent="0.25">
      <c r="H1071" s="76"/>
    </row>
    <row r="1072" spans="8:8" x14ac:dyDescent="0.25">
      <c r="H1072" s="76"/>
    </row>
    <row r="1073" spans="8:8" x14ac:dyDescent="0.25">
      <c r="H1073" s="76"/>
    </row>
    <row r="1074" spans="8:8" x14ac:dyDescent="0.25">
      <c r="H1074" s="76"/>
    </row>
    <row r="1075" spans="8:8" x14ac:dyDescent="0.25">
      <c r="H1075" s="76"/>
    </row>
    <row r="1076" spans="8:8" x14ac:dyDescent="0.25">
      <c r="H1076" s="76"/>
    </row>
    <row r="1077" spans="8:8" x14ac:dyDescent="0.25">
      <c r="H1077" s="76"/>
    </row>
    <row r="1078" spans="8:8" x14ac:dyDescent="0.25">
      <c r="H1078" s="76"/>
    </row>
    <row r="1079" spans="8:8" x14ac:dyDescent="0.25">
      <c r="H1079" s="76"/>
    </row>
    <row r="1080" spans="8:8" x14ac:dyDescent="0.25">
      <c r="H1080" s="76"/>
    </row>
    <row r="1081" spans="8:8" x14ac:dyDescent="0.25">
      <c r="H1081" s="76"/>
    </row>
    <row r="1082" spans="8:8" x14ac:dyDescent="0.25">
      <c r="H1082" s="76"/>
    </row>
    <row r="1083" spans="8:8" x14ac:dyDescent="0.25">
      <c r="H1083" s="76"/>
    </row>
    <row r="1084" spans="8:8" x14ac:dyDescent="0.25">
      <c r="H1084" s="76"/>
    </row>
    <row r="1085" spans="8:8" x14ac:dyDescent="0.25">
      <c r="H1085" s="76"/>
    </row>
    <row r="1086" spans="8:8" x14ac:dyDescent="0.25">
      <c r="H1086" s="76"/>
    </row>
    <row r="1087" spans="8:8" x14ac:dyDescent="0.25">
      <c r="H1087" s="76"/>
    </row>
    <row r="1088" spans="8:8" x14ac:dyDescent="0.25">
      <c r="H1088" s="76"/>
    </row>
    <row r="1089" spans="8:8" x14ac:dyDescent="0.25">
      <c r="H1089" s="76"/>
    </row>
    <row r="1090" spans="8:8" x14ac:dyDescent="0.25">
      <c r="H1090" s="76"/>
    </row>
    <row r="1091" spans="8:8" x14ac:dyDescent="0.25">
      <c r="H1091" s="76"/>
    </row>
    <row r="1092" spans="8:8" x14ac:dyDescent="0.25">
      <c r="H1092" s="76"/>
    </row>
    <row r="1093" spans="8:8" x14ac:dyDescent="0.25">
      <c r="H1093" s="76"/>
    </row>
    <row r="1094" spans="8:8" x14ac:dyDescent="0.25">
      <c r="H1094" s="76"/>
    </row>
    <row r="1095" spans="8:8" x14ac:dyDescent="0.25">
      <c r="H1095" s="76"/>
    </row>
    <row r="1096" spans="8:8" x14ac:dyDescent="0.25">
      <c r="H1096" s="76"/>
    </row>
    <row r="1097" spans="8:8" x14ac:dyDescent="0.25">
      <c r="H1097" s="76"/>
    </row>
    <row r="1098" spans="8:8" x14ac:dyDescent="0.25">
      <c r="H1098" s="76"/>
    </row>
    <row r="1099" spans="8:8" x14ac:dyDescent="0.25">
      <c r="H1099" s="76"/>
    </row>
    <row r="1100" spans="8:8" x14ac:dyDescent="0.25">
      <c r="H1100" s="76"/>
    </row>
    <row r="1101" spans="8:8" x14ac:dyDescent="0.25">
      <c r="H1101" s="76"/>
    </row>
    <row r="1102" spans="8:8" x14ac:dyDescent="0.25">
      <c r="H1102" s="76"/>
    </row>
    <row r="1103" spans="8:8" x14ac:dyDescent="0.25">
      <c r="H1103" s="76"/>
    </row>
    <row r="1104" spans="8:8" x14ac:dyDescent="0.25">
      <c r="H1104" s="76"/>
    </row>
    <row r="1105" spans="8:8" x14ac:dyDescent="0.25">
      <c r="H1105" s="76"/>
    </row>
    <row r="1106" spans="8:8" x14ac:dyDescent="0.25">
      <c r="H1106" s="76"/>
    </row>
    <row r="1107" spans="8:8" x14ac:dyDescent="0.25">
      <c r="H1107" s="76"/>
    </row>
    <row r="1108" spans="8:8" x14ac:dyDescent="0.25">
      <c r="H1108" s="76"/>
    </row>
    <row r="1109" spans="8:8" x14ac:dyDescent="0.25">
      <c r="H1109" s="76"/>
    </row>
    <row r="1110" spans="8:8" x14ac:dyDescent="0.25">
      <c r="H1110" s="76"/>
    </row>
    <row r="1111" spans="8:8" x14ac:dyDescent="0.25">
      <c r="H1111" s="76"/>
    </row>
    <row r="1112" spans="8:8" x14ac:dyDescent="0.25">
      <c r="H1112" s="76"/>
    </row>
    <row r="1113" spans="8:8" x14ac:dyDescent="0.25">
      <c r="H1113" s="76"/>
    </row>
    <row r="1114" spans="8:8" x14ac:dyDescent="0.25">
      <c r="H1114" s="76"/>
    </row>
    <row r="1115" spans="8:8" x14ac:dyDescent="0.25">
      <c r="H1115" s="76"/>
    </row>
    <row r="1116" spans="8:8" x14ac:dyDescent="0.25">
      <c r="H1116" s="76"/>
    </row>
    <row r="1117" spans="8:8" x14ac:dyDescent="0.25">
      <c r="H1117" s="76"/>
    </row>
    <row r="1118" spans="8:8" x14ac:dyDescent="0.25">
      <c r="H1118" s="76"/>
    </row>
    <row r="1119" spans="8:8" x14ac:dyDescent="0.25">
      <c r="H1119" s="76"/>
    </row>
    <row r="1120" spans="8:8" x14ac:dyDescent="0.25">
      <c r="H1120" s="76"/>
    </row>
    <row r="1121" spans="8:8" x14ac:dyDescent="0.25">
      <c r="H1121" s="76"/>
    </row>
    <row r="1122" spans="8:8" x14ac:dyDescent="0.25">
      <c r="H1122" s="76"/>
    </row>
    <row r="1123" spans="8:8" x14ac:dyDescent="0.25">
      <c r="H1123" s="76"/>
    </row>
    <row r="1124" spans="8:8" x14ac:dyDescent="0.25">
      <c r="H1124" s="76"/>
    </row>
    <row r="1125" spans="8:8" x14ac:dyDescent="0.25">
      <c r="H1125" s="76"/>
    </row>
    <row r="1126" spans="8:8" x14ac:dyDescent="0.25">
      <c r="H1126" s="76"/>
    </row>
    <row r="1127" spans="8:8" x14ac:dyDescent="0.25">
      <c r="H1127" s="76"/>
    </row>
    <row r="1128" spans="8:8" x14ac:dyDescent="0.25">
      <c r="H1128" s="76"/>
    </row>
    <row r="1129" spans="8:8" x14ac:dyDescent="0.25">
      <c r="H1129" s="76"/>
    </row>
    <row r="1130" spans="8:8" x14ac:dyDescent="0.25">
      <c r="H1130" s="76"/>
    </row>
    <row r="1131" spans="8:8" x14ac:dyDescent="0.25">
      <c r="H1131" s="76"/>
    </row>
    <row r="1132" spans="8:8" x14ac:dyDescent="0.25">
      <c r="H1132" s="76"/>
    </row>
    <row r="1133" spans="8:8" x14ac:dyDescent="0.25">
      <c r="H1133" s="76"/>
    </row>
    <row r="1134" spans="8:8" x14ac:dyDescent="0.25">
      <c r="H1134" s="76"/>
    </row>
    <row r="1135" spans="8:8" x14ac:dyDescent="0.25">
      <c r="H1135" s="76"/>
    </row>
    <row r="1136" spans="8:8" x14ac:dyDescent="0.25">
      <c r="H1136" s="76"/>
    </row>
    <row r="1137" spans="8:8" x14ac:dyDescent="0.25">
      <c r="H1137" s="76"/>
    </row>
    <row r="1138" spans="8:8" x14ac:dyDescent="0.25">
      <c r="H1138" s="76"/>
    </row>
    <row r="1139" spans="8:8" x14ac:dyDescent="0.25">
      <c r="H1139" s="76"/>
    </row>
    <row r="1140" spans="8:8" x14ac:dyDescent="0.25">
      <c r="H1140" s="76"/>
    </row>
    <row r="1141" spans="8:8" x14ac:dyDescent="0.25">
      <c r="H1141" s="76"/>
    </row>
    <row r="1142" spans="8:8" x14ac:dyDescent="0.25">
      <c r="H1142" s="76"/>
    </row>
    <row r="1143" spans="8:8" x14ac:dyDescent="0.25">
      <c r="H1143" s="76"/>
    </row>
    <row r="1144" spans="8:8" x14ac:dyDescent="0.25">
      <c r="H1144" s="76"/>
    </row>
    <row r="1145" spans="8:8" x14ac:dyDescent="0.25">
      <c r="H1145" s="76"/>
    </row>
    <row r="1146" spans="8:8" x14ac:dyDescent="0.25">
      <c r="H1146" s="76"/>
    </row>
    <row r="1147" spans="8:8" x14ac:dyDescent="0.25">
      <c r="H1147" s="76"/>
    </row>
    <row r="1148" spans="8:8" x14ac:dyDescent="0.25">
      <c r="H1148" s="76"/>
    </row>
    <row r="1149" spans="8:8" x14ac:dyDescent="0.25">
      <c r="H1149" s="76"/>
    </row>
    <row r="1150" spans="8:8" x14ac:dyDescent="0.25">
      <c r="H1150" s="76"/>
    </row>
    <row r="1151" spans="8:8" x14ac:dyDescent="0.25">
      <c r="H1151" s="76"/>
    </row>
    <row r="1152" spans="8:8" x14ac:dyDescent="0.25">
      <c r="H1152" s="76"/>
    </row>
    <row r="1153" spans="8:8" x14ac:dyDescent="0.25">
      <c r="H1153" s="76"/>
    </row>
    <row r="1154" spans="8:8" x14ac:dyDescent="0.25">
      <c r="H1154" s="76"/>
    </row>
    <row r="1155" spans="8:8" x14ac:dyDescent="0.25">
      <c r="H1155" s="76"/>
    </row>
    <row r="1156" spans="8:8" x14ac:dyDescent="0.25">
      <c r="H1156" s="76"/>
    </row>
    <row r="1157" spans="8:8" x14ac:dyDescent="0.25">
      <c r="H1157" s="76"/>
    </row>
    <row r="1158" spans="8:8" x14ac:dyDescent="0.25">
      <c r="H1158" s="76"/>
    </row>
    <row r="1159" spans="8:8" x14ac:dyDescent="0.25">
      <c r="H1159" s="76"/>
    </row>
    <row r="1160" spans="8:8" x14ac:dyDescent="0.25">
      <c r="H1160" s="76"/>
    </row>
    <row r="1161" spans="8:8" x14ac:dyDescent="0.25">
      <c r="H1161" s="76"/>
    </row>
    <row r="1162" spans="8:8" x14ac:dyDescent="0.25">
      <c r="H1162" s="76"/>
    </row>
    <row r="1163" spans="8:8" x14ac:dyDescent="0.25">
      <c r="H1163" s="76"/>
    </row>
    <row r="1164" spans="8:8" x14ac:dyDescent="0.25">
      <c r="H1164" s="76"/>
    </row>
    <row r="1165" spans="8:8" x14ac:dyDescent="0.25">
      <c r="H1165" s="76"/>
    </row>
    <row r="1166" spans="8:8" x14ac:dyDescent="0.25">
      <c r="H1166" s="76"/>
    </row>
    <row r="1167" spans="8:8" x14ac:dyDescent="0.25">
      <c r="H1167" s="76"/>
    </row>
    <row r="1168" spans="8:8" x14ac:dyDescent="0.25">
      <c r="H1168" s="76"/>
    </row>
    <row r="1169" spans="8:8" x14ac:dyDescent="0.25">
      <c r="H1169" s="76"/>
    </row>
    <row r="1170" spans="8:8" x14ac:dyDescent="0.25">
      <c r="H1170" s="76"/>
    </row>
    <row r="1171" spans="8:8" x14ac:dyDescent="0.25">
      <c r="H1171" s="76"/>
    </row>
    <row r="1172" spans="8:8" x14ac:dyDescent="0.25">
      <c r="H1172" s="76"/>
    </row>
    <row r="1173" spans="8:8" x14ac:dyDescent="0.25">
      <c r="H1173" s="76"/>
    </row>
    <row r="1174" spans="8:8" x14ac:dyDescent="0.25">
      <c r="H1174" s="76"/>
    </row>
    <row r="1175" spans="8:8" x14ac:dyDescent="0.25">
      <c r="H1175" s="76"/>
    </row>
    <row r="1176" spans="8:8" x14ac:dyDescent="0.25">
      <c r="H1176" s="76"/>
    </row>
    <row r="1177" spans="8:8" x14ac:dyDescent="0.25">
      <c r="H1177" s="76"/>
    </row>
    <row r="1178" spans="8:8" x14ac:dyDescent="0.25">
      <c r="H1178" s="76"/>
    </row>
    <row r="1179" spans="8:8" x14ac:dyDescent="0.25">
      <c r="H1179" s="76"/>
    </row>
    <row r="1180" spans="8:8" x14ac:dyDescent="0.25">
      <c r="H1180" s="76"/>
    </row>
    <row r="1181" spans="8:8" x14ac:dyDescent="0.25">
      <c r="H1181" s="76"/>
    </row>
    <row r="1182" spans="8:8" x14ac:dyDescent="0.25">
      <c r="H1182" s="76"/>
    </row>
    <row r="1183" spans="8:8" x14ac:dyDescent="0.25">
      <c r="H1183" s="76"/>
    </row>
    <row r="1184" spans="8:8" x14ac:dyDescent="0.25">
      <c r="H1184" s="76"/>
    </row>
    <row r="1185" spans="8:8" x14ac:dyDescent="0.25">
      <c r="H1185" s="76"/>
    </row>
    <row r="1186" spans="8:8" x14ac:dyDescent="0.25">
      <c r="H1186" s="76"/>
    </row>
    <row r="1187" spans="8:8" x14ac:dyDescent="0.25">
      <c r="H1187" s="76"/>
    </row>
    <row r="1188" spans="8:8" x14ac:dyDescent="0.25">
      <c r="H1188" s="76"/>
    </row>
    <row r="1189" spans="8:8" x14ac:dyDescent="0.25">
      <c r="H1189" s="76"/>
    </row>
    <row r="1190" spans="8:8" x14ac:dyDescent="0.25">
      <c r="H1190" s="76"/>
    </row>
    <row r="1191" spans="8:8" x14ac:dyDescent="0.25">
      <c r="H1191" s="76"/>
    </row>
    <row r="1192" spans="8:8" x14ac:dyDescent="0.25">
      <c r="H1192" s="76"/>
    </row>
    <row r="1193" spans="8:8" x14ac:dyDescent="0.25">
      <c r="H1193" s="76"/>
    </row>
    <row r="1194" spans="8:8" x14ac:dyDescent="0.25">
      <c r="H1194" s="76"/>
    </row>
    <row r="1195" spans="8:8" x14ac:dyDescent="0.25">
      <c r="H1195" s="76"/>
    </row>
    <row r="1196" spans="8:8" x14ac:dyDescent="0.25">
      <c r="H1196" s="76"/>
    </row>
    <row r="1197" spans="8:8" x14ac:dyDescent="0.25">
      <c r="H1197" s="76"/>
    </row>
    <row r="1198" spans="8:8" x14ac:dyDescent="0.25">
      <c r="H1198" s="76"/>
    </row>
    <row r="1199" spans="8:8" x14ac:dyDescent="0.25">
      <c r="H1199" s="76"/>
    </row>
    <row r="1200" spans="8:8" x14ac:dyDescent="0.25">
      <c r="H1200" s="76"/>
    </row>
    <row r="1201" spans="8:8" x14ac:dyDescent="0.25">
      <c r="H1201" s="76"/>
    </row>
    <row r="1202" spans="8:8" x14ac:dyDescent="0.25">
      <c r="H1202" s="76"/>
    </row>
    <row r="1203" spans="8:8" x14ac:dyDescent="0.25">
      <c r="H1203" s="76"/>
    </row>
    <row r="1204" spans="8:8" x14ac:dyDescent="0.25">
      <c r="H1204" s="76"/>
    </row>
    <row r="1205" spans="8:8" x14ac:dyDescent="0.25">
      <c r="H1205" s="76"/>
    </row>
    <row r="1206" spans="8:8" x14ac:dyDescent="0.25">
      <c r="H1206" s="76"/>
    </row>
    <row r="1207" spans="8:8" x14ac:dyDescent="0.25">
      <c r="H1207" s="76"/>
    </row>
    <row r="1208" spans="8:8" x14ac:dyDescent="0.25">
      <c r="H1208" s="76"/>
    </row>
    <row r="1209" spans="8:8" x14ac:dyDescent="0.25">
      <c r="H1209" s="76"/>
    </row>
    <row r="1210" spans="8:8" x14ac:dyDescent="0.25">
      <c r="H1210" s="76"/>
    </row>
    <row r="1211" spans="8:8" x14ac:dyDescent="0.25">
      <c r="H1211" s="76"/>
    </row>
    <row r="1212" spans="8:8" x14ac:dyDescent="0.25">
      <c r="H1212" s="76"/>
    </row>
    <row r="1213" spans="8:8" x14ac:dyDescent="0.25">
      <c r="H1213" s="76"/>
    </row>
    <row r="1214" spans="8:8" x14ac:dyDescent="0.25">
      <c r="H1214" s="76"/>
    </row>
    <row r="1215" spans="8:8" x14ac:dyDescent="0.25">
      <c r="H1215" s="76"/>
    </row>
    <row r="1216" spans="8:8" x14ac:dyDescent="0.25">
      <c r="H1216" s="76"/>
    </row>
    <row r="1217" spans="8:8" x14ac:dyDescent="0.25">
      <c r="H1217" s="76"/>
    </row>
    <row r="1218" spans="8:8" x14ac:dyDescent="0.25">
      <c r="H1218" s="76"/>
    </row>
    <row r="1219" spans="8:8" x14ac:dyDescent="0.25">
      <c r="H1219" s="76"/>
    </row>
    <row r="1220" spans="8:8" x14ac:dyDescent="0.25">
      <c r="H1220" s="76"/>
    </row>
    <row r="1221" spans="8:8" x14ac:dyDescent="0.25">
      <c r="H1221" s="76"/>
    </row>
    <row r="1222" spans="8:8" x14ac:dyDescent="0.25">
      <c r="H1222" s="76"/>
    </row>
    <row r="1223" spans="8:8" x14ac:dyDescent="0.25">
      <c r="H1223" s="76"/>
    </row>
    <row r="1224" spans="8:8" x14ac:dyDescent="0.25">
      <c r="H1224" s="76"/>
    </row>
    <row r="1225" spans="8:8" x14ac:dyDescent="0.25">
      <c r="H1225" s="76"/>
    </row>
    <row r="1226" spans="8:8" x14ac:dyDescent="0.25">
      <c r="H1226" s="76"/>
    </row>
    <row r="1227" spans="8:8" x14ac:dyDescent="0.25">
      <c r="H1227" s="76"/>
    </row>
    <row r="1228" spans="8:8" x14ac:dyDescent="0.25">
      <c r="H1228" s="76"/>
    </row>
    <row r="1229" spans="8:8" x14ac:dyDescent="0.25">
      <c r="H1229" s="76"/>
    </row>
    <row r="1230" spans="8:8" x14ac:dyDescent="0.25">
      <c r="H1230" s="76"/>
    </row>
    <row r="1231" spans="8:8" x14ac:dyDescent="0.25">
      <c r="H1231" s="76"/>
    </row>
    <row r="1232" spans="8:8" x14ac:dyDescent="0.25">
      <c r="H1232" s="76"/>
    </row>
    <row r="1233" spans="8:8" x14ac:dyDescent="0.25">
      <c r="H1233" s="76"/>
    </row>
    <row r="1234" spans="8:8" x14ac:dyDescent="0.25">
      <c r="H1234" s="76"/>
    </row>
    <row r="1235" spans="8:8" x14ac:dyDescent="0.25">
      <c r="H1235" s="76"/>
    </row>
    <row r="1236" spans="8:8" x14ac:dyDescent="0.25">
      <c r="H1236" s="76"/>
    </row>
    <row r="1237" spans="8:8" x14ac:dyDescent="0.25">
      <c r="H1237" s="76"/>
    </row>
    <row r="1238" spans="8:8" x14ac:dyDescent="0.25">
      <c r="H1238" s="76"/>
    </row>
    <row r="1239" spans="8:8" x14ac:dyDescent="0.25">
      <c r="H1239" s="76"/>
    </row>
    <row r="1240" spans="8:8" x14ac:dyDescent="0.25">
      <c r="H1240" s="76"/>
    </row>
    <row r="1241" spans="8:8" x14ac:dyDescent="0.25">
      <c r="H1241" s="76"/>
    </row>
    <row r="1242" spans="8:8" x14ac:dyDescent="0.25">
      <c r="H1242" s="76"/>
    </row>
    <row r="1243" spans="8:8" x14ac:dyDescent="0.25">
      <c r="H1243" s="76"/>
    </row>
    <row r="1244" spans="8:8" x14ac:dyDescent="0.25">
      <c r="H1244" s="76"/>
    </row>
    <row r="1245" spans="8:8" x14ac:dyDescent="0.25">
      <c r="H1245" s="76"/>
    </row>
    <row r="1246" spans="8:8" x14ac:dyDescent="0.25">
      <c r="H1246" s="76"/>
    </row>
    <row r="1247" spans="8:8" x14ac:dyDescent="0.25">
      <c r="H1247" s="76"/>
    </row>
    <row r="1248" spans="8:8" x14ac:dyDescent="0.25">
      <c r="H1248" s="76"/>
    </row>
    <row r="1249" spans="8:8" x14ac:dyDescent="0.25">
      <c r="H1249" s="76"/>
    </row>
    <row r="1250" spans="8:8" x14ac:dyDescent="0.25">
      <c r="H1250" s="76"/>
    </row>
    <row r="1251" spans="8:8" x14ac:dyDescent="0.25">
      <c r="H1251" s="76"/>
    </row>
    <row r="1252" spans="8:8" x14ac:dyDescent="0.25">
      <c r="H1252" s="76"/>
    </row>
    <row r="1253" spans="8:8" x14ac:dyDescent="0.25">
      <c r="H1253" s="76"/>
    </row>
    <row r="1254" spans="8:8" x14ac:dyDescent="0.25">
      <c r="H1254" s="76"/>
    </row>
    <row r="1255" spans="8:8" x14ac:dyDescent="0.25">
      <c r="H1255" s="76"/>
    </row>
    <row r="1256" spans="8:8" x14ac:dyDescent="0.25">
      <c r="H1256" s="76"/>
    </row>
    <row r="1257" spans="8:8" x14ac:dyDescent="0.25">
      <c r="H1257" s="76"/>
    </row>
    <row r="1258" spans="8:8" x14ac:dyDescent="0.25">
      <c r="H1258" s="76"/>
    </row>
    <row r="1259" spans="8:8" x14ac:dyDescent="0.25">
      <c r="H1259" s="76"/>
    </row>
    <row r="1260" spans="8:8" x14ac:dyDescent="0.25">
      <c r="H1260" s="76"/>
    </row>
    <row r="1261" spans="8:8" x14ac:dyDescent="0.25">
      <c r="H1261" s="76"/>
    </row>
    <row r="1262" spans="8:8" x14ac:dyDescent="0.25">
      <c r="H1262" s="76"/>
    </row>
    <row r="1263" spans="8:8" x14ac:dyDescent="0.25">
      <c r="H1263" s="76"/>
    </row>
    <row r="1264" spans="8:8" x14ac:dyDescent="0.25">
      <c r="H1264" s="76"/>
    </row>
    <row r="1265" spans="8:8" x14ac:dyDescent="0.25">
      <c r="H1265" s="76"/>
    </row>
    <row r="1266" spans="8:8" x14ac:dyDescent="0.25">
      <c r="H1266" s="76"/>
    </row>
    <row r="1267" spans="8:8" x14ac:dyDescent="0.25">
      <c r="H1267" s="76"/>
    </row>
    <row r="1268" spans="8:8" x14ac:dyDescent="0.25">
      <c r="H1268" s="76"/>
    </row>
    <row r="1269" spans="8:8" x14ac:dyDescent="0.25">
      <c r="H1269" s="76"/>
    </row>
    <row r="1270" spans="8:8" x14ac:dyDescent="0.25">
      <c r="H1270" s="76"/>
    </row>
    <row r="1271" spans="8:8" x14ac:dyDescent="0.25">
      <c r="H1271" s="76"/>
    </row>
    <row r="1272" spans="8:8" x14ac:dyDescent="0.25">
      <c r="H1272" s="76"/>
    </row>
    <row r="1273" spans="8:8" x14ac:dyDescent="0.25">
      <c r="H1273" s="76"/>
    </row>
    <row r="1274" spans="8:8" x14ac:dyDescent="0.25">
      <c r="H1274" s="76"/>
    </row>
    <row r="1275" spans="8:8" x14ac:dyDescent="0.25">
      <c r="H1275" s="76"/>
    </row>
    <row r="1276" spans="8:8" x14ac:dyDescent="0.25">
      <c r="H1276" s="76"/>
    </row>
    <row r="1277" spans="8:8" x14ac:dyDescent="0.25">
      <c r="H1277" s="76"/>
    </row>
    <row r="1278" spans="8:8" x14ac:dyDescent="0.25">
      <c r="H1278" s="76"/>
    </row>
    <row r="1279" spans="8:8" x14ac:dyDescent="0.25">
      <c r="H1279" s="76"/>
    </row>
    <row r="1280" spans="8:8" x14ac:dyDescent="0.25">
      <c r="H1280" s="76"/>
    </row>
    <row r="1281" spans="8:8" x14ac:dyDescent="0.25">
      <c r="H1281" s="76"/>
    </row>
    <row r="1282" spans="8:8" x14ac:dyDescent="0.25">
      <c r="H1282" s="76"/>
    </row>
    <row r="1283" spans="8:8" x14ac:dyDescent="0.25">
      <c r="H1283" s="76"/>
    </row>
    <row r="1284" spans="8:8" x14ac:dyDescent="0.25">
      <c r="H1284" s="76"/>
    </row>
    <row r="1285" spans="8:8" x14ac:dyDescent="0.25">
      <c r="H1285" s="76"/>
    </row>
    <row r="1286" spans="8:8" x14ac:dyDescent="0.25">
      <c r="H1286" s="76"/>
    </row>
    <row r="1287" spans="8:8" x14ac:dyDescent="0.25">
      <c r="H1287" s="76"/>
    </row>
    <row r="1288" spans="8:8" x14ac:dyDescent="0.25">
      <c r="H1288" s="76"/>
    </row>
    <row r="1289" spans="8:8" x14ac:dyDescent="0.25">
      <c r="H1289" s="76"/>
    </row>
    <row r="1290" spans="8:8" x14ac:dyDescent="0.25">
      <c r="H1290" s="76"/>
    </row>
    <row r="1291" spans="8:8" x14ac:dyDescent="0.25">
      <c r="H1291" s="76"/>
    </row>
    <row r="1292" spans="8:8" x14ac:dyDescent="0.25">
      <c r="H1292" s="76"/>
    </row>
    <row r="1293" spans="8:8" x14ac:dyDescent="0.25">
      <c r="H1293" s="76"/>
    </row>
    <row r="1294" spans="8:8" x14ac:dyDescent="0.25">
      <c r="H1294" s="76"/>
    </row>
    <row r="1295" spans="8:8" x14ac:dyDescent="0.25">
      <c r="H1295" s="76"/>
    </row>
    <row r="1296" spans="8:8" x14ac:dyDescent="0.25">
      <c r="H1296" s="76"/>
    </row>
    <row r="1297" spans="8:8" x14ac:dyDescent="0.25">
      <c r="H1297" s="76"/>
    </row>
    <row r="1298" spans="8:8" x14ac:dyDescent="0.25">
      <c r="H1298" s="76"/>
    </row>
    <row r="1299" spans="8:8" x14ac:dyDescent="0.25">
      <c r="H1299" s="76"/>
    </row>
    <row r="1300" spans="8:8" x14ac:dyDescent="0.25">
      <c r="H1300" s="76"/>
    </row>
    <row r="1301" spans="8:8" x14ac:dyDescent="0.25">
      <c r="H1301" s="76"/>
    </row>
    <row r="1302" spans="8:8" x14ac:dyDescent="0.25">
      <c r="H1302" s="76"/>
    </row>
    <row r="1303" spans="8:8" x14ac:dyDescent="0.25">
      <c r="H1303" s="76"/>
    </row>
    <row r="1304" spans="8:8" x14ac:dyDescent="0.25">
      <c r="H1304" s="76"/>
    </row>
    <row r="1305" spans="8:8" x14ac:dyDescent="0.25">
      <c r="H1305" s="76"/>
    </row>
    <row r="1306" spans="8:8" x14ac:dyDescent="0.25">
      <c r="H1306" s="76"/>
    </row>
    <row r="1307" spans="8:8" x14ac:dyDescent="0.25">
      <c r="H1307" s="76"/>
    </row>
    <row r="1308" spans="8:8" x14ac:dyDescent="0.25">
      <c r="H1308" s="76"/>
    </row>
    <row r="1309" spans="8:8" x14ac:dyDescent="0.25">
      <c r="H1309" s="76"/>
    </row>
    <row r="1310" spans="8:8" x14ac:dyDescent="0.25">
      <c r="H1310" s="76"/>
    </row>
    <row r="1311" spans="8:8" x14ac:dyDescent="0.25">
      <c r="H1311" s="76"/>
    </row>
    <row r="1312" spans="8:8" x14ac:dyDescent="0.25">
      <c r="H1312" s="76"/>
    </row>
    <row r="1313" spans="8:8" x14ac:dyDescent="0.25">
      <c r="H1313" s="76"/>
    </row>
    <row r="1314" spans="8:8" x14ac:dyDescent="0.25">
      <c r="H1314" s="76"/>
    </row>
    <row r="1315" spans="8:8" x14ac:dyDescent="0.25">
      <c r="H1315" s="76"/>
    </row>
    <row r="1316" spans="8:8" x14ac:dyDescent="0.25">
      <c r="H1316" s="76"/>
    </row>
    <row r="1317" spans="8:8" x14ac:dyDescent="0.25">
      <c r="H1317" s="76"/>
    </row>
    <row r="1318" spans="8:8" x14ac:dyDescent="0.25">
      <c r="H1318" s="76"/>
    </row>
    <row r="1319" spans="8:8" x14ac:dyDescent="0.25">
      <c r="H1319" s="76"/>
    </row>
    <row r="1320" spans="8:8" x14ac:dyDescent="0.25">
      <c r="H1320" s="76"/>
    </row>
    <row r="1321" spans="8:8" x14ac:dyDescent="0.25">
      <c r="H1321" s="76"/>
    </row>
    <row r="1322" spans="8:8" x14ac:dyDescent="0.25">
      <c r="H1322" s="76"/>
    </row>
    <row r="1323" spans="8:8" x14ac:dyDescent="0.25">
      <c r="H1323" s="76"/>
    </row>
    <row r="1324" spans="8:8" x14ac:dyDescent="0.25">
      <c r="H1324" s="76"/>
    </row>
    <row r="1325" spans="8:8" x14ac:dyDescent="0.25">
      <c r="H1325" s="76"/>
    </row>
    <row r="1326" spans="8:8" x14ac:dyDescent="0.25">
      <c r="H1326" s="76"/>
    </row>
    <row r="1327" spans="8:8" x14ac:dyDescent="0.25">
      <c r="H1327" s="76"/>
    </row>
    <row r="1328" spans="8:8" x14ac:dyDescent="0.25">
      <c r="H1328" s="76"/>
    </row>
    <row r="1329" spans="8:8" x14ac:dyDescent="0.25">
      <c r="H1329" s="76"/>
    </row>
    <row r="1330" spans="8:8" x14ac:dyDescent="0.25">
      <c r="H1330" s="76"/>
    </row>
    <row r="1331" spans="8:8" x14ac:dyDescent="0.25">
      <c r="H1331" s="76"/>
    </row>
    <row r="1332" spans="8:8" x14ac:dyDescent="0.25">
      <c r="H1332" s="76"/>
    </row>
    <row r="1333" spans="8:8" x14ac:dyDescent="0.25">
      <c r="H1333" s="76"/>
    </row>
    <row r="1334" spans="8:8" x14ac:dyDescent="0.25">
      <c r="H1334" s="76"/>
    </row>
    <row r="1335" spans="8:8" x14ac:dyDescent="0.25">
      <c r="H1335" s="76"/>
    </row>
    <row r="1336" spans="8:8" x14ac:dyDescent="0.25">
      <c r="H1336" s="76"/>
    </row>
    <row r="1337" spans="8:8" x14ac:dyDescent="0.25">
      <c r="H1337" s="76"/>
    </row>
    <row r="1338" spans="8:8" x14ac:dyDescent="0.25">
      <c r="H1338" s="76"/>
    </row>
    <row r="1339" spans="8:8" x14ac:dyDescent="0.25">
      <c r="H1339" s="76"/>
    </row>
    <row r="1340" spans="8:8" x14ac:dyDescent="0.25">
      <c r="H1340" s="76"/>
    </row>
    <row r="1341" spans="8:8" x14ac:dyDescent="0.25">
      <c r="H1341" s="76"/>
    </row>
    <row r="1342" spans="8:8" x14ac:dyDescent="0.25">
      <c r="H1342" s="76"/>
    </row>
    <row r="1343" spans="8:8" x14ac:dyDescent="0.25">
      <c r="H1343" s="76"/>
    </row>
    <row r="1344" spans="8:8" x14ac:dyDescent="0.25">
      <c r="H1344" s="76"/>
    </row>
    <row r="1345" spans="8:8" x14ac:dyDescent="0.25">
      <c r="H1345" s="76"/>
    </row>
    <row r="1346" spans="8:8" x14ac:dyDescent="0.25">
      <c r="H1346" s="76"/>
    </row>
    <row r="1347" spans="8:8" x14ac:dyDescent="0.25">
      <c r="H1347" s="76"/>
    </row>
    <row r="1348" spans="8:8" x14ac:dyDescent="0.25">
      <c r="H1348" s="76"/>
    </row>
    <row r="1349" spans="8:8" x14ac:dyDescent="0.25">
      <c r="H1349" s="76"/>
    </row>
    <row r="1350" spans="8:8" x14ac:dyDescent="0.25">
      <c r="H1350" s="76"/>
    </row>
    <row r="1351" spans="8:8" x14ac:dyDescent="0.25">
      <c r="H1351" s="76"/>
    </row>
    <row r="1352" spans="8:8" x14ac:dyDescent="0.25">
      <c r="H1352" s="76"/>
    </row>
    <row r="1353" spans="8:8" x14ac:dyDescent="0.25">
      <c r="H1353" s="76"/>
    </row>
    <row r="1354" spans="8:8" x14ac:dyDescent="0.25">
      <c r="H1354" s="76"/>
    </row>
    <row r="1355" spans="8:8" x14ac:dyDescent="0.25">
      <c r="H1355" s="76"/>
    </row>
    <row r="1356" spans="8:8" x14ac:dyDescent="0.25">
      <c r="H1356" s="76"/>
    </row>
    <row r="1357" spans="8:8" x14ac:dyDescent="0.25">
      <c r="H1357" s="76"/>
    </row>
    <row r="1358" spans="8:8" x14ac:dyDescent="0.25">
      <c r="H1358" s="76"/>
    </row>
    <row r="1359" spans="8:8" x14ac:dyDescent="0.25">
      <c r="H1359" s="76"/>
    </row>
    <row r="1360" spans="8:8" x14ac:dyDescent="0.25">
      <c r="H1360" s="76"/>
    </row>
    <row r="1361" spans="8:8" x14ac:dyDescent="0.25">
      <c r="H1361" s="76"/>
    </row>
    <row r="1362" spans="8:8" x14ac:dyDescent="0.25">
      <c r="H1362" s="76"/>
    </row>
    <row r="1363" spans="8:8" x14ac:dyDescent="0.25">
      <c r="H1363" s="76"/>
    </row>
    <row r="1364" spans="8:8" x14ac:dyDescent="0.25">
      <c r="H1364" s="76"/>
    </row>
    <row r="1365" spans="8:8" x14ac:dyDescent="0.25">
      <c r="H1365" s="76"/>
    </row>
    <row r="1366" spans="8:8" x14ac:dyDescent="0.25">
      <c r="H1366" s="76"/>
    </row>
    <row r="1367" spans="8:8" x14ac:dyDescent="0.25">
      <c r="H1367" s="76"/>
    </row>
    <row r="1368" spans="8:8" x14ac:dyDescent="0.25">
      <c r="H1368" s="76"/>
    </row>
    <row r="1369" spans="8:8" x14ac:dyDescent="0.25">
      <c r="H1369" s="76"/>
    </row>
    <row r="1370" spans="8:8" x14ac:dyDescent="0.25">
      <c r="H1370" s="76"/>
    </row>
    <row r="1371" spans="8:8" x14ac:dyDescent="0.25">
      <c r="H1371" s="76"/>
    </row>
    <row r="1372" spans="8:8" x14ac:dyDescent="0.25">
      <c r="H1372" s="76"/>
    </row>
    <row r="1373" spans="8:8" x14ac:dyDescent="0.25">
      <c r="H1373" s="76"/>
    </row>
    <row r="1374" spans="8:8" x14ac:dyDescent="0.25">
      <c r="H1374" s="76"/>
    </row>
    <row r="1375" spans="8:8" x14ac:dyDescent="0.25">
      <c r="H1375" s="76"/>
    </row>
    <row r="1376" spans="8:8" x14ac:dyDescent="0.25">
      <c r="H1376" s="76"/>
    </row>
    <row r="1377" spans="8:8" x14ac:dyDescent="0.25">
      <c r="H1377" s="76"/>
    </row>
    <row r="1378" spans="8:8" x14ac:dyDescent="0.25">
      <c r="H1378" s="76"/>
    </row>
    <row r="1379" spans="8:8" x14ac:dyDescent="0.25">
      <c r="H1379" s="76"/>
    </row>
    <row r="1380" spans="8:8" x14ac:dyDescent="0.25">
      <c r="H1380" s="76"/>
    </row>
    <row r="1381" spans="8:8" x14ac:dyDescent="0.25">
      <c r="H1381" s="76"/>
    </row>
    <row r="1382" spans="8:8" x14ac:dyDescent="0.25">
      <c r="H1382" s="76"/>
    </row>
    <row r="1383" spans="8:8" x14ac:dyDescent="0.25">
      <c r="H1383" s="76"/>
    </row>
    <row r="1384" spans="8:8" x14ac:dyDescent="0.25">
      <c r="H1384" s="76"/>
    </row>
    <row r="1385" spans="8:8" x14ac:dyDescent="0.25">
      <c r="H1385" s="76"/>
    </row>
    <row r="1386" spans="8:8" x14ac:dyDescent="0.25">
      <c r="H1386" s="76"/>
    </row>
    <row r="1387" spans="8:8" x14ac:dyDescent="0.25">
      <c r="H1387" s="76"/>
    </row>
    <row r="1388" spans="8:8" x14ac:dyDescent="0.25">
      <c r="H1388" s="76"/>
    </row>
    <row r="1389" spans="8:8" x14ac:dyDescent="0.25">
      <c r="H1389" s="76"/>
    </row>
    <row r="1390" spans="8:8" x14ac:dyDescent="0.25">
      <c r="H1390" s="76"/>
    </row>
    <row r="1391" spans="8:8" x14ac:dyDescent="0.25">
      <c r="H1391" s="76"/>
    </row>
    <row r="1392" spans="8:8" x14ac:dyDescent="0.25">
      <c r="H1392" s="76"/>
    </row>
    <row r="1393" spans="8:8" x14ac:dyDescent="0.25">
      <c r="H1393" s="76"/>
    </row>
    <row r="1394" spans="8:8" x14ac:dyDescent="0.25">
      <c r="H1394" s="76"/>
    </row>
    <row r="1395" spans="8:8" x14ac:dyDescent="0.25">
      <c r="H1395" s="76"/>
    </row>
    <row r="1396" spans="8:8" x14ac:dyDescent="0.25">
      <c r="H1396" s="76"/>
    </row>
    <row r="1397" spans="8:8" x14ac:dyDescent="0.25">
      <c r="H1397" s="76"/>
    </row>
    <row r="1398" spans="8:8" x14ac:dyDescent="0.25">
      <c r="H1398" s="76"/>
    </row>
    <row r="1399" spans="8:8" x14ac:dyDescent="0.25">
      <c r="H1399" s="76"/>
    </row>
    <row r="1400" spans="8:8" x14ac:dyDescent="0.25">
      <c r="H1400" s="76"/>
    </row>
    <row r="1401" spans="8:8" x14ac:dyDescent="0.25">
      <c r="H1401" s="76"/>
    </row>
    <row r="1402" spans="8:8" x14ac:dyDescent="0.25">
      <c r="H1402" s="76"/>
    </row>
    <row r="1403" spans="8:8" x14ac:dyDescent="0.25">
      <c r="H1403" s="76"/>
    </row>
    <row r="1404" spans="8:8" x14ac:dyDescent="0.25">
      <c r="H1404" s="76"/>
    </row>
    <row r="1405" spans="8:8" x14ac:dyDescent="0.25">
      <c r="H1405" s="76"/>
    </row>
    <row r="1406" spans="8:8" x14ac:dyDescent="0.25">
      <c r="H1406" s="76"/>
    </row>
    <row r="1407" spans="8:8" x14ac:dyDescent="0.25">
      <c r="H1407" s="76"/>
    </row>
    <row r="1408" spans="8:8" x14ac:dyDescent="0.25">
      <c r="H1408" s="76"/>
    </row>
    <row r="1409" spans="8:8" x14ac:dyDescent="0.25">
      <c r="H1409" s="76"/>
    </row>
    <row r="1410" spans="8:8" x14ac:dyDescent="0.25">
      <c r="H1410" s="76"/>
    </row>
    <row r="1411" spans="8:8" x14ac:dyDescent="0.25">
      <c r="H1411" s="76"/>
    </row>
    <row r="1412" spans="8:8" x14ac:dyDescent="0.25">
      <c r="H1412" s="76"/>
    </row>
    <row r="1413" spans="8:8" x14ac:dyDescent="0.25">
      <c r="H1413" s="76"/>
    </row>
    <row r="1414" spans="8:8" x14ac:dyDescent="0.25">
      <c r="H1414" s="76"/>
    </row>
    <row r="1415" spans="8:8" x14ac:dyDescent="0.25">
      <c r="H1415" s="76"/>
    </row>
    <row r="1416" spans="8:8" x14ac:dyDescent="0.25">
      <c r="H1416" s="76"/>
    </row>
    <row r="1417" spans="8:8" x14ac:dyDescent="0.25">
      <c r="H1417" s="76"/>
    </row>
    <row r="1418" spans="8:8" x14ac:dyDescent="0.25">
      <c r="H1418" s="76"/>
    </row>
    <row r="1419" spans="8:8" x14ac:dyDescent="0.25">
      <c r="H1419" s="76"/>
    </row>
    <row r="1420" spans="8:8" x14ac:dyDescent="0.25">
      <c r="H1420" s="76"/>
    </row>
    <row r="1421" spans="8:8" x14ac:dyDescent="0.25">
      <c r="H1421" s="76"/>
    </row>
    <row r="1422" spans="8:8" x14ac:dyDescent="0.25">
      <c r="H1422" s="76"/>
    </row>
    <row r="1423" spans="8:8" x14ac:dyDescent="0.25">
      <c r="H1423" s="76"/>
    </row>
    <row r="1424" spans="8:8" x14ac:dyDescent="0.25">
      <c r="H1424" s="76"/>
    </row>
    <row r="1425" spans="8:8" x14ac:dyDescent="0.25">
      <c r="H1425" s="76"/>
    </row>
    <row r="1426" spans="8:8" x14ac:dyDescent="0.25">
      <c r="H1426" s="76"/>
    </row>
    <row r="1427" spans="8:8" x14ac:dyDescent="0.25">
      <c r="H1427" s="76"/>
    </row>
    <row r="1428" spans="8:8" x14ac:dyDescent="0.25">
      <c r="H1428" s="76"/>
    </row>
    <row r="1429" spans="8:8" x14ac:dyDescent="0.25">
      <c r="H1429" s="76"/>
    </row>
    <row r="1430" spans="8:8" x14ac:dyDescent="0.25">
      <c r="H1430" s="76"/>
    </row>
    <row r="1431" spans="8:8" x14ac:dyDescent="0.25">
      <c r="H1431" s="76"/>
    </row>
    <row r="1432" spans="8:8" x14ac:dyDescent="0.25">
      <c r="H1432" s="76"/>
    </row>
    <row r="1433" spans="8:8" x14ac:dyDescent="0.25">
      <c r="H1433" s="76"/>
    </row>
    <row r="1434" spans="8:8" x14ac:dyDescent="0.25">
      <c r="H1434" s="76"/>
    </row>
    <row r="1435" spans="8:8" x14ac:dyDescent="0.25">
      <c r="H1435" s="76"/>
    </row>
    <row r="1436" spans="8:8" x14ac:dyDescent="0.25">
      <c r="H1436" s="76"/>
    </row>
    <row r="1437" spans="8:8" x14ac:dyDescent="0.25">
      <c r="H1437" s="76"/>
    </row>
    <row r="1438" spans="8:8" x14ac:dyDescent="0.25">
      <c r="H1438" s="76"/>
    </row>
    <row r="1439" spans="8:8" x14ac:dyDescent="0.25">
      <c r="H1439" s="76"/>
    </row>
    <row r="1440" spans="8:8" x14ac:dyDescent="0.25">
      <c r="H1440" s="76"/>
    </row>
    <row r="1441" spans="8:8" x14ac:dyDescent="0.25">
      <c r="H1441" s="76"/>
    </row>
    <row r="1442" spans="8:8" x14ac:dyDescent="0.25">
      <c r="H1442" s="76"/>
    </row>
    <row r="1443" spans="8:8" x14ac:dyDescent="0.25">
      <c r="H1443" s="76"/>
    </row>
    <row r="1444" spans="8:8" x14ac:dyDescent="0.25">
      <c r="H1444" s="76"/>
    </row>
    <row r="1445" spans="8:8" x14ac:dyDescent="0.25">
      <c r="H1445" s="76"/>
    </row>
    <row r="1446" spans="8:8" x14ac:dyDescent="0.25">
      <c r="H1446" s="76"/>
    </row>
    <row r="1447" spans="8:8" x14ac:dyDescent="0.25">
      <c r="H1447" s="76"/>
    </row>
    <row r="1448" spans="8:8" x14ac:dyDescent="0.25">
      <c r="H1448" s="76"/>
    </row>
    <row r="1449" spans="8:8" x14ac:dyDescent="0.25">
      <c r="H1449" s="76"/>
    </row>
    <row r="1450" spans="8:8" x14ac:dyDescent="0.25">
      <c r="H1450" s="76"/>
    </row>
    <row r="1451" spans="8:8" x14ac:dyDescent="0.25">
      <c r="H1451" s="76"/>
    </row>
    <row r="1452" spans="8:8" x14ac:dyDescent="0.25">
      <c r="H1452" s="76"/>
    </row>
    <row r="1453" spans="8:8" x14ac:dyDescent="0.25">
      <c r="H1453" s="76"/>
    </row>
    <row r="1454" spans="8:8" x14ac:dyDescent="0.25">
      <c r="H1454" s="76"/>
    </row>
    <row r="1455" spans="8:8" x14ac:dyDescent="0.25">
      <c r="H1455" s="76"/>
    </row>
    <row r="1456" spans="8:8" x14ac:dyDescent="0.25">
      <c r="H1456" s="76"/>
    </row>
    <row r="1457" spans="8:8" x14ac:dyDescent="0.25">
      <c r="H1457" s="76"/>
    </row>
    <row r="1458" spans="8:8" x14ac:dyDescent="0.25">
      <c r="H1458" s="76"/>
    </row>
    <row r="1459" spans="8:8" x14ac:dyDescent="0.25">
      <c r="H1459" s="76"/>
    </row>
    <row r="1460" spans="8:8" x14ac:dyDescent="0.25">
      <c r="H1460" s="76"/>
    </row>
    <row r="1461" spans="8:8" x14ac:dyDescent="0.25">
      <c r="H1461" s="76"/>
    </row>
    <row r="1462" spans="8:8" x14ac:dyDescent="0.25">
      <c r="H1462" s="76"/>
    </row>
    <row r="1463" spans="8:8" x14ac:dyDescent="0.25">
      <c r="H1463" s="76"/>
    </row>
    <row r="1464" spans="8:8" x14ac:dyDescent="0.25">
      <c r="H1464" s="76"/>
    </row>
    <row r="1465" spans="8:8" x14ac:dyDescent="0.25">
      <c r="H1465" s="76"/>
    </row>
    <row r="1466" spans="8:8" x14ac:dyDescent="0.25">
      <c r="H1466" s="76"/>
    </row>
    <row r="1467" spans="8:8" x14ac:dyDescent="0.25">
      <c r="H1467" s="76"/>
    </row>
    <row r="1468" spans="8:8" x14ac:dyDescent="0.25">
      <c r="H1468" s="76"/>
    </row>
    <row r="1469" spans="8:8" x14ac:dyDescent="0.25">
      <c r="H1469" s="76"/>
    </row>
    <row r="1470" spans="8:8" x14ac:dyDescent="0.25">
      <c r="H1470" s="76"/>
    </row>
    <row r="1471" spans="8:8" x14ac:dyDescent="0.25">
      <c r="H1471" s="76"/>
    </row>
    <row r="1472" spans="8:8" x14ac:dyDescent="0.25">
      <c r="H1472" s="76"/>
    </row>
    <row r="1473" spans="8:8" x14ac:dyDescent="0.25">
      <c r="H1473" s="76"/>
    </row>
    <row r="1474" spans="8:8" x14ac:dyDescent="0.25">
      <c r="H1474" s="76"/>
    </row>
    <row r="1475" spans="8:8" x14ac:dyDescent="0.25">
      <c r="H1475" s="76"/>
    </row>
    <row r="1476" spans="8:8" x14ac:dyDescent="0.25">
      <c r="H1476" s="76"/>
    </row>
    <row r="1477" spans="8:8" x14ac:dyDescent="0.25">
      <c r="H1477" s="76"/>
    </row>
    <row r="1478" spans="8:8" x14ac:dyDescent="0.25">
      <c r="H1478" s="76"/>
    </row>
    <row r="1479" spans="8:8" x14ac:dyDescent="0.25">
      <c r="H1479" s="76"/>
    </row>
    <row r="1480" spans="8:8" x14ac:dyDescent="0.25">
      <c r="H1480" s="76"/>
    </row>
    <row r="1481" spans="8:8" x14ac:dyDescent="0.25">
      <c r="H1481" s="76"/>
    </row>
    <row r="1482" spans="8:8" x14ac:dyDescent="0.25">
      <c r="H1482" s="76"/>
    </row>
    <row r="1483" spans="8:8" x14ac:dyDescent="0.25">
      <c r="H1483" s="76"/>
    </row>
    <row r="1484" spans="8:8" x14ac:dyDescent="0.25">
      <c r="H1484" s="76"/>
    </row>
    <row r="1485" spans="8:8" x14ac:dyDescent="0.25">
      <c r="H1485" s="76"/>
    </row>
    <row r="1486" spans="8:8" x14ac:dyDescent="0.25">
      <c r="H1486" s="76"/>
    </row>
    <row r="1487" spans="8:8" x14ac:dyDescent="0.25">
      <c r="H1487" s="76"/>
    </row>
    <row r="1488" spans="8:8" x14ac:dyDescent="0.25">
      <c r="H1488" s="76"/>
    </row>
    <row r="1489" spans="8:8" x14ac:dyDescent="0.25">
      <c r="H1489" s="76"/>
    </row>
    <row r="1490" spans="8:8" x14ac:dyDescent="0.25">
      <c r="H1490" s="76"/>
    </row>
    <row r="1491" spans="8:8" x14ac:dyDescent="0.25">
      <c r="H1491" s="76"/>
    </row>
    <row r="1492" spans="8:8" x14ac:dyDescent="0.25">
      <c r="H1492" s="76"/>
    </row>
    <row r="1493" spans="8:8" x14ac:dyDescent="0.25">
      <c r="H1493" s="76"/>
    </row>
    <row r="1494" spans="8:8" x14ac:dyDescent="0.25">
      <c r="H1494" s="76"/>
    </row>
    <row r="1495" spans="8:8" x14ac:dyDescent="0.25">
      <c r="H1495" s="76"/>
    </row>
    <row r="1496" spans="8:8" x14ac:dyDescent="0.25">
      <c r="H1496" s="76"/>
    </row>
    <row r="1497" spans="8:8" x14ac:dyDescent="0.25">
      <c r="H1497" s="76"/>
    </row>
    <row r="1498" spans="8:8" x14ac:dyDescent="0.25">
      <c r="H1498" s="76"/>
    </row>
    <row r="1499" spans="8:8" x14ac:dyDescent="0.25">
      <c r="H1499" s="76"/>
    </row>
    <row r="1500" spans="8:8" x14ac:dyDescent="0.25">
      <c r="H1500" s="76"/>
    </row>
    <row r="1501" spans="8:8" x14ac:dyDescent="0.25">
      <c r="H1501" s="76"/>
    </row>
    <row r="1502" spans="8:8" x14ac:dyDescent="0.25">
      <c r="H1502" s="76"/>
    </row>
    <row r="1503" spans="8:8" x14ac:dyDescent="0.25">
      <c r="H1503" s="76"/>
    </row>
    <row r="1504" spans="8:8" x14ac:dyDescent="0.25">
      <c r="H1504" s="76"/>
    </row>
    <row r="1505" spans="8:8" x14ac:dyDescent="0.25">
      <c r="H1505" s="76"/>
    </row>
    <row r="1506" spans="8:8" x14ac:dyDescent="0.25">
      <c r="H1506" s="76"/>
    </row>
    <row r="1507" spans="8:8" x14ac:dyDescent="0.25">
      <c r="H1507" s="76"/>
    </row>
    <row r="1508" spans="8:8" x14ac:dyDescent="0.25">
      <c r="H1508" s="76"/>
    </row>
    <row r="1509" spans="8:8" x14ac:dyDescent="0.25">
      <c r="H1509" s="76"/>
    </row>
    <row r="1510" spans="8:8" x14ac:dyDescent="0.25">
      <c r="H1510" s="76"/>
    </row>
    <row r="1511" spans="8:8" x14ac:dyDescent="0.25">
      <c r="H1511" s="76"/>
    </row>
    <row r="1512" spans="8:8" x14ac:dyDescent="0.25">
      <c r="H1512" s="76"/>
    </row>
    <row r="1513" spans="8:8" x14ac:dyDescent="0.25">
      <c r="H1513" s="76"/>
    </row>
    <row r="1514" spans="8:8" x14ac:dyDescent="0.25">
      <c r="H1514" s="76"/>
    </row>
    <row r="1515" spans="8:8" x14ac:dyDescent="0.25">
      <c r="H1515" s="76"/>
    </row>
    <row r="1516" spans="8:8" x14ac:dyDescent="0.25">
      <c r="H1516" s="76"/>
    </row>
    <row r="1517" spans="8:8" x14ac:dyDescent="0.25">
      <c r="H1517" s="76"/>
    </row>
    <row r="1518" spans="8:8" x14ac:dyDescent="0.25">
      <c r="H1518" s="76"/>
    </row>
    <row r="1519" spans="8:8" x14ac:dyDescent="0.25">
      <c r="H1519" s="76"/>
    </row>
    <row r="1520" spans="8:8" x14ac:dyDescent="0.25">
      <c r="H1520" s="76"/>
    </row>
    <row r="1521" spans="8:8" x14ac:dyDescent="0.25">
      <c r="H1521" s="76"/>
    </row>
    <row r="1522" spans="8:8" x14ac:dyDescent="0.25">
      <c r="H1522" s="76"/>
    </row>
    <row r="1523" spans="8:8" x14ac:dyDescent="0.25">
      <c r="H1523" s="76"/>
    </row>
    <row r="1524" spans="8:8" x14ac:dyDescent="0.25">
      <c r="H1524" s="76"/>
    </row>
    <row r="1525" spans="8:8" x14ac:dyDescent="0.25">
      <c r="H1525" s="76"/>
    </row>
    <row r="1526" spans="8:8" x14ac:dyDescent="0.25">
      <c r="H1526" s="76"/>
    </row>
    <row r="1527" spans="8:8" x14ac:dyDescent="0.25">
      <c r="H1527" s="76"/>
    </row>
    <row r="1528" spans="8:8" x14ac:dyDescent="0.25">
      <c r="H1528" s="76"/>
    </row>
    <row r="1529" spans="8:8" x14ac:dyDescent="0.25">
      <c r="H1529" s="76"/>
    </row>
    <row r="1530" spans="8:8" x14ac:dyDescent="0.25">
      <c r="H1530" s="76"/>
    </row>
    <row r="1531" spans="8:8" x14ac:dyDescent="0.25">
      <c r="H1531" s="76"/>
    </row>
    <row r="1532" spans="8:8" x14ac:dyDescent="0.25">
      <c r="H1532" s="76"/>
    </row>
    <row r="1533" spans="8:8" x14ac:dyDescent="0.25">
      <c r="H1533" s="76"/>
    </row>
    <row r="1534" spans="8:8" x14ac:dyDescent="0.25">
      <c r="H1534" s="76"/>
    </row>
    <row r="1535" spans="8:8" x14ac:dyDescent="0.25">
      <c r="H1535" s="76"/>
    </row>
    <row r="1536" spans="8:8" x14ac:dyDescent="0.25">
      <c r="H1536" s="76"/>
    </row>
    <row r="1537" spans="8:8" x14ac:dyDescent="0.25">
      <c r="H1537" s="76"/>
    </row>
    <row r="1538" spans="8:8" x14ac:dyDescent="0.25">
      <c r="H1538" s="76"/>
    </row>
    <row r="1539" spans="8:8" x14ac:dyDescent="0.25">
      <c r="H1539" s="76"/>
    </row>
    <row r="1540" spans="8:8" x14ac:dyDescent="0.25">
      <c r="H1540" s="76"/>
    </row>
    <row r="1541" spans="8:8" x14ac:dyDescent="0.25">
      <c r="H1541" s="76"/>
    </row>
    <row r="1542" spans="8:8" x14ac:dyDescent="0.25">
      <c r="H1542" s="76"/>
    </row>
    <row r="1543" spans="8:8" x14ac:dyDescent="0.25">
      <c r="H1543" s="76"/>
    </row>
    <row r="1544" spans="8:8" x14ac:dyDescent="0.25">
      <c r="H1544" s="76"/>
    </row>
    <row r="1545" spans="8:8" x14ac:dyDescent="0.25">
      <c r="H1545" s="76"/>
    </row>
    <row r="1546" spans="8:8" x14ac:dyDescent="0.25">
      <c r="H1546" s="76"/>
    </row>
    <row r="1547" spans="8:8" x14ac:dyDescent="0.25">
      <c r="H1547" s="76"/>
    </row>
    <row r="1548" spans="8:8" x14ac:dyDescent="0.25">
      <c r="H1548" s="76"/>
    </row>
    <row r="1549" spans="8:8" x14ac:dyDescent="0.25">
      <c r="H1549" s="76"/>
    </row>
    <row r="1550" spans="8:8" x14ac:dyDescent="0.25">
      <c r="H1550" s="76"/>
    </row>
    <row r="1551" spans="8:8" x14ac:dyDescent="0.25">
      <c r="H1551" s="76"/>
    </row>
    <row r="1552" spans="8:8" x14ac:dyDescent="0.25">
      <c r="H1552" s="76"/>
    </row>
    <row r="1553" spans="8:8" x14ac:dyDescent="0.25">
      <c r="H1553" s="76"/>
    </row>
    <row r="1554" spans="8:8" x14ac:dyDescent="0.25">
      <c r="H1554" s="76"/>
    </row>
    <row r="1555" spans="8:8" x14ac:dyDescent="0.25">
      <c r="H1555" s="76"/>
    </row>
    <row r="1556" spans="8:8" x14ac:dyDescent="0.25">
      <c r="H1556" s="76"/>
    </row>
    <row r="1557" spans="8:8" x14ac:dyDescent="0.25">
      <c r="H1557" s="76"/>
    </row>
    <row r="1558" spans="8:8" x14ac:dyDescent="0.25">
      <c r="H1558" s="76"/>
    </row>
    <row r="1559" spans="8:8" x14ac:dyDescent="0.25">
      <c r="H1559" s="76"/>
    </row>
    <row r="1560" spans="8:8" x14ac:dyDescent="0.25">
      <c r="H1560" s="76"/>
    </row>
    <row r="1561" spans="8:8" x14ac:dyDescent="0.25">
      <c r="H1561" s="76"/>
    </row>
    <row r="1562" spans="8:8" x14ac:dyDescent="0.25">
      <c r="H1562" s="76"/>
    </row>
    <row r="1563" spans="8:8" x14ac:dyDescent="0.25">
      <c r="H1563" s="76"/>
    </row>
    <row r="1564" spans="8:8" x14ac:dyDescent="0.25">
      <c r="H1564" s="76"/>
    </row>
    <row r="1565" spans="8:8" x14ac:dyDescent="0.25">
      <c r="H1565" s="76"/>
    </row>
    <row r="1566" spans="8:8" x14ac:dyDescent="0.25">
      <c r="H1566" s="76"/>
    </row>
    <row r="1567" spans="8:8" x14ac:dyDescent="0.25">
      <c r="H1567" s="76"/>
    </row>
    <row r="1568" spans="8:8" x14ac:dyDescent="0.25">
      <c r="H1568" s="76"/>
    </row>
    <row r="1569" spans="8:8" x14ac:dyDescent="0.25">
      <c r="H1569" s="76"/>
    </row>
    <row r="1570" spans="8:8" x14ac:dyDescent="0.25">
      <c r="H1570" s="76"/>
    </row>
    <row r="1571" spans="8:8" x14ac:dyDescent="0.25">
      <c r="H1571" s="76"/>
    </row>
    <row r="1572" spans="8:8" x14ac:dyDescent="0.25">
      <c r="H1572" s="76"/>
    </row>
    <row r="1573" spans="8:8" x14ac:dyDescent="0.25">
      <c r="H1573" s="76"/>
    </row>
    <row r="1574" spans="8:8" x14ac:dyDescent="0.25">
      <c r="H1574" s="76"/>
    </row>
    <row r="1575" spans="8:8" x14ac:dyDescent="0.25">
      <c r="H1575" s="76"/>
    </row>
    <row r="1576" spans="8:8" x14ac:dyDescent="0.25">
      <c r="H1576" s="76"/>
    </row>
    <row r="1577" spans="8:8" x14ac:dyDescent="0.25">
      <c r="H1577" s="76"/>
    </row>
    <row r="1578" spans="8:8" x14ac:dyDescent="0.25">
      <c r="H1578" s="76"/>
    </row>
    <row r="1579" spans="8:8" x14ac:dyDescent="0.25">
      <c r="H1579" s="76"/>
    </row>
    <row r="1580" spans="8:8" x14ac:dyDescent="0.25">
      <c r="H1580" s="76"/>
    </row>
    <row r="1581" spans="8:8" x14ac:dyDescent="0.25">
      <c r="H1581" s="76"/>
    </row>
    <row r="1582" spans="8:8" x14ac:dyDescent="0.25">
      <c r="H1582" s="76"/>
    </row>
    <row r="1583" spans="8:8" x14ac:dyDescent="0.25">
      <c r="H1583" s="76"/>
    </row>
    <row r="1584" spans="8:8" x14ac:dyDescent="0.25">
      <c r="H1584" s="76"/>
    </row>
    <row r="1585" spans="8:8" x14ac:dyDescent="0.25">
      <c r="H1585" s="76"/>
    </row>
    <row r="1586" spans="8:8" x14ac:dyDescent="0.25">
      <c r="H1586" s="76"/>
    </row>
    <row r="1587" spans="8:8" x14ac:dyDescent="0.25">
      <c r="H1587" s="76"/>
    </row>
    <row r="1588" spans="8:8" x14ac:dyDescent="0.25">
      <c r="H1588" s="76"/>
    </row>
    <row r="1589" spans="8:8" x14ac:dyDescent="0.25">
      <c r="H1589" s="76"/>
    </row>
    <row r="1590" spans="8:8" x14ac:dyDescent="0.25">
      <c r="H1590" s="76"/>
    </row>
    <row r="1591" spans="8:8" x14ac:dyDescent="0.25">
      <c r="H1591" s="76"/>
    </row>
    <row r="1592" spans="8:8" x14ac:dyDescent="0.25">
      <c r="H1592" s="76"/>
    </row>
    <row r="1593" spans="8:8" x14ac:dyDescent="0.25">
      <c r="H1593" s="76"/>
    </row>
    <row r="1594" spans="8:8" x14ac:dyDescent="0.25">
      <c r="H1594" s="76"/>
    </row>
    <row r="1595" spans="8:8" x14ac:dyDescent="0.25">
      <c r="H1595" s="76"/>
    </row>
    <row r="1596" spans="8:8" x14ac:dyDescent="0.25">
      <c r="H1596" s="76"/>
    </row>
    <row r="1597" spans="8:8" x14ac:dyDescent="0.25">
      <c r="H1597" s="76"/>
    </row>
    <row r="1598" spans="8:8" x14ac:dyDescent="0.25">
      <c r="H1598" s="76"/>
    </row>
    <row r="1599" spans="8:8" x14ac:dyDescent="0.25">
      <c r="H1599" s="76"/>
    </row>
    <row r="1600" spans="8:8" x14ac:dyDescent="0.25">
      <c r="H1600" s="76"/>
    </row>
    <row r="1601" spans="8:8" x14ac:dyDescent="0.25">
      <c r="H1601" s="76"/>
    </row>
    <row r="1602" spans="8:8" x14ac:dyDescent="0.25">
      <c r="H1602" s="76"/>
    </row>
    <row r="1603" spans="8:8" x14ac:dyDescent="0.25">
      <c r="H1603" s="76"/>
    </row>
    <row r="1604" spans="8:8" x14ac:dyDescent="0.25">
      <c r="H1604" s="76"/>
    </row>
    <row r="1605" spans="8:8" x14ac:dyDescent="0.25">
      <c r="H1605" s="76"/>
    </row>
    <row r="1606" spans="8:8" x14ac:dyDescent="0.25">
      <c r="H1606" s="76"/>
    </row>
    <row r="1607" spans="8:8" x14ac:dyDescent="0.25">
      <c r="H1607" s="76"/>
    </row>
    <row r="1608" spans="8:8" x14ac:dyDescent="0.25">
      <c r="H1608" s="76"/>
    </row>
    <row r="1609" spans="8:8" x14ac:dyDescent="0.25">
      <c r="H1609" s="76"/>
    </row>
    <row r="1610" spans="8:8" x14ac:dyDescent="0.25">
      <c r="H1610" s="76"/>
    </row>
    <row r="1611" spans="8:8" x14ac:dyDescent="0.25">
      <c r="H1611" s="76"/>
    </row>
    <row r="1612" spans="8:8" x14ac:dyDescent="0.25">
      <c r="H1612" s="76"/>
    </row>
    <row r="1613" spans="8:8" x14ac:dyDescent="0.25">
      <c r="H1613" s="76"/>
    </row>
    <row r="1614" spans="8:8" x14ac:dyDescent="0.25">
      <c r="H1614" s="76"/>
    </row>
    <row r="1615" spans="8:8" x14ac:dyDescent="0.25">
      <c r="H1615" s="76"/>
    </row>
    <row r="1616" spans="8:8" x14ac:dyDescent="0.25">
      <c r="H1616" s="76"/>
    </row>
    <row r="1617" spans="8:8" x14ac:dyDescent="0.25">
      <c r="H1617" s="76"/>
    </row>
    <row r="1618" spans="8:8" x14ac:dyDescent="0.25">
      <c r="H1618" s="76"/>
    </row>
    <row r="1619" spans="8:8" x14ac:dyDescent="0.25">
      <c r="H1619" s="76"/>
    </row>
    <row r="1620" spans="8:8" x14ac:dyDescent="0.25">
      <c r="H1620" s="76"/>
    </row>
    <row r="1621" spans="8:8" x14ac:dyDescent="0.25">
      <c r="H1621" s="76"/>
    </row>
    <row r="1622" spans="8:8" x14ac:dyDescent="0.25">
      <c r="H1622" s="76"/>
    </row>
    <row r="1623" spans="8:8" x14ac:dyDescent="0.25">
      <c r="H1623" s="76"/>
    </row>
    <row r="1624" spans="8:8" x14ac:dyDescent="0.25">
      <c r="H1624" s="76"/>
    </row>
    <row r="1625" spans="8:8" x14ac:dyDescent="0.25">
      <c r="H1625" s="76"/>
    </row>
    <row r="1626" spans="8:8" x14ac:dyDescent="0.25">
      <c r="H1626" s="76"/>
    </row>
    <row r="1627" spans="8:8" x14ac:dyDescent="0.25">
      <c r="H1627" s="76"/>
    </row>
    <row r="1628" spans="8:8" x14ac:dyDescent="0.25">
      <c r="H1628" s="76"/>
    </row>
    <row r="1629" spans="8:8" x14ac:dyDescent="0.25">
      <c r="H1629" s="76"/>
    </row>
    <row r="1630" spans="8:8" x14ac:dyDescent="0.25">
      <c r="H1630" s="76"/>
    </row>
    <row r="1631" spans="8:8" x14ac:dyDescent="0.25">
      <c r="H1631" s="76"/>
    </row>
    <row r="1632" spans="8:8" x14ac:dyDescent="0.25">
      <c r="H1632" s="76"/>
    </row>
    <row r="1633" spans="8:8" x14ac:dyDescent="0.25">
      <c r="H1633" s="76"/>
    </row>
    <row r="1634" spans="8:8" x14ac:dyDescent="0.25">
      <c r="H1634" s="76"/>
    </row>
    <row r="1635" spans="8:8" x14ac:dyDescent="0.25">
      <c r="H1635" s="76"/>
    </row>
    <row r="1636" spans="8:8" x14ac:dyDescent="0.25">
      <c r="H1636" s="76"/>
    </row>
    <row r="1637" spans="8:8" x14ac:dyDescent="0.25">
      <c r="H1637" s="76"/>
    </row>
    <row r="1638" spans="8:8" x14ac:dyDescent="0.25">
      <c r="H1638" s="76"/>
    </row>
    <row r="1639" spans="8:8" x14ac:dyDescent="0.25">
      <c r="H1639" s="76"/>
    </row>
    <row r="1640" spans="8:8" x14ac:dyDescent="0.25">
      <c r="H1640" s="76"/>
    </row>
    <row r="1641" spans="8:8" x14ac:dyDescent="0.25">
      <c r="H1641" s="76"/>
    </row>
    <row r="1642" spans="8:8" x14ac:dyDescent="0.25">
      <c r="H1642" s="76"/>
    </row>
    <row r="1643" spans="8:8" x14ac:dyDescent="0.25">
      <c r="H1643" s="76"/>
    </row>
    <row r="1644" spans="8:8" x14ac:dyDescent="0.25">
      <c r="H1644" s="76"/>
    </row>
    <row r="1645" spans="8:8" x14ac:dyDescent="0.25">
      <c r="H1645" s="76"/>
    </row>
    <row r="1646" spans="8:8" x14ac:dyDescent="0.25">
      <c r="H1646" s="76"/>
    </row>
    <row r="1647" spans="8:8" x14ac:dyDescent="0.25">
      <c r="H1647" s="76"/>
    </row>
    <row r="1648" spans="8:8" x14ac:dyDescent="0.25">
      <c r="H1648" s="76"/>
    </row>
    <row r="1649" spans="8:8" x14ac:dyDescent="0.25">
      <c r="H1649" s="76"/>
    </row>
    <row r="1650" spans="8:8" x14ac:dyDescent="0.25">
      <c r="H1650" s="76"/>
    </row>
    <row r="1651" spans="8:8" x14ac:dyDescent="0.25">
      <c r="H1651" s="76"/>
    </row>
    <row r="1652" spans="8:8" x14ac:dyDescent="0.25">
      <c r="H1652" s="76"/>
    </row>
    <row r="1653" spans="8:8" x14ac:dyDescent="0.25">
      <c r="H1653" s="76"/>
    </row>
    <row r="1654" spans="8:8" x14ac:dyDescent="0.25">
      <c r="H1654" s="76"/>
    </row>
    <row r="1655" spans="8:8" x14ac:dyDescent="0.25">
      <c r="H1655" s="76"/>
    </row>
    <row r="1656" spans="8:8" x14ac:dyDescent="0.25">
      <c r="H1656" s="76"/>
    </row>
    <row r="1657" spans="8:8" x14ac:dyDescent="0.25">
      <c r="H1657" s="76"/>
    </row>
    <row r="1658" spans="8:8" x14ac:dyDescent="0.25">
      <c r="H1658" s="76"/>
    </row>
    <row r="1659" spans="8:8" x14ac:dyDescent="0.25">
      <c r="H1659" s="76"/>
    </row>
    <row r="1660" spans="8:8" x14ac:dyDescent="0.25">
      <c r="H1660" s="76"/>
    </row>
    <row r="1661" spans="8:8" x14ac:dyDescent="0.25">
      <c r="H1661" s="76"/>
    </row>
    <row r="1662" spans="8:8" x14ac:dyDescent="0.25">
      <c r="H1662" s="76"/>
    </row>
    <row r="1663" spans="8:8" x14ac:dyDescent="0.25">
      <c r="H1663" s="76"/>
    </row>
    <row r="1664" spans="8:8" x14ac:dyDescent="0.25">
      <c r="H1664" s="76"/>
    </row>
    <row r="1665" spans="8:8" x14ac:dyDescent="0.25">
      <c r="H1665" s="76"/>
    </row>
    <row r="1666" spans="8:8" x14ac:dyDescent="0.25">
      <c r="H1666" s="76"/>
    </row>
    <row r="1667" spans="8:8" x14ac:dyDescent="0.25">
      <c r="H1667" s="76"/>
    </row>
    <row r="1668" spans="8:8" x14ac:dyDescent="0.25">
      <c r="H1668" s="76"/>
    </row>
    <row r="1669" spans="8:8" x14ac:dyDescent="0.25">
      <c r="H1669" s="76"/>
    </row>
    <row r="1670" spans="8:8" x14ac:dyDescent="0.25">
      <c r="H1670" s="76"/>
    </row>
    <row r="1671" spans="8:8" x14ac:dyDescent="0.25">
      <c r="H1671" s="76"/>
    </row>
    <row r="1672" spans="8:8" x14ac:dyDescent="0.25">
      <c r="H1672" s="76"/>
    </row>
    <row r="1673" spans="8:8" x14ac:dyDescent="0.25">
      <c r="H1673" s="76"/>
    </row>
    <row r="1674" spans="8:8" x14ac:dyDescent="0.25">
      <c r="H1674" s="76"/>
    </row>
    <row r="1675" spans="8:8" x14ac:dyDescent="0.25">
      <c r="H1675" s="76"/>
    </row>
    <row r="1676" spans="8:8" x14ac:dyDescent="0.25">
      <c r="H1676" s="76"/>
    </row>
    <row r="1677" spans="8:8" x14ac:dyDescent="0.25">
      <c r="H1677" s="76"/>
    </row>
    <row r="1678" spans="8:8" x14ac:dyDescent="0.25">
      <c r="H1678" s="76"/>
    </row>
    <row r="1679" spans="8:8" x14ac:dyDescent="0.25">
      <c r="H1679" s="76"/>
    </row>
    <row r="1680" spans="8:8" x14ac:dyDescent="0.25">
      <c r="H1680" s="76"/>
    </row>
    <row r="1681" spans="8:8" x14ac:dyDescent="0.25">
      <c r="H1681" s="76"/>
    </row>
    <row r="1682" spans="8:8" x14ac:dyDescent="0.25">
      <c r="H1682" s="76"/>
    </row>
    <row r="1683" spans="8:8" x14ac:dyDescent="0.25">
      <c r="H1683" s="76"/>
    </row>
    <row r="1684" spans="8:8" x14ac:dyDescent="0.25">
      <c r="H1684" s="76"/>
    </row>
    <row r="1685" spans="8:8" x14ac:dyDescent="0.25">
      <c r="H1685" s="76"/>
    </row>
    <row r="1686" spans="8:8" x14ac:dyDescent="0.25">
      <c r="H1686" s="76"/>
    </row>
    <row r="1687" spans="8:8" x14ac:dyDescent="0.25">
      <c r="H1687" s="76"/>
    </row>
    <row r="1688" spans="8:8" x14ac:dyDescent="0.25">
      <c r="H1688" s="76"/>
    </row>
    <row r="1689" spans="8:8" x14ac:dyDescent="0.25">
      <c r="H1689" s="76"/>
    </row>
    <row r="1690" spans="8:8" x14ac:dyDescent="0.25">
      <c r="H1690" s="76"/>
    </row>
    <row r="1691" spans="8:8" x14ac:dyDescent="0.25">
      <c r="H1691" s="76"/>
    </row>
    <row r="1692" spans="8:8" x14ac:dyDescent="0.25">
      <c r="H1692" s="76"/>
    </row>
    <row r="1693" spans="8:8" x14ac:dyDescent="0.25">
      <c r="H1693" s="76"/>
    </row>
    <row r="1694" spans="8:8" x14ac:dyDescent="0.25">
      <c r="H1694" s="76"/>
    </row>
    <row r="1695" spans="8:8" x14ac:dyDescent="0.25">
      <c r="H1695" s="76"/>
    </row>
    <row r="1696" spans="8:8" x14ac:dyDescent="0.25">
      <c r="H1696" s="76"/>
    </row>
    <row r="1697" spans="8:8" x14ac:dyDescent="0.25">
      <c r="H1697" s="76"/>
    </row>
    <row r="1698" spans="8:8" x14ac:dyDescent="0.25">
      <c r="H1698" s="76"/>
    </row>
    <row r="1699" spans="8:8" x14ac:dyDescent="0.25">
      <c r="H1699" s="76"/>
    </row>
    <row r="1700" spans="8:8" x14ac:dyDescent="0.25">
      <c r="H1700" s="76"/>
    </row>
    <row r="1701" spans="8:8" x14ac:dyDescent="0.25">
      <c r="H1701" s="76"/>
    </row>
    <row r="1702" spans="8:8" x14ac:dyDescent="0.25">
      <c r="H1702" s="76"/>
    </row>
    <row r="1703" spans="8:8" x14ac:dyDescent="0.25">
      <c r="H1703" s="76"/>
    </row>
    <row r="1704" spans="8:8" x14ac:dyDescent="0.25">
      <c r="H1704" s="76"/>
    </row>
    <row r="1705" spans="8:8" x14ac:dyDescent="0.25">
      <c r="H1705" s="76"/>
    </row>
    <row r="1706" spans="8:8" x14ac:dyDescent="0.25">
      <c r="H1706" s="76"/>
    </row>
    <row r="1707" spans="8:8" x14ac:dyDescent="0.25">
      <c r="H1707" s="76"/>
    </row>
    <row r="1708" spans="8:8" x14ac:dyDescent="0.25">
      <c r="H1708" s="76"/>
    </row>
    <row r="1709" spans="8:8" x14ac:dyDescent="0.25">
      <c r="H1709" s="76"/>
    </row>
    <row r="1710" spans="8:8" x14ac:dyDescent="0.25">
      <c r="H1710" s="76"/>
    </row>
    <row r="1711" spans="8:8" x14ac:dyDescent="0.25">
      <c r="H1711" s="76"/>
    </row>
    <row r="1712" spans="8:8" x14ac:dyDescent="0.25">
      <c r="H1712" s="76"/>
    </row>
    <row r="1713" spans="8:8" x14ac:dyDescent="0.25">
      <c r="H1713" s="76"/>
    </row>
    <row r="1714" spans="8:8" x14ac:dyDescent="0.25">
      <c r="H1714" s="76"/>
    </row>
    <row r="1715" spans="8:8" x14ac:dyDescent="0.25">
      <c r="H1715" s="76"/>
    </row>
    <row r="1716" spans="8:8" x14ac:dyDescent="0.25">
      <c r="H1716" s="76"/>
    </row>
    <row r="1717" spans="8:8" x14ac:dyDescent="0.25">
      <c r="H1717" s="76"/>
    </row>
    <row r="1718" spans="8:8" x14ac:dyDescent="0.25">
      <c r="H1718" s="76"/>
    </row>
    <row r="1719" spans="8:8" x14ac:dyDescent="0.25">
      <c r="H1719" s="76"/>
    </row>
    <row r="1720" spans="8:8" x14ac:dyDescent="0.25">
      <c r="H1720" s="76"/>
    </row>
    <row r="1721" spans="8:8" x14ac:dyDescent="0.25">
      <c r="H1721" s="76"/>
    </row>
    <row r="1722" spans="8:8" x14ac:dyDescent="0.25">
      <c r="H1722" s="76"/>
    </row>
    <row r="1723" spans="8:8" x14ac:dyDescent="0.25">
      <c r="H1723" s="76"/>
    </row>
    <row r="1724" spans="8:8" x14ac:dyDescent="0.25">
      <c r="H1724" s="76"/>
    </row>
    <row r="1725" spans="8:8" x14ac:dyDescent="0.25">
      <c r="H1725" s="76"/>
    </row>
    <row r="1726" spans="8:8" x14ac:dyDescent="0.25">
      <c r="H1726" s="76"/>
    </row>
    <row r="1727" spans="8:8" x14ac:dyDescent="0.25">
      <c r="H1727" s="76"/>
    </row>
    <row r="1728" spans="8:8" x14ac:dyDescent="0.25">
      <c r="H1728" s="76"/>
    </row>
    <row r="1729" spans="8:8" x14ac:dyDescent="0.25">
      <c r="H1729" s="76"/>
    </row>
    <row r="1730" spans="8:8" x14ac:dyDescent="0.25">
      <c r="H1730" s="76"/>
    </row>
    <row r="1731" spans="8:8" x14ac:dyDescent="0.25">
      <c r="H1731" s="76"/>
    </row>
    <row r="1732" spans="8:8" x14ac:dyDescent="0.25">
      <c r="H1732" s="76"/>
    </row>
    <row r="1733" spans="8:8" x14ac:dyDescent="0.25">
      <c r="H1733" s="76"/>
    </row>
    <row r="1734" spans="8:8" x14ac:dyDescent="0.25">
      <c r="H1734" s="76"/>
    </row>
    <row r="1735" spans="8:8" x14ac:dyDescent="0.25">
      <c r="H1735" s="76"/>
    </row>
    <row r="1736" spans="8:8" x14ac:dyDescent="0.25">
      <c r="H1736" s="76"/>
    </row>
    <row r="1737" spans="8:8" x14ac:dyDescent="0.25">
      <c r="H1737" s="76"/>
    </row>
    <row r="1738" spans="8:8" x14ac:dyDescent="0.25">
      <c r="H1738" s="76"/>
    </row>
    <row r="1739" spans="8:8" x14ac:dyDescent="0.25">
      <c r="H1739" s="76"/>
    </row>
    <row r="1740" spans="8:8" x14ac:dyDescent="0.25">
      <c r="H1740" s="76"/>
    </row>
    <row r="1741" spans="8:8" x14ac:dyDescent="0.25">
      <c r="H1741" s="76"/>
    </row>
    <row r="1742" spans="8:8" x14ac:dyDescent="0.25">
      <c r="H1742" s="76"/>
    </row>
    <row r="1743" spans="8:8" x14ac:dyDescent="0.25">
      <c r="H1743" s="76"/>
    </row>
    <row r="1744" spans="8:8" x14ac:dyDescent="0.25">
      <c r="H1744" s="76"/>
    </row>
    <row r="1745" spans="8:8" x14ac:dyDescent="0.25">
      <c r="H1745" s="76"/>
    </row>
    <row r="1746" spans="8:8" x14ac:dyDescent="0.25">
      <c r="H1746" s="76"/>
    </row>
    <row r="1747" spans="8:8" x14ac:dyDescent="0.25">
      <c r="H1747" s="76"/>
    </row>
    <row r="1748" spans="8:8" x14ac:dyDescent="0.25">
      <c r="H1748" s="76"/>
    </row>
    <row r="1749" spans="8:8" x14ac:dyDescent="0.25">
      <c r="H1749" s="76"/>
    </row>
    <row r="1750" spans="8:8" x14ac:dyDescent="0.25">
      <c r="H1750" s="76"/>
    </row>
    <row r="1751" spans="8:8" x14ac:dyDescent="0.25">
      <c r="H1751" s="76"/>
    </row>
    <row r="1752" spans="8:8" x14ac:dyDescent="0.25">
      <c r="H1752" s="76"/>
    </row>
    <row r="1753" spans="8:8" x14ac:dyDescent="0.25">
      <c r="H1753" s="76"/>
    </row>
    <row r="1754" spans="8:8" x14ac:dyDescent="0.25">
      <c r="H1754" s="76"/>
    </row>
    <row r="1755" spans="8:8" x14ac:dyDescent="0.25">
      <c r="H1755" s="76"/>
    </row>
    <row r="1756" spans="8:8" x14ac:dyDescent="0.25">
      <c r="H1756" s="76"/>
    </row>
    <row r="1757" spans="8:8" x14ac:dyDescent="0.25">
      <c r="H1757" s="76"/>
    </row>
    <row r="1758" spans="8:8" x14ac:dyDescent="0.25">
      <c r="H1758" s="76"/>
    </row>
    <row r="1759" spans="8:8" x14ac:dyDescent="0.25">
      <c r="H1759" s="76"/>
    </row>
    <row r="1760" spans="8:8" x14ac:dyDescent="0.25">
      <c r="H1760" s="76"/>
    </row>
    <row r="1761" spans="8:8" x14ac:dyDescent="0.25">
      <c r="H1761" s="76"/>
    </row>
    <row r="1762" spans="8:8" x14ac:dyDescent="0.25">
      <c r="H1762" s="76"/>
    </row>
    <row r="1763" spans="8:8" x14ac:dyDescent="0.25">
      <c r="H1763" s="76"/>
    </row>
    <row r="1764" spans="8:8" x14ac:dyDescent="0.25">
      <c r="H1764" s="76"/>
    </row>
    <row r="1765" spans="8:8" x14ac:dyDescent="0.25">
      <c r="H1765" s="76"/>
    </row>
    <row r="1766" spans="8:8" x14ac:dyDescent="0.25">
      <c r="H1766" s="76"/>
    </row>
    <row r="1767" spans="8:8" x14ac:dyDescent="0.25">
      <c r="H1767" s="76"/>
    </row>
    <row r="1768" spans="8:8" x14ac:dyDescent="0.25">
      <c r="H1768" s="76"/>
    </row>
    <row r="1769" spans="8:8" x14ac:dyDescent="0.25">
      <c r="H1769" s="76"/>
    </row>
    <row r="1770" spans="8:8" x14ac:dyDescent="0.25">
      <c r="H1770" s="76"/>
    </row>
    <row r="1771" spans="8:8" x14ac:dyDescent="0.25">
      <c r="H1771" s="76"/>
    </row>
    <row r="1772" spans="8:8" x14ac:dyDescent="0.25">
      <c r="H1772" s="76"/>
    </row>
    <row r="1773" spans="8:8" x14ac:dyDescent="0.25">
      <c r="H1773" s="76"/>
    </row>
    <row r="1774" spans="8:8" x14ac:dyDescent="0.25">
      <c r="H1774" s="76"/>
    </row>
    <row r="1775" spans="8:8" x14ac:dyDescent="0.25">
      <c r="H1775" s="76"/>
    </row>
    <row r="1776" spans="8:8" x14ac:dyDescent="0.25">
      <c r="H1776" s="76"/>
    </row>
    <row r="1777" spans="8:8" x14ac:dyDescent="0.25">
      <c r="H1777" s="76"/>
    </row>
    <row r="1778" spans="8:8" x14ac:dyDescent="0.25">
      <c r="H1778" s="76"/>
    </row>
    <row r="1779" spans="8:8" x14ac:dyDescent="0.25">
      <c r="H1779" s="76"/>
    </row>
    <row r="1780" spans="8:8" x14ac:dyDescent="0.25">
      <c r="H1780" s="76"/>
    </row>
    <row r="1781" spans="8:8" x14ac:dyDescent="0.25">
      <c r="H1781" s="76"/>
    </row>
    <row r="1782" spans="8:8" x14ac:dyDescent="0.25">
      <c r="H1782" s="76"/>
    </row>
    <row r="1783" spans="8:8" x14ac:dyDescent="0.25">
      <c r="H1783" s="76"/>
    </row>
    <row r="1784" spans="8:8" x14ac:dyDescent="0.25">
      <c r="H1784" s="76"/>
    </row>
    <row r="1785" spans="8:8" x14ac:dyDescent="0.25">
      <c r="H1785" s="76"/>
    </row>
    <row r="1786" spans="8:8" x14ac:dyDescent="0.25">
      <c r="H1786" s="76"/>
    </row>
    <row r="1787" spans="8:8" x14ac:dyDescent="0.25">
      <c r="H1787" s="76"/>
    </row>
    <row r="1788" spans="8:8" x14ac:dyDescent="0.25">
      <c r="H1788" s="76"/>
    </row>
    <row r="1789" spans="8:8" x14ac:dyDescent="0.25">
      <c r="H1789" s="76"/>
    </row>
    <row r="1790" spans="8:8" x14ac:dyDescent="0.25">
      <c r="H1790" s="76"/>
    </row>
    <row r="1791" spans="8:8" x14ac:dyDescent="0.25">
      <c r="H1791" s="76"/>
    </row>
    <row r="1792" spans="8:8" x14ac:dyDescent="0.25">
      <c r="H1792" s="76"/>
    </row>
    <row r="1793" spans="8:8" x14ac:dyDescent="0.25">
      <c r="H1793" s="76"/>
    </row>
    <row r="1794" spans="8:8" x14ac:dyDescent="0.25">
      <c r="H1794" s="76"/>
    </row>
    <row r="1795" spans="8:8" x14ac:dyDescent="0.25">
      <c r="H1795" s="76"/>
    </row>
    <row r="1796" spans="8:8" x14ac:dyDescent="0.25">
      <c r="H1796" s="76"/>
    </row>
    <row r="1797" spans="8:8" x14ac:dyDescent="0.25">
      <c r="H1797" s="76"/>
    </row>
    <row r="1798" spans="8:8" x14ac:dyDescent="0.25">
      <c r="H1798" s="76"/>
    </row>
    <row r="1799" spans="8:8" x14ac:dyDescent="0.25">
      <c r="H1799" s="76"/>
    </row>
    <row r="1800" spans="8:8" x14ac:dyDescent="0.25">
      <c r="H1800" s="76"/>
    </row>
    <row r="1801" spans="8:8" x14ac:dyDescent="0.25">
      <c r="H1801" s="76"/>
    </row>
    <row r="1802" spans="8:8" x14ac:dyDescent="0.25">
      <c r="H1802" s="76"/>
    </row>
    <row r="1803" spans="8:8" x14ac:dyDescent="0.25">
      <c r="H1803" s="76"/>
    </row>
    <row r="1804" spans="8:8" x14ac:dyDescent="0.25">
      <c r="H1804" s="76"/>
    </row>
    <row r="1805" spans="8:8" x14ac:dyDescent="0.25">
      <c r="H1805" s="76"/>
    </row>
    <row r="1806" spans="8:8" x14ac:dyDescent="0.25">
      <c r="H1806" s="76"/>
    </row>
    <row r="1807" spans="8:8" x14ac:dyDescent="0.25">
      <c r="H1807" s="76"/>
    </row>
    <row r="1808" spans="8:8" x14ac:dyDescent="0.25">
      <c r="H1808" s="76"/>
    </row>
    <row r="1809" spans="8:8" x14ac:dyDescent="0.25">
      <c r="H1809" s="76"/>
    </row>
    <row r="1810" spans="8:8" x14ac:dyDescent="0.25">
      <c r="H1810" s="76"/>
    </row>
    <row r="1811" spans="8:8" x14ac:dyDescent="0.25">
      <c r="H1811" s="76"/>
    </row>
    <row r="1812" spans="8:8" x14ac:dyDescent="0.25">
      <c r="H1812" s="76"/>
    </row>
    <row r="1813" spans="8:8" x14ac:dyDescent="0.25">
      <c r="H1813" s="76"/>
    </row>
    <row r="1814" spans="8:8" x14ac:dyDescent="0.25">
      <c r="H1814" s="76"/>
    </row>
    <row r="1815" spans="8:8" x14ac:dyDescent="0.25">
      <c r="H1815" s="76"/>
    </row>
    <row r="1816" spans="8:8" x14ac:dyDescent="0.25">
      <c r="H1816" s="76"/>
    </row>
    <row r="1817" spans="8:8" x14ac:dyDescent="0.25">
      <c r="H1817" s="76"/>
    </row>
    <row r="1818" spans="8:8" x14ac:dyDescent="0.25">
      <c r="H1818" s="76"/>
    </row>
    <row r="1819" spans="8:8" x14ac:dyDescent="0.25">
      <c r="H1819" s="76"/>
    </row>
    <row r="1820" spans="8:8" x14ac:dyDescent="0.25">
      <c r="H1820" s="76"/>
    </row>
    <row r="1821" spans="8:8" x14ac:dyDescent="0.25">
      <c r="H1821" s="76"/>
    </row>
    <row r="1822" spans="8:8" x14ac:dyDescent="0.25">
      <c r="H1822" s="76"/>
    </row>
    <row r="1823" spans="8:8" x14ac:dyDescent="0.25">
      <c r="H1823" s="76"/>
    </row>
    <row r="1824" spans="8:8" x14ac:dyDescent="0.25">
      <c r="H1824" s="76"/>
    </row>
    <row r="1825" spans="8:8" x14ac:dyDescent="0.25">
      <c r="H1825" s="76"/>
    </row>
    <row r="1826" spans="8:8" x14ac:dyDescent="0.25">
      <c r="H1826" s="76"/>
    </row>
    <row r="1827" spans="8:8" x14ac:dyDescent="0.25">
      <c r="H1827" s="76"/>
    </row>
    <row r="1828" spans="8:8" x14ac:dyDescent="0.25">
      <c r="H1828" s="76"/>
    </row>
    <row r="1829" spans="8:8" x14ac:dyDescent="0.25">
      <c r="H1829" s="76"/>
    </row>
    <row r="1830" spans="8:8" x14ac:dyDescent="0.25">
      <c r="H1830" s="76"/>
    </row>
    <row r="1831" spans="8:8" x14ac:dyDescent="0.25">
      <c r="H1831" s="76"/>
    </row>
    <row r="1832" spans="8:8" x14ac:dyDescent="0.25">
      <c r="H1832" s="76"/>
    </row>
    <row r="1833" spans="8:8" x14ac:dyDescent="0.25">
      <c r="H1833" s="76"/>
    </row>
    <row r="1834" spans="8:8" x14ac:dyDescent="0.25">
      <c r="H1834" s="76"/>
    </row>
    <row r="1835" spans="8:8" x14ac:dyDescent="0.25">
      <c r="H1835" s="76"/>
    </row>
    <row r="1836" spans="8:8" x14ac:dyDescent="0.25">
      <c r="H1836" s="76"/>
    </row>
    <row r="1837" spans="8:8" x14ac:dyDescent="0.25">
      <c r="H1837" s="76"/>
    </row>
    <row r="1838" spans="8:8" x14ac:dyDescent="0.25">
      <c r="H1838" s="76"/>
    </row>
    <row r="1839" spans="8:8" x14ac:dyDescent="0.25">
      <c r="H1839" s="76"/>
    </row>
    <row r="1840" spans="8:8" x14ac:dyDescent="0.25">
      <c r="H1840" s="76"/>
    </row>
    <row r="1841" spans="8:8" x14ac:dyDescent="0.25">
      <c r="H1841" s="76"/>
    </row>
    <row r="1842" spans="8:8" x14ac:dyDescent="0.25">
      <c r="H1842" s="76"/>
    </row>
    <row r="1843" spans="8:8" x14ac:dyDescent="0.25">
      <c r="H1843" s="76"/>
    </row>
    <row r="1844" spans="8:8" x14ac:dyDescent="0.25">
      <c r="H1844" s="76"/>
    </row>
    <row r="1845" spans="8:8" x14ac:dyDescent="0.25">
      <c r="H1845" s="76"/>
    </row>
    <row r="1846" spans="8:8" x14ac:dyDescent="0.25">
      <c r="H1846" s="76"/>
    </row>
    <row r="1847" spans="8:8" x14ac:dyDescent="0.25">
      <c r="H1847" s="76"/>
    </row>
    <row r="1848" spans="8:8" x14ac:dyDescent="0.25">
      <c r="H1848" s="76"/>
    </row>
    <row r="1849" spans="8:8" x14ac:dyDescent="0.25">
      <c r="H1849" s="76"/>
    </row>
    <row r="1850" spans="8:8" x14ac:dyDescent="0.25">
      <c r="H1850" s="76"/>
    </row>
    <row r="1851" spans="8:8" x14ac:dyDescent="0.25">
      <c r="H1851" s="76"/>
    </row>
    <row r="1852" spans="8:8" x14ac:dyDescent="0.25">
      <c r="H1852" s="76"/>
    </row>
    <row r="1853" spans="8:8" x14ac:dyDescent="0.25">
      <c r="H1853" s="76"/>
    </row>
    <row r="1854" spans="8:8" x14ac:dyDescent="0.25">
      <c r="H1854" s="76"/>
    </row>
    <row r="1855" spans="8:8" x14ac:dyDescent="0.25">
      <c r="H1855" s="76"/>
    </row>
    <row r="1856" spans="8:8" x14ac:dyDescent="0.25">
      <c r="H1856" s="76"/>
    </row>
    <row r="1857" spans="8:8" x14ac:dyDescent="0.25">
      <c r="H1857" s="76"/>
    </row>
    <row r="1858" spans="8:8" x14ac:dyDescent="0.25">
      <c r="H1858" s="76"/>
    </row>
    <row r="1859" spans="8:8" x14ac:dyDescent="0.25">
      <c r="H1859" s="76"/>
    </row>
    <row r="1860" spans="8:8" x14ac:dyDescent="0.25">
      <c r="H1860" s="76"/>
    </row>
    <row r="1861" spans="8:8" x14ac:dyDescent="0.25">
      <c r="H1861" s="76"/>
    </row>
    <row r="1862" spans="8:8" x14ac:dyDescent="0.25">
      <c r="H1862" s="76"/>
    </row>
    <row r="1863" spans="8:8" x14ac:dyDescent="0.25">
      <c r="H1863" s="76"/>
    </row>
    <row r="1864" spans="8:8" x14ac:dyDescent="0.25">
      <c r="H1864" s="76"/>
    </row>
    <row r="1865" spans="8:8" x14ac:dyDescent="0.25">
      <c r="H1865" s="76"/>
    </row>
    <row r="1866" spans="8:8" x14ac:dyDescent="0.25">
      <c r="H1866" s="76"/>
    </row>
    <row r="1867" spans="8:8" x14ac:dyDescent="0.25">
      <c r="H1867" s="76"/>
    </row>
    <row r="1868" spans="8:8" x14ac:dyDescent="0.25">
      <c r="H1868" s="76"/>
    </row>
    <row r="1869" spans="8:8" x14ac:dyDescent="0.25">
      <c r="H1869" s="76"/>
    </row>
    <row r="1870" spans="8:8" x14ac:dyDescent="0.25">
      <c r="H1870" s="76"/>
    </row>
    <row r="1871" spans="8:8" x14ac:dyDescent="0.25">
      <c r="H1871" s="76"/>
    </row>
    <row r="1872" spans="8:8" x14ac:dyDescent="0.25">
      <c r="H1872" s="76"/>
    </row>
    <row r="1873" spans="8:8" x14ac:dyDescent="0.25">
      <c r="H1873" s="76"/>
    </row>
    <row r="1874" spans="8:8" x14ac:dyDescent="0.25">
      <c r="H1874" s="76"/>
    </row>
    <row r="1875" spans="8:8" x14ac:dyDescent="0.25">
      <c r="H1875" s="76"/>
    </row>
    <row r="1876" spans="8:8" x14ac:dyDescent="0.25">
      <c r="H1876" s="76"/>
    </row>
    <row r="1877" spans="8:8" x14ac:dyDescent="0.25">
      <c r="H1877" s="76"/>
    </row>
    <row r="1878" spans="8:8" x14ac:dyDescent="0.25">
      <c r="H1878" s="76"/>
    </row>
    <row r="1879" spans="8:8" x14ac:dyDescent="0.25">
      <c r="H1879" s="76"/>
    </row>
    <row r="1880" spans="8:8" x14ac:dyDescent="0.25">
      <c r="H1880" s="76"/>
    </row>
    <row r="1881" spans="8:8" x14ac:dyDescent="0.25">
      <c r="H1881" s="76"/>
    </row>
    <row r="1882" spans="8:8" x14ac:dyDescent="0.25">
      <c r="H1882" s="76"/>
    </row>
    <row r="1883" spans="8:8" x14ac:dyDescent="0.25">
      <c r="H1883" s="76"/>
    </row>
    <row r="1884" spans="8:8" x14ac:dyDescent="0.25">
      <c r="H1884" s="76"/>
    </row>
    <row r="1885" spans="8:8" x14ac:dyDescent="0.25">
      <c r="H1885" s="76"/>
    </row>
    <row r="1886" spans="8:8" x14ac:dyDescent="0.25">
      <c r="H1886" s="76"/>
    </row>
    <row r="1887" spans="8:8" x14ac:dyDescent="0.25">
      <c r="H1887" s="76"/>
    </row>
    <row r="1888" spans="8:8" x14ac:dyDescent="0.25">
      <c r="H1888" s="76"/>
    </row>
    <row r="1889" spans="8:8" x14ac:dyDescent="0.25">
      <c r="H1889" s="76"/>
    </row>
    <row r="1890" spans="8:8" x14ac:dyDescent="0.25">
      <c r="H1890" s="76"/>
    </row>
    <row r="1891" spans="8:8" x14ac:dyDescent="0.25">
      <c r="H1891" s="76"/>
    </row>
    <row r="1892" spans="8:8" x14ac:dyDescent="0.25">
      <c r="H1892" s="76"/>
    </row>
    <row r="1893" spans="8:8" x14ac:dyDescent="0.25">
      <c r="H1893" s="76"/>
    </row>
    <row r="1894" spans="8:8" x14ac:dyDescent="0.25">
      <c r="H1894" s="76"/>
    </row>
    <row r="1895" spans="8:8" x14ac:dyDescent="0.25">
      <c r="H1895" s="76"/>
    </row>
    <row r="1896" spans="8:8" x14ac:dyDescent="0.25">
      <c r="H1896" s="76"/>
    </row>
    <row r="1897" spans="8:8" x14ac:dyDescent="0.25">
      <c r="H1897" s="76"/>
    </row>
    <row r="1898" spans="8:8" x14ac:dyDescent="0.25">
      <c r="H1898" s="76"/>
    </row>
    <row r="1899" spans="8:8" x14ac:dyDescent="0.25">
      <c r="H1899" s="76"/>
    </row>
    <row r="1900" spans="8:8" x14ac:dyDescent="0.25">
      <c r="H1900" s="76"/>
    </row>
    <row r="1901" spans="8:8" x14ac:dyDescent="0.25">
      <c r="H1901" s="76"/>
    </row>
    <row r="1902" spans="8:8" x14ac:dyDescent="0.25">
      <c r="H1902" s="76"/>
    </row>
    <row r="1903" spans="8:8" x14ac:dyDescent="0.25">
      <c r="H1903" s="76"/>
    </row>
    <row r="1904" spans="8:8" x14ac:dyDescent="0.25">
      <c r="H1904" s="76"/>
    </row>
    <row r="1905" spans="8:8" x14ac:dyDescent="0.25">
      <c r="H1905" s="76"/>
    </row>
    <row r="1906" spans="8:8" x14ac:dyDescent="0.25">
      <c r="H1906" s="76"/>
    </row>
    <row r="1907" spans="8:8" x14ac:dyDescent="0.25">
      <c r="H1907" s="76"/>
    </row>
    <row r="1908" spans="8:8" x14ac:dyDescent="0.25">
      <c r="H1908" s="76"/>
    </row>
    <row r="1909" spans="8:8" x14ac:dyDescent="0.25">
      <c r="H1909" s="76"/>
    </row>
    <row r="1910" spans="8:8" x14ac:dyDescent="0.25">
      <c r="H1910" s="76"/>
    </row>
    <row r="1911" spans="8:8" x14ac:dyDescent="0.25">
      <c r="H1911" s="76"/>
    </row>
    <row r="1912" spans="8:8" x14ac:dyDescent="0.25">
      <c r="H1912" s="76"/>
    </row>
    <row r="1913" spans="8:8" x14ac:dyDescent="0.25">
      <c r="H1913" s="76"/>
    </row>
    <row r="1914" spans="8:8" x14ac:dyDescent="0.25">
      <c r="H1914" s="76"/>
    </row>
    <row r="1915" spans="8:8" x14ac:dyDescent="0.25">
      <c r="H1915" s="76"/>
    </row>
    <row r="1916" spans="8:8" x14ac:dyDescent="0.25">
      <c r="H1916" s="76"/>
    </row>
    <row r="1917" spans="8:8" x14ac:dyDescent="0.25">
      <c r="H1917" s="76"/>
    </row>
    <row r="1918" spans="8:8" x14ac:dyDescent="0.25">
      <c r="H1918" s="76"/>
    </row>
    <row r="1919" spans="8:8" x14ac:dyDescent="0.25">
      <c r="H1919" s="76"/>
    </row>
    <row r="1920" spans="8:8" x14ac:dyDescent="0.25">
      <c r="H1920" s="76"/>
    </row>
    <row r="1921" spans="8:8" x14ac:dyDescent="0.25">
      <c r="H1921" s="76"/>
    </row>
    <row r="1922" spans="8:8" x14ac:dyDescent="0.25">
      <c r="H1922" s="76"/>
    </row>
    <row r="1923" spans="8:8" x14ac:dyDescent="0.25">
      <c r="H1923" s="76"/>
    </row>
    <row r="1924" spans="8:8" x14ac:dyDescent="0.25">
      <c r="H1924" s="76"/>
    </row>
    <row r="1925" spans="8:8" x14ac:dyDescent="0.25">
      <c r="H1925" s="76"/>
    </row>
    <row r="1926" spans="8:8" x14ac:dyDescent="0.25">
      <c r="H1926" s="76"/>
    </row>
    <row r="1927" spans="8:8" x14ac:dyDescent="0.25">
      <c r="H1927" s="76"/>
    </row>
    <row r="1928" spans="8:8" x14ac:dyDescent="0.25">
      <c r="H1928" s="76"/>
    </row>
    <row r="1929" spans="8:8" x14ac:dyDescent="0.25">
      <c r="H1929" s="76"/>
    </row>
    <row r="1930" spans="8:8" x14ac:dyDescent="0.25">
      <c r="H1930" s="76"/>
    </row>
    <row r="1931" spans="8:8" x14ac:dyDescent="0.25">
      <c r="H1931" s="76"/>
    </row>
    <row r="1932" spans="8:8" x14ac:dyDescent="0.25">
      <c r="H1932" s="76"/>
    </row>
    <row r="1933" spans="8:8" x14ac:dyDescent="0.25">
      <c r="H1933" s="76"/>
    </row>
    <row r="1934" spans="8:8" x14ac:dyDescent="0.25">
      <c r="H1934" s="76"/>
    </row>
    <row r="1935" spans="8:8" x14ac:dyDescent="0.25">
      <c r="H1935" s="76"/>
    </row>
    <row r="1936" spans="8:8" x14ac:dyDescent="0.25">
      <c r="H1936" s="76"/>
    </row>
    <row r="1937" spans="8:8" x14ac:dyDescent="0.25">
      <c r="H1937" s="76"/>
    </row>
    <row r="1938" spans="8:8" x14ac:dyDescent="0.25">
      <c r="H1938" s="76"/>
    </row>
    <row r="1939" spans="8:8" x14ac:dyDescent="0.25">
      <c r="H1939" s="76"/>
    </row>
    <row r="1940" spans="8:8" x14ac:dyDescent="0.25">
      <c r="H1940" s="76"/>
    </row>
    <row r="1941" spans="8:8" x14ac:dyDescent="0.25">
      <c r="H1941" s="76"/>
    </row>
    <row r="1942" spans="8:8" x14ac:dyDescent="0.25">
      <c r="H1942" s="76"/>
    </row>
    <row r="1943" spans="8:8" x14ac:dyDescent="0.25">
      <c r="H1943" s="76"/>
    </row>
    <row r="1944" spans="8:8" x14ac:dyDescent="0.25">
      <c r="H1944" s="76"/>
    </row>
    <row r="1945" spans="8:8" x14ac:dyDescent="0.25">
      <c r="H1945" s="76"/>
    </row>
    <row r="1946" spans="8:8" x14ac:dyDescent="0.25">
      <c r="H1946" s="76"/>
    </row>
    <row r="1947" spans="8:8" x14ac:dyDescent="0.25">
      <c r="H1947" s="76"/>
    </row>
    <row r="1948" spans="8:8" x14ac:dyDescent="0.25">
      <c r="H1948" s="76"/>
    </row>
    <row r="1949" spans="8:8" x14ac:dyDescent="0.25">
      <c r="H1949" s="76"/>
    </row>
    <row r="1950" spans="8:8" x14ac:dyDescent="0.25">
      <c r="H1950" s="76"/>
    </row>
    <row r="1951" spans="8:8" x14ac:dyDescent="0.25">
      <c r="H1951" s="76"/>
    </row>
    <row r="1952" spans="8:8" x14ac:dyDescent="0.25">
      <c r="H1952" s="76"/>
    </row>
    <row r="1953" spans="8:8" x14ac:dyDescent="0.25">
      <c r="H1953" s="76"/>
    </row>
    <row r="1954" spans="8:8" x14ac:dyDescent="0.25">
      <c r="H1954" s="76"/>
    </row>
    <row r="1955" spans="8:8" x14ac:dyDescent="0.25">
      <c r="H1955" s="76"/>
    </row>
    <row r="1956" spans="8:8" x14ac:dyDescent="0.25">
      <c r="H1956" s="76"/>
    </row>
    <row r="1957" spans="8:8" x14ac:dyDescent="0.25">
      <c r="H1957" s="76"/>
    </row>
    <row r="1958" spans="8:8" x14ac:dyDescent="0.25">
      <c r="H1958" s="76"/>
    </row>
    <row r="1959" spans="8:8" x14ac:dyDescent="0.25">
      <c r="H1959" s="76"/>
    </row>
    <row r="1960" spans="8:8" x14ac:dyDescent="0.25">
      <c r="H1960" s="76"/>
    </row>
    <row r="1961" spans="8:8" x14ac:dyDescent="0.25">
      <c r="H1961" s="76"/>
    </row>
    <row r="1962" spans="8:8" x14ac:dyDescent="0.25">
      <c r="H1962" s="76"/>
    </row>
    <row r="1963" spans="8:8" x14ac:dyDescent="0.25">
      <c r="H1963" s="76"/>
    </row>
    <row r="1964" spans="8:8" x14ac:dyDescent="0.25">
      <c r="H1964" s="76"/>
    </row>
    <row r="1965" spans="8:8" x14ac:dyDescent="0.25">
      <c r="H1965" s="76"/>
    </row>
    <row r="1966" spans="8:8" x14ac:dyDescent="0.25">
      <c r="H1966" s="76"/>
    </row>
    <row r="1967" spans="8:8" x14ac:dyDescent="0.25">
      <c r="H1967" s="76"/>
    </row>
    <row r="1968" spans="8:8" x14ac:dyDescent="0.25">
      <c r="H1968" s="76"/>
    </row>
    <row r="1969" spans="8:8" x14ac:dyDescent="0.25">
      <c r="H1969" s="76"/>
    </row>
    <row r="1970" spans="8:8" x14ac:dyDescent="0.25">
      <c r="H1970" s="76"/>
    </row>
    <row r="1971" spans="8:8" x14ac:dyDescent="0.25">
      <c r="H1971" s="76"/>
    </row>
    <row r="1972" spans="8:8" x14ac:dyDescent="0.25">
      <c r="H1972" s="76"/>
    </row>
    <row r="1973" spans="8:8" x14ac:dyDescent="0.25">
      <c r="H1973" s="76"/>
    </row>
    <row r="1974" spans="8:8" x14ac:dyDescent="0.25">
      <c r="H1974" s="76"/>
    </row>
    <row r="1975" spans="8:8" x14ac:dyDescent="0.25">
      <c r="H1975" s="76"/>
    </row>
    <row r="1976" spans="8:8" x14ac:dyDescent="0.25">
      <c r="H1976" s="76"/>
    </row>
    <row r="1977" spans="8:8" x14ac:dyDescent="0.25">
      <c r="H1977" s="76"/>
    </row>
    <row r="1978" spans="8:8" x14ac:dyDescent="0.25">
      <c r="H1978" s="76"/>
    </row>
    <row r="1979" spans="8:8" x14ac:dyDescent="0.25">
      <c r="H1979" s="76"/>
    </row>
    <row r="1980" spans="8:8" x14ac:dyDescent="0.25">
      <c r="H1980" s="76"/>
    </row>
    <row r="1981" spans="8:8" x14ac:dyDescent="0.25">
      <c r="H1981" s="76"/>
    </row>
    <row r="1982" spans="8:8" x14ac:dyDescent="0.25">
      <c r="H1982" s="76"/>
    </row>
    <row r="1983" spans="8:8" x14ac:dyDescent="0.25">
      <c r="H1983" s="76"/>
    </row>
    <row r="1984" spans="8:8" x14ac:dyDescent="0.25">
      <c r="H1984" s="76"/>
    </row>
    <row r="1985" spans="8:8" x14ac:dyDescent="0.25">
      <c r="H1985" s="76"/>
    </row>
    <row r="1986" spans="8:8" x14ac:dyDescent="0.25">
      <c r="H1986" s="76"/>
    </row>
    <row r="1987" spans="8:8" x14ac:dyDescent="0.25">
      <c r="H1987" s="76"/>
    </row>
    <row r="1988" spans="8:8" x14ac:dyDescent="0.25">
      <c r="H1988" s="76"/>
    </row>
    <row r="1989" spans="8:8" x14ac:dyDescent="0.25">
      <c r="H1989" s="76"/>
    </row>
    <row r="1990" spans="8:8" x14ac:dyDescent="0.25">
      <c r="H1990" s="76"/>
    </row>
    <row r="1991" spans="8:8" x14ac:dyDescent="0.25">
      <c r="H1991" s="76"/>
    </row>
    <row r="1992" spans="8:8" x14ac:dyDescent="0.25">
      <c r="H1992" s="76"/>
    </row>
    <row r="1993" spans="8:8" x14ac:dyDescent="0.25">
      <c r="H1993" s="76"/>
    </row>
    <row r="1994" spans="8:8" x14ac:dyDescent="0.25">
      <c r="H1994" s="76"/>
    </row>
    <row r="1995" spans="8:8" x14ac:dyDescent="0.25">
      <c r="H1995" s="76"/>
    </row>
    <row r="1996" spans="8:8" x14ac:dyDescent="0.25">
      <c r="H1996" s="76"/>
    </row>
    <row r="1997" spans="8:8" x14ac:dyDescent="0.25">
      <c r="H1997" s="76"/>
    </row>
    <row r="1998" spans="8:8" x14ac:dyDescent="0.25">
      <c r="H1998" s="76"/>
    </row>
    <row r="1999" spans="8:8" x14ac:dyDescent="0.25">
      <c r="H1999" s="76"/>
    </row>
    <row r="2000" spans="8:8" x14ac:dyDescent="0.25">
      <c r="H2000" s="76"/>
    </row>
    <row r="2001" spans="8:8" x14ac:dyDescent="0.25">
      <c r="H2001" s="76"/>
    </row>
    <row r="2002" spans="8:8" x14ac:dyDescent="0.25">
      <c r="H2002" s="76"/>
    </row>
    <row r="2003" spans="8:8" x14ac:dyDescent="0.25">
      <c r="H2003" s="76"/>
    </row>
    <row r="2004" spans="8:8" x14ac:dyDescent="0.25">
      <c r="H2004" s="76"/>
    </row>
    <row r="2005" spans="8:8" x14ac:dyDescent="0.25">
      <c r="H2005" s="76"/>
    </row>
    <row r="2006" spans="8:8" x14ac:dyDescent="0.25">
      <c r="H2006" s="76"/>
    </row>
    <row r="2007" spans="8:8" x14ac:dyDescent="0.25">
      <c r="H2007" s="76"/>
    </row>
    <row r="2008" spans="8:8" x14ac:dyDescent="0.25">
      <c r="H2008" s="76"/>
    </row>
    <row r="2009" spans="8:8" x14ac:dyDescent="0.25">
      <c r="H2009" s="76"/>
    </row>
    <row r="2010" spans="8:8" x14ac:dyDescent="0.25">
      <c r="H2010" s="76"/>
    </row>
  </sheetData>
  <mergeCells count="2">
    <mergeCell ref="O1:R1"/>
    <mergeCell ref="T1:V1"/>
  </mergeCells>
  <conditionalFormatting sqref="M1:O1 M2:Q1048576">
    <cfRule type="containsErrors" dxfId="1204" priority="36">
      <formula>ISERROR(M1)</formula>
    </cfRule>
  </conditionalFormatting>
  <conditionalFormatting sqref="Q3">
    <cfRule type="expression" dxfId="1203" priority="35">
      <formula>IF($R$3="Valable",5)</formula>
    </cfRule>
  </conditionalFormatting>
  <conditionalFormatting sqref="Q4">
    <cfRule type="expression" dxfId="1202" priority="34">
      <formula>IF($R$4="valable",5)</formula>
    </cfRule>
  </conditionalFormatting>
  <conditionalFormatting sqref="Q5">
    <cfRule type="expression" dxfId="1201" priority="33">
      <formula>IF($R$5="Valable",5)</formula>
    </cfRule>
  </conditionalFormatting>
  <conditionalFormatting sqref="Q6">
    <cfRule type="expression" dxfId="1200" priority="32">
      <formula>IF($R$6="Valable",5)</formula>
    </cfRule>
  </conditionalFormatting>
  <conditionalFormatting sqref="Q7">
    <cfRule type="expression" dxfId="1199" priority="31">
      <formula>IF($R$7="Valable",5)</formula>
    </cfRule>
  </conditionalFormatting>
  <conditionalFormatting sqref="Q8">
    <cfRule type="expression" dxfId="1198" priority="30">
      <formula>IF($R$8="Valable",5)</formula>
    </cfRule>
  </conditionalFormatting>
  <conditionalFormatting sqref="Q9">
    <cfRule type="expression" dxfId="1197" priority="29">
      <formula>IF($R$9="Valable",5)</formula>
    </cfRule>
  </conditionalFormatting>
  <conditionalFormatting sqref="Q10">
    <cfRule type="expression" dxfId="1196" priority="28">
      <formula>IF($R$10="Valable",5)</formula>
    </cfRule>
  </conditionalFormatting>
  <conditionalFormatting sqref="H1010:H2010">
    <cfRule type="containsErrors" dxfId="1195" priority="27">
      <formula>ISERROR(H1010)</formula>
    </cfRule>
  </conditionalFormatting>
  <conditionalFormatting sqref="Q11">
    <cfRule type="expression" dxfId="1194" priority="26">
      <formula>IF($R$11="Valable",5)</formula>
    </cfRule>
  </conditionalFormatting>
  <conditionalFormatting sqref="Q12">
    <cfRule type="expression" dxfId="1193" priority="25">
      <formula>IF($R$12="Valable",5)</formula>
    </cfRule>
  </conditionalFormatting>
  <conditionalFormatting sqref="Q13">
    <cfRule type="expression" dxfId="1192" priority="24">
      <formula>IF($R$13="Valable",5)</formula>
    </cfRule>
  </conditionalFormatting>
  <conditionalFormatting sqref="Q14">
    <cfRule type="expression" dxfId="1191" priority="23">
      <formula>IF($R$14="Valable",5)</formula>
    </cfRule>
  </conditionalFormatting>
  <conditionalFormatting sqref="Q16">
    <cfRule type="expression" dxfId="1190" priority="22">
      <formula>IF($R$16="Valable",5)</formula>
    </cfRule>
  </conditionalFormatting>
  <conditionalFormatting sqref="Q15">
    <cfRule type="expression" dxfId="1189" priority="21">
      <formula>IF($R$15="Valable",5)</formula>
    </cfRule>
  </conditionalFormatting>
  <conditionalFormatting sqref="Q17">
    <cfRule type="expression" dxfId="1188" priority="20">
      <formula>IF($R$17="Valable",5)</formula>
    </cfRule>
  </conditionalFormatting>
  <conditionalFormatting sqref="Q18">
    <cfRule type="expression" dxfId="1187" priority="19">
      <formula>IF($R$18="Valable",5)</formula>
    </cfRule>
  </conditionalFormatting>
  <conditionalFormatting sqref="Q19">
    <cfRule type="expression" dxfId="1186" priority="18">
      <formula>IF($R$19="Valable",5)</formula>
    </cfRule>
  </conditionalFormatting>
  <conditionalFormatting sqref="Q20">
    <cfRule type="expression" dxfId="1185" priority="17">
      <formula>IF($R$20="Valable",5)</formula>
    </cfRule>
  </conditionalFormatting>
  <conditionalFormatting sqref="Q21">
    <cfRule type="expression" dxfId="1184" priority="16">
      <formula>IF($R$21="Valable",5)</formula>
    </cfRule>
  </conditionalFormatting>
  <conditionalFormatting sqref="Q22">
    <cfRule type="expression" dxfId="1183" priority="15">
      <formula>IF($R$22="Valable",5)</formula>
    </cfRule>
  </conditionalFormatting>
  <conditionalFormatting sqref="Q23">
    <cfRule type="expression" dxfId="1182" priority="14">
      <formula>IF($R$23="Valable",5)</formula>
    </cfRule>
  </conditionalFormatting>
  <conditionalFormatting sqref="Q24">
    <cfRule type="expression" dxfId="1181" priority="13">
      <formula>IF($R$24="Valable",5)</formula>
    </cfRule>
  </conditionalFormatting>
  <conditionalFormatting sqref="Q25">
    <cfRule type="expression" dxfId="1180" priority="12">
      <formula>IF($R$25="Valable",5)</formula>
    </cfRule>
  </conditionalFormatting>
  <conditionalFormatting sqref="Q26">
    <cfRule type="expression" dxfId="1179" priority="11">
      <formula>IF($R$26="Valable",5)</formula>
    </cfRule>
  </conditionalFormatting>
  <conditionalFormatting sqref="Q27">
    <cfRule type="expression" dxfId="1178" priority="10">
      <formula>IF($R$27="Valable",5)</formula>
    </cfRule>
  </conditionalFormatting>
  <conditionalFormatting sqref="Q28">
    <cfRule type="expression" dxfId="1177" priority="9">
      <formula>IF($R$28="Valable",5)</formula>
    </cfRule>
  </conditionalFormatting>
  <conditionalFormatting sqref="Q29">
    <cfRule type="expression" dxfId="1176" priority="8">
      <formula>IF($R$29="Valable",5)</formula>
    </cfRule>
  </conditionalFormatting>
  <conditionalFormatting sqref="Q30">
    <cfRule type="expression" dxfId="1175" priority="7">
      <formula>IF($R$30="Valable",5)</formula>
    </cfRule>
  </conditionalFormatting>
  <conditionalFormatting sqref="Q31">
    <cfRule type="expression" dxfId="1174" priority="6">
      <formula>IF($R$31="Valable",5)</formula>
    </cfRule>
  </conditionalFormatting>
  <conditionalFormatting sqref="Q32">
    <cfRule type="expression" dxfId="1173" priority="5">
      <formula>IF($R$32="Valable",5)</formula>
    </cfRule>
  </conditionalFormatting>
  <conditionalFormatting sqref="J522:K1048576 J1:K2 J504:K504 J3:J503">
    <cfRule type="cellIs" dxfId="1172" priority="2" operator="equal">
      <formula>0</formula>
    </cfRule>
    <cfRule type="containsErrors" dxfId="1171" priority="3">
      <formula>ISERROR(J1)</formula>
    </cfRule>
  </conditionalFormatting>
  <conditionalFormatting sqref="J505:K521">
    <cfRule type="containsErrors" dxfId="1170" priority="4">
      <formula>ISERROR(J505)</formula>
    </cfRule>
  </conditionalFormatting>
  <conditionalFormatting sqref="M1:R2 M33:R1048576 M3:Q32">
    <cfRule type="cellIs" dxfId="1169" priority="1" operator="equal">
      <formula>0</formula>
    </cfRule>
  </conditionalFormatting>
  <conditionalFormatting sqref="T2:V18">
    <cfRule type="containsErrors" dxfId="1168" priority="37">
      <formula>ISERROR(T2)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93"/>
  <sheetViews>
    <sheetView workbookViewId="0">
      <selection activeCell="Q1" sqref="Q1"/>
    </sheetView>
  </sheetViews>
  <sheetFormatPr baseColWidth="10" defaultRowHeight="15" x14ac:dyDescent="0.25"/>
  <cols>
    <col min="1" max="1" width="7.875" style="59" customWidth="1"/>
    <col min="2" max="2" width="6.375" style="59" customWidth="1"/>
    <col min="3" max="3" width="14.25" style="167" customWidth="1"/>
    <col min="4" max="4" width="5.25" style="59" customWidth="1"/>
    <col min="5" max="7" width="4.25" style="168" customWidth="1"/>
    <col min="8" max="8" width="4.25" style="169" customWidth="1"/>
    <col min="9" max="9" width="4.25" style="170" customWidth="1"/>
    <col min="10" max="10" width="4.25" style="171" customWidth="1"/>
    <col min="11" max="11" width="4.25" style="172" customWidth="1"/>
    <col min="12" max="12" width="4.25" style="173" customWidth="1"/>
    <col min="13" max="14" width="7" style="174" customWidth="1"/>
    <col min="15" max="15" width="7.875" style="162" customWidth="1"/>
    <col min="16" max="16" width="10.125" style="162" customWidth="1"/>
  </cols>
  <sheetData>
    <row r="1" spans="1:17" ht="48.75" thickBot="1" x14ac:dyDescent="0.25">
      <c r="A1" s="77" t="s">
        <v>152</v>
      </c>
      <c r="B1" s="78">
        <f>MAX($D$11,$D$21,$D$31,$D$41,$D$51,$D$61,$D$71,$D$81,$D$91,$D$101,$D$111,$D$121,$D$131,$D$141,$D$151,$D$161,)</f>
        <v>859</v>
      </c>
      <c r="C1" s="79" t="s">
        <v>153</v>
      </c>
      <c r="D1" s="80" t="s">
        <v>154</v>
      </c>
      <c r="E1" s="81" t="s">
        <v>155</v>
      </c>
      <c r="F1" s="81" t="s">
        <v>156</v>
      </c>
      <c r="G1" s="81" t="s">
        <v>157</v>
      </c>
      <c r="H1" s="82" t="s">
        <v>158</v>
      </c>
      <c r="I1" s="83">
        <v>69</v>
      </c>
      <c r="J1" s="84">
        <v>169</v>
      </c>
      <c r="K1" s="85">
        <v>269</v>
      </c>
      <c r="L1" s="86" t="s">
        <v>159</v>
      </c>
      <c r="M1" s="87" t="s">
        <v>160</v>
      </c>
      <c r="N1" s="88" t="s">
        <v>161</v>
      </c>
      <c r="O1" s="89" t="s">
        <v>162</v>
      </c>
      <c r="P1" s="90">
        <f>[1]Horaire!B5</f>
        <v>42621</v>
      </c>
      <c r="Q1" s="183">
        <f>MAX(M11,M21,M31,M41,M51,M61,M71,M81,M91,M101,M111,M121,M131,M141,M151,M161)</f>
        <v>2766</v>
      </c>
    </row>
    <row r="2" spans="1:17" ht="15.75" x14ac:dyDescent="0.2">
      <c r="A2" s="91" t="str">
        <f>VLOOKUP(B2,[1]Données!$A$3:$I$1003,4)</f>
        <v>F</v>
      </c>
      <c r="B2" s="92">
        <v>1000</v>
      </c>
      <c r="C2" s="93" t="str">
        <f>IF(B2=[1]Données!X$1,[1]Données!$X$2,VLOOKUP(B2,[1]Données!$A$3:$I$1003,3))</f>
        <v>Lise Mc Lean</v>
      </c>
      <c r="D2" s="94">
        <f>IF(C2="Dummy",[1]Données!$X$3,VLOOKUP(B2,[1]Données!$A$3:$I$1003,5))</f>
        <v>171</v>
      </c>
      <c r="E2" s="95">
        <v>289</v>
      </c>
      <c r="F2" s="95">
        <v>154</v>
      </c>
      <c r="G2" s="95">
        <v>189</v>
      </c>
      <c r="H2" s="96">
        <v>1</v>
      </c>
      <c r="I2" s="97"/>
      <c r="J2" s="98">
        <v>6</v>
      </c>
      <c r="K2" s="99"/>
      <c r="L2" s="100"/>
      <c r="M2" s="101">
        <f>SUM(E2:H2)</f>
        <v>633</v>
      </c>
      <c r="N2" s="101">
        <f t="shared" ref="N2:N10" si="0">COUNTIF(E2:G2,"&gt;0")</f>
        <v>3</v>
      </c>
      <c r="O2" s="102">
        <f>IF(OR(E2&gt;0,F2&gt;0,G2&gt;0),[1]Données!$X$4)</f>
        <v>13</v>
      </c>
      <c r="P2" s="103">
        <f t="shared" ref="P2:P10" si="1">SUM(I2:L2)</f>
        <v>6</v>
      </c>
    </row>
    <row r="3" spans="1:17" ht="15.75" x14ac:dyDescent="0.2">
      <c r="A3" s="104" t="str">
        <f>VLOOKUP(B3,[1]Données!$A$3:$I$1003,4)</f>
        <v>F</v>
      </c>
      <c r="B3" s="45">
        <v>1001</v>
      </c>
      <c r="C3" s="105" t="str">
        <f>IF(B3=[1]Données!X$1,[1]Données!$X$2,VLOOKUP(B3,[1]Données!$A$3:$I$1003,3))</f>
        <v>Sylvie Riendeau</v>
      </c>
      <c r="D3" s="106">
        <f>IF(C3="Dummy",[1]Données!$X$3,VLOOKUP(B3,[1]Données!$A$3:$I$1003,5))</f>
        <v>174</v>
      </c>
      <c r="E3" s="107">
        <v>193</v>
      </c>
      <c r="F3" s="107">
        <v>186</v>
      </c>
      <c r="G3" s="107">
        <v>171</v>
      </c>
      <c r="H3" s="108">
        <v>1</v>
      </c>
      <c r="I3" s="109"/>
      <c r="J3" s="110"/>
      <c r="K3" s="111"/>
      <c r="L3" s="112"/>
      <c r="M3" s="113">
        <f>SUM(E3:H3)</f>
        <v>551</v>
      </c>
      <c r="N3" s="113">
        <f t="shared" si="0"/>
        <v>3</v>
      </c>
      <c r="O3" s="114">
        <f>IF(OR(E3&gt;0,F3&gt;0,G3&gt;0),[1]Données!$X$4)</f>
        <v>13</v>
      </c>
      <c r="P3" s="115">
        <f t="shared" si="1"/>
        <v>0</v>
      </c>
    </row>
    <row r="4" spans="1:17" ht="15.75" x14ac:dyDescent="0.2">
      <c r="A4" s="104" t="str">
        <f>VLOOKUP(B4,[1]Données!$A$3:$I$1003,4)</f>
        <v>F</v>
      </c>
      <c r="B4" s="45">
        <v>1002</v>
      </c>
      <c r="C4" s="105" t="str">
        <f>IF(B4=[1]Données!X$1,[1]Données!$X$2,VLOOKUP(B4,[1]Données!$A$3:$I$1003,3))</f>
        <v>Charlotte Jolicoeur</v>
      </c>
      <c r="D4" s="106">
        <f>IF(C4="Dummy",[1]Données!$X$3,VLOOKUP(B4,[1]Données!$A$3:$I$1003,5))</f>
        <v>152</v>
      </c>
      <c r="E4" s="107">
        <v>295</v>
      </c>
      <c r="F4" s="107">
        <v>136</v>
      </c>
      <c r="G4" s="107">
        <v>193</v>
      </c>
      <c r="H4" s="108"/>
      <c r="I4" s="109"/>
      <c r="J4" s="110"/>
      <c r="K4" s="111"/>
      <c r="L4" s="112"/>
      <c r="M4" s="113">
        <f t="shared" ref="M4:M10" si="2">SUM(E4:G4)</f>
        <v>624</v>
      </c>
      <c r="N4" s="113">
        <f t="shared" si="0"/>
        <v>3</v>
      </c>
      <c r="O4" s="114">
        <f>IF(OR(E4&gt;0,F4&gt;0,G4&gt;0),[1]Données!$X$4)</f>
        <v>13</v>
      </c>
      <c r="P4" s="115">
        <f t="shared" si="1"/>
        <v>0</v>
      </c>
    </row>
    <row r="5" spans="1:17" ht="15.75" x14ac:dyDescent="0.2">
      <c r="A5" s="104" t="str">
        <f>VLOOKUP(B5,[1]Données!$A$3:$I$1003,4)</f>
        <v>H</v>
      </c>
      <c r="B5" s="45">
        <v>1003</v>
      </c>
      <c r="C5" s="105" t="str">
        <f>IF(B5=[1]Données!X$1,[1]Données!$X$2,VLOOKUP(B5,[1]Données!$A$3:$I$1003,3))</f>
        <v>Denis Locas</v>
      </c>
      <c r="D5" s="106">
        <f>IF(C5="Dummy",[1]Données!$X$3,VLOOKUP(B5,[1]Données!$A$3:$I$1003,5))</f>
        <v>188</v>
      </c>
      <c r="E5" s="107">
        <v>190</v>
      </c>
      <c r="F5" s="107">
        <v>179</v>
      </c>
      <c r="G5" s="107">
        <v>199</v>
      </c>
      <c r="H5" s="108"/>
      <c r="I5" s="109"/>
      <c r="J5" s="110"/>
      <c r="K5" s="111"/>
      <c r="L5" s="112"/>
      <c r="M5" s="113">
        <f t="shared" si="2"/>
        <v>568</v>
      </c>
      <c r="N5" s="113">
        <f t="shared" si="0"/>
        <v>3</v>
      </c>
      <c r="O5" s="114">
        <f>IF(OR(E5&gt;0,F5&gt;0,G5&gt;0),[1]Données!$X$4)</f>
        <v>13</v>
      </c>
      <c r="P5" s="115">
        <f t="shared" si="1"/>
        <v>0</v>
      </c>
    </row>
    <row r="6" spans="1:17" ht="15.75" x14ac:dyDescent="0.2">
      <c r="A6" s="104" t="str">
        <f>VLOOKUP(B6,[1]Données!$A$3:$I$1003,4)</f>
        <v>F</v>
      </c>
      <c r="B6" s="45">
        <v>1004</v>
      </c>
      <c r="C6" s="105" t="str">
        <f>IF(B6=[1]Données!X$1,[1]Données!$X$2,VLOOKUP(B6,[1]Données!$A$3:$I$1003,3))</f>
        <v>Lucille Pinel</v>
      </c>
      <c r="D6" s="106">
        <f>IF(C6="Dummy",[1]Données!$X$3,VLOOKUP(B6,[1]Données!$A$3:$I$1003,5))</f>
        <v>117</v>
      </c>
      <c r="E6" s="107">
        <v>112</v>
      </c>
      <c r="F6" s="107">
        <v>122</v>
      </c>
      <c r="G6" s="107">
        <v>158</v>
      </c>
      <c r="H6" s="108"/>
      <c r="I6" s="109"/>
      <c r="J6" s="110">
        <v>2</v>
      </c>
      <c r="K6" s="111"/>
      <c r="L6" s="112"/>
      <c r="M6" s="113">
        <f t="shared" si="2"/>
        <v>392</v>
      </c>
      <c r="N6" s="113">
        <f t="shared" si="0"/>
        <v>3</v>
      </c>
      <c r="O6" s="114">
        <f>IF(OR(E6&gt;0,F6&gt;0,G6&gt;0),[1]Données!$X$4)</f>
        <v>13</v>
      </c>
      <c r="P6" s="115">
        <f t="shared" si="1"/>
        <v>2</v>
      </c>
    </row>
    <row r="7" spans="1:17" ht="15.75" x14ac:dyDescent="0.2">
      <c r="A7" s="116" t="s">
        <v>163</v>
      </c>
      <c r="B7" s="45"/>
      <c r="C7" s="117" t="e">
        <f>VLOOKUP(B7,[1]Données!$Q$3:$V$253,2)</f>
        <v>#N/A</v>
      </c>
      <c r="D7" s="118" t="e">
        <f>VLOOKUP(B7,[1]Données!$Q$3:$V$253,3)</f>
        <v>#N/A</v>
      </c>
      <c r="E7" s="119">
        <v>110</v>
      </c>
      <c r="F7" s="119">
        <v>120</v>
      </c>
      <c r="G7" s="119">
        <v>122</v>
      </c>
      <c r="H7" s="108"/>
      <c r="I7" s="109"/>
      <c r="J7" s="110"/>
      <c r="K7" s="111"/>
      <c r="L7" s="112"/>
      <c r="M7" s="120">
        <f t="shared" si="2"/>
        <v>352</v>
      </c>
      <c r="N7" s="120">
        <f t="shared" si="0"/>
        <v>3</v>
      </c>
      <c r="O7" s="121">
        <f>IF(OR(E7&gt;0,F7&gt;0,G7&gt;0),[1]Données!$X$5)</f>
        <v>10</v>
      </c>
      <c r="P7" s="115">
        <f t="shared" si="1"/>
        <v>0</v>
      </c>
    </row>
    <row r="8" spans="1:17" ht="15.75" x14ac:dyDescent="0.25">
      <c r="A8" s="116" t="s">
        <v>163</v>
      </c>
      <c r="B8" s="45"/>
      <c r="C8" s="117" t="e">
        <f>VLOOKUP(B8,[1]Données!$Q$3:$V$253,2)</f>
        <v>#N/A</v>
      </c>
      <c r="D8" s="118" t="e">
        <f>VLOOKUP(B8,[1]Données!$Q$3:$V$253,3)</f>
        <v>#N/A</v>
      </c>
      <c r="E8" s="40"/>
      <c r="F8" s="40"/>
      <c r="G8" s="40"/>
      <c r="H8" s="108"/>
      <c r="I8" s="109"/>
      <c r="J8" s="110"/>
      <c r="K8" s="111"/>
      <c r="L8" s="112"/>
      <c r="M8" s="120">
        <f t="shared" si="2"/>
        <v>0</v>
      </c>
      <c r="N8" s="120">
        <f t="shared" si="0"/>
        <v>0</v>
      </c>
      <c r="O8" s="121" t="b">
        <f>IF(OR(E8&gt;0,F8&gt;0,G8&gt;0),[1]Données!$X$5)</f>
        <v>0</v>
      </c>
      <c r="P8" s="115">
        <f t="shared" si="1"/>
        <v>0</v>
      </c>
    </row>
    <row r="9" spans="1:17" ht="15.75" x14ac:dyDescent="0.25">
      <c r="A9" s="122" t="s">
        <v>164</v>
      </c>
      <c r="B9" s="45"/>
      <c r="C9" s="123" t="e">
        <f>VLOOKUP(B9,[1]Données!$A$3:$I$1003,3)</f>
        <v>#N/A</v>
      </c>
      <c r="D9" s="124" t="e">
        <f>IF(C9="Dummy",[1]Données!$X$3,VLOOKUP(B9,[1]Données!$A$3:$I$1003,5))</f>
        <v>#N/A</v>
      </c>
      <c r="E9" s="40"/>
      <c r="F9" s="40"/>
      <c r="G9" s="40"/>
      <c r="H9" s="108"/>
      <c r="I9" s="109"/>
      <c r="J9" s="110"/>
      <c r="K9" s="111"/>
      <c r="L9" s="112"/>
      <c r="M9" s="125">
        <f t="shared" si="2"/>
        <v>0</v>
      </c>
      <c r="N9" s="125">
        <f t="shared" si="0"/>
        <v>0</v>
      </c>
      <c r="O9" s="126" t="b">
        <f>IF(OR(E9&gt;0,F9&gt;0,G9&gt;0),[1]Données!$X$4)</f>
        <v>0</v>
      </c>
      <c r="P9" s="115">
        <f t="shared" si="1"/>
        <v>0</v>
      </c>
    </row>
    <row r="10" spans="1:17" ht="15.75" x14ac:dyDescent="0.25">
      <c r="A10" s="122" t="s">
        <v>164</v>
      </c>
      <c r="B10" s="45"/>
      <c r="C10" s="123" t="e">
        <f>VLOOKUP(B10,[1]Données!$A$3:$I$1003,3)</f>
        <v>#N/A</v>
      </c>
      <c r="D10" s="124" t="e">
        <f>IF(C10="Dummy",[1]Données!$X$3,VLOOKUP(B10,[1]Données!$A$3:$I$1003,5))</f>
        <v>#N/A</v>
      </c>
      <c r="E10" s="40"/>
      <c r="F10" s="40"/>
      <c r="G10" s="40"/>
      <c r="H10" s="108"/>
      <c r="I10" s="109"/>
      <c r="J10" s="110"/>
      <c r="K10" s="111"/>
      <c r="L10" s="112"/>
      <c r="M10" s="125">
        <f t="shared" si="2"/>
        <v>0</v>
      </c>
      <c r="N10" s="125">
        <f t="shared" si="0"/>
        <v>0</v>
      </c>
      <c r="O10" s="126" t="b">
        <f>IF(OR(E10&gt;0,F10&gt;0,G10&gt;0),[1]Données!$X$4)</f>
        <v>0</v>
      </c>
      <c r="P10" s="115">
        <f t="shared" si="1"/>
        <v>0</v>
      </c>
    </row>
    <row r="11" spans="1:17" ht="15.75" x14ac:dyDescent="0.25">
      <c r="A11" s="127">
        <f>$B$1-D11</f>
        <v>57</v>
      </c>
      <c r="B11" s="128"/>
      <c r="C11" s="129" t="s">
        <v>165</v>
      </c>
      <c r="D11" s="130">
        <f>SUM(D2:D6)</f>
        <v>802</v>
      </c>
      <c r="E11" s="131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1079</v>
      </c>
      <c r="F11" s="131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777</v>
      </c>
      <c r="G11" s="131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910</v>
      </c>
      <c r="H11" s="128"/>
      <c r="I11" s="132"/>
      <c r="J11" s="133"/>
      <c r="K11" s="134"/>
      <c r="L11" s="135"/>
      <c r="M11" s="136">
        <f>IF(SUM(E2:G8)=0,"",SUM(E11:G11))</f>
        <v>2766</v>
      </c>
      <c r="N11" s="137"/>
      <c r="O11" s="138"/>
      <c r="P11" s="139"/>
    </row>
    <row r="12" spans="1:17" ht="15.75" x14ac:dyDescent="0.25">
      <c r="A12" s="104" t="str">
        <f>VLOOKUP(B12,[1]Données!$A$3:$I$1003,4)</f>
        <v>H</v>
      </c>
      <c r="B12" s="45">
        <v>1005</v>
      </c>
      <c r="C12" s="105" t="str">
        <f>IF(B12=[1]Données!X$1,[1]Données!$X$2,VLOOKUP(B12,[1]Données!$A$3:$I$1003,3))</f>
        <v>Roland Jolicoeur</v>
      </c>
      <c r="D12" s="106">
        <f>IF(C12="Dummy",[1]Données!$X$3,VLOOKUP(B12,[1]Données!$A$3:$I$1003,5))</f>
        <v>136</v>
      </c>
      <c r="E12" s="40">
        <v>125</v>
      </c>
      <c r="F12" s="40">
        <v>131</v>
      </c>
      <c r="G12" s="40">
        <v>155</v>
      </c>
      <c r="H12" s="108"/>
      <c r="I12" s="109"/>
      <c r="J12" s="110"/>
      <c r="K12" s="111"/>
      <c r="L12" s="112"/>
      <c r="M12" s="113">
        <f t="shared" ref="M12:M20" si="3">SUM(E12:G12)</f>
        <v>411</v>
      </c>
      <c r="N12" s="113">
        <f t="shared" ref="N12:N20" si="4">COUNTIF(E12:G12,"&gt;0")</f>
        <v>3</v>
      </c>
      <c r="O12" s="114">
        <f>IF(OR(E12&gt;0,F12&gt;0,G12&gt;0),[1]Données!$X$4)</f>
        <v>13</v>
      </c>
      <c r="P12" s="115">
        <f t="shared" ref="P12:P20" si="5">SUM(I12:L12)</f>
        <v>0</v>
      </c>
    </row>
    <row r="13" spans="1:17" ht="15.75" x14ac:dyDescent="0.25">
      <c r="A13" s="104" t="str">
        <f>VLOOKUP(B13,[1]Données!$A$3:$I$1003,4)</f>
        <v>F</v>
      </c>
      <c r="B13" s="45">
        <v>1006</v>
      </c>
      <c r="C13" s="105" t="str">
        <f>IF(B13=[1]Données!X$1,[1]Données!$X$2,VLOOKUP(B13,[1]Données!$A$3:$I$1003,3))</f>
        <v>Lucie Allard</v>
      </c>
      <c r="D13" s="106">
        <f>IF(C13="Dummy",[1]Données!$X$3,VLOOKUP(B13,[1]Données!$A$3:$I$1003,5))</f>
        <v>159</v>
      </c>
      <c r="E13" s="40">
        <v>158</v>
      </c>
      <c r="F13" s="40">
        <v>102</v>
      </c>
      <c r="G13" s="40">
        <v>289</v>
      </c>
      <c r="H13" s="108"/>
      <c r="I13" s="109">
        <v>2</v>
      </c>
      <c r="J13" s="110"/>
      <c r="K13" s="111"/>
      <c r="L13" s="112"/>
      <c r="M13" s="113">
        <f t="shared" si="3"/>
        <v>549</v>
      </c>
      <c r="N13" s="113">
        <f t="shared" si="4"/>
        <v>3</v>
      </c>
      <c r="O13" s="114">
        <f>IF(OR(E13&gt;0,F13&gt;0,G13&gt;0),[1]Données!$X$4)</f>
        <v>13</v>
      </c>
      <c r="P13" s="115">
        <f t="shared" si="5"/>
        <v>2</v>
      </c>
    </row>
    <row r="14" spans="1:17" ht="15.75" x14ac:dyDescent="0.25">
      <c r="A14" s="104" t="str">
        <f>VLOOKUP(B14,[1]Données!$A$3:$I$1003,4)</f>
        <v>H</v>
      </c>
      <c r="B14" s="45">
        <v>1007</v>
      </c>
      <c r="C14" s="105" t="str">
        <f>IF(B14=[1]Données!X$1,[1]Données!$X$2,VLOOKUP(B14,[1]Données!$A$3:$I$1003,3))</f>
        <v>Denis Sabourin</v>
      </c>
      <c r="D14" s="106">
        <f>IF(C14="Dummy",[1]Données!$X$3,VLOOKUP(B14,[1]Données!$A$3:$I$1003,5))</f>
        <v>174</v>
      </c>
      <c r="E14" s="40">
        <v>103</v>
      </c>
      <c r="F14" s="40">
        <v>153</v>
      </c>
      <c r="G14" s="40">
        <v>161</v>
      </c>
      <c r="H14" s="108"/>
      <c r="I14" s="109"/>
      <c r="J14" s="110"/>
      <c r="K14" s="111">
        <v>1</v>
      </c>
      <c r="L14" s="112"/>
      <c r="M14" s="113">
        <f t="shared" si="3"/>
        <v>417</v>
      </c>
      <c r="N14" s="113">
        <f t="shared" si="4"/>
        <v>3</v>
      </c>
      <c r="O14" s="114">
        <f>IF(OR(E14&gt;0,F14&gt;0,G14&gt;0),[1]Données!$X$4)</f>
        <v>13</v>
      </c>
      <c r="P14" s="115">
        <f t="shared" si="5"/>
        <v>1</v>
      </c>
    </row>
    <row r="15" spans="1:17" ht="15.75" x14ac:dyDescent="0.25">
      <c r="A15" s="104" t="str">
        <f>VLOOKUP(B15,[1]Données!$A$3:$I$1003,4)</f>
        <v>H</v>
      </c>
      <c r="B15" s="45">
        <v>1008</v>
      </c>
      <c r="C15" s="105" t="str">
        <f>IF(B15=[1]Données!X$1,[1]Données!$X$2,VLOOKUP(B15,[1]Données!$A$3:$I$1003,3))</f>
        <v>Gilles Dussault</v>
      </c>
      <c r="D15" s="106">
        <f>IF(C15="Dummy",[1]Données!$X$3,VLOOKUP(B15,[1]Données!$A$3:$I$1003,5))</f>
        <v>175</v>
      </c>
      <c r="E15" s="40">
        <v>190</v>
      </c>
      <c r="F15" s="40">
        <v>145</v>
      </c>
      <c r="G15" s="40">
        <v>113</v>
      </c>
      <c r="H15" s="108"/>
      <c r="I15" s="109">
        <v>2</v>
      </c>
      <c r="J15" s="110"/>
      <c r="K15" s="111"/>
      <c r="L15" s="112"/>
      <c r="M15" s="113">
        <f t="shared" si="3"/>
        <v>448</v>
      </c>
      <c r="N15" s="113">
        <f t="shared" si="4"/>
        <v>3</v>
      </c>
      <c r="O15" s="114">
        <f>IF(OR(E15&gt;0,F15&gt;0,G15&gt;0),[1]Données!$X$4)</f>
        <v>13</v>
      </c>
      <c r="P15" s="115">
        <f t="shared" si="5"/>
        <v>2</v>
      </c>
    </row>
    <row r="16" spans="1:17" ht="15.75" x14ac:dyDescent="0.25">
      <c r="A16" s="104" t="str">
        <f>VLOOKUP(B16,[1]Données!$A$3:$I$1003,4)</f>
        <v>F</v>
      </c>
      <c r="B16" s="45">
        <v>1009</v>
      </c>
      <c r="C16" s="105" t="str">
        <f>IF(B16=[1]Données!X$1,[1]Données!$X$2,VLOOKUP(B16,[1]Données!$A$3:$I$1003,3))</f>
        <v>Francine Allard</v>
      </c>
      <c r="D16" s="106">
        <f>IF(C16="Dummy",[1]Données!$X$3,VLOOKUP(B16,[1]Données!$A$3:$I$1003,5))</f>
        <v>128</v>
      </c>
      <c r="E16" s="40">
        <v>96</v>
      </c>
      <c r="F16" s="40">
        <v>101</v>
      </c>
      <c r="G16" s="40">
        <v>119</v>
      </c>
      <c r="H16" s="108"/>
      <c r="I16" s="109"/>
      <c r="J16" s="110"/>
      <c r="K16" s="111"/>
      <c r="L16" s="112"/>
      <c r="M16" s="113">
        <f t="shared" si="3"/>
        <v>316</v>
      </c>
      <c r="N16" s="113">
        <f t="shared" si="4"/>
        <v>3</v>
      </c>
      <c r="O16" s="114">
        <f>IF(OR(E16&gt;0,F16&gt;0,G16&gt;0),[1]Données!$X$4)</f>
        <v>13</v>
      </c>
      <c r="P16" s="115">
        <f t="shared" si="5"/>
        <v>0</v>
      </c>
    </row>
    <row r="17" spans="1:16" ht="15.75" x14ac:dyDescent="0.25">
      <c r="A17" s="116" t="s">
        <v>163</v>
      </c>
      <c r="B17" s="45"/>
      <c r="C17" s="117" t="e">
        <f>VLOOKUP(B17,[1]Données!$Q$3:$V$253,2)</f>
        <v>#N/A</v>
      </c>
      <c r="D17" s="118" t="e">
        <f>VLOOKUP(B17,[1]Données!$Q$3:$V$253,3)</f>
        <v>#N/A</v>
      </c>
      <c r="E17" s="40"/>
      <c r="F17" s="40"/>
      <c r="G17" s="40"/>
      <c r="H17" s="108"/>
      <c r="I17" s="109"/>
      <c r="J17" s="110"/>
      <c r="K17" s="111"/>
      <c r="L17" s="112"/>
      <c r="M17" s="120">
        <f t="shared" si="3"/>
        <v>0</v>
      </c>
      <c r="N17" s="120">
        <f t="shared" si="4"/>
        <v>0</v>
      </c>
      <c r="O17" s="121" t="b">
        <f>IF(OR(E17&gt;0,F17&gt;0,G17&gt;0),[1]Données!$X$5)</f>
        <v>0</v>
      </c>
      <c r="P17" s="115">
        <f t="shared" si="5"/>
        <v>0</v>
      </c>
    </row>
    <row r="18" spans="1:16" ht="15.75" x14ac:dyDescent="0.25">
      <c r="A18" s="116" t="s">
        <v>163</v>
      </c>
      <c r="B18" s="45"/>
      <c r="C18" s="117" t="e">
        <f>VLOOKUP(B18,[1]Données!$Q$3:$V$253,2)</f>
        <v>#N/A</v>
      </c>
      <c r="D18" s="118" t="e">
        <f>VLOOKUP(B18,[1]Données!$Q$3:$V$253,3)</f>
        <v>#N/A</v>
      </c>
      <c r="E18" s="40"/>
      <c r="F18" s="40"/>
      <c r="G18" s="40"/>
      <c r="H18" s="108"/>
      <c r="I18" s="109"/>
      <c r="J18" s="110"/>
      <c r="K18" s="111"/>
      <c r="L18" s="112"/>
      <c r="M18" s="120">
        <f t="shared" si="3"/>
        <v>0</v>
      </c>
      <c r="N18" s="120">
        <f t="shared" si="4"/>
        <v>0</v>
      </c>
      <c r="O18" s="121" t="b">
        <f>IF(OR(E18&gt;0,F18&gt;0,G18&gt;0),[1]Données!$X$5)</f>
        <v>0</v>
      </c>
      <c r="P18" s="115">
        <f t="shared" si="5"/>
        <v>0</v>
      </c>
    </row>
    <row r="19" spans="1:16" ht="15.75" x14ac:dyDescent="0.25">
      <c r="A19" s="122" t="s">
        <v>164</v>
      </c>
      <c r="B19" s="45"/>
      <c r="C19" s="123" t="e">
        <f>VLOOKUP(B19,[1]Données!$A$3:$I$1003,3)</f>
        <v>#N/A</v>
      </c>
      <c r="D19" s="124" t="e">
        <f>IF(C19="Dummy",[1]Données!$X$3,VLOOKUP(B19,[1]Données!$A$3:$I$1003,5))</f>
        <v>#N/A</v>
      </c>
      <c r="E19" s="40"/>
      <c r="F19" s="40"/>
      <c r="G19" s="40"/>
      <c r="H19" s="108"/>
      <c r="I19" s="109"/>
      <c r="J19" s="110"/>
      <c r="K19" s="111"/>
      <c r="L19" s="112"/>
      <c r="M19" s="125">
        <f t="shared" si="3"/>
        <v>0</v>
      </c>
      <c r="N19" s="125">
        <f t="shared" si="4"/>
        <v>0</v>
      </c>
      <c r="O19" s="126" t="b">
        <f>IF(OR(E19&gt;0,F19&gt;0,G19&gt;0),[1]Données!$X$4)</f>
        <v>0</v>
      </c>
      <c r="P19" s="115">
        <f t="shared" si="5"/>
        <v>0</v>
      </c>
    </row>
    <row r="20" spans="1:16" ht="15.75" x14ac:dyDescent="0.25">
      <c r="A20" s="122" t="s">
        <v>164</v>
      </c>
      <c r="B20" s="45"/>
      <c r="C20" s="123" t="e">
        <f>VLOOKUP(B20,[1]Données!$A$3:$I$1003,3)</f>
        <v>#N/A</v>
      </c>
      <c r="D20" s="124" t="e">
        <f>IF(C20="Dummy",[1]Données!$X$3,VLOOKUP(B20,[1]Données!$A$3:$I$1003,5))</f>
        <v>#N/A</v>
      </c>
      <c r="E20" s="40"/>
      <c r="F20" s="40"/>
      <c r="G20" s="40"/>
      <c r="H20" s="108"/>
      <c r="I20" s="109"/>
      <c r="J20" s="110"/>
      <c r="K20" s="111"/>
      <c r="L20" s="112"/>
      <c r="M20" s="125">
        <f t="shared" si="3"/>
        <v>0</v>
      </c>
      <c r="N20" s="125">
        <f t="shared" si="4"/>
        <v>0</v>
      </c>
      <c r="O20" s="126" t="b">
        <f>IF(OR(E20&gt;0,F20&gt;0,G20&gt;0),[1]Données!$X$4)</f>
        <v>0</v>
      </c>
      <c r="P20" s="115">
        <f t="shared" si="5"/>
        <v>0</v>
      </c>
    </row>
    <row r="21" spans="1:16" ht="15.75" x14ac:dyDescent="0.25">
      <c r="A21" s="127">
        <f>$B$1-D21</f>
        <v>87</v>
      </c>
      <c r="B21" s="128"/>
      <c r="C21" s="129" t="s">
        <v>166</v>
      </c>
      <c r="D21" s="130">
        <f>SUM(D12:D16)</f>
        <v>772</v>
      </c>
      <c r="E21" s="131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672</v>
      </c>
      <c r="F21" s="131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632</v>
      </c>
      <c r="G21" s="131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837</v>
      </c>
      <c r="H21" s="128"/>
      <c r="I21" s="132"/>
      <c r="J21" s="133"/>
      <c r="K21" s="134"/>
      <c r="L21" s="135"/>
      <c r="M21" s="136">
        <f>IF(SUM(E12:G18)=0,"",SUM(E21:G21))</f>
        <v>2141</v>
      </c>
      <c r="N21" s="137"/>
      <c r="O21" s="138"/>
      <c r="P21" s="139"/>
    </row>
    <row r="22" spans="1:16" ht="15.75" x14ac:dyDescent="0.25">
      <c r="A22" s="104">
        <f>VLOOKUP(B22,[1]Données!$A$3:$I$1003,4)</f>
        <v>0</v>
      </c>
      <c r="B22" s="45">
        <v>5000</v>
      </c>
      <c r="C22" s="105" t="str">
        <f>IF(B22=[1]Données!X$1,[1]Données!$X$2,VLOOKUP(B22,[1]Données!$A$3:$I$1003,3))</f>
        <v>Dummy</v>
      </c>
      <c r="D22" s="106">
        <f>IF(C22="Dummy",[1]Données!$X$3,VLOOKUP(B22,[1]Données!$A$3:$I$1003,5))</f>
        <v>130</v>
      </c>
      <c r="E22" s="40"/>
      <c r="F22" s="40"/>
      <c r="G22" s="40"/>
      <c r="H22" s="108"/>
      <c r="I22" s="109"/>
      <c r="J22" s="110"/>
      <c r="K22" s="111"/>
      <c r="L22" s="112"/>
      <c r="M22" s="113">
        <f t="shared" ref="M22:M30" si="6">SUM(E22:G22)</f>
        <v>0</v>
      </c>
      <c r="N22" s="113">
        <f t="shared" ref="N22:N30" si="7">COUNTIF(E22:G22,"&gt;0")</f>
        <v>0</v>
      </c>
      <c r="O22" s="114" t="b">
        <f>IF(OR(E22&gt;0,F22&gt;0,G22&gt;0),[1]Données!$X$4)</f>
        <v>0</v>
      </c>
      <c r="P22" s="115">
        <f t="shared" ref="P22:P30" si="8">SUM(I22:L22)</f>
        <v>0</v>
      </c>
    </row>
    <row r="23" spans="1:16" ht="15.75" x14ac:dyDescent="0.25">
      <c r="A23" s="104" t="str">
        <f>VLOOKUP(B23,[1]Données!$A$3:$I$1003,4)</f>
        <v>H</v>
      </c>
      <c r="B23" s="45">
        <v>1011</v>
      </c>
      <c r="C23" s="105" t="str">
        <f>IF(B23=[1]Données!X$1,[1]Données!$X$2,VLOOKUP(B23,[1]Données!$A$3:$I$1003,3))</f>
        <v>Claude Gariépy</v>
      </c>
      <c r="D23" s="106">
        <f>IF(C23="Dummy",[1]Données!$X$3,VLOOKUP(B23,[1]Données!$A$3:$I$1003,5))</f>
        <v>130</v>
      </c>
      <c r="E23" s="40">
        <v>153</v>
      </c>
      <c r="F23" s="40">
        <v>178</v>
      </c>
      <c r="G23" s="40">
        <v>121</v>
      </c>
      <c r="H23" s="108"/>
      <c r="I23" s="109"/>
      <c r="J23" s="110"/>
      <c r="K23" s="111"/>
      <c r="L23" s="112">
        <v>1</v>
      </c>
      <c r="M23" s="113">
        <f t="shared" si="6"/>
        <v>452</v>
      </c>
      <c r="N23" s="113">
        <f t="shared" si="7"/>
        <v>3</v>
      </c>
      <c r="O23" s="114">
        <f>IF(OR(E23&gt;0,F23&gt;0,G23&gt;0),[1]Données!$X$4)</f>
        <v>13</v>
      </c>
      <c r="P23" s="115">
        <f t="shared" si="8"/>
        <v>1</v>
      </c>
    </row>
    <row r="24" spans="1:16" ht="15.75" x14ac:dyDescent="0.25">
      <c r="A24" s="104" t="str">
        <f>VLOOKUP(B24,[1]Données!$A$3:$I$1003,4)</f>
        <v>H</v>
      </c>
      <c r="B24" s="45">
        <v>1012</v>
      </c>
      <c r="C24" s="105" t="str">
        <f>IF(B24=[1]Données!X$1,[1]Données!$X$2,VLOOKUP(B24,[1]Données!$A$3:$I$1003,3))</f>
        <v>Roland Gariépy</v>
      </c>
      <c r="D24" s="106">
        <f>IF(C24="Dummy",[1]Données!$X$3,VLOOKUP(B24,[1]Données!$A$3:$I$1003,5))</f>
        <v>177</v>
      </c>
      <c r="E24" s="40">
        <v>191</v>
      </c>
      <c r="F24" s="40">
        <v>148</v>
      </c>
      <c r="G24" s="40">
        <v>168</v>
      </c>
      <c r="H24" s="108">
        <v>3</v>
      </c>
      <c r="I24" s="109"/>
      <c r="J24" s="110"/>
      <c r="K24" s="111"/>
      <c r="L24" s="112">
        <v>1</v>
      </c>
      <c r="M24" s="113">
        <f>SUM(E24:H24)</f>
        <v>510</v>
      </c>
      <c r="N24" s="113">
        <f t="shared" si="7"/>
        <v>3</v>
      </c>
      <c r="O24" s="114">
        <f>IF(OR(E24&gt;0,F24&gt;0,G24&gt;0),[1]Données!$X$4)</f>
        <v>13</v>
      </c>
      <c r="P24" s="115">
        <f t="shared" si="8"/>
        <v>1</v>
      </c>
    </row>
    <row r="25" spans="1:16" ht="15.75" x14ac:dyDescent="0.25">
      <c r="A25" s="104" t="str">
        <f>VLOOKUP(B25,[1]Données!$A$3:$I$1003,4)</f>
        <v>H</v>
      </c>
      <c r="B25" s="45">
        <v>1013</v>
      </c>
      <c r="C25" s="105" t="str">
        <f>IF(B25=[1]Données!X$1,[1]Données!$X$2,VLOOKUP(B25,[1]Données!$A$3:$I$1003,3))</f>
        <v>Claude Cyr</v>
      </c>
      <c r="D25" s="106">
        <f>IF(C25="Dummy",[1]Données!$X$3,VLOOKUP(B25,[1]Données!$A$3:$I$1003,5))</f>
        <v>193</v>
      </c>
      <c r="E25" s="40">
        <v>187</v>
      </c>
      <c r="F25" s="40">
        <v>289</v>
      </c>
      <c r="G25" s="40">
        <v>155</v>
      </c>
      <c r="H25" s="108"/>
      <c r="I25" s="109">
        <v>2</v>
      </c>
      <c r="J25" s="110"/>
      <c r="K25" s="111"/>
      <c r="L25" s="112">
        <v>1</v>
      </c>
      <c r="M25" s="113">
        <f t="shared" si="6"/>
        <v>631</v>
      </c>
      <c r="N25" s="113">
        <f t="shared" si="7"/>
        <v>3</v>
      </c>
      <c r="O25" s="114">
        <f>IF(OR(E25&gt;0,F25&gt;0,G25&gt;0),[1]Données!$X$4)</f>
        <v>13</v>
      </c>
      <c r="P25" s="115">
        <f t="shared" si="8"/>
        <v>3</v>
      </c>
    </row>
    <row r="26" spans="1:16" ht="15.75" x14ac:dyDescent="0.25">
      <c r="A26" s="104" t="str">
        <f>VLOOKUP(B26,[1]Données!$A$3:$I$1003,4)</f>
        <v>H</v>
      </c>
      <c r="B26" s="45">
        <v>1014</v>
      </c>
      <c r="C26" s="105" t="str">
        <f>IF(B26=[1]Données!X$1,[1]Données!$X$2,VLOOKUP(B26,[1]Données!$A$3:$I$1003,3))</f>
        <v>André Ouimet</v>
      </c>
      <c r="D26" s="106">
        <f>IF(C26="Dummy",[1]Données!$X$3,VLOOKUP(B26,[1]Données!$A$3:$I$1003,5))</f>
        <v>150</v>
      </c>
      <c r="E26" s="40">
        <v>141</v>
      </c>
      <c r="F26" s="40">
        <v>128</v>
      </c>
      <c r="G26" s="40">
        <v>124</v>
      </c>
      <c r="H26" s="108"/>
      <c r="I26" s="109"/>
      <c r="J26" s="110"/>
      <c r="K26" s="111"/>
      <c r="L26" s="112">
        <v>1</v>
      </c>
      <c r="M26" s="113">
        <f t="shared" si="6"/>
        <v>393</v>
      </c>
      <c r="N26" s="113">
        <f t="shared" si="7"/>
        <v>3</v>
      </c>
      <c r="O26" s="114">
        <f>IF(OR(E26&gt;0,F26&gt;0,G26&gt;0),[1]Données!$X$4)</f>
        <v>13</v>
      </c>
      <c r="P26" s="115">
        <f t="shared" si="8"/>
        <v>1</v>
      </c>
    </row>
    <row r="27" spans="1:16" ht="15.75" x14ac:dyDescent="0.25">
      <c r="A27" s="116" t="s">
        <v>163</v>
      </c>
      <c r="B27" s="45"/>
      <c r="C27" s="117" t="e">
        <f>VLOOKUP(B27,[1]Données!$Q$3:$V$253,2)</f>
        <v>#N/A</v>
      </c>
      <c r="D27" s="118" t="e">
        <f>VLOOKUP(B27,[1]Données!$Q$3:$V$253,3)</f>
        <v>#N/A</v>
      </c>
      <c r="E27" s="40"/>
      <c r="F27" s="40"/>
      <c r="G27" s="40"/>
      <c r="H27" s="108"/>
      <c r="I27" s="109"/>
      <c r="J27" s="110"/>
      <c r="K27" s="111"/>
      <c r="L27" s="112"/>
      <c r="M27" s="120">
        <f t="shared" si="6"/>
        <v>0</v>
      </c>
      <c r="N27" s="120">
        <f t="shared" si="7"/>
        <v>0</v>
      </c>
      <c r="O27" s="121" t="b">
        <f>IF(OR(E27&gt;0,F27&gt;0,G27&gt;0),[1]Données!$X$5)</f>
        <v>0</v>
      </c>
      <c r="P27" s="115">
        <f t="shared" si="8"/>
        <v>0</v>
      </c>
    </row>
    <row r="28" spans="1:16" ht="15.75" x14ac:dyDescent="0.25">
      <c r="A28" s="116" t="s">
        <v>163</v>
      </c>
      <c r="B28" s="45"/>
      <c r="C28" s="117" t="e">
        <f>VLOOKUP(B28,[1]Données!$Q$3:$V$253,2)</f>
        <v>#N/A</v>
      </c>
      <c r="D28" s="118" t="e">
        <f>VLOOKUP(B28,[1]Données!$Q$3:$V$253,3)</f>
        <v>#N/A</v>
      </c>
      <c r="E28" s="40"/>
      <c r="F28" s="40"/>
      <c r="G28" s="40"/>
      <c r="H28" s="108"/>
      <c r="I28" s="109"/>
      <c r="J28" s="110"/>
      <c r="K28" s="111"/>
      <c r="L28" s="112"/>
      <c r="M28" s="120">
        <f t="shared" si="6"/>
        <v>0</v>
      </c>
      <c r="N28" s="120">
        <f t="shared" si="7"/>
        <v>0</v>
      </c>
      <c r="O28" s="121" t="b">
        <f>IF(OR(E28&gt;0,F28&gt;0,G28&gt;0),[1]Données!$X$5)</f>
        <v>0</v>
      </c>
      <c r="P28" s="115">
        <f t="shared" si="8"/>
        <v>0</v>
      </c>
    </row>
    <row r="29" spans="1:16" ht="15.75" x14ac:dyDescent="0.25">
      <c r="A29" s="122" t="s">
        <v>164</v>
      </c>
      <c r="B29" s="45"/>
      <c r="C29" s="123" t="e">
        <f>VLOOKUP(B29,[1]Données!$A$3:$I$1003,3)</f>
        <v>#N/A</v>
      </c>
      <c r="D29" s="124" t="e">
        <f>IF(C29="Dummy",[1]Données!$X$3,VLOOKUP(B29,[1]Données!$A$3:$I$1003,5))</f>
        <v>#N/A</v>
      </c>
      <c r="E29" s="40">
        <v>180</v>
      </c>
      <c r="F29" s="40">
        <v>176</v>
      </c>
      <c r="G29" s="140">
        <v>189</v>
      </c>
      <c r="H29" s="108"/>
      <c r="I29" s="109"/>
      <c r="J29" s="110"/>
      <c r="K29" s="111"/>
      <c r="L29" s="112"/>
      <c r="M29" s="125">
        <f t="shared" si="6"/>
        <v>545</v>
      </c>
      <c r="N29" s="125">
        <f t="shared" si="7"/>
        <v>3</v>
      </c>
      <c r="O29" s="126">
        <f>IF(OR(E29&gt;0,F29&gt;0,G29&gt;0),[1]Données!$X$4)</f>
        <v>13</v>
      </c>
      <c r="P29" s="115">
        <f t="shared" si="8"/>
        <v>0</v>
      </c>
    </row>
    <row r="30" spans="1:16" ht="15.75" x14ac:dyDescent="0.25">
      <c r="A30" s="122" t="s">
        <v>164</v>
      </c>
      <c r="B30" s="45"/>
      <c r="C30" s="123" t="e">
        <f>VLOOKUP(B30,[1]Données!$A$3:$I$1003,3)</f>
        <v>#N/A</v>
      </c>
      <c r="D30" s="124" t="e">
        <f>IF(C30="Dummy",[1]Données!$X$3,VLOOKUP(B30,[1]Données!$A$3:$I$1003,5))</f>
        <v>#N/A</v>
      </c>
      <c r="E30" s="40"/>
      <c r="F30" s="40"/>
      <c r="G30" s="40"/>
      <c r="H30" s="108"/>
      <c r="I30" s="109"/>
      <c r="J30" s="110"/>
      <c r="K30" s="111"/>
      <c r="L30" s="112"/>
      <c r="M30" s="125">
        <f t="shared" si="6"/>
        <v>0</v>
      </c>
      <c r="N30" s="125">
        <f t="shared" si="7"/>
        <v>0</v>
      </c>
      <c r="O30" s="126" t="b">
        <f>IF(OR(E30&gt;0,F30&gt;0,G30&gt;0),[1]Données!$X$4)</f>
        <v>0</v>
      </c>
      <c r="P30" s="115">
        <f t="shared" si="8"/>
        <v>0</v>
      </c>
    </row>
    <row r="31" spans="1:16" ht="15.75" x14ac:dyDescent="0.25">
      <c r="A31" s="127">
        <f>$B$1-D31</f>
        <v>79</v>
      </c>
      <c r="B31" s="128"/>
      <c r="C31" s="129" t="s">
        <v>167</v>
      </c>
      <c r="D31" s="130">
        <f>SUM(D22:D26)</f>
        <v>780</v>
      </c>
      <c r="E31" s="131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802</v>
      </c>
      <c r="F31" s="131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873</v>
      </c>
      <c r="G31" s="131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698</v>
      </c>
      <c r="H31" s="128"/>
      <c r="I31" s="132"/>
      <c r="J31" s="133"/>
      <c r="K31" s="134"/>
      <c r="L31" s="135"/>
      <c r="M31" s="136">
        <f>IF(SUM(E22:G28)=0,"",SUM(E31:G31))</f>
        <v>2373</v>
      </c>
      <c r="N31" s="137"/>
      <c r="O31" s="138"/>
      <c r="P31" s="139"/>
    </row>
    <row r="32" spans="1:16" ht="15.75" x14ac:dyDescent="0.25">
      <c r="A32" s="104" t="str">
        <f>VLOOKUP(B32,[1]Données!$A$3:$I$1003,4)</f>
        <v>F</v>
      </c>
      <c r="B32" s="45">
        <v>1015</v>
      </c>
      <c r="C32" s="105" t="str">
        <f>IF(B32=[1]Données!X$1,[1]Données!$X$2,VLOOKUP(B32,[1]Données!$A$3:$I$1003,3))</f>
        <v>Diane Resler</v>
      </c>
      <c r="D32" s="106">
        <f>IF(C32="Dummy",[1]Données!$X$3,VLOOKUP(B32,[1]Données!$A$3:$I$1003,5))</f>
        <v>137</v>
      </c>
      <c r="E32" s="40">
        <v>130</v>
      </c>
      <c r="F32" s="40">
        <v>102</v>
      </c>
      <c r="G32" s="40">
        <v>151</v>
      </c>
      <c r="H32" s="108"/>
      <c r="I32" s="109"/>
      <c r="J32" s="110"/>
      <c r="K32" s="111"/>
      <c r="L32" s="112"/>
      <c r="M32" s="113">
        <f t="shared" ref="M32:M40" si="9">SUM(E32:G32)</f>
        <v>383</v>
      </c>
      <c r="N32" s="113">
        <f t="shared" ref="N32:N40" si="10">COUNTIF(E32:G32,"&gt;0")</f>
        <v>3</v>
      </c>
      <c r="O32" s="114">
        <f>IF(OR(E32&gt;0,F32&gt;0,G32&gt;0),[1]Données!$X$4)</f>
        <v>13</v>
      </c>
      <c r="P32" s="115">
        <f t="shared" ref="P32:P40" si="11">SUM(I32:L32)</f>
        <v>0</v>
      </c>
    </row>
    <row r="33" spans="1:16" ht="15.75" x14ac:dyDescent="0.25">
      <c r="A33" s="104" t="str">
        <f>VLOOKUP(B33,[1]Données!$A$3:$I$1003,4)</f>
        <v>H</v>
      </c>
      <c r="B33" s="45">
        <v>1016</v>
      </c>
      <c r="C33" s="105" t="str">
        <f>IF(B33=[1]Données!X$1,[1]Données!$X$2,VLOOKUP(B33,[1]Données!$A$3:$I$1003,3))</f>
        <v>Jacques Charlebois</v>
      </c>
      <c r="D33" s="106">
        <f>IF(C33="Dummy",[1]Données!$X$3,VLOOKUP(B33,[1]Données!$A$3:$I$1003,5))</f>
        <v>163</v>
      </c>
      <c r="E33" s="40">
        <v>185</v>
      </c>
      <c r="F33" s="40">
        <v>128</v>
      </c>
      <c r="G33" s="40">
        <v>199</v>
      </c>
      <c r="H33" s="108"/>
      <c r="I33" s="109"/>
      <c r="J33" s="110"/>
      <c r="K33" s="111"/>
      <c r="L33" s="112"/>
      <c r="M33" s="113">
        <f t="shared" si="9"/>
        <v>512</v>
      </c>
      <c r="N33" s="113">
        <f t="shared" si="10"/>
        <v>3</v>
      </c>
      <c r="O33" s="114">
        <f>IF(OR(E33&gt;0,F33&gt;0,G33&gt;0),[1]Données!$X$4)</f>
        <v>13</v>
      </c>
      <c r="P33" s="115">
        <f t="shared" si="11"/>
        <v>0</v>
      </c>
    </row>
    <row r="34" spans="1:16" ht="15.75" x14ac:dyDescent="0.25">
      <c r="A34" s="104" t="str">
        <f>VLOOKUP(B34,[1]Données!$A$3:$I$1003,4)</f>
        <v>F</v>
      </c>
      <c r="B34" s="45">
        <v>1017</v>
      </c>
      <c r="C34" s="105" t="str">
        <f>IF(B34=[1]Données!X$1,[1]Données!$X$2,VLOOKUP(B34,[1]Données!$A$3:$I$1003,3))</f>
        <v>Thérèse Hupé</v>
      </c>
      <c r="D34" s="106">
        <f>IF(C34="Dummy",[1]Données!$X$3,VLOOKUP(B34,[1]Données!$A$3:$I$1003,5))</f>
        <v>126</v>
      </c>
      <c r="E34" s="40">
        <v>190</v>
      </c>
      <c r="F34" s="40">
        <v>219</v>
      </c>
      <c r="G34" s="40">
        <v>162</v>
      </c>
      <c r="H34" s="108"/>
      <c r="I34" s="109"/>
      <c r="J34" s="110"/>
      <c r="K34" s="111"/>
      <c r="L34" s="112"/>
      <c r="M34" s="113">
        <f t="shared" si="9"/>
        <v>571</v>
      </c>
      <c r="N34" s="113">
        <f t="shared" si="10"/>
        <v>3</v>
      </c>
      <c r="O34" s="114">
        <f>IF(OR(E34&gt;0,F34&gt;0,G34&gt;0),[1]Données!$X$4)</f>
        <v>13</v>
      </c>
      <c r="P34" s="115">
        <f t="shared" si="11"/>
        <v>0</v>
      </c>
    </row>
    <row r="35" spans="1:16" ht="15.75" x14ac:dyDescent="0.25">
      <c r="A35" s="104" t="str">
        <f>VLOOKUP(B35,[1]Données!$A$3:$I$1003,4)</f>
        <v>H</v>
      </c>
      <c r="B35" s="45">
        <v>1018</v>
      </c>
      <c r="C35" s="105" t="str">
        <f>IF(B35=[1]Données!X$1,[1]Données!$X$2,VLOOKUP(B35,[1]Données!$A$3:$I$1003,3))</f>
        <v>Jean-Claude Marcoux</v>
      </c>
      <c r="D35" s="106">
        <f>IF(C35="Dummy",[1]Données!$X$3,VLOOKUP(B35,[1]Données!$A$3:$I$1003,5))</f>
        <v>194</v>
      </c>
      <c r="E35" s="40">
        <v>175</v>
      </c>
      <c r="F35" s="40">
        <v>201</v>
      </c>
      <c r="G35" s="40">
        <v>164</v>
      </c>
      <c r="H35" s="108"/>
      <c r="I35" s="109"/>
      <c r="J35" s="110"/>
      <c r="K35" s="111"/>
      <c r="L35" s="112"/>
      <c r="M35" s="113">
        <f t="shared" si="9"/>
        <v>540</v>
      </c>
      <c r="N35" s="113">
        <f t="shared" si="10"/>
        <v>3</v>
      </c>
      <c r="O35" s="114">
        <f>IF(OR(E35&gt;0,F35&gt;0,G35&gt;0),[1]Données!$X$4)</f>
        <v>13</v>
      </c>
      <c r="P35" s="115">
        <f t="shared" si="11"/>
        <v>0</v>
      </c>
    </row>
    <row r="36" spans="1:16" ht="15.75" x14ac:dyDescent="0.25">
      <c r="A36" s="104" t="str">
        <f>VLOOKUP(B36,[1]Données!$A$3:$I$1003,4)</f>
        <v>F</v>
      </c>
      <c r="B36" s="45">
        <v>1019</v>
      </c>
      <c r="C36" s="105" t="str">
        <f>IF(B36=[1]Données!X$1,[1]Données!$X$2,VLOOKUP(B36,[1]Données!$A$3:$I$1003,3))</f>
        <v>Jocelyne Brunelle</v>
      </c>
      <c r="D36" s="106">
        <f>IF(C36="Dummy",[1]Données!$X$3,VLOOKUP(B36,[1]Données!$A$3:$I$1003,5))</f>
        <v>162</v>
      </c>
      <c r="E36" s="40">
        <v>173</v>
      </c>
      <c r="F36" s="40">
        <v>127</v>
      </c>
      <c r="G36" s="40">
        <v>173</v>
      </c>
      <c r="H36" s="108"/>
      <c r="I36" s="109"/>
      <c r="J36" s="110"/>
      <c r="K36" s="111"/>
      <c r="L36" s="112"/>
      <c r="M36" s="113">
        <f t="shared" si="9"/>
        <v>473</v>
      </c>
      <c r="N36" s="113">
        <f t="shared" si="10"/>
        <v>3</v>
      </c>
      <c r="O36" s="114">
        <f>IF(OR(E36&gt;0,F36&gt;0,G36&gt;0),[1]Données!$X$4)</f>
        <v>13</v>
      </c>
      <c r="P36" s="115">
        <f t="shared" si="11"/>
        <v>0</v>
      </c>
    </row>
    <row r="37" spans="1:16" ht="15.75" x14ac:dyDescent="0.25">
      <c r="A37" s="116" t="s">
        <v>163</v>
      </c>
      <c r="B37" s="45"/>
      <c r="C37" s="117" t="e">
        <f>VLOOKUP(B37,[1]Données!$Q$3:$V$253,2)</f>
        <v>#N/A</v>
      </c>
      <c r="D37" s="118" t="e">
        <f>VLOOKUP(B37,[1]Données!$Q$3:$V$253,3)</f>
        <v>#N/A</v>
      </c>
      <c r="E37" s="40"/>
      <c r="F37" s="40"/>
      <c r="G37" s="40"/>
      <c r="H37" s="108"/>
      <c r="I37" s="109"/>
      <c r="J37" s="110"/>
      <c r="K37" s="111"/>
      <c r="L37" s="112"/>
      <c r="M37" s="120">
        <f t="shared" si="9"/>
        <v>0</v>
      </c>
      <c r="N37" s="120">
        <f t="shared" si="10"/>
        <v>0</v>
      </c>
      <c r="O37" s="121" t="b">
        <f>IF(OR(E37&gt;0,F37&gt;0,G37&gt;0),[1]Données!$X$5)</f>
        <v>0</v>
      </c>
      <c r="P37" s="115">
        <f t="shared" si="11"/>
        <v>0</v>
      </c>
    </row>
    <row r="38" spans="1:16" ht="15.75" x14ac:dyDescent="0.25">
      <c r="A38" s="116" t="s">
        <v>163</v>
      </c>
      <c r="B38" s="45"/>
      <c r="C38" s="117" t="e">
        <f>VLOOKUP(B38,[1]Données!$Q$3:$V$253,2)</f>
        <v>#N/A</v>
      </c>
      <c r="D38" s="118" t="e">
        <f>VLOOKUP(B38,[1]Données!$Q$3:$V$253,3)</f>
        <v>#N/A</v>
      </c>
      <c r="E38" s="40"/>
      <c r="F38" s="40"/>
      <c r="G38" s="40"/>
      <c r="H38" s="108"/>
      <c r="I38" s="109"/>
      <c r="J38" s="110"/>
      <c r="K38" s="111"/>
      <c r="L38" s="112"/>
      <c r="M38" s="120">
        <f t="shared" si="9"/>
        <v>0</v>
      </c>
      <c r="N38" s="120">
        <f t="shared" si="10"/>
        <v>0</v>
      </c>
      <c r="O38" s="121" t="b">
        <f>IF(OR(E38&gt;0,F38&gt;0,G38&gt;0),[1]Données!$X$5)</f>
        <v>0</v>
      </c>
      <c r="P38" s="115">
        <f t="shared" si="11"/>
        <v>0</v>
      </c>
    </row>
    <row r="39" spans="1:16" ht="15.75" x14ac:dyDescent="0.25">
      <c r="A39" s="122" t="s">
        <v>164</v>
      </c>
      <c r="B39" s="45"/>
      <c r="C39" s="123" t="e">
        <f>VLOOKUP(B39,[1]Données!$A$3:$I$1003,3)</f>
        <v>#N/A</v>
      </c>
      <c r="D39" s="124" t="e">
        <f>IF(C39="Dummy",[1]Données!$X$3,VLOOKUP(B39,[1]Données!$A$3:$I$1003,5))</f>
        <v>#N/A</v>
      </c>
      <c r="E39" s="40"/>
      <c r="F39" s="40"/>
      <c r="G39" s="40"/>
      <c r="H39" s="108"/>
      <c r="I39" s="109"/>
      <c r="J39" s="110"/>
      <c r="K39" s="111"/>
      <c r="L39" s="112"/>
      <c r="M39" s="125">
        <f t="shared" si="9"/>
        <v>0</v>
      </c>
      <c r="N39" s="125">
        <f t="shared" si="10"/>
        <v>0</v>
      </c>
      <c r="O39" s="126" t="b">
        <f>IF(OR(E39&gt;0,F39&gt;0,G39&gt;0),[1]Données!$X$4)</f>
        <v>0</v>
      </c>
      <c r="P39" s="115">
        <f t="shared" si="11"/>
        <v>0</v>
      </c>
    </row>
    <row r="40" spans="1:16" ht="15.75" x14ac:dyDescent="0.25">
      <c r="A40" s="122" t="s">
        <v>164</v>
      </c>
      <c r="B40" s="45"/>
      <c r="C40" s="123" t="e">
        <f>VLOOKUP(B40,[1]Données!$A$3:$I$1003,3)</f>
        <v>#N/A</v>
      </c>
      <c r="D40" s="124" t="e">
        <f>IF(C40="Dummy",[1]Données!$X$3,VLOOKUP(B40,[1]Données!$A$3:$I$1003,5))</f>
        <v>#N/A</v>
      </c>
      <c r="E40" s="40"/>
      <c r="F40" s="40"/>
      <c r="G40" s="40"/>
      <c r="H40" s="108"/>
      <c r="I40" s="109"/>
      <c r="J40" s="110"/>
      <c r="K40" s="111"/>
      <c r="L40" s="112"/>
      <c r="M40" s="125">
        <f t="shared" si="9"/>
        <v>0</v>
      </c>
      <c r="N40" s="125">
        <f t="shared" si="10"/>
        <v>0</v>
      </c>
      <c r="O40" s="126" t="b">
        <f>IF(OR(E40&gt;0,F40&gt;0,G40&gt;0),[1]Données!$X$4)</f>
        <v>0</v>
      </c>
      <c r="P40" s="115">
        <f t="shared" si="11"/>
        <v>0</v>
      </c>
    </row>
    <row r="41" spans="1:16" ht="15.75" x14ac:dyDescent="0.25">
      <c r="A41" s="127">
        <f>$B$1-D41</f>
        <v>77</v>
      </c>
      <c r="B41" s="128"/>
      <c r="C41" s="129" t="s">
        <v>168</v>
      </c>
      <c r="D41" s="130">
        <f>SUM(D32:D36)</f>
        <v>782</v>
      </c>
      <c r="E41" s="131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853</v>
      </c>
      <c r="F41" s="131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777</v>
      </c>
      <c r="G41" s="131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849</v>
      </c>
      <c r="H41" s="128"/>
      <c r="I41" s="132"/>
      <c r="J41" s="133"/>
      <c r="K41" s="134"/>
      <c r="L41" s="135"/>
      <c r="M41" s="136">
        <f>IF(SUM(E32:G38)=0,"",SUM(E41:G41))</f>
        <v>2479</v>
      </c>
      <c r="N41" s="137"/>
      <c r="O41" s="138"/>
      <c r="P41" s="139"/>
    </row>
    <row r="42" spans="1:16" ht="15.75" x14ac:dyDescent="0.25">
      <c r="A42" s="104" t="str">
        <f>VLOOKUP(B42,[1]Données!$A$3:$I$1003,4)</f>
        <v>F</v>
      </c>
      <c r="B42" s="45">
        <v>1020</v>
      </c>
      <c r="C42" s="105" t="str">
        <f>IF(B42=[1]Données!X$1,[1]Données!$X$2,VLOOKUP(B42,[1]Données!$A$3:$I$1003,3))</f>
        <v>Juliette Lavallée</v>
      </c>
      <c r="D42" s="106">
        <f>IF(C42="Dummy",[1]Données!$X$3,VLOOKUP(B42,[1]Données!$A$3:$I$1003,5))</f>
        <v>138</v>
      </c>
      <c r="E42" s="40"/>
      <c r="F42" s="40"/>
      <c r="G42" s="40"/>
      <c r="H42" s="108" t="s">
        <v>169</v>
      </c>
      <c r="I42" s="109"/>
      <c r="J42" s="110"/>
      <c r="K42" s="111"/>
      <c r="L42" s="112"/>
      <c r="M42" s="113">
        <f t="shared" ref="M42:M50" si="12">SUM(E42:G42)</f>
        <v>0</v>
      </c>
      <c r="N42" s="113">
        <f t="shared" ref="N42:N50" si="13">COUNTIF(E42:G42,"&gt;0")</f>
        <v>0</v>
      </c>
      <c r="O42" s="114" t="b">
        <f>IF(OR(E42&gt;0,F42&gt;0,G42&gt;0),[1]Données!$X$4)</f>
        <v>0</v>
      </c>
      <c r="P42" s="115">
        <f t="shared" ref="P42:P50" si="14">SUM(I42:L42)</f>
        <v>0</v>
      </c>
    </row>
    <row r="43" spans="1:16" ht="15.75" x14ac:dyDescent="0.25">
      <c r="A43" s="104" t="str">
        <f>VLOOKUP(B43,[1]Données!$A$3:$I$1003,4)</f>
        <v>H</v>
      </c>
      <c r="B43" s="45">
        <v>1021</v>
      </c>
      <c r="C43" s="105" t="str">
        <f>IF(B43=[1]Données!X$1,[1]Données!$X$2,VLOOKUP(B43,[1]Données!$A$3:$I$1003,3))</f>
        <v>Patrice Riendeau</v>
      </c>
      <c r="D43" s="106">
        <f>IF(C43="Dummy",[1]Données!$X$3,VLOOKUP(B43,[1]Données!$A$3:$I$1003,5))</f>
        <v>140</v>
      </c>
      <c r="E43" s="40">
        <v>171</v>
      </c>
      <c r="F43" s="40">
        <v>144</v>
      </c>
      <c r="G43" s="40">
        <v>165</v>
      </c>
      <c r="H43" s="108"/>
      <c r="I43" s="109"/>
      <c r="J43" s="110"/>
      <c r="K43" s="111"/>
      <c r="L43" s="112"/>
      <c r="M43" s="113">
        <f t="shared" si="12"/>
        <v>480</v>
      </c>
      <c r="N43" s="113">
        <f t="shared" si="13"/>
        <v>3</v>
      </c>
      <c r="O43" s="114">
        <f>IF(OR(E43&gt;0,F43&gt;0,G43&gt;0),[1]Données!$X$4)</f>
        <v>13</v>
      </c>
      <c r="P43" s="115">
        <f t="shared" si="14"/>
        <v>0</v>
      </c>
    </row>
    <row r="44" spans="1:16" ht="15.75" x14ac:dyDescent="0.25">
      <c r="A44" s="104" t="str">
        <f>VLOOKUP(B44,[1]Données!$A$3:$I$1003,4)</f>
        <v>F</v>
      </c>
      <c r="B44" s="45">
        <v>1022</v>
      </c>
      <c r="C44" s="105" t="str">
        <f>IF(B44=[1]Données!X$1,[1]Données!$X$2,VLOOKUP(B44,[1]Données!$A$3:$I$1003,3))</f>
        <v>Pierrette Venne</v>
      </c>
      <c r="D44" s="106">
        <f>IF(C44="Dummy",[1]Données!$X$3,VLOOKUP(B44,[1]Données!$A$3:$I$1003,5))</f>
        <v>157</v>
      </c>
      <c r="E44" s="40">
        <v>147</v>
      </c>
      <c r="F44" s="40">
        <v>147</v>
      </c>
      <c r="G44" s="40">
        <v>147</v>
      </c>
      <c r="H44" s="108"/>
      <c r="I44" s="109"/>
      <c r="J44" s="110"/>
      <c r="K44" s="111"/>
      <c r="L44" s="112"/>
      <c r="M44" s="113">
        <f t="shared" si="12"/>
        <v>441</v>
      </c>
      <c r="N44" s="113">
        <f t="shared" si="13"/>
        <v>3</v>
      </c>
      <c r="O44" s="114">
        <f>IF(OR(E44&gt;0,F44&gt;0,G44&gt;0),[1]Données!$X$4)</f>
        <v>13</v>
      </c>
      <c r="P44" s="115">
        <f t="shared" si="14"/>
        <v>0</v>
      </c>
    </row>
    <row r="45" spans="1:16" ht="15.75" x14ac:dyDescent="0.25">
      <c r="A45" s="104" t="str">
        <f>VLOOKUP(B45,[1]Données!$A$3:$I$1003,4)</f>
        <v>H</v>
      </c>
      <c r="B45" s="45">
        <v>1023</v>
      </c>
      <c r="C45" s="105" t="str">
        <f>IF(B45=[1]Données!X$1,[1]Données!$X$2,VLOOKUP(B45,[1]Données!$A$3:$I$1003,3))</f>
        <v>Émile Beauchesne</v>
      </c>
      <c r="D45" s="106">
        <f>IF(C45="Dummy",[1]Données!$X$3,VLOOKUP(B45,[1]Données!$A$3:$I$1003,5))</f>
        <v>191</v>
      </c>
      <c r="E45" s="40">
        <v>242</v>
      </c>
      <c r="F45" s="40">
        <v>190</v>
      </c>
      <c r="G45" s="40">
        <v>180</v>
      </c>
      <c r="H45" s="108"/>
      <c r="I45" s="109"/>
      <c r="J45" s="110"/>
      <c r="K45" s="111"/>
      <c r="L45" s="112"/>
      <c r="M45" s="113">
        <f t="shared" si="12"/>
        <v>612</v>
      </c>
      <c r="N45" s="113">
        <f t="shared" si="13"/>
        <v>3</v>
      </c>
      <c r="O45" s="114">
        <f>IF(OR(E45&gt;0,F45&gt;0,G45&gt;0),[1]Données!$X$4)</f>
        <v>13</v>
      </c>
      <c r="P45" s="115">
        <f t="shared" si="14"/>
        <v>0</v>
      </c>
    </row>
    <row r="46" spans="1:16" ht="15.75" x14ac:dyDescent="0.25">
      <c r="A46" s="104" t="str">
        <f>VLOOKUP(B46,[1]Données!$A$3:$I$1003,4)</f>
        <v>F</v>
      </c>
      <c r="B46" s="45">
        <v>1024</v>
      </c>
      <c r="C46" s="105" t="str">
        <f>IF(B46=[1]Données!X$1,[1]Données!$X$2,VLOOKUP(B46,[1]Données!$A$3:$I$1003,3))</f>
        <v>Gilberte Caron</v>
      </c>
      <c r="D46" s="106">
        <f>IF(C46="Dummy",[1]Données!$X$3,VLOOKUP(B46,[1]Données!$A$3:$I$1003,5))</f>
        <v>179</v>
      </c>
      <c r="E46" s="40">
        <v>150</v>
      </c>
      <c r="F46" s="40">
        <v>145</v>
      </c>
      <c r="G46" s="40">
        <v>153</v>
      </c>
      <c r="H46" s="108"/>
      <c r="I46" s="109"/>
      <c r="J46" s="110"/>
      <c r="K46" s="111"/>
      <c r="L46" s="112"/>
      <c r="M46" s="113">
        <f t="shared" si="12"/>
        <v>448</v>
      </c>
      <c r="N46" s="113">
        <f t="shared" si="13"/>
        <v>3</v>
      </c>
      <c r="O46" s="114">
        <f>IF(OR(E46&gt;0,F46&gt;0,G46&gt;0),[1]Données!$X$4)</f>
        <v>13</v>
      </c>
      <c r="P46" s="115">
        <f t="shared" si="14"/>
        <v>0</v>
      </c>
    </row>
    <row r="47" spans="1:16" ht="15.75" x14ac:dyDescent="0.25">
      <c r="A47" s="116" t="s">
        <v>163</v>
      </c>
      <c r="B47" s="45"/>
      <c r="C47" s="117" t="e">
        <f>VLOOKUP(B47,[1]Données!$Q$3:$V$253,2)</f>
        <v>#N/A</v>
      </c>
      <c r="D47" s="118" t="e">
        <f>VLOOKUP(B47,[1]Données!$Q$3:$V$253,3)</f>
        <v>#N/A</v>
      </c>
      <c r="E47" s="140">
        <v>200</v>
      </c>
      <c r="F47" s="140">
        <v>202</v>
      </c>
      <c r="G47" s="140">
        <v>187</v>
      </c>
      <c r="H47" s="108"/>
      <c r="I47" s="109"/>
      <c r="J47" s="110"/>
      <c r="K47" s="111"/>
      <c r="L47" s="112"/>
      <c r="M47" s="120">
        <f t="shared" si="12"/>
        <v>589</v>
      </c>
      <c r="N47" s="120">
        <f t="shared" si="13"/>
        <v>3</v>
      </c>
      <c r="O47" s="121">
        <f>IF(OR(E47&gt;0,F47&gt;0,G47&gt;0),[1]Données!$X$5)</f>
        <v>10</v>
      </c>
      <c r="P47" s="115">
        <f t="shared" si="14"/>
        <v>0</v>
      </c>
    </row>
    <row r="48" spans="1:16" ht="15.75" x14ac:dyDescent="0.25">
      <c r="A48" s="116" t="s">
        <v>163</v>
      </c>
      <c r="B48" s="45"/>
      <c r="C48" s="117" t="e">
        <f>VLOOKUP(B48,[1]Données!$Q$3:$V$253,2)</f>
        <v>#N/A</v>
      </c>
      <c r="D48" s="118" t="e">
        <f>VLOOKUP(B48,[1]Données!$Q$3:$V$253,3)</f>
        <v>#N/A</v>
      </c>
      <c r="E48" s="40"/>
      <c r="F48" s="40"/>
      <c r="G48" s="40"/>
      <c r="H48" s="108"/>
      <c r="I48" s="109"/>
      <c r="J48" s="110"/>
      <c r="K48" s="111"/>
      <c r="L48" s="112"/>
      <c r="M48" s="120">
        <f t="shared" si="12"/>
        <v>0</v>
      </c>
      <c r="N48" s="120">
        <f t="shared" si="13"/>
        <v>0</v>
      </c>
      <c r="O48" s="121" t="b">
        <f>IF(OR(E48&gt;0,F48&gt;0,G48&gt;0),[1]Données!$X$5)</f>
        <v>0</v>
      </c>
      <c r="P48" s="115">
        <f t="shared" si="14"/>
        <v>0</v>
      </c>
    </row>
    <row r="49" spans="1:16" ht="15.75" x14ac:dyDescent="0.25">
      <c r="A49" s="122" t="s">
        <v>164</v>
      </c>
      <c r="B49" s="45"/>
      <c r="C49" s="123" t="e">
        <f>VLOOKUP(B49,[1]Données!$A$3:$I$1003,3)</f>
        <v>#N/A</v>
      </c>
      <c r="D49" s="124" t="e">
        <f>IF(C49="Dummy",[1]Données!$X$3,VLOOKUP(B49,[1]Données!$A$3:$I$1003,5))</f>
        <v>#N/A</v>
      </c>
      <c r="E49" s="40"/>
      <c r="F49" s="40"/>
      <c r="G49" s="40"/>
      <c r="H49" s="108"/>
      <c r="I49" s="109"/>
      <c r="J49" s="110"/>
      <c r="K49" s="111"/>
      <c r="L49" s="112"/>
      <c r="M49" s="125">
        <f t="shared" si="12"/>
        <v>0</v>
      </c>
      <c r="N49" s="125">
        <f t="shared" si="13"/>
        <v>0</v>
      </c>
      <c r="O49" s="126" t="b">
        <f>IF(OR(E49&gt;0,F49&gt;0,G49&gt;0),[1]Données!$X$4)</f>
        <v>0</v>
      </c>
      <c r="P49" s="115">
        <f t="shared" si="14"/>
        <v>0</v>
      </c>
    </row>
    <row r="50" spans="1:16" ht="15.75" x14ac:dyDescent="0.25">
      <c r="A50" s="122" t="s">
        <v>164</v>
      </c>
      <c r="B50" s="45"/>
      <c r="C50" s="123" t="e">
        <f>VLOOKUP(B50,[1]Données!$A$3:$I$1003,3)</f>
        <v>#N/A</v>
      </c>
      <c r="D50" s="124" t="e">
        <f>IF(C50="Dummy",[1]Données!$X$3,VLOOKUP(B50,[1]Données!$A$3:$I$1003,5))</f>
        <v>#N/A</v>
      </c>
      <c r="E50" s="40"/>
      <c r="F50" s="40"/>
      <c r="G50" s="40"/>
      <c r="H50" s="108"/>
      <c r="I50" s="109"/>
      <c r="J50" s="110"/>
      <c r="K50" s="111"/>
      <c r="L50" s="112"/>
      <c r="M50" s="125">
        <f t="shared" si="12"/>
        <v>0</v>
      </c>
      <c r="N50" s="125">
        <f t="shared" si="13"/>
        <v>0</v>
      </c>
      <c r="O50" s="126" t="b">
        <f>IF(OR(E50&gt;0,F50&gt;0,G50&gt;0),[1]Données!$X$4)</f>
        <v>0</v>
      </c>
      <c r="P50" s="115">
        <f t="shared" si="14"/>
        <v>0</v>
      </c>
    </row>
    <row r="51" spans="1:16" ht="15.75" x14ac:dyDescent="0.25">
      <c r="A51" s="127">
        <f>$B$1-D51</f>
        <v>54</v>
      </c>
      <c r="B51" s="128"/>
      <c r="C51" s="129" t="s">
        <v>170</v>
      </c>
      <c r="D51" s="130">
        <f>SUM(D42:D46)</f>
        <v>805</v>
      </c>
      <c r="E51" s="131">
        <f>IF(AND(E42=0,E43=0),SUM(E42:E46)+D42+D43,IF(AND(E42=0,E44=0),SUM(E42:E46)+D42+D44,IF(AND(E42=0,E45=0),SUM(E42:E46)+D42+D45,IF(AND(E42=0,E46=0),SUM(E42:E46)+D42+D46,IF(AND(E43=0,E44=0),SUM(E42:E46)+D43+D44,IF(AND(E43=0,E45=0),SUM(E42:E46)+D43+D45,IF(AND(E43=0,E46=0),SUM(E42:E46)+D43+D46,IF(AND(E44=0,E45=0),SUM(E42:E46)+D44+D45,IF(AND(E44=0,E46=0),SUM(E42:E46)+D44+D46,IF(AND(E45=0,E46=0),SUM(E42:E46)+D45+D46,IF(E42=0,SUM(E42:E46)+D42,IF(E43=0,SUM(E42:E46)+D43,IF(E44=0,SUM(E42:E46)+D44,IF(E45=0,SUM(E42:E46)+D45,IF(E46=0,SUM(E42:E46)+D46,SUM(E42:E46))))))))))))))))</f>
        <v>848</v>
      </c>
      <c r="F51" s="131">
        <f>IF(AND(F42=0,F43=0),SUM(F42:F46)+D42+D43,IF(AND(F42=0,F44=0),SUM(F42:F46)+D42+D44,IF(AND(F42=0,F45=0),SUM(F42:F46)+D42+D45,IF(AND(F42=0,F46=0),SUM(F42:F46)+D42+D46,IF(AND(F43=0,F44=0),SUM(F42:F46)+D43+D44,IF(AND(F43=0,F45=0),SUM(F42:F46)+D43+D45,IF(AND(F43=0,F46=0),SUM(F42:F46)+D43+D46,IF(AND(F44=0,F45=0),SUM(F42:F46)+D44+D45,IF(AND(F44=0,F46=0),SUM(F42:F46)+D44+D46,IF(AND(F45=0,F46=0),SUM(F42:F46)+D45+D46,IF(F42=0,SUM(F42:F46)+D42,IF(F43=0,SUM(F42:F46)+D43,IF(F44=0,SUM(F42:F46)+D44,IF(F45=0,SUM(F42:F46)+D45,IF(F46=0,SUM(F42:F46)+D46,SUM(F42:F46))))))))))))))))</f>
        <v>764</v>
      </c>
      <c r="G51" s="131">
        <f>IF(AND(G42=0,G43=0),SUM(G42:G46)+D42+D43,IF(AND(G42=0,G44=0),SUM(G42:G46)+D42+D44,IF(AND(G42=0,G45=0),SUM(G42:G46)+D42+D45,IF(AND(G42=0,G46=0),SUM(G42:G46)+D42+D46,IF(AND(G43=0,G44=0),SUM(G42:G46)+D43+D44,IF(AND(G43=0,G45=0),SUM(G42:G46)+D43+D45,IF(AND(G43=0,G46=0),SUM(G42:G46)+D43+D46,IF(AND(G44=0,G45=0),SUM(G42:G46)+D44+D45,IF(AND(G44=0,G46=0),SUM(G42:G46)+D44+D46,IF(AND(G45=0,G46=0),SUM(G42:G46)+D45+D46,IF(G42=0,SUM(G42:G46)+D42,IF(G43=0,SUM(G42:G46)+D43,IF(G44=0,SUM(G42:G46)+D44,IF(G45=0,SUM(G42:G46)+D45,IF(G46=0,SUM(G42:G46)+D46,SUM(G42:G46))))))))))))))))</f>
        <v>783</v>
      </c>
      <c r="H51" s="128"/>
      <c r="I51" s="132"/>
      <c r="J51" s="133"/>
      <c r="K51" s="134"/>
      <c r="L51" s="135"/>
      <c r="M51" s="136">
        <f>IF(SUM(E42:G48)=0,"",SUM(E51:G51))</f>
        <v>2395</v>
      </c>
      <c r="N51" s="137"/>
      <c r="O51" s="138"/>
      <c r="P51" s="139"/>
    </row>
    <row r="52" spans="1:16" ht="15.75" x14ac:dyDescent="0.25">
      <c r="A52" s="104" t="str">
        <f>VLOOKUP(B52,[1]Données!$A$3:$I$1003,4)</f>
        <v>F</v>
      </c>
      <c r="B52" s="45">
        <v>1025</v>
      </c>
      <c r="C52" s="105" t="str">
        <f>IF(B52=[1]Données!X$1,[1]Données!$X$2,VLOOKUP(B52,[1]Données!$A$3:$I$1003,3))</f>
        <v>Cécile Rhéaume</v>
      </c>
      <c r="D52" s="106">
        <f>IF(C52="Dummy",[1]Données!$X$3,VLOOKUP(B52,[1]Données!$A$3:$I$1003,5))</f>
        <v>139</v>
      </c>
      <c r="E52" s="40">
        <v>149</v>
      </c>
      <c r="F52" s="40">
        <v>86</v>
      </c>
      <c r="G52" s="40">
        <v>141</v>
      </c>
      <c r="H52" s="108"/>
      <c r="I52" s="109"/>
      <c r="J52" s="110"/>
      <c r="K52" s="111"/>
      <c r="L52" s="112"/>
      <c r="M52" s="113">
        <f t="shared" ref="M52:M60" si="15">SUM(E52:G52)</f>
        <v>376</v>
      </c>
      <c r="N52" s="113">
        <f t="shared" ref="N52:N60" si="16">COUNTIF(E52:G52,"&gt;0")</f>
        <v>3</v>
      </c>
      <c r="O52" s="114">
        <f>IF(OR(E52&gt;0,F52&gt;0,G52&gt;0),[1]Données!$X$4)</f>
        <v>13</v>
      </c>
      <c r="P52" s="115">
        <f t="shared" ref="P52:P60" si="17">SUM(I52:L52)</f>
        <v>0</v>
      </c>
    </row>
    <row r="53" spans="1:16" ht="15.75" x14ac:dyDescent="0.25">
      <c r="A53" s="104" t="str">
        <f>VLOOKUP(B53,[1]Données!$A$3:$I$1003,4)</f>
        <v>F</v>
      </c>
      <c r="B53" s="45">
        <v>1026</v>
      </c>
      <c r="C53" s="105" t="str">
        <f>IF(B53=[1]Données!X$1,[1]Données!$X$2,VLOOKUP(B53,[1]Données!$A$3:$I$1003,3))</f>
        <v>Monique Campeau</v>
      </c>
      <c r="D53" s="106">
        <f>IF(C53="Dummy",[1]Données!$X$3,VLOOKUP(B53,[1]Données!$A$3:$I$1003,5))</f>
        <v>144</v>
      </c>
      <c r="E53" s="40">
        <v>207</v>
      </c>
      <c r="F53" s="40">
        <v>163</v>
      </c>
      <c r="G53" s="40">
        <v>169</v>
      </c>
      <c r="H53" s="108"/>
      <c r="I53" s="109"/>
      <c r="J53" s="110"/>
      <c r="K53" s="111"/>
      <c r="L53" s="112"/>
      <c r="M53" s="113">
        <f t="shared" si="15"/>
        <v>539</v>
      </c>
      <c r="N53" s="113">
        <f t="shared" si="16"/>
        <v>3</v>
      </c>
      <c r="O53" s="114">
        <f>IF(OR(E53&gt;0,F53&gt;0,G53&gt;0),[1]Données!$X$4)</f>
        <v>13</v>
      </c>
      <c r="P53" s="115">
        <f t="shared" si="17"/>
        <v>0</v>
      </c>
    </row>
    <row r="54" spans="1:16" ht="15.75" x14ac:dyDescent="0.25">
      <c r="A54" s="104" t="str">
        <f>VLOOKUP(B54,[1]Données!$A$3:$I$1003,4)</f>
        <v>H</v>
      </c>
      <c r="B54" s="45">
        <v>1027</v>
      </c>
      <c r="C54" s="105" t="str">
        <f>IF(B54=[1]Données!X$1,[1]Données!$X$2,VLOOKUP(B54,[1]Données!$A$3:$I$1003,3))</f>
        <v>Philippe Vignis</v>
      </c>
      <c r="D54" s="106">
        <f>IF(C54="Dummy",[1]Données!$X$3,VLOOKUP(B54,[1]Données!$A$3:$I$1003,5))</f>
        <v>170</v>
      </c>
      <c r="E54" s="40">
        <v>190</v>
      </c>
      <c r="F54" s="40">
        <v>190</v>
      </c>
      <c r="G54" s="40">
        <v>190</v>
      </c>
      <c r="H54" s="108"/>
      <c r="I54" s="109"/>
      <c r="J54" s="110"/>
      <c r="K54" s="111"/>
      <c r="L54" s="112"/>
      <c r="M54" s="113">
        <f t="shared" si="15"/>
        <v>570</v>
      </c>
      <c r="N54" s="113">
        <f t="shared" si="16"/>
        <v>3</v>
      </c>
      <c r="O54" s="114">
        <f>IF(OR(E54&gt;0,F54&gt;0,G54&gt;0),[1]Données!$X$4)</f>
        <v>13</v>
      </c>
      <c r="P54" s="115">
        <f t="shared" si="17"/>
        <v>0</v>
      </c>
    </row>
    <row r="55" spans="1:16" ht="15.75" x14ac:dyDescent="0.25">
      <c r="A55" s="104" t="str">
        <f>VLOOKUP(B55,[1]Données!$A$3:$I$1003,4)</f>
        <v>H</v>
      </c>
      <c r="B55" s="45">
        <v>1028</v>
      </c>
      <c r="C55" s="105" t="str">
        <f>IF(B55=[1]Données!X$1,[1]Données!$X$2,VLOOKUP(B55,[1]Données!$A$3:$I$1003,3))</f>
        <v>Claude Baril</v>
      </c>
      <c r="D55" s="106">
        <f>IF(C55="Dummy",[1]Données!$X$3,VLOOKUP(B55,[1]Données!$A$3:$I$1003,5))</f>
        <v>173</v>
      </c>
      <c r="E55" s="40">
        <v>224</v>
      </c>
      <c r="F55" s="40">
        <v>179</v>
      </c>
      <c r="G55" s="40">
        <v>158</v>
      </c>
      <c r="H55" s="108"/>
      <c r="I55" s="109"/>
      <c r="J55" s="110"/>
      <c r="K55" s="111"/>
      <c r="L55" s="112"/>
      <c r="M55" s="113">
        <f t="shared" si="15"/>
        <v>561</v>
      </c>
      <c r="N55" s="113">
        <f t="shared" si="16"/>
        <v>3</v>
      </c>
      <c r="O55" s="114">
        <f>IF(OR(E55&gt;0,F55&gt;0,G55&gt;0),[1]Données!$X$4)</f>
        <v>13</v>
      </c>
      <c r="P55" s="115">
        <f t="shared" si="17"/>
        <v>0</v>
      </c>
    </row>
    <row r="56" spans="1:16" ht="15.75" x14ac:dyDescent="0.25">
      <c r="A56" s="104" t="str">
        <f>VLOOKUP(B56,[1]Données!$A$3:$I$1003,4)</f>
        <v>F</v>
      </c>
      <c r="B56" s="45">
        <v>1029</v>
      </c>
      <c r="C56" s="105" t="str">
        <f>IF(B56=[1]Données!X$1,[1]Données!$X$2,VLOOKUP(B56,[1]Données!$A$3:$I$1003,3))</f>
        <v>Carole Moreau</v>
      </c>
      <c r="D56" s="106">
        <f>IF(C56="Dummy",[1]Données!$X$3,VLOOKUP(B56,[1]Données!$A$3:$I$1003,5))</f>
        <v>166</v>
      </c>
      <c r="E56" s="40">
        <v>173</v>
      </c>
      <c r="F56" s="40">
        <v>173</v>
      </c>
      <c r="G56" s="40">
        <v>127</v>
      </c>
      <c r="H56" s="108"/>
      <c r="I56" s="109"/>
      <c r="J56" s="110"/>
      <c r="K56" s="111"/>
      <c r="L56" s="112"/>
      <c r="M56" s="113">
        <f t="shared" si="15"/>
        <v>473</v>
      </c>
      <c r="N56" s="113">
        <f t="shared" si="16"/>
        <v>3</v>
      </c>
      <c r="O56" s="114">
        <f>IF(OR(E56&gt;0,F56&gt;0,G56&gt;0),[1]Données!$X$4)</f>
        <v>13</v>
      </c>
      <c r="P56" s="115">
        <f t="shared" si="17"/>
        <v>0</v>
      </c>
    </row>
    <row r="57" spans="1:16" ht="15.75" x14ac:dyDescent="0.25">
      <c r="A57" s="116" t="s">
        <v>163</v>
      </c>
      <c r="B57" s="45"/>
      <c r="C57" s="117" t="e">
        <f>VLOOKUP(B57,[1]Données!$Q$3:$V$253,2)</f>
        <v>#N/A</v>
      </c>
      <c r="D57" s="118" t="e">
        <f>VLOOKUP(B57,[1]Données!$Q$3:$V$253,3)</f>
        <v>#N/A</v>
      </c>
      <c r="E57" s="40"/>
      <c r="F57" s="40"/>
      <c r="G57" s="40"/>
      <c r="H57" s="108"/>
      <c r="I57" s="109"/>
      <c r="J57" s="110"/>
      <c r="K57" s="111"/>
      <c r="L57" s="112"/>
      <c r="M57" s="120">
        <f t="shared" si="15"/>
        <v>0</v>
      </c>
      <c r="N57" s="120">
        <f t="shared" si="16"/>
        <v>0</v>
      </c>
      <c r="O57" s="121" t="b">
        <f>IF(OR(E57&gt;0,F57&gt;0,G57&gt;0),[1]Données!$X$5)</f>
        <v>0</v>
      </c>
      <c r="P57" s="115">
        <f t="shared" si="17"/>
        <v>0</v>
      </c>
    </row>
    <row r="58" spans="1:16" ht="15.75" x14ac:dyDescent="0.25">
      <c r="A58" s="116" t="s">
        <v>163</v>
      </c>
      <c r="B58" s="45"/>
      <c r="C58" s="117" t="e">
        <f>VLOOKUP(B58,[1]Données!$Q$3:$V$253,2)</f>
        <v>#N/A</v>
      </c>
      <c r="D58" s="118" t="e">
        <f>VLOOKUP(B58,[1]Données!$Q$3:$V$253,3)</f>
        <v>#N/A</v>
      </c>
      <c r="E58" s="40"/>
      <c r="F58" s="40"/>
      <c r="G58" s="40"/>
      <c r="H58" s="108"/>
      <c r="I58" s="109"/>
      <c r="J58" s="110"/>
      <c r="K58" s="111"/>
      <c r="L58" s="112"/>
      <c r="M58" s="120">
        <f t="shared" si="15"/>
        <v>0</v>
      </c>
      <c r="N58" s="120">
        <f t="shared" si="16"/>
        <v>0</v>
      </c>
      <c r="O58" s="121" t="b">
        <f>IF(OR(E58&gt;0,F58&gt;0,G58&gt;0),[1]Données!$X$5)</f>
        <v>0</v>
      </c>
      <c r="P58" s="115">
        <f t="shared" si="17"/>
        <v>0</v>
      </c>
    </row>
    <row r="59" spans="1:16" ht="15.75" x14ac:dyDescent="0.25">
      <c r="A59" s="122" t="s">
        <v>164</v>
      </c>
      <c r="B59" s="45"/>
      <c r="C59" s="123" t="e">
        <f>VLOOKUP(B59,[1]Données!$A$3:$I$1003,3)</f>
        <v>#N/A</v>
      </c>
      <c r="D59" s="124" t="e">
        <f>IF(C59="Dummy",[1]Données!$X$3,VLOOKUP(B59,[1]Données!$A$3:$I$1003,5))</f>
        <v>#N/A</v>
      </c>
      <c r="E59" s="40"/>
      <c r="F59" s="40"/>
      <c r="G59" s="40"/>
      <c r="H59" s="108"/>
      <c r="I59" s="109"/>
      <c r="J59" s="110"/>
      <c r="K59" s="111"/>
      <c r="L59" s="112"/>
      <c r="M59" s="125">
        <f t="shared" si="15"/>
        <v>0</v>
      </c>
      <c r="N59" s="125">
        <f t="shared" si="16"/>
        <v>0</v>
      </c>
      <c r="O59" s="126" t="b">
        <f>IF(OR(E59&gt;0,F59&gt;0,G59&gt;0),[1]Données!$X$4)</f>
        <v>0</v>
      </c>
      <c r="P59" s="115">
        <f t="shared" si="17"/>
        <v>0</v>
      </c>
    </row>
    <row r="60" spans="1:16" ht="15.75" x14ac:dyDescent="0.25">
      <c r="A60" s="122" t="s">
        <v>164</v>
      </c>
      <c r="B60" s="45"/>
      <c r="C60" s="123" t="e">
        <f>VLOOKUP(B60,[1]Données!$A$3:$I$1003,3)</f>
        <v>#N/A</v>
      </c>
      <c r="D60" s="124" t="e">
        <f>IF(C60="Dummy",[1]Données!$X$3,VLOOKUP(B60,[1]Données!$A$3:$I$1003,5))</f>
        <v>#N/A</v>
      </c>
      <c r="E60" s="40"/>
      <c r="F60" s="40"/>
      <c r="G60" s="40"/>
      <c r="H60" s="108"/>
      <c r="I60" s="109"/>
      <c r="J60" s="110"/>
      <c r="K60" s="111"/>
      <c r="L60" s="112"/>
      <c r="M60" s="125">
        <f t="shared" si="15"/>
        <v>0</v>
      </c>
      <c r="N60" s="125">
        <f t="shared" si="16"/>
        <v>0</v>
      </c>
      <c r="O60" s="126" t="b">
        <f>IF(OR(E60&gt;0,F60&gt;0,G60&gt;0),[1]Données!$X$4)</f>
        <v>0</v>
      </c>
      <c r="P60" s="115">
        <f t="shared" si="17"/>
        <v>0</v>
      </c>
    </row>
    <row r="61" spans="1:16" ht="15.75" x14ac:dyDescent="0.25">
      <c r="A61" s="127">
        <f>$B$1-D61</f>
        <v>67</v>
      </c>
      <c r="B61" s="128"/>
      <c r="C61" s="129" t="s">
        <v>171</v>
      </c>
      <c r="D61" s="130">
        <f>SUM(D52:D56)</f>
        <v>792</v>
      </c>
      <c r="E61" s="131">
        <f>IF(AND(E52=0,E53=0),SUM(E52:E56)+D52+D53,IF(AND(E52=0,E54=0),SUM(E52:E56)+D52+D54,IF(AND(E52=0,E55=0),SUM(E52:E56)+D52+D55,IF(AND(E52=0,E56=0),SUM(E52:E56)+D52+D56,IF(AND(E53=0,E54=0),SUM(E52:E56)+D53+D54,IF(AND(E53=0,E55=0),SUM(E52:E56)+D53+D55,IF(AND(E53=0,E56=0),SUM(E52:E56)+D53+D56,IF(AND(E54=0,E55=0),SUM(E52:E56)+D54+D55,IF(AND(E54=0,E56=0),SUM(E52:E56)+D54+D56,IF(AND(E55=0,E56=0),SUM(E52:E56)+D55+D56,IF(E52=0,SUM(E52:E56)+D52,IF(E53=0,SUM(E52:E56)+D53,IF(E54=0,SUM(E52:E56)+D54,IF(E55=0,SUM(E52:E56)+D55,IF(E56=0,SUM(E52:E56)+D56,SUM(E52:E56))))))))))))))))</f>
        <v>943</v>
      </c>
      <c r="F61" s="131">
        <f>IF(AND(F52=0,F53=0),SUM(F52:F56)+D52+D53,IF(AND(F52=0,F54=0),SUM(F52:F56)+D52+D54,IF(AND(F52=0,F55=0),SUM(F52:F56)+D52+D55,IF(AND(F52=0,F56=0),SUM(F52:F56)+D52+D56,IF(AND(F53=0,F54=0),SUM(F52:F56)+D53+D54,IF(AND(F53=0,F55=0),SUM(F52:F56)+D53+D55,IF(AND(F53=0,F56=0),SUM(F52:F56)+D53+D56,IF(AND(F54=0,F55=0),SUM(F52:F56)+D54+D55,IF(AND(F54=0,F56=0),SUM(F52:F56)+D54+D56,IF(AND(F55=0,F56=0),SUM(F52:F56)+D55+D56,IF(F52=0,SUM(F52:F56)+D52,IF(F53=0,SUM(F52:F56)+D53,IF(F54=0,SUM(F52:F56)+D54,IF(F55=0,SUM(F52:F56)+D55,IF(F56=0,SUM(F52:F56)+D56,SUM(F52:F56))))))))))))))))</f>
        <v>791</v>
      </c>
      <c r="G61" s="131">
        <f>IF(AND(G52=0,G53=0),SUM(G52:G56)+D52+D53,IF(AND(G52=0,G54=0),SUM(G52:G56)+D52+D54,IF(AND(G52=0,G55=0),SUM(G52:G56)+D52+D55,IF(AND(G52=0,G56=0),SUM(G52:G56)+D52+D56,IF(AND(G53=0,G54=0),SUM(G52:G56)+D53+D54,IF(AND(G53=0,G55=0),SUM(G52:G56)+D53+D55,IF(AND(G53=0,G56=0),SUM(G52:G56)+D53+D56,IF(AND(G54=0,G55=0),SUM(G52:G56)+D54+D55,IF(AND(G54=0,G56=0),SUM(G52:G56)+D54+D56,IF(AND(G55=0,G56=0),SUM(G52:G56)+D55+D56,IF(G52=0,SUM(G52:G56)+D52,IF(G53=0,SUM(G52:G56)+D53,IF(G54=0,SUM(G52:G56)+D54,IF(G55=0,SUM(G52:G56)+D55,IF(G56=0,SUM(G52:G56)+D56,SUM(G52:G56))))))))))))))))</f>
        <v>785</v>
      </c>
      <c r="H61" s="128"/>
      <c r="I61" s="132"/>
      <c r="J61" s="133"/>
      <c r="K61" s="134"/>
      <c r="L61" s="135"/>
      <c r="M61" s="136">
        <f>IF(SUM(E52:G58)=0,"",SUM(E61:G61))</f>
        <v>2519</v>
      </c>
      <c r="N61" s="137"/>
      <c r="O61" s="138"/>
      <c r="P61" s="139"/>
    </row>
    <row r="62" spans="1:16" ht="15.75" x14ac:dyDescent="0.25">
      <c r="A62" s="104" t="str">
        <f>VLOOKUP(B62,[1]Données!$A$3:$I$1003,4)</f>
        <v>F</v>
      </c>
      <c r="B62" s="45">
        <v>1030</v>
      </c>
      <c r="C62" s="105" t="str">
        <f>IF(B62=[1]Données!X$1,[1]Données!$X$2,VLOOKUP(B62,[1]Données!$A$3:$I$1003,3))</f>
        <v>Gisèle Prévost</v>
      </c>
      <c r="D62" s="106">
        <f>IF(C62="Dummy",[1]Données!$X$3,VLOOKUP(B62,[1]Données!$A$3:$I$1003,5))</f>
        <v>141</v>
      </c>
      <c r="E62" s="40">
        <v>135</v>
      </c>
      <c r="F62" s="40">
        <v>149</v>
      </c>
      <c r="G62" s="40">
        <v>96</v>
      </c>
      <c r="H62" s="108"/>
      <c r="I62" s="109"/>
      <c r="J62" s="110"/>
      <c r="K62" s="111"/>
      <c r="L62" s="112"/>
      <c r="M62" s="113">
        <f t="shared" ref="M62:M70" si="18">SUM(E62:G62)</f>
        <v>380</v>
      </c>
      <c r="N62" s="113">
        <f t="shared" ref="N62:N70" si="19">COUNTIF(E62:G62,"&gt;0")</f>
        <v>3</v>
      </c>
      <c r="O62" s="114">
        <f>IF(OR(E62&gt;0,F62&gt;0,G62&gt;0),[1]Données!$X$4)</f>
        <v>13</v>
      </c>
      <c r="P62" s="115">
        <f t="shared" ref="P62:P70" si="20">SUM(I62:L62)</f>
        <v>0</v>
      </c>
    </row>
    <row r="63" spans="1:16" ht="15.75" x14ac:dyDescent="0.25">
      <c r="A63" s="104" t="str">
        <f>VLOOKUP(B63,[1]Données!$A$3:$I$1003,4)</f>
        <v>H</v>
      </c>
      <c r="B63" s="45">
        <v>1031</v>
      </c>
      <c r="C63" s="105" t="str">
        <f>IF(B63=[1]Données!X$1,[1]Données!$X$2,VLOOKUP(B63,[1]Données!$A$3:$I$1003,3))</f>
        <v>Antoine Lavoie</v>
      </c>
      <c r="D63" s="106">
        <f>IF(C63="Dummy",[1]Données!$X$3,VLOOKUP(B63,[1]Données!$A$3:$I$1003,5))</f>
        <v>159</v>
      </c>
      <c r="E63" s="40">
        <v>140</v>
      </c>
      <c r="F63" s="40">
        <v>159</v>
      </c>
      <c r="G63" s="40">
        <v>131</v>
      </c>
      <c r="H63" s="108"/>
      <c r="I63" s="109"/>
      <c r="J63" s="110"/>
      <c r="K63" s="111"/>
      <c r="L63" s="112"/>
      <c r="M63" s="113">
        <f t="shared" si="18"/>
        <v>430</v>
      </c>
      <c r="N63" s="113">
        <f t="shared" si="19"/>
        <v>3</v>
      </c>
      <c r="O63" s="114">
        <f>IF(OR(E63&gt;0,F63&gt;0,G63&gt;0),[1]Données!$X$4)</f>
        <v>13</v>
      </c>
      <c r="P63" s="115">
        <f t="shared" si="20"/>
        <v>0</v>
      </c>
    </row>
    <row r="64" spans="1:16" ht="15.75" x14ac:dyDescent="0.25">
      <c r="A64" s="104" t="str">
        <f>VLOOKUP(B64,[1]Données!$A$3:$I$1003,4)</f>
        <v>F</v>
      </c>
      <c r="B64" s="45">
        <v>1032</v>
      </c>
      <c r="C64" s="105" t="str">
        <f>IF(B64=[1]Données!X$1,[1]Données!$X$2,VLOOKUP(B64,[1]Données!$A$3:$I$1003,3))</f>
        <v>Thérèse Truchon</v>
      </c>
      <c r="D64" s="106">
        <f>IF(C64="Dummy",[1]Données!$X$3,VLOOKUP(B64,[1]Données!$A$3:$I$1003,5))</f>
        <v>173</v>
      </c>
      <c r="E64" s="40">
        <v>159</v>
      </c>
      <c r="F64" s="40">
        <v>124</v>
      </c>
      <c r="G64" s="40">
        <v>150</v>
      </c>
      <c r="H64" s="108"/>
      <c r="I64" s="109"/>
      <c r="J64" s="110"/>
      <c r="K64" s="111"/>
      <c r="L64" s="112"/>
      <c r="M64" s="113">
        <f t="shared" si="18"/>
        <v>433</v>
      </c>
      <c r="N64" s="113">
        <f t="shared" si="19"/>
        <v>3</v>
      </c>
      <c r="O64" s="114">
        <f>IF(OR(E64&gt;0,F64&gt;0,G64&gt;0),[1]Données!$X$4)</f>
        <v>13</v>
      </c>
      <c r="P64" s="115">
        <f t="shared" si="20"/>
        <v>0</v>
      </c>
    </row>
    <row r="65" spans="1:16" ht="15.75" x14ac:dyDescent="0.25">
      <c r="A65" s="104" t="str">
        <f>VLOOKUP(B65,[1]Données!$A$3:$I$1003,4)</f>
        <v>F</v>
      </c>
      <c r="B65" s="45">
        <v>1033</v>
      </c>
      <c r="C65" s="105" t="str">
        <f>IF(B65=[1]Données!X$1,[1]Données!$X$2,VLOOKUP(B65,[1]Données!$A$3:$I$1003,3))</f>
        <v>Estelle Vadboncoeur</v>
      </c>
      <c r="D65" s="106">
        <f>IF(C65="Dummy",[1]Données!$X$3,VLOOKUP(B65,[1]Données!$A$3:$I$1003,5))</f>
        <v>170</v>
      </c>
      <c r="E65" s="40">
        <v>154</v>
      </c>
      <c r="F65" s="40">
        <v>135</v>
      </c>
      <c r="G65" s="40">
        <v>151</v>
      </c>
      <c r="H65" s="108"/>
      <c r="I65" s="109"/>
      <c r="J65" s="110"/>
      <c r="K65" s="111"/>
      <c r="L65" s="112"/>
      <c r="M65" s="113">
        <f t="shared" si="18"/>
        <v>440</v>
      </c>
      <c r="N65" s="113">
        <f t="shared" si="19"/>
        <v>3</v>
      </c>
      <c r="O65" s="114">
        <f>IF(OR(E65&gt;0,F65&gt;0,G65&gt;0),[1]Données!$X$4)</f>
        <v>13</v>
      </c>
      <c r="P65" s="115">
        <f t="shared" si="20"/>
        <v>0</v>
      </c>
    </row>
    <row r="66" spans="1:16" ht="15.75" x14ac:dyDescent="0.25">
      <c r="A66" s="104" t="str">
        <f>VLOOKUP(B66,[1]Données!$A$3:$I$1003,4)</f>
        <v>F</v>
      </c>
      <c r="B66" s="45">
        <v>1034</v>
      </c>
      <c r="C66" s="105" t="str">
        <f>IF(B66=[1]Données!X$1,[1]Données!$X$2,VLOOKUP(B66,[1]Données!$A$3:$I$1003,3))</f>
        <v>Cécile Hébert</v>
      </c>
      <c r="D66" s="106">
        <f>IF(C66="Dummy",[1]Données!$X$3,VLOOKUP(B66,[1]Données!$A$3:$I$1003,5))</f>
        <v>171</v>
      </c>
      <c r="E66" s="40">
        <v>183</v>
      </c>
      <c r="F66" s="40">
        <v>191</v>
      </c>
      <c r="G66" s="40">
        <v>192</v>
      </c>
      <c r="H66" s="108"/>
      <c r="I66" s="109"/>
      <c r="J66" s="110"/>
      <c r="K66" s="111"/>
      <c r="L66" s="112"/>
      <c r="M66" s="113">
        <f t="shared" si="18"/>
        <v>566</v>
      </c>
      <c r="N66" s="113">
        <f t="shared" si="19"/>
        <v>3</v>
      </c>
      <c r="O66" s="114">
        <f>IF(OR(E66&gt;0,F66&gt;0,G66&gt;0),[1]Données!$X$4)</f>
        <v>13</v>
      </c>
      <c r="P66" s="115">
        <f t="shared" si="20"/>
        <v>0</v>
      </c>
    </row>
    <row r="67" spans="1:16" ht="15.75" x14ac:dyDescent="0.25">
      <c r="A67" s="116" t="s">
        <v>163</v>
      </c>
      <c r="B67" s="45"/>
      <c r="C67" s="117" t="e">
        <f>VLOOKUP(B67,[1]Données!$Q$3:$V$253,2)</f>
        <v>#N/A</v>
      </c>
      <c r="D67" s="118" t="e">
        <f>VLOOKUP(B67,[1]Données!$Q$3:$V$253,3)</f>
        <v>#N/A</v>
      </c>
      <c r="E67" s="40"/>
      <c r="F67" s="40"/>
      <c r="G67" s="40"/>
      <c r="H67" s="108"/>
      <c r="I67" s="109"/>
      <c r="J67" s="110"/>
      <c r="K67" s="111"/>
      <c r="L67" s="112"/>
      <c r="M67" s="120">
        <f t="shared" si="18"/>
        <v>0</v>
      </c>
      <c r="N67" s="120">
        <f t="shared" si="19"/>
        <v>0</v>
      </c>
      <c r="O67" s="121" t="b">
        <f>IF(OR(E67&gt;0,F67&gt;0,G67&gt;0),[1]Données!$X$5)</f>
        <v>0</v>
      </c>
      <c r="P67" s="115">
        <f t="shared" si="20"/>
        <v>0</v>
      </c>
    </row>
    <row r="68" spans="1:16" ht="15.75" x14ac:dyDescent="0.25">
      <c r="A68" s="116" t="s">
        <v>163</v>
      </c>
      <c r="B68" s="45"/>
      <c r="C68" s="117" t="e">
        <f>VLOOKUP(B68,[1]Données!$Q$3:$V$253,2)</f>
        <v>#N/A</v>
      </c>
      <c r="D68" s="118" t="e">
        <f>VLOOKUP(B68,[1]Données!$Q$3:$V$253,3)</f>
        <v>#N/A</v>
      </c>
      <c r="E68" s="40"/>
      <c r="F68" s="40"/>
      <c r="G68" s="40"/>
      <c r="H68" s="108"/>
      <c r="I68" s="109"/>
      <c r="J68" s="110"/>
      <c r="K68" s="111"/>
      <c r="L68" s="112"/>
      <c r="M68" s="120">
        <f t="shared" si="18"/>
        <v>0</v>
      </c>
      <c r="N68" s="120">
        <f t="shared" si="19"/>
        <v>0</v>
      </c>
      <c r="O68" s="121" t="b">
        <f>IF(OR(E68&gt;0,F68&gt;0,G68&gt;0),[1]Données!$X$5)</f>
        <v>0</v>
      </c>
      <c r="P68" s="115">
        <f t="shared" si="20"/>
        <v>0</v>
      </c>
    </row>
    <row r="69" spans="1:16" ht="15.75" x14ac:dyDescent="0.25">
      <c r="A69" s="122" t="s">
        <v>164</v>
      </c>
      <c r="B69" s="45"/>
      <c r="C69" s="123" t="e">
        <f>VLOOKUP(B69,[1]Données!$A$3:$I$1003,3)</f>
        <v>#N/A</v>
      </c>
      <c r="D69" s="124" t="e">
        <f>IF(C69="Dummy",[1]Données!$X$3,VLOOKUP(B69,[1]Données!$A$3:$I$1003,5))</f>
        <v>#N/A</v>
      </c>
      <c r="E69" s="40"/>
      <c r="F69" s="40"/>
      <c r="G69" s="40"/>
      <c r="H69" s="108"/>
      <c r="I69" s="109"/>
      <c r="J69" s="110"/>
      <c r="K69" s="111"/>
      <c r="L69" s="112"/>
      <c r="M69" s="125">
        <f t="shared" si="18"/>
        <v>0</v>
      </c>
      <c r="N69" s="125">
        <f t="shared" si="19"/>
        <v>0</v>
      </c>
      <c r="O69" s="126" t="b">
        <f>IF(OR(E69&gt;0,F69&gt;0,G69&gt;0),[1]Données!$X$4)</f>
        <v>0</v>
      </c>
      <c r="P69" s="115">
        <f t="shared" si="20"/>
        <v>0</v>
      </c>
    </row>
    <row r="70" spans="1:16" ht="15.75" x14ac:dyDescent="0.25">
      <c r="A70" s="122" t="s">
        <v>164</v>
      </c>
      <c r="B70" s="45"/>
      <c r="C70" s="123" t="e">
        <f>VLOOKUP(B70,[1]Données!$A$3:$I$1003,3)</f>
        <v>#N/A</v>
      </c>
      <c r="D70" s="124" t="e">
        <f>IF(C70="Dummy",[1]Données!$X$3,VLOOKUP(B70,[1]Données!$A$3:$I$1003,5))</f>
        <v>#N/A</v>
      </c>
      <c r="E70" s="40"/>
      <c r="F70" s="40"/>
      <c r="G70" s="40"/>
      <c r="H70" s="108"/>
      <c r="I70" s="109"/>
      <c r="J70" s="110"/>
      <c r="K70" s="111"/>
      <c r="L70" s="112"/>
      <c r="M70" s="125">
        <f t="shared" si="18"/>
        <v>0</v>
      </c>
      <c r="N70" s="125">
        <f t="shared" si="19"/>
        <v>0</v>
      </c>
      <c r="O70" s="126" t="b">
        <f>IF(OR(E70&gt;0,F70&gt;0,G70&gt;0),[1]Données!$X$4)</f>
        <v>0</v>
      </c>
      <c r="P70" s="115">
        <f t="shared" si="20"/>
        <v>0</v>
      </c>
    </row>
    <row r="71" spans="1:16" ht="15.75" x14ac:dyDescent="0.25">
      <c r="A71" s="127">
        <f>$B$1-D71</f>
        <v>45</v>
      </c>
      <c r="B71" s="128"/>
      <c r="C71" s="129" t="s">
        <v>172</v>
      </c>
      <c r="D71" s="130">
        <f>SUM(D62:D66)</f>
        <v>814</v>
      </c>
      <c r="E71" s="131">
        <f>IF(AND(E62=0,E63=0),SUM(E62:E66)+D62+D63,IF(AND(E62=0,E64=0),SUM(E62:E66)+D62+D64,IF(AND(E62=0,E65=0),SUM(E62:E66)+D62+D65,IF(AND(E62=0,E66=0),SUM(E62:E66)+D62+D66,IF(AND(E63=0,E64=0),SUM(E62:E66)+D63+D64,IF(AND(E63=0,E65=0),SUM(E62:E66)+D63+D65,IF(AND(E63=0,E66=0),SUM(E62:E66)+D63+D66,IF(AND(E64=0,E65=0),SUM(E62:E66)+D64+D65,IF(AND(E64=0,E66=0),SUM(E62:E66)+D64+D66,IF(AND(E65=0,E66=0),SUM(E62:E66)+D65+D66,IF(E62=0,SUM(E62:E66)+D62,IF(E63=0,SUM(E62:E66)+D63,IF(E64=0,SUM(E62:E66)+D64,IF(E65=0,SUM(E62:E66)+D65,IF(E66=0,SUM(E62:E66)+D66,SUM(E62:E66))))))))))))))))</f>
        <v>771</v>
      </c>
      <c r="F71" s="131">
        <f>IF(AND(F62=0,F63=0),SUM(F62:F66)+D62+D63,IF(AND(F62=0,F64=0),SUM(F62:F66)+D62+D64,IF(AND(F62=0,F65=0),SUM(F62:F66)+D62+D65,IF(AND(F62=0,F66=0),SUM(F62:F66)+D62+D66,IF(AND(F63=0,F64=0),SUM(F62:F66)+D63+D64,IF(AND(F63=0,F65=0),SUM(F62:F66)+D63+D65,IF(AND(F63=0,F66=0),SUM(F62:F66)+D63+D66,IF(AND(F64=0,F65=0),SUM(F62:F66)+D64+D65,IF(AND(F64=0,F66=0),SUM(F62:F66)+D64+D66,IF(AND(F65=0,F66=0),SUM(F62:F66)+D65+D66,IF(F62=0,SUM(F62:F66)+D62,IF(F63=0,SUM(F62:F66)+D63,IF(F64=0,SUM(F62:F66)+D64,IF(F65=0,SUM(F62:F66)+D65,IF(F66=0,SUM(F62:F66)+D66,SUM(F62:F66))))))))))))))))</f>
        <v>758</v>
      </c>
      <c r="G71" s="131">
        <f>IF(AND(G62=0,G63=0),SUM(G62:G66)+D62+D63,IF(AND(G62=0,G64=0),SUM(G62:G66)+D62+D64,IF(AND(G62=0,G65=0),SUM(G62:G66)+D62+D65,IF(AND(G62=0,G66=0),SUM(G62:G66)+D62+D66,IF(AND(G63=0,G64=0),SUM(G62:G66)+D63+D64,IF(AND(G63=0,G65=0),SUM(G62:G66)+D63+D65,IF(AND(G63=0,G66=0),SUM(G62:G66)+D63+D66,IF(AND(G64=0,G65=0),SUM(G62:G66)+D64+D65,IF(AND(G64=0,G66=0),SUM(G62:G66)+D64+D66,IF(AND(G65=0,G66=0),SUM(G62:G66)+D65+D66,IF(G62=0,SUM(G62:G66)+D62,IF(G63=0,SUM(G62:G66)+D63,IF(G64=0,SUM(G62:G66)+D64,IF(G65=0,SUM(G62:G66)+D65,IF(G66=0,SUM(G62:G66)+D66,SUM(G62:G66))))))))))))))))</f>
        <v>720</v>
      </c>
      <c r="H71" s="128"/>
      <c r="I71" s="132"/>
      <c r="J71" s="133"/>
      <c r="K71" s="134"/>
      <c r="L71" s="135"/>
      <c r="M71" s="136">
        <f>IF(SUM(E62:G68)=0,"",SUM(E71:G71))</f>
        <v>2249</v>
      </c>
      <c r="N71" s="137"/>
      <c r="O71" s="138"/>
      <c r="P71" s="139"/>
    </row>
    <row r="72" spans="1:16" ht="15.75" x14ac:dyDescent="0.25">
      <c r="A72" s="104">
        <f>VLOOKUP(B72,[1]Données!$A$3:$I$1003,4)</f>
        <v>0</v>
      </c>
      <c r="B72" s="45">
        <v>5000</v>
      </c>
      <c r="C72" s="105" t="str">
        <f>IF(B72=[1]Données!X$1,[1]Données!$X$2,VLOOKUP(B72,[1]Données!$A$3:$I$1003,3))</f>
        <v>Dummy</v>
      </c>
      <c r="D72" s="106">
        <f>IF(C72="Dummy",[1]Données!$X$3,VLOOKUP(B72,[1]Données!$A$3:$I$1003,5))</f>
        <v>130</v>
      </c>
      <c r="E72" s="40">
        <v>126</v>
      </c>
      <c r="F72" s="40">
        <v>179</v>
      </c>
      <c r="G72" s="40">
        <v>144</v>
      </c>
      <c r="H72" s="108"/>
      <c r="I72" s="109"/>
      <c r="J72" s="110"/>
      <c r="K72" s="111"/>
      <c r="L72" s="112"/>
      <c r="M72" s="113">
        <f t="shared" ref="M72:M80" si="21">SUM(E72:G72)</f>
        <v>449</v>
      </c>
      <c r="N72" s="113">
        <f t="shared" ref="N72:N80" si="22">COUNTIF(E72:G72,"&gt;0")</f>
        <v>3</v>
      </c>
      <c r="O72" s="114">
        <f>IF(OR(E72&gt;0,F72&gt;0,G72&gt;0),[1]Données!$X$4)</f>
        <v>13</v>
      </c>
      <c r="P72" s="115">
        <f t="shared" ref="P72:P80" si="23">SUM(I72:L72)</f>
        <v>0</v>
      </c>
    </row>
    <row r="73" spans="1:16" ht="15.75" x14ac:dyDescent="0.25">
      <c r="A73" s="104" t="str">
        <f>VLOOKUP(B73,[1]Données!$A$3:$I$1003,4)</f>
        <v>F</v>
      </c>
      <c r="B73" s="45">
        <v>1036</v>
      </c>
      <c r="C73" s="105" t="str">
        <f>IF(B73=[1]Données!X$1,[1]Données!$X$2,VLOOKUP(B73,[1]Données!$A$3:$I$1003,3))</f>
        <v>France Therien</v>
      </c>
      <c r="D73" s="106">
        <f>IF(C73="Dummy",[1]Données!$X$3,VLOOKUP(B73,[1]Données!$A$3:$I$1003,5))</f>
        <v>147</v>
      </c>
      <c r="E73" s="40">
        <v>209</v>
      </c>
      <c r="F73" s="40">
        <v>188</v>
      </c>
      <c r="G73" s="40">
        <v>138</v>
      </c>
      <c r="H73" s="108"/>
      <c r="I73" s="109"/>
      <c r="J73" s="110"/>
      <c r="K73" s="111"/>
      <c r="L73" s="112"/>
      <c r="M73" s="113">
        <f t="shared" si="21"/>
        <v>535</v>
      </c>
      <c r="N73" s="113">
        <f t="shared" si="22"/>
        <v>3</v>
      </c>
      <c r="O73" s="114">
        <f>IF(OR(E73&gt;0,F73&gt;0,G73&gt;0),[1]Données!$X$4)</f>
        <v>13</v>
      </c>
      <c r="P73" s="115">
        <f t="shared" si="23"/>
        <v>0</v>
      </c>
    </row>
    <row r="74" spans="1:16" ht="15.75" x14ac:dyDescent="0.25">
      <c r="A74" s="104" t="str">
        <f>VLOOKUP(B74,[1]Données!$A$3:$I$1003,4)</f>
        <v>F</v>
      </c>
      <c r="B74" s="45">
        <v>1037</v>
      </c>
      <c r="C74" s="105" t="str">
        <f>IF(B74=[1]Données!X$1,[1]Données!$X$2,VLOOKUP(B74,[1]Données!$A$3:$I$1003,3))</f>
        <v>Louisette Croteau</v>
      </c>
      <c r="D74" s="106">
        <f>IF(C74="Dummy",[1]Données!$X$3,VLOOKUP(B74,[1]Données!$A$3:$I$1003,5))</f>
        <v>163</v>
      </c>
      <c r="E74" s="40">
        <v>135</v>
      </c>
      <c r="F74" s="40">
        <v>149</v>
      </c>
      <c r="G74" s="40">
        <v>166</v>
      </c>
      <c r="H74" s="108"/>
      <c r="I74" s="109"/>
      <c r="J74" s="110"/>
      <c r="K74" s="111"/>
      <c r="L74" s="112"/>
      <c r="M74" s="113">
        <f t="shared" si="21"/>
        <v>450</v>
      </c>
      <c r="N74" s="113">
        <f t="shared" si="22"/>
        <v>3</v>
      </c>
      <c r="O74" s="114">
        <f>IF(OR(E74&gt;0,F74&gt;0,G74&gt;0),[1]Données!$X$4)</f>
        <v>13</v>
      </c>
      <c r="P74" s="115">
        <f t="shared" si="23"/>
        <v>0</v>
      </c>
    </row>
    <row r="75" spans="1:16" ht="15.75" x14ac:dyDescent="0.25">
      <c r="A75" s="104" t="str">
        <f>VLOOKUP(B75,[1]Données!$A$3:$I$1003,4)</f>
        <v>F</v>
      </c>
      <c r="B75" s="45">
        <v>1038</v>
      </c>
      <c r="C75" s="105" t="str">
        <f>IF(B75=[1]Données!X$1,[1]Données!$X$2,VLOOKUP(B75,[1]Données!$A$3:$I$1003,3))</f>
        <v>Nicole Tanguay</v>
      </c>
      <c r="D75" s="106">
        <f>IF(C75="Dummy",[1]Données!$X$3,VLOOKUP(B75,[1]Données!$A$3:$I$1003,5))</f>
        <v>183</v>
      </c>
      <c r="E75" s="40">
        <v>205</v>
      </c>
      <c r="F75" s="40">
        <v>172</v>
      </c>
      <c r="G75" s="40">
        <v>187</v>
      </c>
      <c r="H75" s="108"/>
      <c r="I75" s="109"/>
      <c r="J75" s="110"/>
      <c r="K75" s="111"/>
      <c r="L75" s="112"/>
      <c r="M75" s="113">
        <f t="shared" si="21"/>
        <v>564</v>
      </c>
      <c r="N75" s="113">
        <f t="shared" si="22"/>
        <v>3</v>
      </c>
      <c r="O75" s="114">
        <f>IF(OR(E75&gt;0,F75&gt;0,G75&gt;0),[1]Données!$X$4)</f>
        <v>13</v>
      </c>
      <c r="P75" s="115">
        <f t="shared" si="23"/>
        <v>0</v>
      </c>
    </row>
    <row r="76" spans="1:16" ht="15.75" x14ac:dyDescent="0.25">
      <c r="A76" s="104" t="str">
        <f>VLOOKUP(B76,[1]Données!$A$3:$I$1003,4)</f>
        <v>F</v>
      </c>
      <c r="B76" s="45">
        <v>1039</v>
      </c>
      <c r="C76" s="105" t="str">
        <f>IF(B76=[1]Données!X$1,[1]Données!$X$2,VLOOKUP(B76,[1]Données!$A$3:$I$1003,3))</f>
        <v>Jeannine Chartré</v>
      </c>
      <c r="D76" s="106">
        <f>IF(C76="Dummy",[1]Données!$X$3,VLOOKUP(B76,[1]Données!$A$3:$I$1003,5))</f>
        <v>173</v>
      </c>
      <c r="E76" s="40">
        <v>122</v>
      </c>
      <c r="F76" s="40">
        <v>157</v>
      </c>
      <c r="G76" s="40">
        <v>186</v>
      </c>
      <c r="H76" s="108"/>
      <c r="I76" s="109"/>
      <c r="J76" s="110"/>
      <c r="K76" s="111"/>
      <c r="L76" s="112"/>
      <c r="M76" s="113">
        <f t="shared" si="21"/>
        <v>465</v>
      </c>
      <c r="N76" s="113">
        <f t="shared" si="22"/>
        <v>3</v>
      </c>
      <c r="O76" s="114">
        <f>IF(OR(E76&gt;0,F76&gt;0,G76&gt;0),[1]Données!$X$4)</f>
        <v>13</v>
      </c>
      <c r="P76" s="115">
        <f t="shared" si="23"/>
        <v>0</v>
      </c>
    </row>
    <row r="77" spans="1:16" ht="15.75" x14ac:dyDescent="0.25">
      <c r="A77" s="116" t="s">
        <v>163</v>
      </c>
      <c r="B77" s="45"/>
      <c r="C77" s="117" t="e">
        <f>VLOOKUP(B77,[1]Données!$Q$3:$V$253,2)</f>
        <v>#N/A</v>
      </c>
      <c r="D77" s="118" t="e">
        <f>VLOOKUP(B77,[1]Données!$Q$3:$V$253,3)</f>
        <v>#N/A</v>
      </c>
      <c r="E77" s="40"/>
      <c r="F77" s="40"/>
      <c r="G77" s="40"/>
      <c r="H77" s="108"/>
      <c r="I77" s="109"/>
      <c r="J77" s="110"/>
      <c r="K77" s="111"/>
      <c r="L77" s="112"/>
      <c r="M77" s="120">
        <f t="shared" si="21"/>
        <v>0</v>
      </c>
      <c r="N77" s="120">
        <f t="shared" si="22"/>
        <v>0</v>
      </c>
      <c r="O77" s="121" t="b">
        <f>IF(OR(E77&gt;0,F77&gt;0,G77&gt;0),[1]Données!$X$5)</f>
        <v>0</v>
      </c>
      <c r="P77" s="115">
        <f t="shared" si="23"/>
        <v>0</v>
      </c>
    </row>
    <row r="78" spans="1:16" ht="15.75" x14ac:dyDescent="0.25">
      <c r="A78" s="116" t="s">
        <v>163</v>
      </c>
      <c r="B78" s="45"/>
      <c r="C78" s="117" t="e">
        <f>VLOOKUP(B78,[1]Données!$Q$3:$V$253,2)</f>
        <v>#N/A</v>
      </c>
      <c r="D78" s="118" t="e">
        <f>VLOOKUP(B78,[1]Données!$Q$3:$V$253,3)</f>
        <v>#N/A</v>
      </c>
      <c r="E78" s="40"/>
      <c r="F78" s="40"/>
      <c r="G78" s="40"/>
      <c r="H78" s="108"/>
      <c r="I78" s="109"/>
      <c r="J78" s="110"/>
      <c r="K78" s="111"/>
      <c r="L78" s="112"/>
      <c r="M78" s="120">
        <f t="shared" si="21"/>
        <v>0</v>
      </c>
      <c r="N78" s="120">
        <f t="shared" si="22"/>
        <v>0</v>
      </c>
      <c r="O78" s="121" t="b">
        <f>IF(OR(E78&gt;0,F78&gt;0,G78&gt;0),[1]Données!$X$5)</f>
        <v>0</v>
      </c>
      <c r="P78" s="115">
        <f t="shared" si="23"/>
        <v>0</v>
      </c>
    </row>
    <row r="79" spans="1:16" ht="15.75" x14ac:dyDescent="0.25">
      <c r="A79" s="122" t="s">
        <v>164</v>
      </c>
      <c r="B79" s="45"/>
      <c r="C79" s="123" t="e">
        <f>VLOOKUP(B79,[1]Données!$A$3:$I$1003,3)</f>
        <v>#N/A</v>
      </c>
      <c r="D79" s="124" t="e">
        <f>IF(C79="Dummy",[1]Données!$X$3,VLOOKUP(B79,[1]Données!$A$3:$I$1003,5))</f>
        <v>#N/A</v>
      </c>
      <c r="E79" s="40"/>
      <c r="F79" s="40"/>
      <c r="G79" s="40"/>
      <c r="H79" s="108"/>
      <c r="I79" s="109"/>
      <c r="J79" s="110"/>
      <c r="K79" s="111"/>
      <c r="L79" s="112"/>
      <c r="M79" s="125">
        <f t="shared" si="21"/>
        <v>0</v>
      </c>
      <c r="N79" s="125">
        <f t="shared" si="22"/>
        <v>0</v>
      </c>
      <c r="O79" s="126" t="b">
        <f>IF(OR(E79&gt;0,F79&gt;0,G79&gt;0),[1]Données!$X$4)</f>
        <v>0</v>
      </c>
      <c r="P79" s="115">
        <f t="shared" si="23"/>
        <v>0</v>
      </c>
    </row>
    <row r="80" spans="1:16" ht="15.75" x14ac:dyDescent="0.25">
      <c r="A80" s="122" t="s">
        <v>164</v>
      </c>
      <c r="B80" s="45"/>
      <c r="C80" s="123" t="e">
        <f>VLOOKUP(B80,[1]Données!$A$3:$I$1003,3)</f>
        <v>#N/A</v>
      </c>
      <c r="D80" s="124" t="e">
        <f>IF(C80="Dummy",[1]Données!$X$3,VLOOKUP(B80,[1]Données!$A$3:$I$1003,5))</f>
        <v>#N/A</v>
      </c>
      <c r="E80" s="40"/>
      <c r="F80" s="40"/>
      <c r="G80" s="40"/>
      <c r="H80" s="108"/>
      <c r="I80" s="109"/>
      <c r="J80" s="110"/>
      <c r="K80" s="111"/>
      <c r="L80" s="112"/>
      <c r="M80" s="125">
        <f t="shared" si="21"/>
        <v>0</v>
      </c>
      <c r="N80" s="125">
        <f t="shared" si="22"/>
        <v>0</v>
      </c>
      <c r="O80" s="126" t="b">
        <f>IF(OR(E80&gt;0,F80&gt;0,G80&gt;0),[1]Données!$X$4)</f>
        <v>0</v>
      </c>
      <c r="P80" s="115">
        <f t="shared" si="23"/>
        <v>0</v>
      </c>
    </row>
    <row r="81" spans="1:16" ht="15.75" x14ac:dyDescent="0.25">
      <c r="A81" s="127">
        <f>$B$1-D81</f>
        <v>63</v>
      </c>
      <c r="B81" s="128"/>
      <c r="C81" s="129" t="s">
        <v>173</v>
      </c>
      <c r="D81" s="130">
        <f>SUM(D72:D76)</f>
        <v>796</v>
      </c>
      <c r="E81" s="131">
        <f>IF(AND(E72=0,E73=0),SUM(E72:E76)+D72+D73,IF(AND(E72=0,E74=0),SUM(E72:E76)+D72+D74,IF(AND(E72=0,E75=0),SUM(E72:E76)+D72+D75,IF(AND(E72=0,E76=0),SUM(E72:E76)+D72+D76,IF(AND(E73=0,E74=0),SUM(E72:E76)+D73+D74,IF(AND(E73=0,E75=0),SUM(E72:E76)+D73+D75,IF(AND(E73=0,E76=0),SUM(E72:E76)+D73+D76,IF(AND(E74=0,E75=0),SUM(E72:E76)+D74+D75,IF(AND(E74=0,E76=0),SUM(E72:E76)+D74+D76,IF(AND(E75=0,E76=0),SUM(E72:E76)+D75+D76,IF(E72=0,SUM(E72:E76)+D72,IF(E73=0,SUM(E72:E76)+D73,IF(E74=0,SUM(E72:E76)+D74,IF(E75=0,SUM(E72:E76)+D75,IF(E76=0,SUM(E72:E76)+D76,SUM(E72:E76))))))))))))))))</f>
        <v>797</v>
      </c>
      <c r="F81" s="131">
        <f>IF(AND(F72=0,F73=0),SUM(F72:F76)+D72+D73,IF(AND(F72=0,F74=0),SUM(F72:F76)+D72+D74,IF(AND(F72=0,F75=0),SUM(F72:F76)+D72+D75,IF(AND(F72=0,F76=0),SUM(F72:F76)+D72+D76,IF(AND(F73=0,F74=0),SUM(F72:F76)+D73+D74,IF(AND(F73=0,F75=0),SUM(F72:F76)+D73+D75,IF(AND(F73=0,F76=0),SUM(F72:F76)+D73+D76,IF(AND(F74=0,F75=0),SUM(F72:F76)+D74+D75,IF(AND(F74=0,F76=0),SUM(F72:F76)+D74+D76,IF(AND(F75=0,F76=0),SUM(F72:F76)+D75+D76,IF(F72=0,SUM(F72:F76)+D72,IF(F73=0,SUM(F72:F76)+D73,IF(F74=0,SUM(F72:F76)+D74,IF(F75=0,SUM(F72:F76)+D75,IF(F76=0,SUM(F72:F76)+D76,SUM(F72:F76))))))))))))))))</f>
        <v>845</v>
      </c>
      <c r="G81" s="131">
        <f>IF(AND(G72=0,G73=0),SUM(G72:G76)+D72+D73,IF(AND(G72=0,G74=0),SUM(G72:G76)+D72+D74,IF(AND(G72=0,G75=0),SUM(G72:G76)+D72+D75,IF(AND(G72=0,G76=0),SUM(G72:G76)+D72+D76,IF(AND(G73=0,G74=0),SUM(G72:G76)+D73+D74,IF(AND(G73=0,G75=0),SUM(G72:G76)+D73+D75,IF(AND(G73=0,G76=0),SUM(G72:G76)+D73+D76,IF(AND(G74=0,G75=0),SUM(G72:G76)+D74+D75,IF(AND(G74=0,G76=0),SUM(G72:G76)+D74+D76,IF(AND(G75=0,G76=0),SUM(G72:G76)+D75+D76,IF(G72=0,SUM(G72:G76)+D72,IF(G73=0,SUM(G72:G76)+D73,IF(G74=0,SUM(G72:G76)+D74,IF(G75=0,SUM(G72:G76)+D75,IF(G76=0,SUM(G72:G76)+D76,SUM(G72:G76))))))))))))))))</f>
        <v>821</v>
      </c>
      <c r="H81" s="128"/>
      <c r="I81" s="132"/>
      <c r="J81" s="133"/>
      <c r="K81" s="134"/>
      <c r="L81" s="135"/>
      <c r="M81" s="136">
        <f>IF(SUM(E72:G78)=0,"",SUM(E81:G81))</f>
        <v>2463</v>
      </c>
      <c r="N81" s="137"/>
      <c r="O81" s="138"/>
      <c r="P81" s="139"/>
    </row>
    <row r="82" spans="1:16" ht="15.75" x14ac:dyDescent="0.25">
      <c r="A82" s="104" t="str">
        <f>VLOOKUP(B82,[1]Données!$A$3:$I$1003,4)</f>
        <v>F</v>
      </c>
      <c r="B82" s="45">
        <v>1040</v>
      </c>
      <c r="C82" s="105" t="str">
        <f>IF(B82=[1]Données!X$1,[1]Données!$X$2,VLOOKUP(B82,[1]Données!$A$3:$I$1003,3))</f>
        <v>Jocelyne Labelle</v>
      </c>
      <c r="D82" s="106">
        <f>IF(C82="Dummy",[1]Données!$X$3,VLOOKUP(B82,[1]Données!$A$3:$I$1003,5))</f>
        <v>131</v>
      </c>
      <c r="E82" s="40">
        <v>105</v>
      </c>
      <c r="F82" s="40">
        <v>113</v>
      </c>
      <c r="G82" s="40">
        <v>94</v>
      </c>
      <c r="H82" s="108"/>
      <c r="I82" s="109"/>
      <c r="J82" s="110"/>
      <c r="K82" s="111"/>
      <c r="L82" s="112"/>
      <c r="M82" s="113">
        <f t="shared" ref="M82:M90" si="24">SUM(E82:G82)</f>
        <v>312</v>
      </c>
      <c r="N82" s="113">
        <f t="shared" ref="N82:N90" si="25">COUNTIF(E82:G82,"&gt;0")</f>
        <v>3</v>
      </c>
      <c r="O82" s="114">
        <f>IF(OR(E82&gt;0,F82&gt;0,G82&gt;0),[1]Données!$X$4)</f>
        <v>13</v>
      </c>
      <c r="P82" s="115">
        <f t="shared" ref="P82:P90" si="26">SUM(I82:L82)</f>
        <v>0</v>
      </c>
    </row>
    <row r="83" spans="1:16" ht="15.75" x14ac:dyDescent="0.25">
      <c r="A83" s="104" t="str">
        <f>VLOOKUP(B83,[1]Données!$A$3:$I$1003,4)</f>
        <v>H</v>
      </c>
      <c r="B83" s="45">
        <v>1041</v>
      </c>
      <c r="C83" s="105" t="str">
        <f>IF(B83=[1]Données!X$1,[1]Données!$X$2,VLOOKUP(B83,[1]Données!$A$3:$I$1003,3))</f>
        <v>Philippe Renaud</v>
      </c>
      <c r="D83" s="106">
        <f>IF(C83="Dummy",[1]Données!$X$3,VLOOKUP(B83,[1]Données!$A$3:$I$1003,5))</f>
        <v>158</v>
      </c>
      <c r="E83" s="40">
        <v>124</v>
      </c>
      <c r="F83" s="40">
        <v>151</v>
      </c>
      <c r="G83" s="40">
        <v>120</v>
      </c>
      <c r="H83" s="108"/>
      <c r="I83" s="109"/>
      <c r="J83" s="110"/>
      <c r="K83" s="111"/>
      <c r="L83" s="112"/>
      <c r="M83" s="113">
        <f t="shared" si="24"/>
        <v>395</v>
      </c>
      <c r="N83" s="113">
        <f t="shared" si="25"/>
        <v>3</v>
      </c>
      <c r="O83" s="114">
        <f>IF(OR(E83&gt;0,F83&gt;0,G83&gt;0),[1]Données!$X$4)</f>
        <v>13</v>
      </c>
      <c r="P83" s="115">
        <f t="shared" si="26"/>
        <v>0</v>
      </c>
    </row>
    <row r="84" spans="1:16" ht="15.75" x14ac:dyDescent="0.25">
      <c r="A84" s="104" t="str">
        <f>VLOOKUP(B84,[1]Données!$A$3:$I$1003,4)</f>
        <v>H</v>
      </c>
      <c r="B84" s="45">
        <v>1042</v>
      </c>
      <c r="C84" s="105" t="str">
        <f>IF(B84=[1]Données!X$1,[1]Données!$X$2,VLOOKUP(B84,[1]Données!$A$3:$I$1003,3))</f>
        <v>Maurice Chartrand</v>
      </c>
      <c r="D84" s="106">
        <f>IF(C84="Dummy",[1]Données!$X$3,VLOOKUP(B84,[1]Données!$A$3:$I$1003,5))</f>
        <v>168</v>
      </c>
      <c r="E84" s="40">
        <v>156</v>
      </c>
      <c r="F84" s="40">
        <v>153</v>
      </c>
      <c r="G84" s="40">
        <v>161</v>
      </c>
      <c r="H84" s="108"/>
      <c r="I84" s="109"/>
      <c r="J84" s="110"/>
      <c r="K84" s="111"/>
      <c r="L84" s="112"/>
      <c r="M84" s="113">
        <f t="shared" si="24"/>
        <v>470</v>
      </c>
      <c r="N84" s="113">
        <f t="shared" si="25"/>
        <v>3</v>
      </c>
      <c r="O84" s="114">
        <f>IF(OR(E84&gt;0,F84&gt;0,G84&gt;0),[1]Données!$X$4)</f>
        <v>13</v>
      </c>
      <c r="P84" s="115">
        <f t="shared" si="26"/>
        <v>0</v>
      </c>
    </row>
    <row r="85" spans="1:16" ht="15.75" x14ac:dyDescent="0.25">
      <c r="A85" s="104" t="str">
        <f>VLOOKUP(B85,[1]Données!$A$3:$I$1003,4)</f>
        <v>H</v>
      </c>
      <c r="B85" s="45">
        <v>1043</v>
      </c>
      <c r="C85" s="105" t="str">
        <f>IF(B85=[1]Données!X$1,[1]Données!$X$2,VLOOKUP(B85,[1]Données!$A$3:$I$1003,3))</f>
        <v>Ferdinand Laplante</v>
      </c>
      <c r="D85" s="106">
        <f>IF(C85="Dummy",[1]Données!$X$3,VLOOKUP(B85,[1]Données!$A$3:$I$1003,5))</f>
        <v>187</v>
      </c>
      <c r="E85" s="40">
        <v>175</v>
      </c>
      <c r="F85" s="40">
        <v>184</v>
      </c>
      <c r="G85" s="40">
        <v>190</v>
      </c>
      <c r="H85" s="108"/>
      <c r="I85" s="109"/>
      <c r="J85" s="110"/>
      <c r="K85" s="111"/>
      <c r="L85" s="112"/>
      <c r="M85" s="113">
        <f t="shared" si="24"/>
        <v>549</v>
      </c>
      <c r="N85" s="113">
        <f t="shared" si="25"/>
        <v>3</v>
      </c>
      <c r="O85" s="114">
        <f>IF(OR(E85&gt;0,F85&gt;0,G85&gt;0),[1]Données!$X$4)</f>
        <v>13</v>
      </c>
      <c r="P85" s="115">
        <f t="shared" si="26"/>
        <v>0</v>
      </c>
    </row>
    <row r="86" spans="1:16" ht="15.75" x14ac:dyDescent="0.25">
      <c r="A86" s="104" t="str">
        <f>VLOOKUP(B86,[1]Données!$A$3:$I$1003,4)</f>
        <v>F</v>
      </c>
      <c r="B86" s="45">
        <v>1044</v>
      </c>
      <c r="C86" s="105" t="str">
        <f>IF(B86=[1]Données!X$1,[1]Données!$X$2,VLOOKUP(B86,[1]Données!$A$3:$I$1003,3))</f>
        <v>France Baril</v>
      </c>
      <c r="D86" s="106">
        <f>IF(C86="Dummy",[1]Données!$X$3,VLOOKUP(B86,[1]Données!$A$3:$I$1003,5))</f>
        <v>184</v>
      </c>
      <c r="E86" s="40">
        <v>204</v>
      </c>
      <c r="F86" s="40">
        <v>216</v>
      </c>
      <c r="G86" s="40">
        <v>144</v>
      </c>
      <c r="H86" s="108"/>
      <c r="I86" s="109"/>
      <c r="J86" s="110"/>
      <c r="K86" s="111"/>
      <c r="L86" s="112"/>
      <c r="M86" s="113">
        <f t="shared" si="24"/>
        <v>564</v>
      </c>
      <c r="N86" s="113">
        <f t="shared" si="25"/>
        <v>3</v>
      </c>
      <c r="O86" s="114">
        <f>IF(OR(E86&gt;0,F86&gt;0,G86&gt;0),[1]Données!$X$4)</f>
        <v>13</v>
      </c>
      <c r="P86" s="115">
        <f t="shared" si="26"/>
        <v>0</v>
      </c>
    </row>
    <row r="87" spans="1:16" ht="15.75" x14ac:dyDescent="0.25">
      <c r="A87" s="116" t="s">
        <v>163</v>
      </c>
      <c r="B87" s="45"/>
      <c r="C87" s="117" t="e">
        <f>VLOOKUP(B87,[1]Données!$Q$3:$V$253,2)</f>
        <v>#N/A</v>
      </c>
      <c r="D87" s="118" t="e">
        <f>VLOOKUP(B87,[1]Données!$Q$3:$V$253,3)</f>
        <v>#N/A</v>
      </c>
      <c r="E87" s="40"/>
      <c r="F87" s="40"/>
      <c r="G87" s="40"/>
      <c r="H87" s="108"/>
      <c r="I87" s="109"/>
      <c r="J87" s="110"/>
      <c r="K87" s="111"/>
      <c r="L87" s="112"/>
      <c r="M87" s="120">
        <f t="shared" si="24"/>
        <v>0</v>
      </c>
      <c r="N87" s="120">
        <f t="shared" si="25"/>
        <v>0</v>
      </c>
      <c r="O87" s="121" t="b">
        <f>IF(OR(E87&gt;0,F87&gt;0,G87&gt;0),[1]Données!$X$5)</f>
        <v>0</v>
      </c>
      <c r="P87" s="115">
        <f t="shared" si="26"/>
        <v>0</v>
      </c>
    </row>
    <row r="88" spans="1:16" ht="15.75" x14ac:dyDescent="0.25">
      <c r="A88" s="116" t="s">
        <v>163</v>
      </c>
      <c r="B88" s="45"/>
      <c r="C88" s="117" t="e">
        <f>VLOOKUP(B88,[1]Données!$Q$3:$V$253,2)</f>
        <v>#N/A</v>
      </c>
      <c r="D88" s="118" t="e">
        <f>VLOOKUP(B88,[1]Données!$Q$3:$V$253,3)</f>
        <v>#N/A</v>
      </c>
      <c r="E88" s="40"/>
      <c r="F88" s="40"/>
      <c r="G88" s="40"/>
      <c r="H88" s="108"/>
      <c r="I88" s="109"/>
      <c r="J88" s="110"/>
      <c r="K88" s="111"/>
      <c r="L88" s="112"/>
      <c r="M88" s="120">
        <f t="shared" si="24"/>
        <v>0</v>
      </c>
      <c r="N88" s="120">
        <f t="shared" si="25"/>
        <v>0</v>
      </c>
      <c r="O88" s="121" t="b">
        <f>IF(OR(E88&gt;0,F88&gt;0,G88&gt;0),[1]Données!$X$5)</f>
        <v>0</v>
      </c>
      <c r="P88" s="115">
        <f t="shared" si="26"/>
        <v>0</v>
      </c>
    </row>
    <row r="89" spans="1:16" ht="15.75" x14ac:dyDescent="0.25">
      <c r="A89" s="122" t="s">
        <v>164</v>
      </c>
      <c r="B89" s="45"/>
      <c r="C89" s="123" t="e">
        <f>VLOOKUP(B89,[1]Données!$A$3:$I$1003,3)</f>
        <v>#N/A</v>
      </c>
      <c r="D89" s="124" t="e">
        <f>IF(C89="Dummy",[1]Données!$X$3,VLOOKUP(B89,[1]Données!$A$3:$I$1003,5))</f>
        <v>#N/A</v>
      </c>
      <c r="E89" s="40"/>
      <c r="F89" s="40"/>
      <c r="G89" s="40"/>
      <c r="H89" s="108"/>
      <c r="I89" s="109"/>
      <c r="J89" s="110"/>
      <c r="K89" s="111"/>
      <c r="L89" s="112"/>
      <c r="M89" s="125">
        <f t="shared" si="24"/>
        <v>0</v>
      </c>
      <c r="N89" s="125">
        <f t="shared" si="25"/>
        <v>0</v>
      </c>
      <c r="O89" s="126" t="b">
        <f>IF(OR(E89&gt;0,F89&gt;0,G89&gt;0),[1]Données!$X$4)</f>
        <v>0</v>
      </c>
      <c r="P89" s="115">
        <f t="shared" si="26"/>
        <v>0</v>
      </c>
    </row>
    <row r="90" spans="1:16" ht="15.75" x14ac:dyDescent="0.25">
      <c r="A90" s="122" t="s">
        <v>164</v>
      </c>
      <c r="B90" s="45"/>
      <c r="C90" s="123" t="e">
        <f>VLOOKUP(B90,[1]Données!$A$3:$I$1003,3)</f>
        <v>#N/A</v>
      </c>
      <c r="D90" s="124" t="e">
        <f>IF(C90="Dummy",[1]Données!$X$3,VLOOKUP(B90,[1]Données!$A$3:$I$1003,5))</f>
        <v>#N/A</v>
      </c>
      <c r="E90" s="40"/>
      <c r="F90" s="40"/>
      <c r="G90" s="40"/>
      <c r="H90" s="108"/>
      <c r="I90" s="109"/>
      <c r="J90" s="110"/>
      <c r="K90" s="111"/>
      <c r="L90" s="112"/>
      <c r="M90" s="125">
        <f t="shared" si="24"/>
        <v>0</v>
      </c>
      <c r="N90" s="125">
        <f t="shared" si="25"/>
        <v>0</v>
      </c>
      <c r="O90" s="126" t="b">
        <f>IF(OR(E90&gt;0,F90&gt;0,G90&gt;0),[1]Données!$X$4)</f>
        <v>0</v>
      </c>
      <c r="P90" s="115">
        <f t="shared" si="26"/>
        <v>0</v>
      </c>
    </row>
    <row r="91" spans="1:16" ht="15.75" x14ac:dyDescent="0.25">
      <c r="A91" s="127">
        <f>$B$1-D91</f>
        <v>31</v>
      </c>
      <c r="B91" s="128"/>
      <c r="C91" s="129" t="s">
        <v>174</v>
      </c>
      <c r="D91" s="130">
        <f>SUM(D82:D86)</f>
        <v>828</v>
      </c>
      <c r="E91" s="131">
        <f>IF(AND(E82=0,E83=0),SUM(E82:E86)+D82+D83,IF(AND(E82=0,E84=0),SUM(E82:E86)+D82+D84,IF(AND(E82=0,E85=0),SUM(E82:E86)+D82+D85,IF(AND(E82=0,E86=0),SUM(E82:E86)+D82+D86,IF(AND(E83=0,E84=0),SUM(E82:E86)+D83+D84,IF(AND(E83=0,E85=0),SUM(E82:E86)+D83+D85,IF(AND(E83=0,E86=0),SUM(E82:E86)+D83+D86,IF(AND(E84=0,E85=0),SUM(E82:E86)+D84+D85,IF(AND(E84=0,E86=0),SUM(E82:E86)+D84+D86,IF(AND(E85=0,E86=0),SUM(E82:E86)+D85+D86,IF(E82=0,SUM(E82:E86)+D82,IF(E83=0,SUM(E82:E86)+D83,IF(E84=0,SUM(E82:E86)+D84,IF(E85=0,SUM(E82:E86)+D85,IF(E86=0,SUM(E82:E86)+D86,SUM(E82:E86))))))))))))))))</f>
        <v>764</v>
      </c>
      <c r="F91" s="131">
        <f>IF(AND(F82=0,F83=0),SUM(F82:F86)+D82+D83,IF(AND(F82=0,F84=0),SUM(F82:F86)+D82+D84,IF(AND(F82=0,F85=0),SUM(F82:F86)+D82+D85,IF(AND(F82=0,F86=0),SUM(F82:F86)+D82+D86,IF(AND(F83=0,F84=0),SUM(F82:F86)+D83+D84,IF(AND(F83=0,F85=0),SUM(F82:F86)+D83+D85,IF(AND(F83=0,F86=0),SUM(F82:F86)+D83+D86,IF(AND(F84=0,F85=0),SUM(F82:F86)+D84+D85,IF(AND(F84=0,F86=0),SUM(F82:F86)+D84+D86,IF(AND(F85=0,F86=0),SUM(F82:F86)+D85+D86,IF(F82=0,SUM(F82:F86)+D82,IF(F83=0,SUM(F82:F86)+D83,IF(F84=0,SUM(F82:F86)+D84,IF(F85=0,SUM(F82:F86)+D85,IF(F86=0,SUM(F82:F86)+D86,SUM(F82:F86))))))))))))))))</f>
        <v>817</v>
      </c>
      <c r="G91" s="131">
        <f>IF(AND(G82=0,G83=0),SUM(G82:G86)+D82+D83,IF(AND(G82=0,G84=0),SUM(G82:G86)+D82+D84,IF(AND(G82=0,G85=0),SUM(G82:G86)+D82+D85,IF(AND(G82=0,G86=0),SUM(G82:G86)+D82+D86,IF(AND(G83=0,G84=0),SUM(G82:G86)+D83+D84,IF(AND(G83=0,G85=0),SUM(G82:G86)+D83+D85,IF(AND(G83=0,G86=0),SUM(G82:G86)+D83+D86,IF(AND(G84=0,G85=0),SUM(G82:G86)+D84+D85,IF(AND(G84=0,G86=0),SUM(G82:G86)+D84+D86,IF(AND(G85=0,G86=0),SUM(G82:G86)+D85+D86,IF(G82=0,SUM(G82:G86)+D82,IF(G83=0,SUM(G82:G86)+D83,IF(G84=0,SUM(G82:G86)+D84,IF(G85=0,SUM(G82:G86)+D85,IF(G86=0,SUM(G82:G86)+D86,SUM(G82:G86))))))))))))))))</f>
        <v>709</v>
      </c>
      <c r="H91" s="128"/>
      <c r="I91" s="132"/>
      <c r="J91" s="133"/>
      <c r="K91" s="134"/>
      <c r="L91" s="135"/>
      <c r="M91" s="136">
        <f>IF(SUM(E82:G88)=0,"",SUM(E91:G91))</f>
        <v>2290</v>
      </c>
      <c r="N91" s="137"/>
      <c r="O91" s="138"/>
      <c r="P91" s="139"/>
    </row>
    <row r="92" spans="1:16" ht="15.75" x14ac:dyDescent="0.25">
      <c r="A92" s="104" t="str">
        <f>VLOOKUP(B92,[1]Données!$A$3:$I$1003,4)</f>
        <v>F</v>
      </c>
      <c r="B92" s="45">
        <v>1045</v>
      </c>
      <c r="C92" s="105" t="str">
        <f>IF(B92=[1]Données!X$1,[1]Données!$X$2,VLOOKUP(B92,[1]Données!$A$3:$I$1003,3))</f>
        <v>Danielle Turgeon</v>
      </c>
      <c r="D92" s="106">
        <f>IF(C92="Dummy",[1]Données!$X$3,VLOOKUP(B92,[1]Données!$A$3:$I$1003,5))</f>
        <v>138</v>
      </c>
      <c r="E92" s="40">
        <v>83</v>
      </c>
      <c r="F92" s="40">
        <v>128</v>
      </c>
      <c r="G92" s="40">
        <v>129</v>
      </c>
      <c r="H92" s="108"/>
      <c r="I92" s="109"/>
      <c r="J92" s="110"/>
      <c r="K92" s="111"/>
      <c r="L92" s="112"/>
      <c r="M92" s="113">
        <f t="shared" ref="M92:M100" si="27">SUM(E92:G92)</f>
        <v>340</v>
      </c>
      <c r="N92" s="113">
        <f t="shared" ref="N92:N100" si="28">COUNTIF(E92:G92,"&gt;0")</f>
        <v>3</v>
      </c>
      <c r="O92" s="114">
        <f>IF(OR(E92&gt;0,F92&gt;0,G92&gt;0),[1]Données!$X$4)</f>
        <v>13</v>
      </c>
      <c r="P92" s="115">
        <f t="shared" ref="P92:P100" si="29">SUM(I92:L92)</f>
        <v>0</v>
      </c>
    </row>
    <row r="93" spans="1:16" ht="15.75" x14ac:dyDescent="0.25">
      <c r="A93" s="104" t="str">
        <f>VLOOKUP(B93,[1]Données!$A$3:$I$1003,4)</f>
        <v>H</v>
      </c>
      <c r="B93" s="45">
        <v>1046</v>
      </c>
      <c r="C93" s="105" t="str">
        <f>IF(B93=[1]Données!X$1,[1]Données!$X$2,VLOOKUP(B93,[1]Données!$A$3:$I$1003,3))</f>
        <v>René Courchesne</v>
      </c>
      <c r="D93" s="106">
        <f>IF(C93="Dummy",[1]Données!$X$3,VLOOKUP(B93,[1]Données!$A$3:$I$1003,5))</f>
        <v>149</v>
      </c>
      <c r="E93" s="40">
        <v>121</v>
      </c>
      <c r="F93" s="40">
        <v>129</v>
      </c>
      <c r="G93" s="40">
        <v>156</v>
      </c>
      <c r="H93" s="108"/>
      <c r="I93" s="109"/>
      <c r="J93" s="110"/>
      <c r="K93" s="111"/>
      <c r="L93" s="112"/>
      <c r="M93" s="113">
        <f t="shared" si="27"/>
        <v>406</v>
      </c>
      <c r="N93" s="113">
        <f t="shared" si="28"/>
        <v>3</v>
      </c>
      <c r="O93" s="114">
        <f>IF(OR(E93&gt;0,F93&gt;0,G93&gt;0),[1]Données!$X$4)</f>
        <v>13</v>
      </c>
      <c r="P93" s="115">
        <f t="shared" si="29"/>
        <v>0</v>
      </c>
    </row>
    <row r="94" spans="1:16" ht="15.75" x14ac:dyDescent="0.25">
      <c r="A94" s="104" t="str">
        <f>VLOOKUP(B94,[1]Données!$A$3:$I$1003,4)</f>
        <v>H</v>
      </c>
      <c r="B94" s="45">
        <v>1047</v>
      </c>
      <c r="C94" s="105" t="str">
        <f>IF(B94=[1]Données!X$1,[1]Données!$X$2,VLOOKUP(B94,[1]Données!$A$3:$I$1003,3))</f>
        <v>Noe Franco</v>
      </c>
      <c r="D94" s="106">
        <f>IF(C94="Dummy",[1]Données!$X$3,VLOOKUP(B94,[1]Données!$A$3:$I$1003,5))</f>
        <v>168</v>
      </c>
      <c r="E94" s="40">
        <v>172</v>
      </c>
      <c r="F94" s="40">
        <v>187</v>
      </c>
      <c r="G94" s="40">
        <v>149</v>
      </c>
      <c r="H94" s="108"/>
      <c r="I94" s="109"/>
      <c r="J94" s="110"/>
      <c r="K94" s="111"/>
      <c r="L94" s="112"/>
      <c r="M94" s="113">
        <f t="shared" si="27"/>
        <v>508</v>
      </c>
      <c r="N94" s="113">
        <f t="shared" si="28"/>
        <v>3</v>
      </c>
      <c r="O94" s="114">
        <f>IF(OR(E94&gt;0,F94&gt;0,G94&gt;0),[1]Données!$X$4)</f>
        <v>13</v>
      </c>
      <c r="P94" s="115">
        <f t="shared" si="29"/>
        <v>0</v>
      </c>
    </row>
    <row r="95" spans="1:16" ht="15.75" x14ac:dyDescent="0.25">
      <c r="A95" s="104" t="str">
        <f>VLOOKUP(B95,[1]Données!$A$3:$I$1003,4)</f>
        <v>H</v>
      </c>
      <c r="B95" s="45">
        <v>1048</v>
      </c>
      <c r="C95" s="105" t="str">
        <f>IF(B95=[1]Données!X$1,[1]Données!$X$2,VLOOKUP(B95,[1]Données!$A$3:$I$1003,3))</f>
        <v>Marcel Lefebvre</v>
      </c>
      <c r="D95" s="106">
        <f>IF(C95="Dummy",[1]Données!$X$3,VLOOKUP(B95,[1]Données!$A$3:$I$1003,5))</f>
        <v>176</v>
      </c>
      <c r="E95" s="40">
        <v>198</v>
      </c>
      <c r="F95" s="40">
        <v>149</v>
      </c>
      <c r="G95" s="40">
        <v>173</v>
      </c>
      <c r="H95" s="108"/>
      <c r="I95" s="109"/>
      <c r="J95" s="110"/>
      <c r="K95" s="111"/>
      <c r="L95" s="112"/>
      <c r="M95" s="113">
        <f t="shared" si="27"/>
        <v>520</v>
      </c>
      <c r="N95" s="113">
        <f t="shared" si="28"/>
        <v>3</v>
      </c>
      <c r="O95" s="114">
        <f>IF(OR(E95&gt;0,F95&gt;0,G95&gt;0),[1]Données!$X$4)</f>
        <v>13</v>
      </c>
      <c r="P95" s="115">
        <f t="shared" si="29"/>
        <v>0</v>
      </c>
    </row>
    <row r="96" spans="1:16" ht="15.75" x14ac:dyDescent="0.25">
      <c r="A96" s="104" t="str">
        <f>VLOOKUP(B96,[1]Données!$A$3:$I$1003,4)</f>
        <v>H</v>
      </c>
      <c r="B96" s="45">
        <v>1049</v>
      </c>
      <c r="C96" s="105" t="str">
        <f>IF(B96=[1]Données!X$1,[1]Données!$X$2,VLOOKUP(B96,[1]Données!$A$3:$I$1003,3))</f>
        <v>Raymond Chartré</v>
      </c>
      <c r="D96" s="106">
        <f>IF(C96="Dummy",[1]Données!$X$3,VLOOKUP(B96,[1]Données!$A$3:$I$1003,5))</f>
        <v>192</v>
      </c>
      <c r="E96" s="40">
        <v>176</v>
      </c>
      <c r="F96" s="40">
        <v>194</v>
      </c>
      <c r="G96" s="40">
        <v>177</v>
      </c>
      <c r="H96" s="108"/>
      <c r="I96" s="109"/>
      <c r="J96" s="110"/>
      <c r="K96" s="111"/>
      <c r="L96" s="112"/>
      <c r="M96" s="113">
        <f t="shared" si="27"/>
        <v>547</v>
      </c>
      <c r="N96" s="113">
        <f t="shared" si="28"/>
        <v>3</v>
      </c>
      <c r="O96" s="114">
        <f>IF(OR(E96&gt;0,F96&gt;0,G96&gt;0),[1]Données!$X$4)</f>
        <v>13</v>
      </c>
      <c r="P96" s="115">
        <f t="shared" si="29"/>
        <v>0</v>
      </c>
    </row>
    <row r="97" spans="1:16" ht="15.75" x14ac:dyDescent="0.25">
      <c r="A97" s="116" t="s">
        <v>163</v>
      </c>
      <c r="B97" s="45"/>
      <c r="C97" s="117" t="e">
        <f>VLOOKUP(B97,[1]Données!$Q$3:$V$253,2)</f>
        <v>#N/A</v>
      </c>
      <c r="D97" s="118" t="e">
        <f>VLOOKUP(B97,[1]Données!$Q$3:$V$253,3)</f>
        <v>#N/A</v>
      </c>
      <c r="E97" s="40"/>
      <c r="F97" s="40"/>
      <c r="G97" s="40"/>
      <c r="H97" s="108"/>
      <c r="I97" s="109"/>
      <c r="J97" s="110"/>
      <c r="K97" s="111"/>
      <c r="L97" s="112"/>
      <c r="M97" s="120">
        <f t="shared" si="27"/>
        <v>0</v>
      </c>
      <c r="N97" s="120">
        <f t="shared" si="28"/>
        <v>0</v>
      </c>
      <c r="O97" s="121" t="b">
        <f>IF(OR(E97&gt;0,F97&gt;0,G97&gt;0),[1]Données!$X$5)</f>
        <v>0</v>
      </c>
      <c r="P97" s="115">
        <f t="shared" si="29"/>
        <v>0</v>
      </c>
    </row>
    <row r="98" spans="1:16" ht="15.75" x14ac:dyDescent="0.25">
      <c r="A98" s="116" t="s">
        <v>163</v>
      </c>
      <c r="B98" s="45"/>
      <c r="C98" s="117" t="e">
        <f>VLOOKUP(B98,[1]Données!$Q$3:$V$253,2)</f>
        <v>#N/A</v>
      </c>
      <c r="D98" s="118" t="e">
        <f>VLOOKUP(B98,[1]Données!$Q$3:$V$253,3)</f>
        <v>#N/A</v>
      </c>
      <c r="E98" s="40"/>
      <c r="F98" s="40"/>
      <c r="G98" s="40"/>
      <c r="H98" s="108"/>
      <c r="I98" s="109"/>
      <c r="J98" s="110"/>
      <c r="K98" s="111"/>
      <c r="L98" s="112"/>
      <c r="M98" s="120">
        <f t="shared" si="27"/>
        <v>0</v>
      </c>
      <c r="N98" s="120">
        <f t="shared" si="28"/>
        <v>0</v>
      </c>
      <c r="O98" s="121" t="b">
        <f>IF(OR(E98&gt;0,F98&gt;0,G98&gt;0),[1]Données!$X$5)</f>
        <v>0</v>
      </c>
      <c r="P98" s="115">
        <f t="shared" si="29"/>
        <v>0</v>
      </c>
    </row>
    <row r="99" spans="1:16" ht="15.75" x14ac:dyDescent="0.25">
      <c r="A99" s="122" t="s">
        <v>164</v>
      </c>
      <c r="B99" s="45"/>
      <c r="C99" s="123" t="e">
        <f>VLOOKUP(B99,[1]Données!$A$3:$I$1003,3)</f>
        <v>#N/A</v>
      </c>
      <c r="D99" s="124" t="e">
        <f>IF(C99="Dummy",[1]Données!$X$3,VLOOKUP(B99,[1]Données!$A$3:$I$1003,5))</f>
        <v>#N/A</v>
      </c>
      <c r="E99" s="40"/>
      <c r="F99" s="40"/>
      <c r="G99" s="40"/>
      <c r="H99" s="108"/>
      <c r="I99" s="109"/>
      <c r="J99" s="110"/>
      <c r="K99" s="111"/>
      <c r="L99" s="112"/>
      <c r="M99" s="125">
        <f t="shared" si="27"/>
        <v>0</v>
      </c>
      <c r="N99" s="125">
        <f t="shared" si="28"/>
        <v>0</v>
      </c>
      <c r="O99" s="126" t="b">
        <f>IF(OR(E99&gt;0,F99&gt;0,G99&gt;0),[1]Données!$X$4)</f>
        <v>0</v>
      </c>
      <c r="P99" s="115">
        <f t="shared" si="29"/>
        <v>0</v>
      </c>
    </row>
    <row r="100" spans="1:16" ht="15.75" x14ac:dyDescent="0.25">
      <c r="A100" s="122" t="s">
        <v>164</v>
      </c>
      <c r="B100" s="45"/>
      <c r="C100" s="123" t="e">
        <f>VLOOKUP(B100,[1]Données!$A$3:$I$1003,3)</f>
        <v>#N/A</v>
      </c>
      <c r="D100" s="124" t="e">
        <f>IF(C100="Dummy",[1]Données!$X$3,VLOOKUP(B100,[1]Données!$A$3:$I$1003,5))</f>
        <v>#N/A</v>
      </c>
      <c r="E100" s="40"/>
      <c r="F100" s="40"/>
      <c r="G100" s="40"/>
      <c r="H100" s="108"/>
      <c r="I100" s="109"/>
      <c r="J100" s="110"/>
      <c r="K100" s="111"/>
      <c r="L100" s="112"/>
      <c r="M100" s="125">
        <f t="shared" si="27"/>
        <v>0</v>
      </c>
      <c r="N100" s="125">
        <f t="shared" si="28"/>
        <v>0</v>
      </c>
      <c r="O100" s="126" t="b">
        <f>IF(OR(E100&gt;0,F100&gt;0,G100&gt;0),[1]Données!$X$4)</f>
        <v>0</v>
      </c>
      <c r="P100" s="115">
        <f t="shared" si="29"/>
        <v>0</v>
      </c>
    </row>
    <row r="101" spans="1:16" ht="15.75" x14ac:dyDescent="0.25">
      <c r="A101" s="127">
        <f>$B$1-D101</f>
        <v>36</v>
      </c>
      <c r="B101" s="128"/>
      <c r="C101" s="129" t="s">
        <v>175</v>
      </c>
      <c r="D101" s="130">
        <f>SUM(D92:D96)</f>
        <v>823</v>
      </c>
      <c r="E101" s="131">
        <f>IF(AND(E92=0,E93=0),SUM(E92:E96)+D92+D93,IF(AND(E92=0,E94=0),SUM(E92:E96)+D92+D94,IF(AND(E92=0,E95=0),SUM(E92:E96)+D92+D95,IF(AND(E92=0,E96=0),SUM(E92:E96)+D92+D96,IF(AND(E93=0,E94=0),SUM(E92:E96)+D93+D94,IF(AND(E93=0,E95=0),SUM(E92:E96)+D93+D95,IF(AND(E93=0,E96=0),SUM(E92:E96)+D93+D96,IF(AND(E94=0,E95=0),SUM(E92:E96)+D94+D95,IF(AND(E94=0,E96=0),SUM(E92:E96)+D94+D96,IF(AND(E95=0,E96=0),SUM(E92:E96)+D95+D96,IF(E92=0,SUM(E92:E96)+D92,IF(E93=0,SUM(E92:E96)+D93,IF(E94=0,SUM(E92:E96)+D94,IF(E95=0,SUM(E92:E96)+D95,IF(E96=0,SUM(E92:E96)+D96,SUM(E92:E96))))))))))))))))</f>
        <v>750</v>
      </c>
      <c r="F101" s="131">
        <f>IF(AND(F92=0,F93=0),SUM(F92:F96)+D92+D93,IF(AND(F92=0,F94=0),SUM(F92:F96)+D92+D94,IF(AND(F92=0,F95=0),SUM(F92:F96)+D92+D95,IF(AND(F92=0,F96=0),SUM(F92:F96)+D92+D96,IF(AND(F93=0,F94=0),SUM(F92:F96)+D93+D94,IF(AND(F93=0,F95=0),SUM(F92:F96)+D93+D95,IF(AND(F93=0,F96=0),SUM(F92:F96)+D93+D96,IF(AND(F94=0,F95=0),SUM(F92:F96)+D94+D95,IF(AND(F94=0,F96=0),SUM(F92:F96)+D94+D96,IF(AND(F95=0,F96=0),SUM(F92:F96)+D95+D96,IF(F92=0,SUM(F92:F96)+D92,IF(F93=0,SUM(F92:F96)+D93,IF(F94=0,SUM(F92:F96)+D94,IF(F95=0,SUM(F92:F96)+D95,IF(F96=0,SUM(F92:F96)+D96,SUM(F92:F96))))))))))))))))</f>
        <v>787</v>
      </c>
      <c r="G101" s="131">
        <f>IF(AND(G92=0,G93=0),SUM(G92:G96)+D92+D93,IF(AND(G92=0,G94=0),SUM(G92:G96)+D92+D94,IF(AND(G92=0,G95=0),SUM(G92:G96)+D92+D95,IF(AND(G92=0,G96=0),SUM(G92:G96)+D92+D96,IF(AND(G93=0,G94=0),SUM(G92:G96)+D93+D94,IF(AND(G93=0,G95=0),SUM(G92:G96)+D93+D95,IF(AND(G93=0,G96=0),SUM(G92:G96)+D93+D96,IF(AND(G94=0,G95=0),SUM(G92:G96)+D94+D95,IF(AND(G94=0,G96=0),SUM(G92:G96)+D94+D96,IF(AND(G95=0,G96=0),SUM(G92:G96)+D95+D96,IF(G92=0,SUM(G92:G96)+D92,IF(G93=0,SUM(G92:G96)+D93,IF(G94=0,SUM(G92:G96)+D94,IF(G95=0,SUM(G92:G96)+D95,IF(G96=0,SUM(G92:G96)+D96,SUM(G92:G96))))))))))))))))</f>
        <v>784</v>
      </c>
      <c r="H101" s="128"/>
      <c r="I101" s="132"/>
      <c r="J101" s="133"/>
      <c r="K101" s="134"/>
      <c r="L101" s="135"/>
      <c r="M101" s="136">
        <f>IF(SUM(E92:G98)=0,"",SUM(E101:G101))</f>
        <v>2321</v>
      </c>
      <c r="N101" s="137"/>
      <c r="O101" s="138"/>
      <c r="P101" s="139"/>
    </row>
    <row r="102" spans="1:16" ht="15.75" x14ac:dyDescent="0.25">
      <c r="A102" s="104" t="str">
        <f>VLOOKUP(B102,[1]Données!$A$3:$I$1003,4)</f>
        <v>F</v>
      </c>
      <c r="B102" s="45">
        <v>1050</v>
      </c>
      <c r="C102" s="105" t="str">
        <f>IF(B102=[1]Données!X$1,[1]Données!$X$2,VLOOKUP(B102,[1]Données!$A$3:$I$1003,3))</f>
        <v>Gisèle Gilbert</v>
      </c>
      <c r="D102" s="106">
        <f>IF(C102="Dummy",[1]Données!$X$3,VLOOKUP(B102,[1]Données!$A$3:$I$1003,5))</f>
        <v>133</v>
      </c>
      <c r="E102" s="40">
        <v>146</v>
      </c>
      <c r="F102" s="40">
        <v>104</v>
      </c>
      <c r="G102" s="40">
        <v>161</v>
      </c>
      <c r="H102" s="108"/>
      <c r="I102" s="109"/>
      <c r="J102" s="110"/>
      <c r="K102" s="111"/>
      <c r="L102" s="112"/>
      <c r="M102" s="113">
        <f t="shared" ref="M102:M110" si="30">SUM(E102:G102)</f>
        <v>411</v>
      </c>
      <c r="N102" s="113">
        <f t="shared" ref="N102:N110" si="31">COUNTIF(E102:G102,"&gt;0")</f>
        <v>3</v>
      </c>
      <c r="O102" s="114">
        <f>IF(OR(E102&gt;0,F102&gt;0,G102&gt;0),[1]Données!$X$4)</f>
        <v>13</v>
      </c>
      <c r="P102" s="115">
        <f t="shared" ref="P102:P110" si="32">SUM(I102:L102)</f>
        <v>0</v>
      </c>
    </row>
    <row r="103" spans="1:16" ht="15.75" x14ac:dyDescent="0.25">
      <c r="A103" s="104" t="str">
        <f>VLOOKUP(B103,[1]Données!$A$3:$I$1003,4)</f>
        <v>H</v>
      </c>
      <c r="B103" s="45">
        <v>1051</v>
      </c>
      <c r="C103" s="105" t="str">
        <f>IF(B103=[1]Données!X$1,[1]Données!$X$2,VLOOKUP(B103,[1]Données!$A$3:$I$1003,3))</f>
        <v>Paul Barrette</v>
      </c>
      <c r="D103" s="106">
        <f>IF(C103="Dummy",[1]Données!$X$3,VLOOKUP(B103,[1]Données!$A$3:$I$1003,5))</f>
        <v>173</v>
      </c>
      <c r="E103" s="40">
        <v>157</v>
      </c>
      <c r="F103" s="40">
        <v>96</v>
      </c>
      <c r="G103" s="40">
        <v>131</v>
      </c>
      <c r="H103" s="108"/>
      <c r="I103" s="109"/>
      <c r="J103" s="110"/>
      <c r="K103" s="111"/>
      <c r="L103" s="112"/>
      <c r="M103" s="113">
        <f t="shared" si="30"/>
        <v>384</v>
      </c>
      <c r="N103" s="113">
        <f t="shared" si="31"/>
        <v>3</v>
      </c>
      <c r="O103" s="114">
        <f>IF(OR(E103&gt;0,F103&gt;0,G103&gt;0),[1]Données!$X$4)</f>
        <v>13</v>
      </c>
      <c r="P103" s="115">
        <f t="shared" si="32"/>
        <v>0</v>
      </c>
    </row>
    <row r="104" spans="1:16" ht="15.75" x14ac:dyDescent="0.25">
      <c r="A104" s="104" t="str">
        <f>VLOOKUP(B104,[1]Données!$A$3:$I$1003,4)</f>
        <v>H</v>
      </c>
      <c r="B104" s="45">
        <v>1052</v>
      </c>
      <c r="C104" s="105" t="str">
        <f>IF(B104=[1]Données!X$1,[1]Données!$X$2,VLOOKUP(B104,[1]Données!$A$3:$I$1003,3))</f>
        <v>Jean-Claude Matte</v>
      </c>
      <c r="D104" s="106">
        <f>IF(C104="Dummy",[1]Données!$X$3,VLOOKUP(B104,[1]Données!$A$3:$I$1003,5))</f>
        <v>180</v>
      </c>
      <c r="E104" s="40">
        <v>184</v>
      </c>
      <c r="F104" s="40">
        <v>150</v>
      </c>
      <c r="G104" s="40">
        <v>187</v>
      </c>
      <c r="H104" s="108"/>
      <c r="I104" s="109"/>
      <c r="J104" s="110"/>
      <c r="K104" s="111"/>
      <c r="L104" s="112"/>
      <c r="M104" s="113">
        <f t="shared" si="30"/>
        <v>521</v>
      </c>
      <c r="N104" s="113">
        <f t="shared" si="31"/>
        <v>3</v>
      </c>
      <c r="O104" s="114">
        <f>IF(OR(E104&gt;0,F104&gt;0,G104&gt;0),[1]Données!$X$4)</f>
        <v>13</v>
      </c>
      <c r="P104" s="115">
        <f t="shared" si="32"/>
        <v>0</v>
      </c>
    </row>
    <row r="105" spans="1:16" ht="15.75" x14ac:dyDescent="0.25">
      <c r="A105" s="104" t="str">
        <f>VLOOKUP(B105,[1]Données!$A$3:$I$1003,4)</f>
        <v>H</v>
      </c>
      <c r="B105" s="45">
        <v>1076</v>
      </c>
      <c r="C105" s="105" t="str">
        <f>IF(B105=[1]Données!X$1,[1]Données!$X$2,VLOOKUP(B105,[1]Données!$A$3:$I$1003,3))</f>
        <v>Claude Chaumont</v>
      </c>
      <c r="D105" s="106">
        <f>IF(C105="Dummy",[1]Données!$X$3,VLOOKUP(B105,[1]Données!$A$3:$I$1003,5))</f>
        <v>157</v>
      </c>
      <c r="E105" s="40">
        <v>122</v>
      </c>
      <c r="F105" s="40">
        <v>139</v>
      </c>
      <c r="G105" s="40">
        <v>177</v>
      </c>
      <c r="H105" s="108"/>
      <c r="I105" s="109"/>
      <c r="J105" s="110"/>
      <c r="K105" s="111"/>
      <c r="L105" s="112"/>
      <c r="M105" s="113">
        <f t="shared" si="30"/>
        <v>438</v>
      </c>
      <c r="N105" s="113">
        <f t="shared" si="31"/>
        <v>3</v>
      </c>
      <c r="O105" s="114">
        <f>IF(OR(E105&gt;0,F105&gt;0,G105&gt;0),[1]Données!$X$4)</f>
        <v>13</v>
      </c>
      <c r="P105" s="115">
        <f t="shared" si="32"/>
        <v>0</v>
      </c>
    </row>
    <row r="106" spans="1:16" ht="15.75" x14ac:dyDescent="0.25">
      <c r="A106" s="104" t="str">
        <f>VLOOKUP(B106,[1]Données!$A$3:$I$1003,4)</f>
        <v>F</v>
      </c>
      <c r="B106" s="45">
        <v>1053</v>
      </c>
      <c r="C106" s="105" t="str">
        <f>IF(B106=[1]Données!X$1,[1]Données!$X$2,VLOOKUP(B106,[1]Données!$A$3:$I$1003,3))</f>
        <v>Dorothée Beauchesne</v>
      </c>
      <c r="D106" s="106">
        <f>IF(C106="Dummy",[1]Données!$X$3,VLOOKUP(B106,[1]Données!$A$3:$I$1003,5))</f>
        <v>184</v>
      </c>
      <c r="E106" s="40">
        <v>169</v>
      </c>
      <c r="F106" s="40">
        <v>146</v>
      </c>
      <c r="G106" s="40">
        <v>130</v>
      </c>
      <c r="H106" s="108"/>
      <c r="I106" s="109"/>
      <c r="J106" s="110"/>
      <c r="K106" s="111"/>
      <c r="L106" s="112"/>
      <c r="M106" s="113">
        <f t="shared" si="30"/>
        <v>445</v>
      </c>
      <c r="N106" s="113">
        <f t="shared" si="31"/>
        <v>3</v>
      </c>
      <c r="O106" s="114">
        <f>IF(OR(E106&gt;0,F106&gt;0,G106&gt;0),[1]Données!$X$4)</f>
        <v>13</v>
      </c>
      <c r="P106" s="115">
        <f t="shared" si="32"/>
        <v>0</v>
      </c>
    </row>
    <row r="107" spans="1:16" ht="15.75" x14ac:dyDescent="0.25">
      <c r="A107" s="116" t="s">
        <v>163</v>
      </c>
      <c r="B107" s="45"/>
      <c r="C107" s="117" t="e">
        <f>VLOOKUP(B107,[1]Données!$Q$3:$V$253,2)</f>
        <v>#N/A</v>
      </c>
      <c r="D107" s="118" t="e">
        <f>VLOOKUP(B107,[1]Données!$Q$3:$V$253,3)</f>
        <v>#N/A</v>
      </c>
      <c r="E107" s="40"/>
      <c r="F107" s="40"/>
      <c r="G107" s="40"/>
      <c r="H107" s="108"/>
      <c r="I107" s="109"/>
      <c r="J107" s="110"/>
      <c r="K107" s="111"/>
      <c r="L107" s="112"/>
      <c r="M107" s="120">
        <f t="shared" si="30"/>
        <v>0</v>
      </c>
      <c r="N107" s="120">
        <f t="shared" si="31"/>
        <v>0</v>
      </c>
      <c r="O107" s="121" t="b">
        <f>IF(OR(E107&gt;0,F107&gt;0,G107&gt;0),[1]Données!$X$5)</f>
        <v>0</v>
      </c>
      <c r="P107" s="115">
        <f t="shared" si="32"/>
        <v>0</v>
      </c>
    </row>
    <row r="108" spans="1:16" ht="15.75" x14ac:dyDescent="0.25">
      <c r="A108" s="116" t="s">
        <v>163</v>
      </c>
      <c r="B108" s="45"/>
      <c r="C108" s="117" t="e">
        <f>VLOOKUP(B108,[1]Données!$Q$3:$V$253,2)</f>
        <v>#N/A</v>
      </c>
      <c r="D108" s="118" t="e">
        <f>VLOOKUP(B108,[1]Données!$Q$3:$V$253,3)</f>
        <v>#N/A</v>
      </c>
      <c r="E108" s="40"/>
      <c r="F108" s="40"/>
      <c r="G108" s="40"/>
      <c r="H108" s="108"/>
      <c r="I108" s="109"/>
      <c r="J108" s="110"/>
      <c r="K108" s="111"/>
      <c r="L108" s="112"/>
      <c r="M108" s="120">
        <f t="shared" si="30"/>
        <v>0</v>
      </c>
      <c r="N108" s="120">
        <f t="shared" si="31"/>
        <v>0</v>
      </c>
      <c r="O108" s="121" t="b">
        <f>IF(OR(E108&gt;0,F108&gt;0,G108&gt;0),[1]Données!$X$5)</f>
        <v>0</v>
      </c>
      <c r="P108" s="115">
        <f t="shared" si="32"/>
        <v>0</v>
      </c>
    </row>
    <row r="109" spans="1:16" ht="15.75" x14ac:dyDescent="0.25">
      <c r="A109" s="122" t="s">
        <v>164</v>
      </c>
      <c r="B109" s="45"/>
      <c r="C109" s="123" t="e">
        <f>VLOOKUP(B109,[1]Données!$A$3:$I$1003,3)</f>
        <v>#N/A</v>
      </c>
      <c r="D109" s="124" t="e">
        <f>IF(C109="Dummy",[1]Données!$X$3,VLOOKUP(B109,[1]Données!$A$3:$I$1003,5))</f>
        <v>#N/A</v>
      </c>
      <c r="E109" s="40"/>
      <c r="F109" s="40"/>
      <c r="G109" s="40"/>
      <c r="H109" s="108"/>
      <c r="I109" s="109"/>
      <c r="J109" s="110"/>
      <c r="K109" s="111"/>
      <c r="L109" s="112"/>
      <c r="M109" s="125">
        <f t="shared" si="30"/>
        <v>0</v>
      </c>
      <c r="N109" s="125">
        <f t="shared" si="31"/>
        <v>0</v>
      </c>
      <c r="O109" s="126" t="b">
        <f>IF(OR(E109&gt;0,F109&gt;0,G109&gt;0),[1]Données!$X$4)</f>
        <v>0</v>
      </c>
      <c r="P109" s="115">
        <f t="shared" si="32"/>
        <v>0</v>
      </c>
    </row>
    <row r="110" spans="1:16" ht="15.75" x14ac:dyDescent="0.25">
      <c r="A110" s="122" t="s">
        <v>164</v>
      </c>
      <c r="B110" s="45"/>
      <c r="C110" s="123" t="e">
        <f>VLOOKUP(B110,[1]Données!$A$3:$I$1003,3)</f>
        <v>#N/A</v>
      </c>
      <c r="D110" s="124" t="e">
        <f>IF(C110="Dummy",[1]Données!$X$3,VLOOKUP(B110,[1]Données!$A$3:$I$1003,5))</f>
        <v>#N/A</v>
      </c>
      <c r="E110" s="40"/>
      <c r="F110" s="40"/>
      <c r="G110" s="40"/>
      <c r="H110" s="108"/>
      <c r="I110" s="109"/>
      <c r="J110" s="110"/>
      <c r="K110" s="111"/>
      <c r="L110" s="112"/>
      <c r="M110" s="125">
        <f t="shared" si="30"/>
        <v>0</v>
      </c>
      <c r="N110" s="125">
        <f t="shared" si="31"/>
        <v>0</v>
      </c>
      <c r="O110" s="126" t="b">
        <f>IF(OR(E110&gt;0,F110&gt;0,G110&gt;0),[1]Données!$X$4)</f>
        <v>0</v>
      </c>
      <c r="P110" s="115">
        <f t="shared" si="32"/>
        <v>0</v>
      </c>
    </row>
    <row r="111" spans="1:16" ht="15.75" x14ac:dyDescent="0.25">
      <c r="A111" s="127">
        <f>$B$1-D111</f>
        <v>32</v>
      </c>
      <c r="B111" s="128"/>
      <c r="C111" s="129" t="s">
        <v>176</v>
      </c>
      <c r="D111" s="130">
        <f>SUM(D102:D106)</f>
        <v>827</v>
      </c>
      <c r="E111" s="131">
        <f>IF(AND(E102=0,E103=0),SUM(E102:E106)+D102+D103,IF(AND(E102=0,E104=0),SUM(E102:E106)+D102+D104,IF(AND(E102=0,E105=0),SUM(E102:E106)+D102+D105,IF(AND(E102=0,E106=0),SUM(E102:E106)+D102+D106,IF(AND(E103=0,E104=0),SUM(E102:E106)+D103+D104,IF(AND(E103=0,E105=0),SUM(E102:E106)+D103+D105,IF(AND(E103=0,E106=0),SUM(E102:E106)+D103+D106,IF(AND(E104=0,E105=0),SUM(E102:E106)+D104+D105,IF(AND(E104=0,E106=0),SUM(E102:E106)+D104+D106,IF(AND(E105=0,E106=0),SUM(E102:E106)+D105+D106,IF(E102=0,SUM(E102:E106)+D102,IF(E103=0,SUM(E102:E106)+D103,IF(E104=0,SUM(E102:E106)+D104,IF(E105=0,SUM(E102:E106)+D105,IF(E106=0,SUM(E102:E106)+D106,SUM(E102:E106))))))))))))))))</f>
        <v>778</v>
      </c>
      <c r="F111" s="131">
        <f>IF(AND(F102=0,F103=0),SUM(F102:F106)+D102+D103,IF(AND(F102=0,F104=0),SUM(F102:F106)+D102+D104,IF(AND(F102=0,F105=0),SUM(F102:F106)+D102+D105,IF(AND(F102=0,F106=0),SUM(F102:F106)+D102+D106,IF(AND(F103=0,F104=0),SUM(F102:F106)+D103+D104,IF(AND(F103=0,F105=0),SUM(F102:F106)+D103+D105,IF(AND(F103=0,F106=0),SUM(F102:F106)+D103+D106,IF(AND(F104=0,F105=0),SUM(F102:F106)+D104+D105,IF(AND(F104=0,F106=0),SUM(F102:F106)+D104+D106,IF(AND(F105=0,F106=0),SUM(F102:F106)+D105+D106,IF(F102=0,SUM(F102:F106)+D102,IF(F103=0,SUM(F102:F106)+D103,IF(F104=0,SUM(F102:F106)+D104,IF(F105=0,SUM(F102:F106)+D105,IF(F106=0,SUM(F102:F106)+D106,SUM(F102:F106))))))))))))))))</f>
        <v>635</v>
      </c>
      <c r="G111" s="131">
        <f>IF(AND(G102=0,G103=0),SUM(G102:G106)+D102+D103,IF(AND(G102=0,G104=0),SUM(G102:G106)+D102+D104,IF(AND(G102=0,G105=0),SUM(G102:G106)+D102+D105,IF(AND(G102=0,G106=0),SUM(G102:G106)+D102+D106,IF(AND(G103=0,G104=0),SUM(G102:G106)+D103+D104,IF(AND(G103=0,G105=0),SUM(G102:G106)+D103+D105,IF(AND(G103=0,G106=0),SUM(G102:G106)+D103+D106,IF(AND(G104=0,G105=0),SUM(G102:G106)+D104+D105,IF(AND(G104=0,G106=0),SUM(G102:G106)+D104+D106,IF(AND(G105=0,G106=0),SUM(G102:G106)+D105+D106,IF(G102=0,SUM(G102:G106)+D102,IF(G103=0,SUM(G102:G106)+D103,IF(G104=0,SUM(G102:G106)+D104,IF(G105=0,SUM(G102:G106)+D105,IF(G106=0,SUM(G102:G106)+D106,SUM(G102:G106))))))))))))))))</f>
        <v>786</v>
      </c>
      <c r="H111" s="128"/>
      <c r="I111" s="132"/>
      <c r="J111" s="133"/>
      <c r="K111" s="134"/>
      <c r="L111" s="135"/>
      <c r="M111" s="136">
        <f>IF(SUM(E102:G108)=0,"",SUM(E111:G111))</f>
        <v>2199</v>
      </c>
      <c r="N111" s="137"/>
      <c r="O111" s="138"/>
      <c r="P111" s="139"/>
    </row>
    <row r="112" spans="1:16" ht="15.75" x14ac:dyDescent="0.25">
      <c r="A112" s="104" t="str">
        <f>VLOOKUP(B112,[1]Données!$A$3:$I$1003,4)</f>
        <v>F</v>
      </c>
      <c r="B112" s="45">
        <v>1054</v>
      </c>
      <c r="C112" s="105" t="str">
        <f>IF(B112=[1]Données!X$1,[1]Données!$X$2,VLOOKUP(B112,[1]Données!$A$3:$I$1003,3))</f>
        <v>Rollande Guérin</v>
      </c>
      <c r="D112" s="106">
        <f>IF(C112="Dummy",[1]Données!$X$3,VLOOKUP(B112,[1]Données!$A$3:$I$1003,5))</f>
        <v>132</v>
      </c>
      <c r="E112" s="40">
        <v>103</v>
      </c>
      <c r="F112" s="40">
        <v>101</v>
      </c>
      <c r="G112" s="40">
        <v>139</v>
      </c>
      <c r="H112" s="108"/>
      <c r="I112" s="109"/>
      <c r="J112" s="110"/>
      <c r="K112" s="111"/>
      <c r="L112" s="112"/>
      <c r="M112" s="113">
        <f t="shared" ref="M112:M120" si="33">SUM(E112:G112)</f>
        <v>343</v>
      </c>
      <c r="N112" s="113">
        <f t="shared" ref="N112:N120" si="34">COUNTIF(E112:G112,"&gt;0")</f>
        <v>3</v>
      </c>
      <c r="O112" s="114">
        <f>IF(OR(E112&gt;0,F112&gt;0,G112&gt;0),[1]Données!$X$4)</f>
        <v>13</v>
      </c>
      <c r="P112" s="115">
        <f t="shared" ref="P112:P120" si="35">SUM(I112:L112)</f>
        <v>0</v>
      </c>
    </row>
    <row r="113" spans="1:16" ht="15.75" x14ac:dyDescent="0.25">
      <c r="A113" s="104" t="str">
        <f>VLOOKUP(B113,[1]Données!$A$3:$I$1003,4)</f>
        <v>H</v>
      </c>
      <c r="B113" s="45">
        <v>1055</v>
      </c>
      <c r="C113" s="105" t="str">
        <f>IF(B113=[1]Données!X$1,[1]Données!$X$2,VLOOKUP(B113,[1]Données!$A$3:$I$1003,3))</f>
        <v>Guy Tanguay</v>
      </c>
      <c r="D113" s="106">
        <f>IF(C113="Dummy",[1]Données!$X$3,VLOOKUP(B113,[1]Données!$A$3:$I$1003,5))</f>
        <v>159</v>
      </c>
      <c r="E113" s="40">
        <v>150</v>
      </c>
      <c r="F113" s="40">
        <v>150</v>
      </c>
      <c r="G113" s="40">
        <v>150</v>
      </c>
      <c r="H113" s="108"/>
      <c r="I113" s="109"/>
      <c r="J113" s="110"/>
      <c r="K113" s="111"/>
      <c r="L113" s="112"/>
      <c r="M113" s="113">
        <f t="shared" si="33"/>
        <v>450</v>
      </c>
      <c r="N113" s="113">
        <f t="shared" si="34"/>
        <v>3</v>
      </c>
      <c r="O113" s="114">
        <f>IF(OR(E113&gt;0,F113&gt;0,G113&gt;0),[1]Données!$X$4)</f>
        <v>13</v>
      </c>
      <c r="P113" s="115">
        <f t="shared" si="35"/>
        <v>0</v>
      </c>
    </row>
    <row r="114" spans="1:16" ht="15.75" x14ac:dyDescent="0.25">
      <c r="A114" s="104" t="str">
        <f>VLOOKUP(B114,[1]Données!$A$3:$I$1003,4)</f>
        <v>H</v>
      </c>
      <c r="B114" s="45">
        <v>1056</v>
      </c>
      <c r="C114" s="105" t="str">
        <f>IF(B114=[1]Données!X$1,[1]Données!$X$2,VLOOKUP(B114,[1]Données!$A$3:$I$1003,3))</f>
        <v>Manuel Franco</v>
      </c>
      <c r="D114" s="106">
        <f>IF(C114="Dummy",[1]Données!$X$3,VLOOKUP(B114,[1]Données!$A$3:$I$1003,5))</f>
        <v>177</v>
      </c>
      <c r="E114" s="40">
        <v>186</v>
      </c>
      <c r="F114" s="40">
        <v>181</v>
      </c>
      <c r="G114" s="40">
        <v>203</v>
      </c>
      <c r="H114" s="108"/>
      <c r="I114" s="109"/>
      <c r="J114" s="110"/>
      <c r="K114" s="111"/>
      <c r="L114" s="112"/>
      <c r="M114" s="113">
        <f t="shared" si="33"/>
        <v>570</v>
      </c>
      <c r="N114" s="113">
        <f t="shared" si="34"/>
        <v>3</v>
      </c>
      <c r="O114" s="114">
        <f>IF(OR(E114&gt;0,F114&gt;0,G114&gt;0),[1]Données!$X$4)</f>
        <v>13</v>
      </c>
      <c r="P114" s="115">
        <f t="shared" si="35"/>
        <v>0</v>
      </c>
    </row>
    <row r="115" spans="1:16" ht="15.75" x14ac:dyDescent="0.25">
      <c r="A115" s="104" t="str">
        <f>VLOOKUP(B115,[1]Données!$A$3:$I$1003,4)</f>
        <v>H</v>
      </c>
      <c r="B115" s="45">
        <v>1057</v>
      </c>
      <c r="C115" s="105" t="str">
        <f>IF(B115=[1]Données!X$1,[1]Données!$X$2,VLOOKUP(B115,[1]Données!$A$3:$I$1003,3))</f>
        <v>Jacques Croteau</v>
      </c>
      <c r="D115" s="106">
        <f>IF(C115="Dummy",[1]Données!$X$3,VLOOKUP(B115,[1]Données!$A$3:$I$1003,5))</f>
        <v>177</v>
      </c>
      <c r="E115" s="40">
        <v>183</v>
      </c>
      <c r="F115" s="40">
        <v>210</v>
      </c>
      <c r="G115" s="40">
        <v>298</v>
      </c>
      <c r="H115" s="108"/>
      <c r="I115" s="109"/>
      <c r="J115" s="110"/>
      <c r="K115" s="111"/>
      <c r="L115" s="112"/>
      <c r="M115" s="113">
        <f t="shared" si="33"/>
        <v>691</v>
      </c>
      <c r="N115" s="113">
        <f t="shared" si="34"/>
        <v>3</v>
      </c>
      <c r="O115" s="114">
        <f>IF(OR(E115&gt;0,F115&gt;0,G115&gt;0),[1]Données!$X$4)</f>
        <v>13</v>
      </c>
      <c r="P115" s="115">
        <f t="shared" si="35"/>
        <v>0</v>
      </c>
    </row>
    <row r="116" spans="1:16" ht="15.75" x14ac:dyDescent="0.25">
      <c r="A116" s="104" t="str">
        <f>VLOOKUP(B116,[1]Données!$A$3:$I$1003,4)</f>
        <v>F</v>
      </c>
      <c r="B116" s="45">
        <v>1058</v>
      </c>
      <c r="C116" s="105" t="str">
        <f>IF(B116=[1]Données!X$1,[1]Données!$X$2,VLOOKUP(B116,[1]Données!$A$3:$I$1003,3))</f>
        <v>Claire Lessard</v>
      </c>
      <c r="D116" s="106">
        <f>IF(C116="Dummy",[1]Données!$X$3,VLOOKUP(B116,[1]Données!$A$3:$I$1003,5))</f>
        <v>174</v>
      </c>
      <c r="E116" s="40">
        <v>214</v>
      </c>
      <c r="F116" s="40">
        <v>190</v>
      </c>
      <c r="G116" s="40">
        <v>128</v>
      </c>
      <c r="H116" s="108"/>
      <c r="I116" s="109"/>
      <c r="J116" s="110"/>
      <c r="K116" s="111"/>
      <c r="L116" s="112"/>
      <c r="M116" s="113">
        <f t="shared" si="33"/>
        <v>532</v>
      </c>
      <c r="N116" s="113">
        <f t="shared" si="34"/>
        <v>3</v>
      </c>
      <c r="O116" s="114">
        <f>IF(OR(E116&gt;0,F116&gt;0,G116&gt;0),[1]Données!$X$4)</f>
        <v>13</v>
      </c>
      <c r="P116" s="115">
        <f t="shared" si="35"/>
        <v>0</v>
      </c>
    </row>
    <row r="117" spans="1:16" ht="15.75" x14ac:dyDescent="0.25">
      <c r="A117" s="116" t="s">
        <v>163</v>
      </c>
      <c r="B117" s="45"/>
      <c r="C117" s="117" t="e">
        <f>VLOOKUP(B117,[1]Données!$Q$3:$V$253,2)</f>
        <v>#N/A</v>
      </c>
      <c r="D117" s="118" t="e">
        <f>VLOOKUP(B117,[1]Données!$Q$3:$V$253,3)</f>
        <v>#N/A</v>
      </c>
      <c r="E117" s="40"/>
      <c r="F117" s="40"/>
      <c r="G117" s="40"/>
      <c r="H117" s="108"/>
      <c r="I117" s="109"/>
      <c r="J117" s="110"/>
      <c r="K117" s="111"/>
      <c r="L117" s="112"/>
      <c r="M117" s="120">
        <f t="shared" si="33"/>
        <v>0</v>
      </c>
      <c r="N117" s="120">
        <f t="shared" si="34"/>
        <v>0</v>
      </c>
      <c r="O117" s="121" t="b">
        <f>IF(OR(E117&gt;0,F117&gt;0,G117&gt;0),[1]Données!$X$5)</f>
        <v>0</v>
      </c>
      <c r="P117" s="115">
        <f t="shared" si="35"/>
        <v>0</v>
      </c>
    </row>
    <row r="118" spans="1:16" ht="15.75" x14ac:dyDescent="0.25">
      <c r="A118" s="116" t="s">
        <v>163</v>
      </c>
      <c r="B118" s="45"/>
      <c r="C118" s="117" t="e">
        <f>VLOOKUP(B118,[1]Données!$Q$3:$V$253,2)</f>
        <v>#N/A</v>
      </c>
      <c r="D118" s="118" t="e">
        <f>VLOOKUP(B118,[1]Données!$Q$3:$V$253,3)</f>
        <v>#N/A</v>
      </c>
      <c r="E118" s="40"/>
      <c r="F118" s="40"/>
      <c r="G118" s="40"/>
      <c r="H118" s="108"/>
      <c r="I118" s="109"/>
      <c r="J118" s="110"/>
      <c r="K118" s="111"/>
      <c r="L118" s="112"/>
      <c r="M118" s="120">
        <f t="shared" si="33"/>
        <v>0</v>
      </c>
      <c r="N118" s="120">
        <f t="shared" si="34"/>
        <v>0</v>
      </c>
      <c r="O118" s="121" t="b">
        <f>IF(OR(E118&gt;0,F118&gt;0,G118&gt;0),[1]Données!$X$5)</f>
        <v>0</v>
      </c>
      <c r="P118" s="115">
        <f t="shared" si="35"/>
        <v>0</v>
      </c>
    </row>
    <row r="119" spans="1:16" ht="15.75" x14ac:dyDescent="0.25">
      <c r="A119" s="122" t="s">
        <v>164</v>
      </c>
      <c r="B119" s="45"/>
      <c r="C119" s="123" t="e">
        <f>VLOOKUP(B119,[1]Données!$A$3:$I$1003,3)</f>
        <v>#N/A</v>
      </c>
      <c r="D119" s="124" t="e">
        <f>IF(C119="Dummy",[1]Données!$X$3,VLOOKUP(B119,[1]Données!$A$3:$I$1003,5))</f>
        <v>#N/A</v>
      </c>
      <c r="E119" s="40"/>
      <c r="F119" s="40"/>
      <c r="G119" s="40"/>
      <c r="H119" s="108"/>
      <c r="I119" s="109"/>
      <c r="J119" s="110"/>
      <c r="K119" s="111"/>
      <c r="L119" s="112"/>
      <c r="M119" s="125">
        <f t="shared" si="33"/>
        <v>0</v>
      </c>
      <c r="N119" s="125">
        <f t="shared" si="34"/>
        <v>0</v>
      </c>
      <c r="O119" s="126" t="b">
        <f>IF(OR(E119&gt;0,F119&gt;0,G119&gt;0),[1]Données!$X$4)</f>
        <v>0</v>
      </c>
      <c r="P119" s="115">
        <f t="shared" si="35"/>
        <v>0</v>
      </c>
    </row>
    <row r="120" spans="1:16" ht="15.75" x14ac:dyDescent="0.25">
      <c r="A120" s="122" t="s">
        <v>164</v>
      </c>
      <c r="B120" s="45"/>
      <c r="C120" s="123" t="e">
        <f>VLOOKUP(B120,[1]Données!$A$3:$I$1003,3)</f>
        <v>#N/A</v>
      </c>
      <c r="D120" s="124" t="e">
        <f>IF(C120="Dummy",[1]Données!$X$3,VLOOKUP(B120,[1]Données!$A$3:$I$1003,5))</f>
        <v>#N/A</v>
      </c>
      <c r="E120" s="40"/>
      <c r="F120" s="40"/>
      <c r="G120" s="40"/>
      <c r="H120" s="108"/>
      <c r="I120" s="109"/>
      <c r="J120" s="110"/>
      <c r="K120" s="111"/>
      <c r="L120" s="112"/>
      <c r="M120" s="125">
        <f t="shared" si="33"/>
        <v>0</v>
      </c>
      <c r="N120" s="125">
        <f t="shared" si="34"/>
        <v>0</v>
      </c>
      <c r="O120" s="126" t="b">
        <f>IF(OR(E120&gt;0,F120&gt;0,G120&gt;0),[1]Données!$X$4)</f>
        <v>0</v>
      </c>
      <c r="P120" s="115">
        <f t="shared" si="35"/>
        <v>0</v>
      </c>
    </row>
    <row r="121" spans="1:16" ht="15.75" x14ac:dyDescent="0.25">
      <c r="A121" s="127">
        <f>$B$1-D121</f>
        <v>40</v>
      </c>
      <c r="B121" s="128"/>
      <c r="C121" s="129" t="s">
        <v>177</v>
      </c>
      <c r="D121" s="130">
        <f>SUM(D112:D116)</f>
        <v>819</v>
      </c>
      <c r="E121" s="131">
        <f>IF(AND(E112=0,E113=0),SUM(E112:E116)+D112+D113,IF(AND(E112=0,E114=0),SUM(E112:E116)+D112+D114,IF(AND(E112=0,E115=0),SUM(E112:E116)+D112+D115,IF(AND(E112=0,E116=0),SUM(E112:E116)+D112+D116,IF(AND(E113=0,E114=0),SUM(E112:E116)+D113+D114,IF(AND(E113=0,E115=0),SUM(E112:E116)+D113+D115,IF(AND(E113=0,E116=0),SUM(E112:E116)+D113+D116,IF(AND(E114=0,E115=0),SUM(E112:E116)+D114+D115,IF(AND(E114=0,E116=0),SUM(E112:E116)+D114+D116,IF(AND(E115=0,E116=0),SUM(E112:E116)+D115+D116,IF(E112=0,SUM(E112:E116)+D112,IF(E113=0,SUM(E112:E116)+D113,IF(E114=0,SUM(E112:E116)+D114,IF(E115=0,SUM(E112:E116)+D115,IF(E116=0,SUM(E112:E116)+D116,SUM(E112:E116))))))))))))))))</f>
        <v>836</v>
      </c>
      <c r="F121" s="131">
        <f>IF(AND(F112=0,F113=0),SUM(F112:F116)+D112+D113,IF(AND(F112=0,F114=0),SUM(F112:F116)+D112+D114,IF(AND(F112=0,F115=0),SUM(F112:F116)+D112+D115,IF(AND(F112=0,F116=0),SUM(F112:F116)+D112+D116,IF(AND(F113=0,F114=0),SUM(F112:F116)+D113+D114,IF(AND(F113=0,F115=0),SUM(F112:F116)+D113+D115,IF(AND(F113=0,F116=0),SUM(F112:F116)+D113+D116,IF(AND(F114=0,F115=0),SUM(F112:F116)+D114+D115,IF(AND(F114=0,F116=0),SUM(F112:F116)+D114+D116,IF(AND(F115=0,F116=0),SUM(F112:F116)+D115+D116,IF(F112=0,SUM(F112:F116)+D112,IF(F113=0,SUM(F112:F116)+D113,IF(F114=0,SUM(F112:F116)+D114,IF(F115=0,SUM(F112:F116)+D115,IF(F116=0,SUM(F112:F116)+D116,SUM(F112:F116))))))))))))))))</f>
        <v>832</v>
      </c>
      <c r="G121" s="131">
        <f>IF(AND(G112=0,G113=0),SUM(G112:G116)+D112+D113,IF(AND(G112=0,G114=0),SUM(G112:G116)+D112+D114,IF(AND(G112=0,G115=0),SUM(G112:G116)+D112+D115,IF(AND(G112=0,G116=0),SUM(G112:G116)+D112+D116,IF(AND(G113=0,G114=0),SUM(G112:G116)+D113+D114,IF(AND(G113=0,G115=0),SUM(G112:G116)+D113+D115,IF(AND(G113=0,G116=0),SUM(G112:G116)+D113+D116,IF(AND(G114=0,G115=0),SUM(G112:G116)+D114+D115,IF(AND(G114=0,G116=0),SUM(G112:G116)+D114+D116,IF(AND(G115=0,G116=0),SUM(G112:G116)+D115+D116,IF(G112=0,SUM(G112:G116)+D112,IF(G113=0,SUM(G112:G116)+D113,IF(G114=0,SUM(G112:G116)+D114,IF(G115=0,SUM(G112:G116)+D115,IF(G116=0,SUM(G112:G116)+D116,SUM(G112:G116))))))))))))))))</f>
        <v>918</v>
      </c>
      <c r="H121" s="128"/>
      <c r="I121" s="132"/>
      <c r="J121" s="133"/>
      <c r="K121" s="134"/>
      <c r="L121" s="135"/>
      <c r="M121" s="136">
        <f>IF(SUM(E112:G118)=0,"",SUM(E121:G121))</f>
        <v>2586</v>
      </c>
      <c r="N121" s="137"/>
      <c r="O121" s="138"/>
      <c r="P121" s="139"/>
    </row>
    <row r="122" spans="1:16" ht="15.75" x14ac:dyDescent="0.25">
      <c r="A122" s="104" t="str">
        <f>VLOOKUP(B122,[1]Données!$A$3:$I$1003,4)</f>
        <v>H</v>
      </c>
      <c r="B122" s="45">
        <v>1059</v>
      </c>
      <c r="C122" s="105" t="str">
        <f>IF(B122=[1]Données!X$1,[1]Données!$X$2,VLOOKUP(B122,[1]Données!$A$3:$I$1003,3))</f>
        <v>Raymond Héroux</v>
      </c>
      <c r="D122" s="106">
        <f>IF(C122="Dummy",[1]Données!$X$3,VLOOKUP(B122,[1]Données!$A$3:$I$1003,5))</f>
        <v>121</v>
      </c>
      <c r="E122" s="40">
        <v>133</v>
      </c>
      <c r="F122" s="40">
        <v>133</v>
      </c>
      <c r="G122" s="40">
        <v>133</v>
      </c>
      <c r="H122" s="108"/>
      <c r="I122" s="109"/>
      <c r="J122" s="110"/>
      <c r="K122" s="111"/>
      <c r="L122" s="112"/>
      <c r="M122" s="113">
        <f t="shared" ref="M122:M130" si="36">SUM(E122:G122)</f>
        <v>399</v>
      </c>
      <c r="N122" s="113">
        <f t="shared" ref="N122:N130" si="37">COUNTIF(E122:G122,"&gt;0")</f>
        <v>3</v>
      </c>
      <c r="O122" s="114">
        <f>IF(OR(E122&gt;0,F122&gt;0,G122&gt;0),[1]Données!$X$4)</f>
        <v>13</v>
      </c>
      <c r="P122" s="115">
        <f t="shared" ref="P122:P130" si="38">SUM(I122:L122)</f>
        <v>0</v>
      </c>
    </row>
    <row r="123" spans="1:16" ht="15.75" x14ac:dyDescent="0.25">
      <c r="A123" s="104" t="str">
        <f>VLOOKUP(B123,[1]Données!$A$3:$I$1003,4)</f>
        <v>F</v>
      </c>
      <c r="B123" s="45">
        <v>1060</v>
      </c>
      <c r="C123" s="105" t="str">
        <f>IF(B123=[1]Données!X$1,[1]Données!$X$2,VLOOKUP(B123,[1]Données!$A$3:$I$1003,3))</f>
        <v>Marie Deslauriers</v>
      </c>
      <c r="D123" s="106">
        <f>IF(C123="Dummy",[1]Données!$X$3,VLOOKUP(B123,[1]Données!$A$3:$I$1003,5))</f>
        <v>109</v>
      </c>
      <c r="E123" s="40">
        <v>194</v>
      </c>
      <c r="F123" s="40">
        <v>134</v>
      </c>
      <c r="G123" s="40">
        <v>188</v>
      </c>
      <c r="H123" s="108"/>
      <c r="I123" s="109"/>
      <c r="J123" s="110"/>
      <c r="K123" s="111"/>
      <c r="L123" s="112"/>
      <c r="M123" s="113">
        <f t="shared" si="36"/>
        <v>516</v>
      </c>
      <c r="N123" s="113">
        <f t="shared" si="37"/>
        <v>3</v>
      </c>
      <c r="O123" s="114">
        <f>IF(OR(E123&gt;0,F123&gt;0,G123&gt;0),[1]Données!$X$4)</f>
        <v>13</v>
      </c>
      <c r="P123" s="115">
        <f t="shared" si="38"/>
        <v>0</v>
      </c>
    </row>
    <row r="124" spans="1:16" ht="15.75" x14ac:dyDescent="0.25">
      <c r="A124" s="104" t="str">
        <f>VLOOKUP(B124,[1]Données!$A$3:$I$1003,4)</f>
        <v>H</v>
      </c>
      <c r="B124" s="45">
        <v>1061</v>
      </c>
      <c r="C124" s="105" t="str">
        <f>IF(B124=[1]Données!X$1,[1]Données!$X$2,VLOOKUP(B124,[1]Données!$A$3:$I$1003,3))</f>
        <v>Gilles Mc Clean</v>
      </c>
      <c r="D124" s="106">
        <f>IF(C124="Dummy",[1]Données!$X$3,VLOOKUP(B124,[1]Données!$A$3:$I$1003,5))</f>
        <v>213</v>
      </c>
      <c r="E124" s="40">
        <v>152</v>
      </c>
      <c r="F124" s="40">
        <v>182</v>
      </c>
      <c r="G124" s="40">
        <v>186</v>
      </c>
      <c r="H124" s="108"/>
      <c r="I124" s="109"/>
      <c r="J124" s="110"/>
      <c r="K124" s="111"/>
      <c r="L124" s="112"/>
      <c r="M124" s="113">
        <f t="shared" si="36"/>
        <v>520</v>
      </c>
      <c r="N124" s="113">
        <f t="shared" si="37"/>
        <v>3</v>
      </c>
      <c r="O124" s="114">
        <f>IF(OR(E124&gt;0,F124&gt;0,G124&gt;0),[1]Données!$X$4)</f>
        <v>13</v>
      </c>
      <c r="P124" s="115">
        <f t="shared" si="38"/>
        <v>0</v>
      </c>
    </row>
    <row r="125" spans="1:16" ht="15.75" x14ac:dyDescent="0.25">
      <c r="A125" s="104" t="str">
        <f>VLOOKUP(B125,[1]Données!$A$3:$I$1003,4)</f>
        <v>F</v>
      </c>
      <c r="B125" s="45">
        <v>1078</v>
      </c>
      <c r="C125" s="105" t="str">
        <f>IF(B125=[1]Données!X$1,[1]Données!$X$2,VLOOKUP(B125,[1]Données!$A$3:$I$1003,3))</f>
        <v>Jeanne Cyr</v>
      </c>
      <c r="D125" s="106">
        <f>IF(C125="Dummy",[1]Données!$X$3,VLOOKUP(B125,[1]Données!$A$3:$I$1003,5))</f>
        <v>115</v>
      </c>
      <c r="E125" s="40">
        <v>236</v>
      </c>
      <c r="F125" s="40">
        <v>162</v>
      </c>
      <c r="G125" s="40">
        <v>173</v>
      </c>
      <c r="H125" s="108"/>
      <c r="I125" s="109"/>
      <c r="J125" s="110"/>
      <c r="K125" s="111"/>
      <c r="L125" s="112"/>
      <c r="M125" s="113">
        <f t="shared" si="36"/>
        <v>571</v>
      </c>
      <c r="N125" s="113">
        <f t="shared" si="37"/>
        <v>3</v>
      </c>
      <c r="O125" s="114">
        <f>IF(OR(E125&gt;0,F125&gt;0,G125&gt;0),[1]Données!$X$4)</f>
        <v>13</v>
      </c>
      <c r="P125" s="115">
        <f t="shared" si="38"/>
        <v>0</v>
      </c>
    </row>
    <row r="126" spans="1:16" ht="15.75" x14ac:dyDescent="0.25">
      <c r="A126" s="104" t="str">
        <f>VLOOKUP(B126,[1]Données!$A$3:$I$1003,4)</f>
        <v>H</v>
      </c>
      <c r="B126" s="45">
        <v>1062</v>
      </c>
      <c r="C126" s="105" t="str">
        <f>IF(B126=[1]Données!X$1,[1]Données!$X$2,VLOOKUP(B126,[1]Données!$A$3:$I$1003,3))</f>
        <v>André Cyr</v>
      </c>
      <c r="D126" s="106">
        <f>IF(C126="Dummy",[1]Données!$X$3,VLOOKUP(B126,[1]Données!$A$3:$I$1003,5))</f>
        <v>204</v>
      </c>
      <c r="E126" s="40">
        <v>236</v>
      </c>
      <c r="F126" s="40">
        <v>181</v>
      </c>
      <c r="G126" s="40">
        <v>193</v>
      </c>
      <c r="H126" s="108"/>
      <c r="I126" s="109"/>
      <c r="J126" s="110"/>
      <c r="K126" s="111"/>
      <c r="L126" s="112"/>
      <c r="M126" s="113">
        <f t="shared" si="36"/>
        <v>610</v>
      </c>
      <c r="N126" s="113">
        <f t="shared" si="37"/>
        <v>3</v>
      </c>
      <c r="O126" s="114">
        <f>IF(OR(E126&gt;0,F126&gt;0,G126&gt;0),[1]Données!$X$4)</f>
        <v>13</v>
      </c>
      <c r="P126" s="115">
        <f t="shared" si="38"/>
        <v>0</v>
      </c>
    </row>
    <row r="127" spans="1:16" ht="15.75" x14ac:dyDescent="0.25">
      <c r="A127" s="116" t="s">
        <v>163</v>
      </c>
      <c r="B127" s="45"/>
      <c r="C127" s="117" t="e">
        <f>VLOOKUP(B127,[1]Données!$Q$3:$V$253,2)</f>
        <v>#N/A</v>
      </c>
      <c r="D127" s="118" t="e">
        <f>VLOOKUP(B127,[1]Données!$Q$3:$V$253,3)</f>
        <v>#N/A</v>
      </c>
      <c r="E127" s="40"/>
      <c r="F127" s="40"/>
      <c r="G127" s="40"/>
      <c r="H127" s="108"/>
      <c r="I127" s="109"/>
      <c r="J127" s="110"/>
      <c r="K127" s="111"/>
      <c r="L127" s="112"/>
      <c r="M127" s="120">
        <f t="shared" si="36"/>
        <v>0</v>
      </c>
      <c r="N127" s="120">
        <f t="shared" si="37"/>
        <v>0</v>
      </c>
      <c r="O127" s="121" t="b">
        <f>IF(OR(E127&gt;0,F127&gt;0,G127&gt;0),[1]Données!$X$5)</f>
        <v>0</v>
      </c>
      <c r="P127" s="115">
        <f t="shared" si="38"/>
        <v>0</v>
      </c>
    </row>
    <row r="128" spans="1:16" ht="15.75" x14ac:dyDescent="0.25">
      <c r="A128" s="116" t="s">
        <v>163</v>
      </c>
      <c r="B128" s="45"/>
      <c r="C128" s="117" t="e">
        <f>VLOOKUP(B128,[1]Données!$Q$3:$V$253,2)</f>
        <v>#N/A</v>
      </c>
      <c r="D128" s="118" t="e">
        <f>VLOOKUP(B128,[1]Données!$Q$3:$V$253,3)</f>
        <v>#N/A</v>
      </c>
      <c r="E128" s="40"/>
      <c r="F128" s="40"/>
      <c r="G128" s="40"/>
      <c r="H128" s="108"/>
      <c r="I128" s="109"/>
      <c r="J128" s="110"/>
      <c r="K128" s="111"/>
      <c r="L128" s="112"/>
      <c r="M128" s="120">
        <f t="shared" si="36"/>
        <v>0</v>
      </c>
      <c r="N128" s="120">
        <f t="shared" si="37"/>
        <v>0</v>
      </c>
      <c r="O128" s="121" t="b">
        <f>IF(OR(E128&gt;0,F128&gt;0,G128&gt;0),[1]Données!$X$5)</f>
        <v>0</v>
      </c>
      <c r="P128" s="115">
        <f t="shared" si="38"/>
        <v>0</v>
      </c>
    </row>
    <row r="129" spans="1:16" ht="15.75" x14ac:dyDescent="0.25">
      <c r="A129" s="122" t="s">
        <v>164</v>
      </c>
      <c r="B129" s="45"/>
      <c r="C129" s="123" t="e">
        <f>VLOOKUP(B129,[1]Données!$A$3:$I$1003,3)</f>
        <v>#N/A</v>
      </c>
      <c r="D129" s="124" t="e">
        <f>IF(C129="Dummy",[1]Données!$X$3,VLOOKUP(B129,[1]Données!$A$3:$I$1003,5))</f>
        <v>#N/A</v>
      </c>
      <c r="E129" s="40"/>
      <c r="F129" s="40"/>
      <c r="G129" s="40"/>
      <c r="H129" s="108"/>
      <c r="I129" s="109"/>
      <c r="J129" s="110"/>
      <c r="K129" s="111"/>
      <c r="L129" s="112"/>
      <c r="M129" s="125">
        <f t="shared" si="36"/>
        <v>0</v>
      </c>
      <c r="N129" s="125">
        <f t="shared" si="37"/>
        <v>0</v>
      </c>
      <c r="O129" s="126" t="b">
        <f>IF(OR(E129&gt;0,F129&gt;0,G129&gt;0),[1]Données!$X$4)</f>
        <v>0</v>
      </c>
      <c r="P129" s="115">
        <f t="shared" si="38"/>
        <v>0</v>
      </c>
    </row>
    <row r="130" spans="1:16" ht="15.75" x14ac:dyDescent="0.25">
      <c r="A130" s="122" t="s">
        <v>164</v>
      </c>
      <c r="B130" s="45"/>
      <c r="C130" s="123" t="e">
        <f>VLOOKUP(B130,[1]Données!$A$3:$I$1003,3)</f>
        <v>#N/A</v>
      </c>
      <c r="D130" s="124" t="e">
        <f>IF(C130="Dummy",[1]Données!$X$3,VLOOKUP(B130,[1]Données!$A$3:$I$1003,5))</f>
        <v>#N/A</v>
      </c>
      <c r="E130" s="40"/>
      <c r="F130" s="40"/>
      <c r="G130" s="40"/>
      <c r="H130" s="108"/>
      <c r="I130" s="109"/>
      <c r="J130" s="110"/>
      <c r="K130" s="111"/>
      <c r="L130" s="112"/>
      <c r="M130" s="125">
        <f t="shared" si="36"/>
        <v>0</v>
      </c>
      <c r="N130" s="125">
        <f t="shared" si="37"/>
        <v>0</v>
      </c>
      <c r="O130" s="126" t="b">
        <f>IF(OR(E130&gt;0,F130&gt;0,G130&gt;0),[1]Données!$X$4)</f>
        <v>0</v>
      </c>
      <c r="P130" s="115">
        <f t="shared" si="38"/>
        <v>0</v>
      </c>
    </row>
    <row r="131" spans="1:16" ht="15.75" x14ac:dyDescent="0.25">
      <c r="A131" s="127">
        <f>$B$1-D131</f>
        <v>97</v>
      </c>
      <c r="B131" s="128"/>
      <c r="C131" s="129" t="s">
        <v>178</v>
      </c>
      <c r="D131" s="130">
        <f>SUM(D122:D126)</f>
        <v>762</v>
      </c>
      <c r="E131" s="131">
        <f>IF(AND(E122=0,E123=0),SUM(E122:E126)+D122+D123,IF(AND(E122=0,E124=0),SUM(E122:E126)+D122+D124,IF(AND(E122=0,E125=0),SUM(E122:E126)+D122+D125,IF(AND(E122=0,E126=0),SUM(E122:E126)+D122+D126,IF(AND(E123=0,E124=0),SUM(E122:E126)+D123+D124,IF(AND(E123=0,E125=0),SUM(E122:E126)+D123+D125,IF(AND(E123=0,E126=0),SUM(E122:E126)+D123+D126,IF(AND(E124=0,E125=0),SUM(E122:E126)+D124+D125,IF(AND(E124=0,E126=0),SUM(E122:E126)+D124+D126,IF(AND(E125=0,E126=0),SUM(E122:E126)+D125+D126,IF(E122=0,SUM(E122:E126)+D122,IF(E123=0,SUM(E122:E126)+D123,IF(E124=0,SUM(E122:E126)+D124,IF(E125=0,SUM(E122:E126)+D125,IF(E126=0,SUM(E122:E126)+D126,SUM(E122:E126))))))))))))))))</f>
        <v>951</v>
      </c>
      <c r="F131" s="131">
        <f>IF(AND(F122=0,F123=0),SUM(F122:F126)+D122+D123,IF(AND(F122=0,F124=0),SUM(F122:F126)+D122+D124,IF(AND(F122=0,F125=0),SUM(F122:F126)+D122+D125,IF(AND(F122=0,F126=0),SUM(F122:F126)+D122+D126,IF(AND(F123=0,F124=0),SUM(F122:F126)+D123+D124,IF(AND(F123=0,F125=0),SUM(F122:F126)+D123+D125,IF(AND(F123=0,F126=0),SUM(F122:F126)+D123+D126,IF(AND(F124=0,F125=0),SUM(F122:F126)+D124+D125,IF(AND(F124=0,F126=0),SUM(F122:F126)+D124+D126,IF(AND(F125=0,F126=0),SUM(F122:F126)+D125+D126,IF(F122=0,SUM(F122:F126)+D122,IF(F123=0,SUM(F122:F126)+D123,IF(F124=0,SUM(F122:F126)+D124,IF(F125=0,SUM(F122:F126)+D125,IF(F126=0,SUM(F122:F126)+D126,SUM(F122:F126))))))))))))))))</f>
        <v>792</v>
      </c>
      <c r="G131" s="131">
        <f>IF(AND(G122=0,G123=0),SUM(G122:G126)+D122+D123,IF(AND(G122=0,G124=0),SUM(G122:G126)+D122+D124,IF(AND(G122=0,G125=0),SUM(G122:G126)+D122+D125,IF(AND(G122=0,G126=0),SUM(G122:G126)+D122+D126,IF(AND(G123=0,G124=0),SUM(G122:G126)+D123+D124,IF(AND(G123=0,G125=0),SUM(G122:G126)+D123+D125,IF(AND(G123=0,G126=0),SUM(G122:G126)+D123+D126,IF(AND(G124=0,G125=0),SUM(G122:G126)+D124+D125,IF(AND(G124=0,G126=0),SUM(G122:G126)+D124+D126,IF(AND(G125=0,G126=0),SUM(G122:G126)+D125+D126,IF(G122=0,SUM(G122:G126)+D122,IF(G123=0,SUM(G122:G126)+D123,IF(G124=0,SUM(G122:G126)+D124,IF(G125=0,SUM(G122:G126)+D125,IF(G126=0,SUM(G122:G126)+D126,SUM(G122:G126))))))))))))))))</f>
        <v>873</v>
      </c>
      <c r="H131" s="128"/>
      <c r="I131" s="132"/>
      <c r="J131" s="133"/>
      <c r="K131" s="134"/>
      <c r="L131" s="135"/>
      <c r="M131" s="136">
        <f>IF(SUM(E122:G128)=0,"",SUM(E131:G131))</f>
        <v>2616</v>
      </c>
      <c r="N131" s="137"/>
      <c r="O131" s="138"/>
      <c r="P131" s="139"/>
    </row>
    <row r="132" spans="1:16" ht="15.75" x14ac:dyDescent="0.25">
      <c r="A132" s="104" t="str">
        <f>VLOOKUP(B132,[1]Données!$A$3:$I$1003,4)</f>
        <v>H</v>
      </c>
      <c r="B132" s="45">
        <v>1063</v>
      </c>
      <c r="C132" s="105" t="str">
        <f>IF(B132=[1]Données!X$1,[1]Données!$X$2,VLOOKUP(B132,[1]Données!$A$3:$I$1003,3))</f>
        <v>Gérard Mercier</v>
      </c>
      <c r="D132" s="106">
        <f>IF(C132="Dummy",[1]Données!$X$3,VLOOKUP(B132,[1]Données!$A$3:$I$1003,5))</f>
        <v>135</v>
      </c>
      <c r="E132" s="40">
        <v>128</v>
      </c>
      <c r="F132" s="40">
        <v>135</v>
      </c>
      <c r="G132" s="40">
        <v>129</v>
      </c>
      <c r="H132" s="108"/>
      <c r="I132" s="109"/>
      <c r="J132" s="110"/>
      <c r="K132" s="111"/>
      <c r="L132" s="112"/>
      <c r="M132" s="113">
        <f t="shared" ref="M132:M140" si="39">SUM(E132:G132)</f>
        <v>392</v>
      </c>
      <c r="N132" s="113">
        <f t="shared" ref="N132:N140" si="40">COUNTIF(E132:G132,"&gt;0")</f>
        <v>3</v>
      </c>
      <c r="O132" s="114">
        <f>IF(OR(E132&gt;0,F132&gt;0,G132&gt;0),[1]Données!$X$4)</f>
        <v>13</v>
      </c>
      <c r="P132" s="115">
        <f t="shared" ref="P132:P140" si="41">SUM(I132:L132)</f>
        <v>0</v>
      </c>
    </row>
    <row r="133" spans="1:16" ht="15.75" x14ac:dyDescent="0.25">
      <c r="A133" s="104" t="str">
        <f>VLOOKUP(B133,[1]Données!$A$3:$I$1003,4)</f>
        <v>F</v>
      </c>
      <c r="B133" s="45">
        <v>1064</v>
      </c>
      <c r="C133" s="105" t="str">
        <f>IF(B133=[1]Données!X$1,[1]Données!$X$2,VLOOKUP(B133,[1]Données!$A$3:$I$1003,3))</f>
        <v>Louise Arbour</v>
      </c>
      <c r="D133" s="106">
        <f>IF(C133="Dummy",[1]Données!$X$3,VLOOKUP(B133,[1]Données!$A$3:$I$1003,5))</f>
        <v>146</v>
      </c>
      <c r="E133" s="40">
        <v>124</v>
      </c>
      <c r="F133" s="40">
        <v>164</v>
      </c>
      <c r="G133" s="40">
        <v>139</v>
      </c>
      <c r="H133" s="108"/>
      <c r="I133" s="109"/>
      <c r="J133" s="110"/>
      <c r="K133" s="111"/>
      <c r="L133" s="112"/>
      <c r="M133" s="113">
        <f t="shared" si="39"/>
        <v>427</v>
      </c>
      <c r="N133" s="113">
        <f t="shared" si="40"/>
        <v>3</v>
      </c>
      <c r="O133" s="114">
        <f>IF(OR(E133&gt;0,F133&gt;0,G133&gt;0),[1]Données!$X$4)</f>
        <v>13</v>
      </c>
      <c r="P133" s="115">
        <f t="shared" si="41"/>
        <v>0</v>
      </c>
    </row>
    <row r="134" spans="1:16" ht="15.75" x14ac:dyDescent="0.25">
      <c r="A134" s="104" t="str">
        <f>VLOOKUP(B134,[1]Données!$A$3:$I$1003,4)</f>
        <v>F</v>
      </c>
      <c r="B134" s="45">
        <v>1065</v>
      </c>
      <c r="C134" s="105" t="str">
        <f>IF(B134=[1]Données!X$1,[1]Données!$X$2,VLOOKUP(B134,[1]Données!$A$3:$I$1003,3))</f>
        <v>Huguette Charron</v>
      </c>
      <c r="D134" s="106">
        <f>IF(C134="Dummy",[1]Données!$X$3,VLOOKUP(B134,[1]Données!$A$3:$I$1003,5))</f>
        <v>176</v>
      </c>
      <c r="E134" s="40">
        <v>122</v>
      </c>
      <c r="F134" s="40">
        <v>109</v>
      </c>
      <c r="G134" s="40">
        <v>129</v>
      </c>
      <c r="H134" s="108"/>
      <c r="I134" s="109"/>
      <c r="J134" s="110"/>
      <c r="K134" s="111"/>
      <c r="L134" s="112"/>
      <c r="M134" s="113">
        <f t="shared" si="39"/>
        <v>360</v>
      </c>
      <c r="N134" s="113">
        <f t="shared" si="40"/>
        <v>3</v>
      </c>
      <c r="O134" s="114">
        <f>IF(OR(E134&gt;0,F134&gt;0,G134&gt;0),[1]Données!$X$4)</f>
        <v>13</v>
      </c>
      <c r="P134" s="115">
        <f t="shared" si="41"/>
        <v>0</v>
      </c>
    </row>
    <row r="135" spans="1:16" ht="15.75" x14ac:dyDescent="0.25">
      <c r="A135" s="104" t="str">
        <f>VLOOKUP(B135,[1]Données!$A$3:$I$1003,4)</f>
        <v>F</v>
      </c>
      <c r="B135" s="45">
        <v>1077</v>
      </c>
      <c r="C135" s="105" t="str">
        <f>IF(B135=[1]Données!X$1,[1]Données!$X$2,VLOOKUP(B135,[1]Données!$A$3:$I$1003,3))</f>
        <v>Anita Pelletier</v>
      </c>
      <c r="D135" s="106">
        <f>IF(C135="Dummy",[1]Données!$X$3,VLOOKUP(B135,[1]Données!$A$3:$I$1003,5))</f>
        <v>145</v>
      </c>
      <c r="E135" s="40">
        <v>145</v>
      </c>
      <c r="F135" s="40">
        <v>158</v>
      </c>
      <c r="G135" s="40">
        <v>175</v>
      </c>
      <c r="H135" s="108"/>
      <c r="I135" s="109"/>
      <c r="J135" s="110"/>
      <c r="K135" s="111"/>
      <c r="L135" s="112"/>
      <c r="M135" s="113">
        <f t="shared" si="39"/>
        <v>478</v>
      </c>
      <c r="N135" s="113">
        <f t="shared" si="40"/>
        <v>3</v>
      </c>
      <c r="O135" s="114">
        <f>IF(OR(E135&gt;0,F135&gt;0,G135&gt;0),[1]Données!$X$4)</f>
        <v>13</v>
      </c>
      <c r="P135" s="115">
        <f t="shared" si="41"/>
        <v>0</v>
      </c>
    </row>
    <row r="136" spans="1:16" ht="15.75" x14ac:dyDescent="0.25">
      <c r="A136" s="104" t="str">
        <f>VLOOKUP(B136,[1]Données!$A$3:$I$1003,4)</f>
        <v>H</v>
      </c>
      <c r="B136" s="45">
        <v>1066</v>
      </c>
      <c r="C136" s="105" t="str">
        <f>IF(B136=[1]Données!X$1,[1]Données!$X$2,VLOOKUP(B136,[1]Données!$A$3:$I$1003,3))</f>
        <v>Michel Moreau</v>
      </c>
      <c r="D136" s="106">
        <f>IF(C136="Dummy",[1]Données!$X$3,VLOOKUP(B136,[1]Données!$A$3:$I$1003,5))</f>
        <v>199</v>
      </c>
      <c r="E136" s="40">
        <v>232</v>
      </c>
      <c r="F136" s="40">
        <v>167</v>
      </c>
      <c r="G136" s="40">
        <v>151</v>
      </c>
      <c r="H136" s="108"/>
      <c r="I136" s="109"/>
      <c r="J136" s="110"/>
      <c r="K136" s="111"/>
      <c r="L136" s="112"/>
      <c r="M136" s="113">
        <f t="shared" si="39"/>
        <v>550</v>
      </c>
      <c r="N136" s="113">
        <f t="shared" si="40"/>
        <v>3</v>
      </c>
      <c r="O136" s="114">
        <f>IF(OR(E136&gt;0,F136&gt;0,G136&gt;0),[1]Données!$X$4)</f>
        <v>13</v>
      </c>
      <c r="P136" s="115">
        <f t="shared" si="41"/>
        <v>0</v>
      </c>
    </row>
    <row r="137" spans="1:16" ht="15.75" x14ac:dyDescent="0.25">
      <c r="A137" s="116" t="s">
        <v>163</v>
      </c>
      <c r="B137" s="45"/>
      <c r="C137" s="117" t="e">
        <f>VLOOKUP(B137,[1]Données!$Q$3:$V$253,2)</f>
        <v>#N/A</v>
      </c>
      <c r="D137" s="118" t="e">
        <f>VLOOKUP(B137,[1]Données!$Q$3:$V$253,3)</f>
        <v>#N/A</v>
      </c>
      <c r="E137" s="40"/>
      <c r="F137" s="40"/>
      <c r="G137" s="40"/>
      <c r="H137" s="108"/>
      <c r="I137" s="109"/>
      <c r="J137" s="110"/>
      <c r="K137" s="111"/>
      <c r="L137" s="112"/>
      <c r="M137" s="120">
        <f t="shared" si="39"/>
        <v>0</v>
      </c>
      <c r="N137" s="120">
        <f t="shared" si="40"/>
        <v>0</v>
      </c>
      <c r="O137" s="121" t="b">
        <f>IF(OR(E137&gt;0,F137&gt;0,G137&gt;0),[1]Données!$X$5)</f>
        <v>0</v>
      </c>
      <c r="P137" s="115">
        <f t="shared" si="41"/>
        <v>0</v>
      </c>
    </row>
    <row r="138" spans="1:16" ht="15.75" x14ac:dyDescent="0.25">
      <c r="A138" s="116" t="s">
        <v>163</v>
      </c>
      <c r="B138" s="45"/>
      <c r="C138" s="117" t="e">
        <f>VLOOKUP(B138,[1]Données!$Q$3:$V$253,2)</f>
        <v>#N/A</v>
      </c>
      <c r="D138" s="118" t="e">
        <f>VLOOKUP(B138,[1]Données!$Q$3:$V$253,3)</f>
        <v>#N/A</v>
      </c>
      <c r="E138" s="40"/>
      <c r="F138" s="40"/>
      <c r="G138" s="40"/>
      <c r="H138" s="108"/>
      <c r="I138" s="109"/>
      <c r="J138" s="110"/>
      <c r="K138" s="111"/>
      <c r="L138" s="112"/>
      <c r="M138" s="120">
        <f t="shared" si="39"/>
        <v>0</v>
      </c>
      <c r="N138" s="120">
        <f t="shared" si="40"/>
        <v>0</v>
      </c>
      <c r="O138" s="121" t="b">
        <f>IF(OR(E138&gt;0,F138&gt;0,G138&gt;0),[1]Données!$X$5)</f>
        <v>0</v>
      </c>
      <c r="P138" s="115">
        <f t="shared" si="41"/>
        <v>0</v>
      </c>
    </row>
    <row r="139" spans="1:16" ht="15.75" x14ac:dyDescent="0.25">
      <c r="A139" s="122" t="s">
        <v>164</v>
      </c>
      <c r="B139" s="45"/>
      <c r="C139" s="123" t="e">
        <f>VLOOKUP(B139,[1]Données!$A$3:$I$1003,3)</f>
        <v>#N/A</v>
      </c>
      <c r="D139" s="124" t="e">
        <f>IF(C139="Dummy",[1]Données!$X$3,VLOOKUP(B139,[1]Données!$A$3:$I$1003,5))</f>
        <v>#N/A</v>
      </c>
      <c r="E139" s="40"/>
      <c r="F139" s="40"/>
      <c r="G139" s="40"/>
      <c r="H139" s="108"/>
      <c r="I139" s="109"/>
      <c r="J139" s="110"/>
      <c r="K139" s="111"/>
      <c r="L139" s="112"/>
      <c r="M139" s="125">
        <f t="shared" si="39"/>
        <v>0</v>
      </c>
      <c r="N139" s="125">
        <f t="shared" si="40"/>
        <v>0</v>
      </c>
      <c r="O139" s="126" t="b">
        <f>IF(OR(E139&gt;0,F139&gt;0,G139&gt;0),[1]Données!$X$4)</f>
        <v>0</v>
      </c>
      <c r="P139" s="115">
        <f t="shared" si="41"/>
        <v>0</v>
      </c>
    </row>
    <row r="140" spans="1:16" ht="15.75" x14ac:dyDescent="0.25">
      <c r="A140" s="122" t="s">
        <v>164</v>
      </c>
      <c r="B140" s="45"/>
      <c r="C140" s="123" t="e">
        <f>VLOOKUP(B140,[1]Données!$A$3:$I$1003,3)</f>
        <v>#N/A</v>
      </c>
      <c r="D140" s="124" t="e">
        <f>IF(C140="Dummy",[1]Données!$X$3,VLOOKUP(B140,[1]Données!$A$3:$I$1003,5))</f>
        <v>#N/A</v>
      </c>
      <c r="E140" s="40"/>
      <c r="F140" s="40"/>
      <c r="G140" s="40"/>
      <c r="H140" s="108"/>
      <c r="I140" s="109"/>
      <c r="J140" s="110"/>
      <c r="K140" s="111"/>
      <c r="L140" s="112"/>
      <c r="M140" s="125">
        <f t="shared" si="39"/>
        <v>0</v>
      </c>
      <c r="N140" s="125">
        <f t="shared" si="40"/>
        <v>0</v>
      </c>
      <c r="O140" s="126" t="b">
        <f>IF(OR(E140&gt;0,F140&gt;0,G140&gt;0),[1]Données!$X$4)</f>
        <v>0</v>
      </c>
      <c r="P140" s="115">
        <f t="shared" si="41"/>
        <v>0</v>
      </c>
    </row>
    <row r="141" spans="1:16" ht="15.75" x14ac:dyDescent="0.25">
      <c r="A141" s="127">
        <f>$B$1-D141</f>
        <v>58</v>
      </c>
      <c r="B141" s="128"/>
      <c r="C141" s="129" t="s">
        <v>179</v>
      </c>
      <c r="D141" s="130">
        <f>SUM(D132:D136)</f>
        <v>801</v>
      </c>
      <c r="E141" s="131">
        <f>IF(AND(E132=0,E133=0),SUM(E132:E136)+D132+D133,IF(AND(E132=0,E134=0),SUM(E132:E136)+D132+D134,IF(AND(E132=0,E135=0),SUM(E132:E136)+D132+D135,IF(AND(E132=0,E136=0),SUM(E132:E136)+D132+D136,IF(AND(E133=0,E134=0),SUM(E132:E136)+D133+D134,IF(AND(E133=0,E135=0),SUM(E132:E136)+D133+D135,IF(AND(E133=0,E136=0),SUM(E132:E136)+D133+D136,IF(AND(E134=0,E135=0),SUM(E132:E136)+D134+D135,IF(AND(E134=0,E136=0),SUM(E132:E136)+D134+D136,IF(AND(E135=0,E136=0),SUM(E132:E136)+D135+D136,IF(E132=0,SUM(E132:E136)+D132,IF(E133=0,SUM(E132:E136)+D133,IF(E134=0,SUM(E132:E136)+D134,IF(E135=0,SUM(E132:E136)+D135,IF(E136=0,SUM(E132:E136)+D136,SUM(E132:E136))))))))))))))))</f>
        <v>751</v>
      </c>
      <c r="F141" s="131">
        <f>IF(AND(F132=0,F133=0),SUM(F132:F136)+D132+D133,IF(AND(F132=0,F134=0),SUM(F132:F136)+D132+D134,IF(AND(F132=0,F135=0),SUM(F132:F136)+D132+D135,IF(AND(F132=0,F136=0),SUM(F132:F136)+D132+D136,IF(AND(F133=0,F134=0),SUM(F132:F136)+D133+D134,IF(AND(F133=0,F135=0),SUM(F132:F136)+D133+D135,IF(AND(F133=0,F136=0),SUM(F132:F136)+D133+D136,IF(AND(F134=0,F135=0),SUM(F132:F136)+D134+D135,IF(AND(F134=0,F136=0),SUM(F132:F136)+D134+D136,IF(AND(F135=0,F136=0),SUM(F132:F136)+D135+D136,IF(F132=0,SUM(F132:F136)+D132,IF(F133=0,SUM(F132:F136)+D133,IF(F134=0,SUM(F132:F136)+D134,IF(F135=0,SUM(F132:F136)+D135,IF(F136=0,SUM(F132:F136)+D136,SUM(F132:F136))))))))))))))))</f>
        <v>733</v>
      </c>
      <c r="G141" s="131">
        <f>IF(AND(G132=0,G133=0),SUM(G132:G136)+D132+D133,IF(AND(G132=0,G134=0),SUM(G132:G136)+D132+D134,IF(AND(G132=0,G135=0),SUM(G132:G136)+D132+D135,IF(AND(G132=0,G136=0),SUM(G132:G136)+D132+D136,IF(AND(G133=0,G134=0),SUM(G132:G136)+D133+D134,IF(AND(G133=0,G135=0),SUM(G132:G136)+D133+D135,IF(AND(G133=0,G136=0),SUM(G132:G136)+D133+D136,IF(AND(G134=0,G135=0),SUM(G132:G136)+D134+D135,IF(AND(G134=0,G136=0),SUM(G132:G136)+D134+D136,IF(AND(G135=0,G136=0),SUM(G132:G136)+D135+D136,IF(G132=0,SUM(G132:G136)+D132,IF(G133=0,SUM(G132:G136)+D133,IF(G134=0,SUM(G132:G136)+D134,IF(G135=0,SUM(G132:G136)+D135,IF(G136=0,SUM(G132:G136)+D136,SUM(G132:G136))))))))))))))))</f>
        <v>723</v>
      </c>
      <c r="H141" s="128"/>
      <c r="I141" s="132"/>
      <c r="J141" s="133"/>
      <c r="K141" s="134"/>
      <c r="L141" s="135"/>
      <c r="M141" s="136">
        <f>IF(SUM(E132:G138)=0,"",SUM(E141:G141))</f>
        <v>2207</v>
      </c>
      <c r="N141" s="137"/>
      <c r="O141" s="138"/>
      <c r="P141" s="139"/>
    </row>
    <row r="142" spans="1:16" ht="15.75" x14ac:dyDescent="0.25">
      <c r="A142" s="104" t="str">
        <f>VLOOKUP(B142,[1]Données!$A$3:$I$1003,4)</f>
        <v>F</v>
      </c>
      <c r="B142" s="45">
        <v>1067</v>
      </c>
      <c r="C142" s="105" t="str">
        <f>IF(B142=[1]Données!X$1,[1]Données!$X$2,VLOOKUP(B142,[1]Données!$A$3:$I$1003,3))</f>
        <v>Suzanne Turcotte</v>
      </c>
      <c r="D142" s="106">
        <f>IF(C142="Dummy",[1]Données!$X$3,VLOOKUP(B142,[1]Données!$A$3:$I$1003,5))</f>
        <v>170</v>
      </c>
      <c r="E142" s="40">
        <v>138</v>
      </c>
      <c r="F142" s="40">
        <v>117</v>
      </c>
      <c r="G142" s="40">
        <v>125</v>
      </c>
      <c r="H142" s="108"/>
      <c r="I142" s="109"/>
      <c r="J142" s="110"/>
      <c r="K142" s="111"/>
      <c r="L142" s="112"/>
      <c r="M142" s="113">
        <f t="shared" ref="M142:M150" si="42">SUM(E142:G142)</f>
        <v>380</v>
      </c>
      <c r="N142" s="113">
        <f t="shared" ref="N142:N150" si="43">COUNTIF(E142:G142,"&gt;0")</f>
        <v>3</v>
      </c>
      <c r="O142" s="114">
        <f>IF(OR(E142&gt;0,F142&gt;0,G142&gt;0),[1]Données!$X$4)</f>
        <v>13</v>
      </c>
      <c r="P142" s="115">
        <f t="shared" ref="P142:P150" si="44">SUM(I142:L142)</f>
        <v>0</v>
      </c>
    </row>
    <row r="143" spans="1:16" ht="15.75" x14ac:dyDescent="0.25">
      <c r="A143" s="104" t="str">
        <f>VLOOKUP(B143,[1]Données!$A$3:$I$1003,4)</f>
        <v>H</v>
      </c>
      <c r="B143" s="45">
        <v>1068</v>
      </c>
      <c r="C143" s="105" t="str">
        <f>IF(B143=[1]Données!X$1,[1]Données!$X$2,VLOOKUP(B143,[1]Données!$A$3:$I$1003,3))</f>
        <v>Yvon Cyr</v>
      </c>
      <c r="D143" s="106">
        <f>IF(C143="Dummy",[1]Données!$X$3,VLOOKUP(B143,[1]Données!$A$3:$I$1003,5))</f>
        <v>159</v>
      </c>
      <c r="E143" s="40">
        <v>174</v>
      </c>
      <c r="F143" s="40">
        <v>130</v>
      </c>
      <c r="G143" s="40">
        <v>179</v>
      </c>
      <c r="H143" s="108"/>
      <c r="I143" s="109"/>
      <c r="J143" s="110"/>
      <c r="K143" s="111"/>
      <c r="L143" s="112"/>
      <c r="M143" s="113">
        <f t="shared" si="42"/>
        <v>483</v>
      </c>
      <c r="N143" s="113">
        <f t="shared" si="43"/>
        <v>3</v>
      </c>
      <c r="O143" s="114">
        <f>IF(OR(E143&gt;0,F143&gt;0,G143&gt;0),[1]Données!$X$4)</f>
        <v>13</v>
      </c>
      <c r="P143" s="115">
        <f t="shared" si="44"/>
        <v>0</v>
      </c>
    </row>
    <row r="144" spans="1:16" ht="15.75" x14ac:dyDescent="0.25">
      <c r="A144" s="104" t="str">
        <f>VLOOKUP(B144,[1]Données!$A$3:$I$1003,4)</f>
        <v>H</v>
      </c>
      <c r="B144" s="45">
        <v>1069</v>
      </c>
      <c r="C144" s="105" t="str">
        <f>IF(B144=[1]Données!X$1,[1]Données!$X$2,VLOOKUP(B144,[1]Données!$A$3:$I$1003,3))</f>
        <v>Gilles Tremblay</v>
      </c>
      <c r="D144" s="106">
        <f>IF(C144="Dummy",[1]Données!$X$3,VLOOKUP(B144,[1]Données!$A$3:$I$1003,5))</f>
        <v>172</v>
      </c>
      <c r="E144" s="40">
        <v>205</v>
      </c>
      <c r="F144" s="40">
        <v>159</v>
      </c>
      <c r="G144" s="40">
        <v>116</v>
      </c>
      <c r="H144" s="108"/>
      <c r="I144" s="109"/>
      <c r="J144" s="110"/>
      <c r="K144" s="111"/>
      <c r="L144" s="112"/>
      <c r="M144" s="113">
        <f t="shared" si="42"/>
        <v>480</v>
      </c>
      <c r="N144" s="113">
        <f t="shared" si="43"/>
        <v>3</v>
      </c>
      <c r="O144" s="114">
        <f>IF(OR(E144&gt;0,F144&gt;0,G144&gt;0),[1]Données!$X$4)</f>
        <v>13</v>
      </c>
      <c r="P144" s="115">
        <f t="shared" si="44"/>
        <v>0</v>
      </c>
    </row>
    <row r="145" spans="1:16" ht="15.75" x14ac:dyDescent="0.25">
      <c r="A145" s="104" t="str">
        <f>VLOOKUP(B145,[1]Données!$A$3:$I$1003,4)</f>
        <v>H</v>
      </c>
      <c r="B145" s="45">
        <v>1076</v>
      </c>
      <c r="C145" s="105" t="str">
        <f>IF(B145=[1]Données!X$1,[1]Données!$X$2,VLOOKUP(B145,[1]Données!$A$3:$I$1003,3))</f>
        <v>Claude Chaumont</v>
      </c>
      <c r="D145" s="106">
        <f>IF(C145="Dummy",[1]Données!$X$3,VLOOKUP(B145,[1]Données!$A$3:$I$1003,5))</f>
        <v>157</v>
      </c>
      <c r="E145" s="40">
        <v>244</v>
      </c>
      <c r="F145" s="40">
        <v>153</v>
      </c>
      <c r="G145" s="40">
        <v>171</v>
      </c>
      <c r="H145" s="108"/>
      <c r="I145" s="109"/>
      <c r="J145" s="110"/>
      <c r="K145" s="111"/>
      <c r="L145" s="112"/>
      <c r="M145" s="113">
        <f t="shared" si="42"/>
        <v>568</v>
      </c>
      <c r="N145" s="113">
        <f t="shared" si="43"/>
        <v>3</v>
      </c>
      <c r="O145" s="114">
        <f>IF(OR(E145&gt;0,F145&gt;0,G145&gt;0),[1]Données!$X$4)</f>
        <v>13</v>
      </c>
      <c r="P145" s="115">
        <f t="shared" si="44"/>
        <v>0</v>
      </c>
    </row>
    <row r="146" spans="1:16" ht="15.75" x14ac:dyDescent="0.25">
      <c r="A146" s="104" t="str">
        <f>VLOOKUP(B146,[1]Données!$A$3:$I$1003,4)</f>
        <v>H</v>
      </c>
      <c r="B146" s="45">
        <v>1070</v>
      </c>
      <c r="C146" s="105" t="str">
        <f>IF(B146=[1]Données!X$1,[1]Données!$X$2,VLOOKUP(B146,[1]Données!$A$3:$I$1003,3))</f>
        <v>Yves Chapdelaine</v>
      </c>
      <c r="D146" s="106">
        <f>IF(C146="Dummy",[1]Données!$X$3,VLOOKUP(B146,[1]Données!$A$3:$I$1003,5))</f>
        <v>201</v>
      </c>
      <c r="E146" s="40">
        <v>192</v>
      </c>
      <c r="F146" s="40">
        <v>225</v>
      </c>
      <c r="G146" s="40">
        <v>169</v>
      </c>
      <c r="H146" s="108"/>
      <c r="I146" s="109"/>
      <c r="J146" s="110"/>
      <c r="K146" s="111"/>
      <c r="L146" s="112"/>
      <c r="M146" s="113">
        <f t="shared" si="42"/>
        <v>586</v>
      </c>
      <c r="N146" s="113">
        <f t="shared" si="43"/>
        <v>3</v>
      </c>
      <c r="O146" s="114">
        <f>IF(OR(E146&gt;0,F146&gt;0,G146&gt;0),[1]Données!$X$4)</f>
        <v>13</v>
      </c>
      <c r="P146" s="115">
        <f t="shared" si="44"/>
        <v>0</v>
      </c>
    </row>
    <row r="147" spans="1:16" ht="15.75" x14ac:dyDescent="0.25">
      <c r="A147" s="116" t="s">
        <v>163</v>
      </c>
      <c r="B147" s="45"/>
      <c r="C147" s="117" t="e">
        <f>VLOOKUP(B147,[1]Données!$Q$3:$V$253,2)</f>
        <v>#N/A</v>
      </c>
      <c r="D147" s="118" t="e">
        <f>VLOOKUP(B147,[1]Données!$Q$3:$V$253,3)</f>
        <v>#N/A</v>
      </c>
      <c r="E147" s="40"/>
      <c r="F147" s="40"/>
      <c r="G147" s="40"/>
      <c r="H147" s="108"/>
      <c r="I147" s="109"/>
      <c r="J147" s="110"/>
      <c r="K147" s="111"/>
      <c r="L147" s="112"/>
      <c r="M147" s="120">
        <f t="shared" si="42"/>
        <v>0</v>
      </c>
      <c r="N147" s="120">
        <f t="shared" si="43"/>
        <v>0</v>
      </c>
      <c r="O147" s="121" t="b">
        <f>IF(OR(E147&gt;0,F147&gt;0,G147&gt;0),[1]Données!$X$5)</f>
        <v>0</v>
      </c>
      <c r="P147" s="115">
        <f t="shared" si="44"/>
        <v>0</v>
      </c>
    </row>
    <row r="148" spans="1:16" ht="15.75" x14ac:dyDescent="0.25">
      <c r="A148" s="116" t="s">
        <v>163</v>
      </c>
      <c r="B148" s="45"/>
      <c r="C148" s="117" t="e">
        <f>VLOOKUP(B148,[1]Données!$Q$3:$V$253,2)</f>
        <v>#N/A</v>
      </c>
      <c r="D148" s="118" t="e">
        <f>VLOOKUP(B148,[1]Données!$Q$3:$V$253,3)</f>
        <v>#N/A</v>
      </c>
      <c r="E148" s="40"/>
      <c r="F148" s="40"/>
      <c r="G148" s="40"/>
      <c r="H148" s="108"/>
      <c r="I148" s="109"/>
      <c r="J148" s="110"/>
      <c r="K148" s="111"/>
      <c r="L148" s="112"/>
      <c r="M148" s="120">
        <f t="shared" si="42"/>
        <v>0</v>
      </c>
      <c r="N148" s="120">
        <f t="shared" si="43"/>
        <v>0</v>
      </c>
      <c r="O148" s="121" t="b">
        <f>IF(OR(E148&gt;0,F148&gt;0,G148&gt;0),[1]Données!$X$5)</f>
        <v>0</v>
      </c>
      <c r="P148" s="115">
        <f t="shared" si="44"/>
        <v>0</v>
      </c>
    </row>
    <row r="149" spans="1:16" ht="15.75" x14ac:dyDescent="0.25">
      <c r="A149" s="122" t="s">
        <v>164</v>
      </c>
      <c r="B149" s="45"/>
      <c r="C149" s="123" t="e">
        <f>VLOOKUP(B149,[1]Données!$A$3:$I$1003,3)</f>
        <v>#N/A</v>
      </c>
      <c r="D149" s="124" t="e">
        <f>IF(C149="Dummy",[1]Données!$X$3,VLOOKUP(B149,[1]Données!$A$3:$I$1003,5))</f>
        <v>#N/A</v>
      </c>
      <c r="E149" s="40"/>
      <c r="F149" s="40"/>
      <c r="G149" s="40"/>
      <c r="H149" s="108"/>
      <c r="I149" s="109"/>
      <c r="J149" s="110"/>
      <c r="K149" s="111"/>
      <c r="L149" s="112"/>
      <c r="M149" s="125">
        <f t="shared" si="42"/>
        <v>0</v>
      </c>
      <c r="N149" s="125">
        <f t="shared" si="43"/>
        <v>0</v>
      </c>
      <c r="O149" s="126" t="b">
        <f>IF(OR(E149&gt;0,F149&gt;0,G149&gt;0),[1]Données!$X$4)</f>
        <v>0</v>
      </c>
      <c r="P149" s="115">
        <f t="shared" si="44"/>
        <v>0</v>
      </c>
    </row>
    <row r="150" spans="1:16" ht="15.75" x14ac:dyDescent="0.25">
      <c r="A150" s="122" t="s">
        <v>164</v>
      </c>
      <c r="B150" s="45"/>
      <c r="C150" s="123" t="e">
        <f>VLOOKUP(B150,[1]Données!$A$3:$I$1003,3)</f>
        <v>#N/A</v>
      </c>
      <c r="D150" s="124" t="e">
        <f>IF(C150="Dummy",[1]Données!$X$3,VLOOKUP(B150,[1]Données!$A$3:$I$1003,5))</f>
        <v>#N/A</v>
      </c>
      <c r="E150" s="40"/>
      <c r="F150" s="40"/>
      <c r="G150" s="40"/>
      <c r="H150" s="108"/>
      <c r="I150" s="109"/>
      <c r="J150" s="110"/>
      <c r="K150" s="111"/>
      <c r="L150" s="112"/>
      <c r="M150" s="125">
        <f t="shared" si="42"/>
        <v>0</v>
      </c>
      <c r="N150" s="125">
        <f t="shared" si="43"/>
        <v>0</v>
      </c>
      <c r="O150" s="126" t="b">
        <f>IF(OR(E150&gt;0,F150&gt;0,G150&gt;0),[1]Données!$X$4)</f>
        <v>0</v>
      </c>
      <c r="P150" s="115">
        <f t="shared" si="44"/>
        <v>0</v>
      </c>
    </row>
    <row r="151" spans="1:16" ht="15.75" x14ac:dyDescent="0.25">
      <c r="A151" s="127">
        <f>$B$1-D151</f>
        <v>0</v>
      </c>
      <c r="B151" s="128"/>
      <c r="C151" s="129" t="s">
        <v>180</v>
      </c>
      <c r="D151" s="130">
        <f>SUM(D142:D146)</f>
        <v>859</v>
      </c>
      <c r="E151" s="131">
        <f>IF(AND(E142=0,E143=0),SUM(E142:E146)+D142+D143,IF(AND(E142=0,E144=0),SUM(E142:E146)+D142+D144,IF(AND(E142=0,E145=0),SUM(E142:E146)+D142+D145,IF(AND(E142=0,E146=0),SUM(E142:E146)+D142+D146,IF(AND(E143=0,E144=0),SUM(E142:E146)+D143+D144,IF(AND(E143=0,E145=0),SUM(E142:E146)+D143+D145,IF(AND(E143=0,E146=0),SUM(E142:E146)+D143+D146,IF(AND(E144=0,E145=0),SUM(E142:E146)+D144+D145,IF(AND(E144=0,E146=0),SUM(E142:E146)+D144+D146,IF(AND(E145=0,E146=0),SUM(E142:E146)+D145+D146,IF(E142=0,SUM(E142:E146)+D142,IF(E143=0,SUM(E142:E146)+D143,IF(E144=0,SUM(E142:E146)+D144,IF(E145=0,SUM(E142:E146)+D145,IF(E146=0,SUM(E142:E146)+D146,SUM(E142:E146))))))))))))))))</f>
        <v>953</v>
      </c>
      <c r="F151" s="131">
        <f>IF(AND(F142=0,F143=0),SUM(F142:F146)+D142+D143,IF(AND(F142=0,F144=0),SUM(F142:F146)+D142+D144,IF(AND(F142=0,F145=0),SUM(F142:F146)+D142+D145,IF(AND(F142=0,F146=0),SUM(F142:F146)+D142+D146,IF(AND(F143=0,F144=0),SUM(F142:F146)+D143+D144,IF(AND(F143=0,F145=0),SUM(F142:F146)+D143+D145,IF(AND(F143=0,F146=0),SUM(F142:F146)+D143+D146,IF(AND(F144=0,F145=0),SUM(F142:F146)+D144+D145,IF(AND(F144=0,F146=0),SUM(F142:F146)+D144+D146,IF(AND(F145=0,F146=0),SUM(F142:F146)+D145+D146,IF(F142=0,SUM(F142:F146)+D142,IF(F143=0,SUM(F142:F146)+D143,IF(F144=0,SUM(F142:F146)+D144,IF(F145=0,SUM(F142:F146)+D145,IF(F146=0,SUM(F142:F146)+D146,SUM(F142:F146))))))))))))))))</f>
        <v>784</v>
      </c>
      <c r="G151" s="131">
        <f>IF(AND(G142=0,G143=0),SUM(G142:G146)+D142+D143,IF(AND(G142=0,G144=0),SUM(G142:G146)+D142+D144,IF(AND(G142=0,G145=0),SUM(G142:G146)+D142+D145,IF(AND(G142=0,G146=0),SUM(G142:G146)+D142+D146,IF(AND(G143=0,G144=0),SUM(G142:G146)+D143+D144,IF(AND(G143=0,G145=0),SUM(G142:G146)+D143+D145,IF(AND(G143=0,G146=0),SUM(G142:G146)+D143+D146,IF(AND(G144=0,G145=0),SUM(G142:G146)+D144+D145,IF(AND(G144=0,G146=0),SUM(G142:G146)+D144+D146,IF(AND(G145=0,G146=0),SUM(G142:G146)+D145+D146,IF(G142=0,SUM(G142:G146)+D142,IF(G143=0,SUM(G142:G146)+D143,IF(G144=0,SUM(G142:G146)+D144,IF(G145=0,SUM(G142:G146)+D145,IF(G146=0,SUM(G142:G146)+D146,SUM(G142:G146))))))))))))))))</f>
        <v>760</v>
      </c>
      <c r="H151" s="128"/>
      <c r="I151" s="132"/>
      <c r="J151" s="133"/>
      <c r="K151" s="134"/>
      <c r="L151" s="135"/>
      <c r="M151" s="136">
        <f>IF(SUM(E142:G148)=0,"",SUM(E151:G151))</f>
        <v>2497</v>
      </c>
      <c r="N151" s="137"/>
      <c r="O151" s="138"/>
      <c r="P151" s="139"/>
    </row>
    <row r="152" spans="1:16" ht="15.75" x14ac:dyDescent="0.25">
      <c r="A152" s="104" t="str">
        <f>VLOOKUP(B152,[1]Données!$A$3:$I$1003,4)</f>
        <v>H</v>
      </c>
      <c r="B152" s="45">
        <v>1071</v>
      </c>
      <c r="C152" s="105" t="str">
        <f>IF(B152=[1]Données!X$1,[1]Données!$X$2,VLOOKUP(B152,[1]Données!$A$3:$I$1003,3))</f>
        <v>Guy Girard</v>
      </c>
      <c r="D152" s="106">
        <f>IF(C152="Dummy",[1]Données!$X$3,VLOOKUP(B152,[1]Données!$A$3:$I$1003,5))</f>
        <v>122</v>
      </c>
      <c r="E152" s="40">
        <v>115</v>
      </c>
      <c r="F152" s="40">
        <v>179</v>
      </c>
      <c r="G152" s="40">
        <v>130</v>
      </c>
      <c r="H152" s="108"/>
      <c r="I152" s="109"/>
      <c r="J152" s="110"/>
      <c r="K152" s="111"/>
      <c r="L152" s="112"/>
      <c r="M152" s="113">
        <f t="shared" ref="M152:M160" si="45">SUM(E152:G152)</f>
        <v>424</v>
      </c>
      <c r="N152" s="113">
        <f t="shared" ref="N152:N160" si="46">COUNTIF(E152:G152,"&gt;0")</f>
        <v>3</v>
      </c>
      <c r="O152" s="114">
        <f>IF(OR(E152&gt;0,F152&gt;0,G152&gt;0),[1]Données!$X$4)</f>
        <v>13</v>
      </c>
      <c r="P152" s="115">
        <f t="shared" ref="P152:P160" si="47">SUM(I152:L152)</f>
        <v>0</v>
      </c>
    </row>
    <row r="153" spans="1:16" ht="15.75" x14ac:dyDescent="0.25">
      <c r="A153" s="104" t="str">
        <f>VLOOKUP(B153,[1]Données!$A$3:$I$1003,4)</f>
        <v>F</v>
      </c>
      <c r="B153" s="45">
        <v>1072</v>
      </c>
      <c r="C153" s="105" t="str">
        <f>IF(B153=[1]Données!X$1,[1]Données!$X$2,VLOOKUP(B153,[1]Données!$A$3:$I$1003,3))</f>
        <v>Nicole Joly</v>
      </c>
      <c r="D153" s="106">
        <f>IF(C153="Dummy",[1]Données!$X$3,VLOOKUP(B153,[1]Données!$A$3:$I$1003,5))</f>
        <v>151</v>
      </c>
      <c r="E153" s="40">
        <v>121</v>
      </c>
      <c r="F153" s="40">
        <v>111</v>
      </c>
      <c r="G153" s="40">
        <v>115</v>
      </c>
      <c r="H153" s="108"/>
      <c r="I153" s="109"/>
      <c r="J153" s="110"/>
      <c r="K153" s="111"/>
      <c r="L153" s="112"/>
      <c r="M153" s="113">
        <f t="shared" si="45"/>
        <v>347</v>
      </c>
      <c r="N153" s="113">
        <f t="shared" si="46"/>
        <v>3</v>
      </c>
      <c r="O153" s="114">
        <f>IF(OR(E153&gt;0,F153&gt;0,G153&gt;0),[1]Données!$X$4)</f>
        <v>13</v>
      </c>
      <c r="P153" s="115">
        <f t="shared" si="47"/>
        <v>0</v>
      </c>
    </row>
    <row r="154" spans="1:16" ht="15.75" x14ac:dyDescent="0.25">
      <c r="A154" s="104" t="str">
        <f>VLOOKUP(B154,[1]Données!$A$3:$I$1003,4)</f>
        <v>F</v>
      </c>
      <c r="B154" s="45">
        <v>1073</v>
      </c>
      <c r="C154" s="105" t="str">
        <f>IF(B154=[1]Données!X$1,[1]Données!$X$2,VLOOKUP(B154,[1]Données!$A$3:$I$1003,3))</f>
        <v>Ginette Juteau</v>
      </c>
      <c r="D154" s="106">
        <f>IF(C154="Dummy",[1]Données!$X$3,VLOOKUP(B154,[1]Données!$A$3:$I$1003,5))</f>
        <v>158</v>
      </c>
      <c r="E154" s="40">
        <v>146</v>
      </c>
      <c r="F154" s="40">
        <v>137</v>
      </c>
      <c r="G154" s="40">
        <v>187</v>
      </c>
      <c r="H154" s="108"/>
      <c r="I154" s="109"/>
      <c r="J154" s="110"/>
      <c r="K154" s="111"/>
      <c r="L154" s="112"/>
      <c r="M154" s="113">
        <f t="shared" si="45"/>
        <v>470</v>
      </c>
      <c r="N154" s="113">
        <f t="shared" si="46"/>
        <v>3</v>
      </c>
      <c r="O154" s="114">
        <f>IF(OR(E154&gt;0,F154&gt;0,G154&gt;0),[1]Données!$X$4)</f>
        <v>13</v>
      </c>
      <c r="P154" s="115">
        <f t="shared" si="47"/>
        <v>0</v>
      </c>
    </row>
    <row r="155" spans="1:16" ht="15.75" x14ac:dyDescent="0.25">
      <c r="A155" s="104" t="str">
        <f>VLOOKUP(B155,[1]Données!$A$3:$I$1003,4)</f>
        <v>F</v>
      </c>
      <c r="B155" s="45">
        <v>1074</v>
      </c>
      <c r="C155" s="105" t="str">
        <f>IF(B155=[1]Données!X$1,[1]Données!$X$2,VLOOKUP(B155,[1]Données!$A$3:$I$1003,3))</f>
        <v>Diane Lampron</v>
      </c>
      <c r="D155" s="106">
        <f>IF(C155="Dummy",[1]Données!$X$3,VLOOKUP(B155,[1]Données!$A$3:$I$1003,5))</f>
        <v>130</v>
      </c>
      <c r="E155" s="40">
        <v>173</v>
      </c>
      <c r="F155" s="40">
        <v>155</v>
      </c>
      <c r="G155" s="40">
        <v>172</v>
      </c>
      <c r="H155" s="108"/>
      <c r="I155" s="109"/>
      <c r="J155" s="110"/>
      <c r="K155" s="111"/>
      <c r="L155" s="112"/>
      <c r="M155" s="113">
        <f t="shared" si="45"/>
        <v>500</v>
      </c>
      <c r="N155" s="113">
        <f t="shared" si="46"/>
        <v>3</v>
      </c>
      <c r="O155" s="114">
        <f>IF(OR(E155&gt;0,F155&gt;0,G155&gt;0),[1]Données!$X$4)</f>
        <v>13</v>
      </c>
      <c r="P155" s="115">
        <f t="shared" si="47"/>
        <v>0</v>
      </c>
    </row>
    <row r="156" spans="1:16" ht="15.75" x14ac:dyDescent="0.25">
      <c r="A156" s="104" t="str">
        <f>VLOOKUP(B156,[1]Données!$A$3:$I$1003,4)</f>
        <v>H</v>
      </c>
      <c r="B156" s="45">
        <v>1075</v>
      </c>
      <c r="C156" s="105" t="str">
        <f>IF(B156=[1]Données!X$1,[1]Données!$X$2,VLOOKUP(B156,[1]Données!$A$3:$I$1003,3))</f>
        <v>Michel Taillon</v>
      </c>
      <c r="D156" s="106">
        <f>IF(C156="Dummy",[1]Données!$X$3,VLOOKUP(B156,[1]Données!$A$3:$I$1003,5))</f>
        <v>224</v>
      </c>
      <c r="E156" s="40">
        <v>268</v>
      </c>
      <c r="F156" s="40">
        <v>289</v>
      </c>
      <c r="G156" s="40">
        <v>209</v>
      </c>
      <c r="H156" s="108"/>
      <c r="I156" s="109"/>
      <c r="J156" s="110"/>
      <c r="K156" s="111"/>
      <c r="L156" s="112"/>
      <c r="M156" s="113">
        <f t="shared" si="45"/>
        <v>766</v>
      </c>
      <c r="N156" s="113">
        <f t="shared" si="46"/>
        <v>3</v>
      </c>
      <c r="O156" s="114">
        <f>IF(OR(E156&gt;0,F156&gt;0,G156&gt;0),[1]Données!$X$4)</f>
        <v>13</v>
      </c>
      <c r="P156" s="115">
        <f t="shared" si="47"/>
        <v>0</v>
      </c>
    </row>
    <row r="157" spans="1:16" ht="15.75" x14ac:dyDescent="0.2">
      <c r="A157" s="116" t="s">
        <v>163</v>
      </c>
      <c r="B157" s="45"/>
      <c r="C157" s="117" t="e">
        <f>VLOOKUP(B157,[1]Données!$Q$3:$V$253,2)</f>
        <v>#N/A</v>
      </c>
      <c r="D157" s="118" t="e">
        <f>VLOOKUP(B157,[1]Données!$Q$3:$V$253,3)</f>
        <v>#N/A</v>
      </c>
      <c r="E157" s="107"/>
      <c r="F157" s="107"/>
      <c r="G157" s="107"/>
      <c r="H157" s="108"/>
      <c r="I157" s="109"/>
      <c r="J157" s="110"/>
      <c r="K157" s="111"/>
      <c r="L157" s="112"/>
      <c r="M157" s="120">
        <f t="shared" si="45"/>
        <v>0</v>
      </c>
      <c r="N157" s="120">
        <f t="shared" si="46"/>
        <v>0</v>
      </c>
      <c r="O157" s="121" t="b">
        <f>IF(OR(E157&gt;0,F157&gt;0,G157&gt;0),[1]Données!$X$5)</f>
        <v>0</v>
      </c>
      <c r="P157" s="115">
        <f t="shared" si="47"/>
        <v>0</v>
      </c>
    </row>
    <row r="158" spans="1:16" ht="15.75" x14ac:dyDescent="0.2">
      <c r="A158" s="116" t="s">
        <v>163</v>
      </c>
      <c r="B158" s="45"/>
      <c r="C158" s="117" t="e">
        <f>VLOOKUP(B158,[1]Données!$Q$3:$V$253,2)</f>
        <v>#N/A</v>
      </c>
      <c r="D158" s="118" t="e">
        <f>VLOOKUP(B158,[1]Données!$Q$3:$V$253,3)</f>
        <v>#N/A</v>
      </c>
      <c r="E158" s="107"/>
      <c r="F158" s="107"/>
      <c r="G158" s="107"/>
      <c r="H158" s="108"/>
      <c r="I158" s="109"/>
      <c r="J158" s="110"/>
      <c r="K158" s="111"/>
      <c r="L158" s="112"/>
      <c r="M158" s="120">
        <f t="shared" si="45"/>
        <v>0</v>
      </c>
      <c r="N158" s="120">
        <f t="shared" si="46"/>
        <v>0</v>
      </c>
      <c r="O158" s="121" t="b">
        <f>IF(OR(E158&gt;0,F158&gt;0,G158&gt;0),[1]Données!$X$5)</f>
        <v>0</v>
      </c>
      <c r="P158" s="115">
        <f t="shared" si="47"/>
        <v>0</v>
      </c>
    </row>
    <row r="159" spans="1:16" ht="15.75" x14ac:dyDescent="0.2">
      <c r="A159" s="122" t="s">
        <v>164</v>
      </c>
      <c r="B159" s="45"/>
      <c r="C159" s="123" t="e">
        <f>VLOOKUP(B159,[1]Données!$A$3:$I$1003,3)</f>
        <v>#N/A</v>
      </c>
      <c r="D159" s="124" t="e">
        <f>IF(C159="Dummy",[1]Données!$X$3,VLOOKUP(B159,[1]Données!$A$3:$I$1003,5))</f>
        <v>#N/A</v>
      </c>
      <c r="E159" s="107"/>
      <c r="F159" s="107"/>
      <c r="G159" s="107"/>
      <c r="H159" s="108"/>
      <c r="I159" s="109"/>
      <c r="J159" s="110"/>
      <c r="K159" s="111"/>
      <c r="L159" s="112"/>
      <c r="M159" s="125">
        <f t="shared" si="45"/>
        <v>0</v>
      </c>
      <c r="N159" s="125">
        <f t="shared" si="46"/>
        <v>0</v>
      </c>
      <c r="O159" s="126" t="b">
        <f>IF(OR(E159&gt;0,F159&gt;0,G159&gt;0),[1]Données!$X$4)</f>
        <v>0</v>
      </c>
      <c r="P159" s="115">
        <f t="shared" si="47"/>
        <v>0</v>
      </c>
    </row>
    <row r="160" spans="1:16" ht="15.75" x14ac:dyDescent="0.2">
      <c r="A160" s="122" t="s">
        <v>164</v>
      </c>
      <c r="B160" s="45"/>
      <c r="C160" s="123" t="e">
        <f>VLOOKUP(B160,[1]Données!$A$3:$I$1003,3)</f>
        <v>#N/A</v>
      </c>
      <c r="D160" s="124" t="e">
        <f>IF(C160="Dummy",[1]Données!$X$3,VLOOKUP(B160,[1]Données!$A$3:$I$1003,5))</f>
        <v>#N/A</v>
      </c>
      <c r="E160" s="107"/>
      <c r="F160" s="107"/>
      <c r="G160" s="107"/>
      <c r="H160" s="108"/>
      <c r="I160" s="109"/>
      <c r="J160" s="110"/>
      <c r="K160" s="111"/>
      <c r="L160" s="112"/>
      <c r="M160" s="125">
        <f t="shared" si="45"/>
        <v>0</v>
      </c>
      <c r="N160" s="125">
        <f t="shared" si="46"/>
        <v>0</v>
      </c>
      <c r="O160" s="126" t="b">
        <f>IF(OR(E160&gt;0,F160&gt;0,G160&gt;0),[1]Données!$X$4)</f>
        <v>0</v>
      </c>
      <c r="P160" s="115">
        <f t="shared" si="47"/>
        <v>0</v>
      </c>
    </row>
    <row r="161" spans="1:16" ht="16.5" thickBot="1" x14ac:dyDescent="0.3">
      <c r="A161" s="141">
        <f>$B$1-D161</f>
        <v>74</v>
      </c>
      <c r="B161" s="142"/>
      <c r="C161" s="143"/>
      <c r="D161" s="144">
        <f>SUM(D152:D156)</f>
        <v>785</v>
      </c>
      <c r="E161" s="131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823</v>
      </c>
      <c r="F161" s="131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871</v>
      </c>
      <c r="G161" s="131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813</v>
      </c>
      <c r="H161" s="142"/>
      <c r="I161" s="145"/>
      <c r="J161" s="146"/>
      <c r="K161" s="147"/>
      <c r="L161" s="148"/>
      <c r="M161" s="149">
        <f>IF(SUM(E152:G158)=0,"",SUM(E161:G161))</f>
        <v>2507</v>
      </c>
      <c r="N161" s="150"/>
      <c r="O161" s="151"/>
      <c r="P161" s="152"/>
    </row>
    <row r="162" spans="1:16" ht="15.75" thickBot="1" x14ac:dyDescent="0.3">
      <c r="A162" s="153"/>
      <c r="B162" s="153"/>
      <c r="C162" s="154"/>
      <c r="D162" s="153"/>
      <c r="E162" s="155"/>
      <c r="F162" s="155"/>
      <c r="G162" s="155"/>
      <c r="H162" s="156">
        <f>SUM(H2:H161)</f>
        <v>5</v>
      </c>
      <c r="I162" s="157">
        <f t="shared" ref="I162:K162" si="48">SUM(I2:I161)</f>
        <v>6</v>
      </c>
      <c r="J162" s="158">
        <f t="shared" si="48"/>
        <v>8</v>
      </c>
      <c r="K162" s="159">
        <f t="shared" si="48"/>
        <v>1</v>
      </c>
      <c r="L162" s="160"/>
      <c r="M162" s="161"/>
      <c r="N162" s="161"/>
    </row>
    <row r="163" spans="1:16" x14ac:dyDescent="0.25">
      <c r="A163" s="153"/>
      <c r="B163" s="153"/>
      <c r="C163" s="154"/>
      <c r="D163" s="153"/>
      <c r="E163" s="155"/>
      <c r="F163" s="155"/>
      <c r="G163" s="155"/>
      <c r="H163" s="163"/>
      <c r="I163" s="164"/>
      <c r="J163" s="165"/>
      <c r="K163" s="166"/>
      <c r="L163" s="160"/>
      <c r="M163" s="161"/>
      <c r="N163" s="161"/>
    </row>
    <row r="164" spans="1:16" x14ac:dyDescent="0.25">
      <c r="A164" s="153"/>
      <c r="B164" s="153"/>
      <c r="C164" s="154"/>
      <c r="D164" s="153"/>
      <c r="E164" s="155"/>
      <c r="F164" s="155"/>
      <c r="G164" s="155"/>
      <c r="H164" s="163"/>
      <c r="I164" s="164"/>
      <c r="J164" s="165"/>
      <c r="K164" s="166"/>
      <c r="L164" s="160"/>
      <c r="M164" s="161"/>
      <c r="N164" s="161"/>
    </row>
    <row r="165" spans="1:16" x14ac:dyDescent="0.25">
      <c r="A165" s="153"/>
      <c r="B165" s="153"/>
      <c r="C165" s="154"/>
      <c r="D165" s="153"/>
      <c r="E165" s="155"/>
      <c r="F165" s="155"/>
      <c r="G165" s="155"/>
      <c r="H165" s="163"/>
      <c r="I165" s="164"/>
      <c r="J165" s="165"/>
      <c r="K165" s="166"/>
      <c r="L165" s="160"/>
      <c r="M165" s="161"/>
      <c r="N165" s="161"/>
    </row>
    <row r="166" spans="1:16" x14ac:dyDescent="0.25">
      <c r="A166" s="153"/>
      <c r="B166" s="153"/>
      <c r="C166" s="154"/>
      <c r="D166" s="153"/>
      <c r="E166" s="155"/>
      <c r="F166" s="155"/>
      <c r="G166" s="155"/>
      <c r="H166" s="163"/>
      <c r="I166" s="164"/>
      <c r="J166" s="165"/>
      <c r="K166" s="166"/>
      <c r="L166" s="160"/>
      <c r="M166" s="161"/>
      <c r="N166" s="161"/>
    </row>
    <row r="167" spans="1:16" x14ac:dyDescent="0.25">
      <c r="A167" s="153"/>
      <c r="B167" s="153"/>
      <c r="C167" s="154"/>
      <c r="D167" s="153"/>
      <c r="E167" s="155"/>
      <c r="F167" s="155"/>
      <c r="G167" s="155"/>
      <c r="H167" s="163"/>
      <c r="I167" s="164"/>
      <c r="J167" s="165"/>
      <c r="K167" s="166"/>
      <c r="L167" s="160"/>
      <c r="M167" s="161"/>
      <c r="N167" s="161"/>
    </row>
    <row r="168" spans="1:16" x14ac:dyDescent="0.25">
      <c r="A168" s="153"/>
      <c r="B168" s="153"/>
      <c r="C168" s="154"/>
      <c r="D168" s="153"/>
      <c r="E168" s="155"/>
      <c r="F168" s="155"/>
      <c r="G168" s="155"/>
      <c r="H168" s="163"/>
      <c r="I168" s="164"/>
      <c r="J168" s="165"/>
      <c r="K168" s="166"/>
      <c r="L168" s="160"/>
      <c r="M168" s="161"/>
      <c r="N168" s="161"/>
    </row>
    <row r="169" spans="1:16" x14ac:dyDescent="0.25">
      <c r="A169" s="153"/>
      <c r="B169" s="153"/>
      <c r="C169" s="154"/>
      <c r="D169" s="153"/>
      <c r="E169" s="155"/>
      <c r="F169" s="155"/>
      <c r="G169" s="155"/>
      <c r="H169" s="163"/>
      <c r="I169" s="164"/>
      <c r="J169" s="165"/>
      <c r="K169" s="166"/>
      <c r="L169" s="160"/>
      <c r="M169" s="161"/>
      <c r="N169" s="161"/>
    </row>
    <row r="170" spans="1:16" x14ac:dyDescent="0.25">
      <c r="A170" s="153"/>
      <c r="B170" s="153"/>
      <c r="C170" s="154"/>
      <c r="D170" s="153"/>
      <c r="E170" s="155"/>
      <c r="F170" s="155"/>
      <c r="G170" s="155"/>
      <c r="H170" s="163"/>
      <c r="I170" s="164"/>
      <c r="J170" s="165"/>
      <c r="K170" s="166"/>
      <c r="L170" s="160"/>
      <c r="M170" s="161"/>
      <c r="N170" s="161"/>
    </row>
    <row r="171" spans="1:16" x14ac:dyDescent="0.25">
      <c r="A171" s="153"/>
      <c r="B171" s="153"/>
      <c r="C171" s="154"/>
      <c r="D171" s="153"/>
      <c r="E171" s="155"/>
      <c r="F171" s="155"/>
      <c r="G171" s="155"/>
      <c r="H171" s="163"/>
      <c r="I171" s="164"/>
      <c r="J171" s="165"/>
      <c r="K171" s="166"/>
      <c r="L171" s="160"/>
      <c r="M171" s="161"/>
      <c r="N171" s="161"/>
    </row>
    <row r="172" spans="1:16" x14ac:dyDescent="0.25">
      <c r="A172" s="153"/>
      <c r="B172" s="153"/>
      <c r="C172" s="154"/>
      <c r="D172" s="153"/>
      <c r="E172" s="155"/>
      <c r="F172" s="155"/>
      <c r="G172" s="155"/>
      <c r="H172" s="163"/>
      <c r="I172" s="164"/>
      <c r="J172" s="165"/>
      <c r="K172" s="166"/>
      <c r="L172" s="160"/>
      <c r="M172" s="161"/>
      <c r="N172" s="161"/>
    </row>
    <row r="173" spans="1:16" x14ac:dyDescent="0.25">
      <c r="A173" s="153"/>
      <c r="B173" s="153"/>
      <c r="C173" s="154"/>
      <c r="D173" s="153"/>
      <c r="E173" s="155"/>
      <c r="F173" s="155"/>
      <c r="G173" s="155"/>
      <c r="H173" s="163"/>
      <c r="I173" s="164"/>
      <c r="J173" s="165"/>
      <c r="K173" s="166"/>
      <c r="L173" s="160"/>
      <c r="M173" s="161"/>
      <c r="N173" s="161"/>
    </row>
    <row r="174" spans="1:16" x14ac:dyDescent="0.25">
      <c r="A174" s="153"/>
      <c r="B174" s="153"/>
      <c r="C174" s="154"/>
      <c r="D174" s="153"/>
      <c r="E174" s="155"/>
      <c r="F174" s="155"/>
      <c r="G174" s="155"/>
      <c r="H174" s="163"/>
      <c r="I174" s="164"/>
      <c r="J174" s="165"/>
      <c r="K174" s="166"/>
      <c r="L174" s="160"/>
      <c r="M174" s="161"/>
      <c r="N174" s="161"/>
    </row>
    <row r="175" spans="1:16" x14ac:dyDescent="0.25">
      <c r="A175" s="153"/>
      <c r="B175" s="153"/>
      <c r="C175" s="154"/>
      <c r="D175" s="153"/>
      <c r="E175" s="155"/>
      <c r="F175" s="155"/>
      <c r="G175" s="155"/>
      <c r="H175" s="163"/>
      <c r="I175" s="164"/>
      <c r="J175" s="165"/>
      <c r="K175" s="166"/>
      <c r="L175" s="160"/>
      <c r="M175" s="161"/>
      <c r="N175" s="161"/>
    </row>
    <row r="176" spans="1:16" x14ac:dyDescent="0.25">
      <c r="A176" s="153"/>
      <c r="B176" s="153"/>
      <c r="C176" s="154"/>
      <c r="D176" s="153"/>
      <c r="E176" s="155"/>
      <c r="F176" s="155"/>
      <c r="G176" s="155"/>
      <c r="H176" s="163"/>
      <c r="I176" s="164"/>
      <c r="J176" s="165"/>
      <c r="K176" s="166"/>
      <c r="L176" s="160"/>
      <c r="M176" s="161"/>
      <c r="N176" s="161"/>
    </row>
    <row r="177" spans="1:14" x14ac:dyDescent="0.25">
      <c r="A177" s="153"/>
      <c r="B177" s="153"/>
      <c r="C177" s="154"/>
      <c r="D177" s="153"/>
      <c r="E177" s="155"/>
      <c r="F177" s="155"/>
      <c r="G177" s="155"/>
      <c r="H177" s="163"/>
      <c r="I177" s="164"/>
      <c r="J177" s="165"/>
      <c r="K177" s="166"/>
      <c r="L177" s="160"/>
      <c r="M177" s="161"/>
      <c r="N177" s="161"/>
    </row>
    <row r="178" spans="1:14" x14ac:dyDescent="0.25">
      <c r="A178" s="153"/>
      <c r="B178" s="153"/>
      <c r="C178" s="154"/>
      <c r="D178" s="153"/>
      <c r="E178" s="155"/>
      <c r="F178" s="155"/>
      <c r="G178" s="155"/>
      <c r="H178" s="163"/>
      <c r="I178" s="164"/>
      <c r="J178" s="165"/>
      <c r="K178" s="166"/>
      <c r="L178" s="160"/>
      <c r="M178" s="161"/>
      <c r="N178" s="161"/>
    </row>
    <row r="179" spans="1:14" x14ac:dyDescent="0.25">
      <c r="A179" s="153"/>
      <c r="B179" s="153"/>
      <c r="C179" s="154"/>
      <c r="D179" s="153"/>
      <c r="E179" s="155"/>
      <c r="F179" s="155"/>
      <c r="G179" s="155"/>
      <c r="H179" s="163"/>
      <c r="I179" s="164"/>
      <c r="J179" s="165"/>
      <c r="K179" s="166"/>
      <c r="L179" s="160"/>
      <c r="M179" s="161"/>
      <c r="N179" s="161"/>
    </row>
    <row r="180" spans="1:14" x14ac:dyDescent="0.25">
      <c r="A180" s="153"/>
      <c r="B180" s="153"/>
      <c r="C180" s="154"/>
      <c r="D180" s="153"/>
      <c r="E180" s="155"/>
      <c r="F180" s="155"/>
      <c r="G180" s="155"/>
      <c r="H180" s="163"/>
      <c r="I180" s="164"/>
      <c r="J180" s="165"/>
      <c r="K180" s="166"/>
      <c r="L180" s="160"/>
      <c r="M180" s="161"/>
      <c r="N180" s="161"/>
    </row>
    <row r="181" spans="1:14" x14ac:dyDescent="0.25">
      <c r="A181" s="153"/>
      <c r="B181" s="153"/>
      <c r="C181" s="154"/>
      <c r="D181" s="153"/>
      <c r="E181" s="155"/>
      <c r="F181" s="155"/>
      <c r="G181" s="155"/>
      <c r="H181" s="163"/>
      <c r="I181" s="164"/>
      <c r="J181" s="165"/>
      <c r="K181" s="166"/>
      <c r="L181" s="160"/>
      <c r="M181" s="161"/>
      <c r="N181" s="161"/>
    </row>
    <row r="182" spans="1:14" x14ac:dyDescent="0.25">
      <c r="A182" s="153"/>
      <c r="B182" s="153"/>
      <c r="C182" s="154"/>
      <c r="D182" s="153"/>
      <c r="E182" s="155"/>
      <c r="F182" s="155"/>
      <c r="G182" s="155"/>
      <c r="H182" s="163"/>
      <c r="I182" s="164"/>
      <c r="J182" s="165"/>
      <c r="K182" s="166"/>
      <c r="L182" s="160"/>
      <c r="M182" s="161"/>
      <c r="N182" s="161"/>
    </row>
    <row r="183" spans="1:14" x14ac:dyDescent="0.25">
      <c r="A183" s="153"/>
      <c r="B183" s="153"/>
      <c r="C183" s="154"/>
      <c r="D183" s="153"/>
      <c r="E183" s="155"/>
      <c r="F183" s="155"/>
      <c r="G183" s="155"/>
      <c r="H183" s="163"/>
      <c r="I183" s="164"/>
      <c r="J183" s="165"/>
      <c r="K183" s="166"/>
      <c r="L183" s="160"/>
      <c r="M183" s="161"/>
      <c r="N183" s="161"/>
    </row>
    <row r="184" spans="1:14" x14ac:dyDescent="0.25">
      <c r="A184" s="153"/>
      <c r="B184" s="153"/>
      <c r="C184" s="154"/>
      <c r="D184" s="153"/>
      <c r="E184" s="155"/>
      <c r="F184" s="155"/>
      <c r="G184" s="155"/>
      <c r="H184" s="163"/>
      <c r="I184" s="164"/>
      <c r="J184" s="165"/>
      <c r="K184" s="166"/>
      <c r="L184" s="160"/>
      <c r="M184" s="161"/>
      <c r="N184" s="161"/>
    </row>
    <row r="185" spans="1:14" x14ac:dyDescent="0.25">
      <c r="A185" s="153"/>
      <c r="B185" s="153"/>
      <c r="C185" s="154"/>
      <c r="D185" s="153"/>
      <c r="E185" s="155"/>
      <c r="F185" s="155"/>
      <c r="G185" s="155"/>
      <c r="H185" s="163"/>
      <c r="I185" s="164"/>
      <c r="J185" s="165"/>
      <c r="K185" s="166"/>
      <c r="L185" s="160"/>
      <c r="M185" s="161"/>
      <c r="N185" s="161"/>
    </row>
    <row r="186" spans="1:14" x14ac:dyDescent="0.25">
      <c r="A186" s="153"/>
      <c r="B186" s="153"/>
      <c r="C186" s="154"/>
      <c r="D186" s="153"/>
      <c r="E186" s="155"/>
      <c r="F186" s="155"/>
      <c r="G186" s="155"/>
      <c r="H186" s="163"/>
      <c r="I186" s="164"/>
      <c r="J186" s="165"/>
      <c r="K186" s="166"/>
      <c r="L186" s="160"/>
      <c r="M186" s="161"/>
      <c r="N186" s="161"/>
    </row>
    <row r="187" spans="1:14" x14ac:dyDescent="0.25">
      <c r="A187" s="153"/>
      <c r="B187" s="153"/>
      <c r="C187" s="154"/>
      <c r="D187" s="153"/>
      <c r="E187" s="155"/>
      <c r="F187" s="155"/>
      <c r="G187" s="155"/>
      <c r="H187" s="163"/>
      <c r="I187" s="164"/>
      <c r="J187" s="165"/>
      <c r="K187" s="166"/>
      <c r="L187" s="160"/>
      <c r="M187" s="161"/>
      <c r="N187" s="161"/>
    </row>
    <row r="188" spans="1:14" x14ac:dyDescent="0.25">
      <c r="A188" s="153"/>
      <c r="B188" s="153"/>
      <c r="C188" s="154"/>
      <c r="D188" s="153"/>
      <c r="E188" s="155"/>
      <c r="F188" s="155"/>
      <c r="G188" s="155"/>
      <c r="H188" s="163"/>
      <c r="I188" s="164"/>
      <c r="J188" s="165"/>
      <c r="K188" s="166"/>
      <c r="L188" s="160"/>
      <c r="M188" s="161"/>
      <c r="N188" s="161"/>
    </row>
    <row r="189" spans="1:14" x14ac:dyDescent="0.25">
      <c r="A189" s="153"/>
      <c r="B189" s="153"/>
      <c r="C189" s="154"/>
      <c r="D189" s="153"/>
      <c r="E189" s="155"/>
      <c r="F189" s="155"/>
      <c r="G189" s="155"/>
      <c r="H189" s="163"/>
      <c r="I189" s="164"/>
      <c r="J189" s="165"/>
      <c r="K189" s="166"/>
      <c r="L189" s="160"/>
      <c r="M189" s="161"/>
      <c r="N189" s="161"/>
    </row>
    <row r="190" spans="1:14" x14ac:dyDescent="0.25">
      <c r="A190" s="153"/>
      <c r="B190" s="153"/>
      <c r="C190" s="154"/>
      <c r="D190" s="153"/>
      <c r="E190" s="155"/>
      <c r="F190" s="155"/>
      <c r="G190" s="155"/>
      <c r="H190" s="163"/>
      <c r="I190" s="164"/>
      <c r="J190" s="165"/>
      <c r="K190" s="166"/>
      <c r="L190" s="160"/>
      <c r="M190" s="161"/>
      <c r="N190" s="161"/>
    </row>
    <row r="191" spans="1:14" x14ac:dyDescent="0.25">
      <c r="A191" s="153"/>
      <c r="B191" s="153"/>
      <c r="C191" s="154"/>
      <c r="D191" s="153"/>
      <c r="E191" s="155"/>
      <c r="F191" s="155"/>
      <c r="G191" s="155"/>
      <c r="H191" s="163"/>
      <c r="I191" s="164"/>
      <c r="J191" s="165"/>
      <c r="K191" s="166"/>
      <c r="L191" s="160"/>
      <c r="M191" s="161"/>
      <c r="N191" s="161"/>
    </row>
    <row r="192" spans="1:14" x14ac:dyDescent="0.25">
      <c r="A192" s="153"/>
      <c r="B192" s="153"/>
      <c r="C192" s="154"/>
      <c r="D192" s="153"/>
      <c r="E192" s="155"/>
      <c r="F192" s="155"/>
      <c r="G192" s="155"/>
      <c r="H192" s="163"/>
      <c r="I192" s="164"/>
      <c r="J192" s="165"/>
      <c r="K192" s="166"/>
      <c r="L192" s="160"/>
      <c r="M192" s="161"/>
      <c r="N192" s="161"/>
    </row>
    <row r="193" spans="1:14" x14ac:dyDescent="0.25">
      <c r="A193" s="153"/>
      <c r="B193" s="153"/>
      <c r="C193" s="154"/>
      <c r="D193" s="153"/>
      <c r="E193" s="155"/>
      <c r="F193" s="155"/>
      <c r="G193" s="155"/>
      <c r="H193" s="163"/>
      <c r="I193" s="164"/>
      <c r="J193" s="165"/>
      <c r="K193" s="166"/>
      <c r="L193" s="160"/>
      <c r="M193" s="161"/>
      <c r="N193" s="161"/>
    </row>
  </sheetData>
  <conditionalFormatting sqref="M2:M6 A2:A6 C2:D6 C1:N1">
    <cfRule type="containsErrors" dxfId="1167" priority="587">
      <formula>ISERROR(A1)</formula>
    </cfRule>
  </conditionalFormatting>
  <conditionalFormatting sqref="E1:G1">
    <cfRule type="cellIs" dxfId="1166" priority="585" operator="equal">
      <formula>0</formula>
    </cfRule>
    <cfRule type="containsErrors" dxfId="1165" priority="586">
      <formula>ISERROR(E1)</formula>
    </cfRule>
  </conditionalFormatting>
  <conditionalFormatting sqref="M1:M6">
    <cfRule type="containsErrors" dxfId="1164" priority="584">
      <formula>ISERROR(M1)</formula>
    </cfRule>
  </conditionalFormatting>
  <conditionalFormatting sqref="M1:N1 M2:M6">
    <cfRule type="cellIs" dxfId="1163" priority="583" operator="equal">
      <formula>0</formula>
    </cfRule>
  </conditionalFormatting>
  <conditionalFormatting sqref="A1">
    <cfRule type="containsErrors" dxfId="1162" priority="582">
      <formula>ISERROR(A1)</formula>
    </cfRule>
  </conditionalFormatting>
  <conditionalFormatting sqref="N2:O6">
    <cfRule type="cellIs" dxfId="1161" priority="580" operator="equal">
      <formula>0</formula>
    </cfRule>
    <cfRule type="containsErrors" dxfId="1160" priority="581">
      <formula>ISERROR(N2)</formula>
    </cfRule>
  </conditionalFormatting>
  <conditionalFormatting sqref="A7:A8 C7:D8">
    <cfRule type="cellIs" dxfId="1159" priority="578" operator="equal">
      <formula>0</formula>
    </cfRule>
    <cfRule type="containsErrors" dxfId="1158" priority="579">
      <formula>ISERROR(A7)</formula>
    </cfRule>
  </conditionalFormatting>
  <conditionalFormatting sqref="A9:A10 C9:C10">
    <cfRule type="cellIs" dxfId="1157" priority="576" operator="equal">
      <formula>0</formula>
    </cfRule>
    <cfRule type="containsErrors" dxfId="1156" priority="577">
      <formula>ISERROR(A9)</formula>
    </cfRule>
  </conditionalFormatting>
  <conditionalFormatting sqref="O7:O8">
    <cfRule type="cellIs" dxfId="1155" priority="569" operator="equal">
      <formula>0</formula>
    </cfRule>
    <cfRule type="containsErrors" dxfId="1154" priority="570">
      <formula>ISERROR(O7)</formula>
    </cfRule>
  </conditionalFormatting>
  <conditionalFormatting sqref="O9:O10">
    <cfRule type="cellIs" dxfId="1153" priority="567" operator="equal">
      <formula>0</formula>
    </cfRule>
    <cfRule type="containsErrors" dxfId="1152" priority="568">
      <formula>ISERROR(O9)</formula>
    </cfRule>
  </conditionalFormatting>
  <conditionalFormatting sqref="C11">
    <cfRule type="containsErrors" dxfId="1151" priority="575">
      <formula>ISERROR(C11)</formula>
    </cfRule>
  </conditionalFormatting>
  <conditionalFormatting sqref="M22:M26">
    <cfRule type="containsErrors" dxfId="1150" priority="557">
      <formula>ISERROR(M22)</formula>
    </cfRule>
  </conditionalFormatting>
  <conditionalFormatting sqref="M7:N8">
    <cfRule type="cellIs" dxfId="1149" priority="573" operator="equal">
      <formula>0</formula>
    </cfRule>
    <cfRule type="containsErrors" dxfId="1148" priority="574">
      <formula>ISERROR(M7)</formula>
    </cfRule>
  </conditionalFormatting>
  <conditionalFormatting sqref="M9:N10">
    <cfRule type="cellIs" dxfId="1147" priority="571" operator="equal">
      <formula>0</formula>
    </cfRule>
    <cfRule type="containsErrors" dxfId="1146" priority="572">
      <formula>ISERROR(M9)</formula>
    </cfRule>
  </conditionalFormatting>
  <conditionalFormatting sqref="M57:N58">
    <cfRule type="cellIs" dxfId="1145" priority="524" operator="equal">
      <formula>0</formula>
    </cfRule>
    <cfRule type="containsErrors" dxfId="1144" priority="525">
      <formula>ISERROR(M57)</formula>
    </cfRule>
  </conditionalFormatting>
  <conditionalFormatting sqref="M59:N60">
    <cfRule type="cellIs" dxfId="1143" priority="522" operator="equal">
      <formula>0</formula>
    </cfRule>
    <cfRule type="containsErrors" dxfId="1142" priority="523">
      <formula>ISERROR(M59)</formula>
    </cfRule>
  </conditionalFormatting>
  <conditionalFormatting sqref="M92:M96">
    <cfRule type="containsErrors" dxfId="1141" priority="494">
      <formula>ISERROR(M92)</formula>
    </cfRule>
  </conditionalFormatting>
  <conditionalFormatting sqref="M92:M96">
    <cfRule type="containsErrors" dxfId="1140" priority="493">
      <formula>ISERROR(M92)</formula>
    </cfRule>
  </conditionalFormatting>
  <conditionalFormatting sqref="M92:M96">
    <cfRule type="cellIs" dxfId="1139" priority="492" operator="equal">
      <formula>0</formula>
    </cfRule>
  </conditionalFormatting>
  <conditionalFormatting sqref="N92:N96">
    <cfRule type="cellIs" dxfId="1138" priority="490" operator="equal">
      <formula>0</formula>
    </cfRule>
    <cfRule type="containsErrors" dxfId="1137" priority="491">
      <formula>ISERROR(N92)</formula>
    </cfRule>
  </conditionalFormatting>
  <conditionalFormatting sqref="M12:M16">
    <cfRule type="containsErrors" dxfId="1136" priority="566">
      <formula>ISERROR(M12)</formula>
    </cfRule>
  </conditionalFormatting>
  <conditionalFormatting sqref="M12:M16">
    <cfRule type="containsErrors" dxfId="1135" priority="565">
      <formula>ISERROR(M12)</formula>
    </cfRule>
  </conditionalFormatting>
  <conditionalFormatting sqref="M12:M16">
    <cfRule type="cellIs" dxfId="1134" priority="564" operator="equal">
      <formula>0</formula>
    </cfRule>
  </conditionalFormatting>
  <conditionalFormatting sqref="N12:N16">
    <cfRule type="cellIs" dxfId="1133" priority="562" operator="equal">
      <formula>0</formula>
    </cfRule>
    <cfRule type="containsErrors" dxfId="1132" priority="563">
      <formula>ISERROR(N12)</formula>
    </cfRule>
  </conditionalFormatting>
  <conditionalFormatting sqref="M17:N18">
    <cfRule type="cellIs" dxfId="1131" priority="560" operator="equal">
      <formula>0</formula>
    </cfRule>
    <cfRule type="containsErrors" dxfId="1130" priority="561">
      <formula>ISERROR(M17)</formula>
    </cfRule>
  </conditionalFormatting>
  <conditionalFormatting sqref="M19:N20">
    <cfRule type="cellIs" dxfId="1129" priority="558" operator="equal">
      <formula>0</formula>
    </cfRule>
    <cfRule type="containsErrors" dxfId="1128" priority="559">
      <formula>ISERROR(M19)</formula>
    </cfRule>
  </conditionalFormatting>
  <conditionalFormatting sqref="M22:M26">
    <cfRule type="containsErrors" dxfId="1127" priority="556">
      <formula>ISERROR(M22)</formula>
    </cfRule>
  </conditionalFormatting>
  <conditionalFormatting sqref="M22:M26">
    <cfRule type="cellIs" dxfId="1126" priority="555" operator="equal">
      <formula>0</formula>
    </cfRule>
  </conditionalFormatting>
  <conditionalFormatting sqref="N22:N26">
    <cfRule type="cellIs" dxfId="1125" priority="553" operator="equal">
      <formula>0</formula>
    </cfRule>
    <cfRule type="containsErrors" dxfId="1124" priority="554">
      <formula>ISERROR(N22)</formula>
    </cfRule>
  </conditionalFormatting>
  <conditionalFormatting sqref="M27:N28">
    <cfRule type="cellIs" dxfId="1123" priority="551" operator="equal">
      <formula>0</formula>
    </cfRule>
    <cfRule type="containsErrors" dxfId="1122" priority="552">
      <formula>ISERROR(M27)</formula>
    </cfRule>
  </conditionalFormatting>
  <conditionalFormatting sqref="M29:N30">
    <cfRule type="cellIs" dxfId="1121" priority="549" operator="equal">
      <formula>0</formula>
    </cfRule>
    <cfRule type="containsErrors" dxfId="1120" priority="550">
      <formula>ISERROR(M29)</formula>
    </cfRule>
  </conditionalFormatting>
  <conditionalFormatting sqref="M32:M36">
    <cfRule type="containsErrors" dxfId="1119" priority="548">
      <formula>ISERROR(M32)</formula>
    </cfRule>
  </conditionalFormatting>
  <conditionalFormatting sqref="M32:M36">
    <cfRule type="containsErrors" dxfId="1118" priority="547">
      <formula>ISERROR(M32)</formula>
    </cfRule>
  </conditionalFormatting>
  <conditionalFormatting sqref="M32:M36">
    <cfRule type="cellIs" dxfId="1117" priority="546" operator="equal">
      <formula>0</formula>
    </cfRule>
  </conditionalFormatting>
  <conditionalFormatting sqref="N32:N36">
    <cfRule type="cellIs" dxfId="1116" priority="544" operator="equal">
      <formula>0</formula>
    </cfRule>
    <cfRule type="containsErrors" dxfId="1115" priority="545">
      <formula>ISERROR(N32)</formula>
    </cfRule>
  </conditionalFormatting>
  <conditionalFormatting sqref="M37:N38">
    <cfRule type="cellIs" dxfId="1114" priority="542" operator="equal">
      <formula>0</formula>
    </cfRule>
    <cfRule type="containsErrors" dxfId="1113" priority="543">
      <formula>ISERROR(M37)</formula>
    </cfRule>
  </conditionalFormatting>
  <conditionalFormatting sqref="M39:N40">
    <cfRule type="cellIs" dxfId="1112" priority="540" operator="equal">
      <formula>0</formula>
    </cfRule>
    <cfRule type="containsErrors" dxfId="1111" priority="541">
      <formula>ISERROR(M39)</formula>
    </cfRule>
  </conditionalFormatting>
  <conditionalFormatting sqref="M42:M46">
    <cfRule type="containsErrors" dxfId="1110" priority="539">
      <formula>ISERROR(M42)</formula>
    </cfRule>
  </conditionalFormatting>
  <conditionalFormatting sqref="M42:M46">
    <cfRule type="containsErrors" dxfId="1109" priority="538">
      <formula>ISERROR(M42)</formula>
    </cfRule>
  </conditionalFormatting>
  <conditionalFormatting sqref="M42:M46">
    <cfRule type="cellIs" dxfId="1108" priority="537" operator="equal">
      <formula>0</formula>
    </cfRule>
  </conditionalFormatting>
  <conditionalFormatting sqref="N42:N46">
    <cfRule type="cellIs" dxfId="1107" priority="535" operator="equal">
      <formula>0</formula>
    </cfRule>
    <cfRule type="containsErrors" dxfId="1106" priority="536">
      <formula>ISERROR(N42)</formula>
    </cfRule>
  </conditionalFormatting>
  <conditionalFormatting sqref="M47:N48">
    <cfRule type="cellIs" dxfId="1105" priority="533" operator="equal">
      <formula>0</formula>
    </cfRule>
    <cfRule type="containsErrors" dxfId="1104" priority="534">
      <formula>ISERROR(M47)</formula>
    </cfRule>
  </conditionalFormatting>
  <conditionalFormatting sqref="M49:N50">
    <cfRule type="cellIs" dxfId="1103" priority="531" operator="equal">
      <formula>0</formula>
    </cfRule>
    <cfRule type="containsErrors" dxfId="1102" priority="532">
      <formula>ISERROR(M49)</formula>
    </cfRule>
  </conditionalFormatting>
  <conditionalFormatting sqref="M52:M56">
    <cfRule type="containsErrors" dxfId="1101" priority="530">
      <formula>ISERROR(M52)</formula>
    </cfRule>
  </conditionalFormatting>
  <conditionalFormatting sqref="M52:M56">
    <cfRule type="containsErrors" dxfId="1100" priority="529">
      <formula>ISERROR(M52)</formula>
    </cfRule>
  </conditionalFormatting>
  <conditionalFormatting sqref="M52:M56">
    <cfRule type="cellIs" dxfId="1099" priority="528" operator="equal">
      <formula>0</formula>
    </cfRule>
  </conditionalFormatting>
  <conditionalFormatting sqref="N52:N56">
    <cfRule type="cellIs" dxfId="1098" priority="526" operator="equal">
      <formula>0</formula>
    </cfRule>
    <cfRule type="containsErrors" dxfId="1097" priority="527">
      <formula>ISERROR(N52)</formula>
    </cfRule>
  </conditionalFormatting>
  <conditionalFormatting sqref="M62:M66">
    <cfRule type="containsErrors" dxfId="1096" priority="521">
      <formula>ISERROR(M62)</formula>
    </cfRule>
  </conditionalFormatting>
  <conditionalFormatting sqref="M62:M66">
    <cfRule type="containsErrors" dxfId="1095" priority="520">
      <formula>ISERROR(M62)</formula>
    </cfRule>
  </conditionalFormatting>
  <conditionalFormatting sqref="M62:M66">
    <cfRule type="cellIs" dxfId="1094" priority="519" operator="equal">
      <formula>0</formula>
    </cfRule>
  </conditionalFormatting>
  <conditionalFormatting sqref="N62:N66">
    <cfRule type="cellIs" dxfId="1093" priority="517" operator="equal">
      <formula>0</formula>
    </cfRule>
    <cfRule type="containsErrors" dxfId="1092" priority="518">
      <formula>ISERROR(N62)</formula>
    </cfRule>
  </conditionalFormatting>
  <conditionalFormatting sqref="M67:N68">
    <cfRule type="cellIs" dxfId="1091" priority="515" operator="equal">
      <formula>0</formula>
    </cfRule>
    <cfRule type="containsErrors" dxfId="1090" priority="516">
      <formula>ISERROR(M67)</formula>
    </cfRule>
  </conditionalFormatting>
  <conditionalFormatting sqref="M69:N70">
    <cfRule type="cellIs" dxfId="1089" priority="513" operator="equal">
      <formula>0</formula>
    </cfRule>
    <cfRule type="containsErrors" dxfId="1088" priority="514">
      <formula>ISERROR(M69)</formula>
    </cfRule>
  </conditionalFormatting>
  <conditionalFormatting sqref="M72:M76">
    <cfRule type="containsErrors" dxfId="1087" priority="512">
      <formula>ISERROR(M72)</formula>
    </cfRule>
  </conditionalFormatting>
  <conditionalFormatting sqref="M72:M76">
    <cfRule type="containsErrors" dxfId="1086" priority="511">
      <formula>ISERROR(M72)</formula>
    </cfRule>
  </conditionalFormatting>
  <conditionalFormatting sqref="M72:M76">
    <cfRule type="cellIs" dxfId="1085" priority="510" operator="equal">
      <formula>0</formula>
    </cfRule>
  </conditionalFormatting>
  <conditionalFormatting sqref="N72:N76">
    <cfRule type="cellIs" dxfId="1084" priority="508" operator="equal">
      <formula>0</formula>
    </cfRule>
    <cfRule type="containsErrors" dxfId="1083" priority="509">
      <formula>ISERROR(N72)</formula>
    </cfRule>
  </conditionalFormatting>
  <conditionalFormatting sqref="M77:N78">
    <cfRule type="cellIs" dxfId="1082" priority="506" operator="equal">
      <formula>0</formula>
    </cfRule>
    <cfRule type="containsErrors" dxfId="1081" priority="507">
      <formula>ISERROR(M77)</formula>
    </cfRule>
  </conditionalFormatting>
  <conditionalFormatting sqref="M79:N80">
    <cfRule type="cellIs" dxfId="1080" priority="504" operator="equal">
      <formula>0</formula>
    </cfRule>
    <cfRule type="containsErrors" dxfId="1079" priority="505">
      <formula>ISERROR(M79)</formula>
    </cfRule>
  </conditionalFormatting>
  <conditionalFormatting sqref="M82:M86">
    <cfRule type="containsErrors" dxfId="1078" priority="503">
      <formula>ISERROR(M82)</formula>
    </cfRule>
  </conditionalFormatting>
  <conditionalFormatting sqref="M82:M86">
    <cfRule type="containsErrors" dxfId="1077" priority="502">
      <formula>ISERROR(M82)</formula>
    </cfRule>
  </conditionalFormatting>
  <conditionalFormatting sqref="M82:M86">
    <cfRule type="cellIs" dxfId="1076" priority="501" operator="equal">
      <formula>0</formula>
    </cfRule>
  </conditionalFormatting>
  <conditionalFormatting sqref="N82:N86">
    <cfRule type="cellIs" dxfId="1075" priority="499" operator="equal">
      <formula>0</formula>
    </cfRule>
    <cfRule type="containsErrors" dxfId="1074" priority="500">
      <formula>ISERROR(N82)</formula>
    </cfRule>
  </conditionalFormatting>
  <conditionalFormatting sqref="M87:N88">
    <cfRule type="cellIs" dxfId="1073" priority="497" operator="equal">
      <formula>0</formula>
    </cfRule>
    <cfRule type="containsErrors" dxfId="1072" priority="498">
      <formula>ISERROR(M87)</formula>
    </cfRule>
  </conditionalFormatting>
  <conditionalFormatting sqref="M89:N90">
    <cfRule type="cellIs" dxfId="1071" priority="495" operator="equal">
      <formula>0</formula>
    </cfRule>
    <cfRule type="containsErrors" dxfId="1070" priority="496">
      <formula>ISERROR(M89)</formula>
    </cfRule>
  </conditionalFormatting>
  <conditionalFormatting sqref="M97:N98">
    <cfRule type="cellIs" dxfId="1069" priority="488" operator="equal">
      <formula>0</formula>
    </cfRule>
    <cfRule type="containsErrors" dxfId="1068" priority="489">
      <formula>ISERROR(M97)</formula>
    </cfRule>
  </conditionalFormatting>
  <conditionalFormatting sqref="M99:N100">
    <cfRule type="cellIs" dxfId="1067" priority="486" operator="equal">
      <formula>0</formula>
    </cfRule>
    <cfRule type="containsErrors" dxfId="1066" priority="487">
      <formula>ISERROR(M99)</formula>
    </cfRule>
  </conditionalFormatting>
  <conditionalFormatting sqref="M102:M106">
    <cfRule type="containsErrors" dxfId="1065" priority="485">
      <formula>ISERROR(M102)</formula>
    </cfRule>
  </conditionalFormatting>
  <conditionalFormatting sqref="M102:M106">
    <cfRule type="containsErrors" dxfId="1064" priority="484">
      <formula>ISERROR(M102)</formula>
    </cfRule>
  </conditionalFormatting>
  <conditionalFormatting sqref="M102:M106">
    <cfRule type="cellIs" dxfId="1063" priority="483" operator="equal">
      <formula>0</formula>
    </cfRule>
  </conditionalFormatting>
  <conditionalFormatting sqref="N102:N106">
    <cfRule type="cellIs" dxfId="1062" priority="481" operator="equal">
      <formula>0</formula>
    </cfRule>
    <cfRule type="containsErrors" dxfId="1061" priority="482">
      <formula>ISERROR(N102)</formula>
    </cfRule>
  </conditionalFormatting>
  <conditionalFormatting sqref="M107:N108">
    <cfRule type="cellIs" dxfId="1060" priority="479" operator="equal">
      <formula>0</formula>
    </cfRule>
    <cfRule type="containsErrors" dxfId="1059" priority="480">
      <formula>ISERROR(M107)</formula>
    </cfRule>
  </conditionalFormatting>
  <conditionalFormatting sqref="M109:N110">
    <cfRule type="cellIs" dxfId="1058" priority="477" operator="equal">
      <formula>0</formula>
    </cfRule>
    <cfRule type="containsErrors" dxfId="1057" priority="478">
      <formula>ISERROR(M109)</formula>
    </cfRule>
  </conditionalFormatting>
  <conditionalFormatting sqref="M112:M116">
    <cfRule type="containsErrors" dxfId="1056" priority="476">
      <formula>ISERROR(M112)</formula>
    </cfRule>
  </conditionalFormatting>
  <conditionalFormatting sqref="M112:M116">
    <cfRule type="containsErrors" dxfId="1055" priority="475">
      <formula>ISERROR(M112)</formula>
    </cfRule>
  </conditionalFormatting>
  <conditionalFormatting sqref="M112:M116">
    <cfRule type="cellIs" dxfId="1054" priority="474" operator="equal">
      <formula>0</formula>
    </cfRule>
  </conditionalFormatting>
  <conditionalFormatting sqref="N112:N116">
    <cfRule type="cellIs" dxfId="1053" priority="472" operator="equal">
      <formula>0</formula>
    </cfRule>
    <cfRule type="containsErrors" dxfId="1052" priority="473">
      <formula>ISERROR(N112)</formula>
    </cfRule>
  </conditionalFormatting>
  <conditionalFormatting sqref="M117:N118">
    <cfRule type="cellIs" dxfId="1051" priority="470" operator="equal">
      <formula>0</formula>
    </cfRule>
    <cfRule type="containsErrors" dxfId="1050" priority="471">
      <formula>ISERROR(M117)</formula>
    </cfRule>
  </conditionalFormatting>
  <conditionalFormatting sqref="M119:N120">
    <cfRule type="cellIs" dxfId="1049" priority="468" operator="equal">
      <formula>0</formula>
    </cfRule>
    <cfRule type="containsErrors" dxfId="1048" priority="469">
      <formula>ISERROR(M119)</formula>
    </cfRule>
  </conditionalFormatting>
  <conditionalFormatting sqref="M122:M126">
    <cfRule type="containsErrors" dxfId="1047" priority="467">
      <formula>ISERROR(M122)</formula>
    </cfRule>
  </conditionalFormatting>
  <conditionalFormatting sqref="M122:M126">
    <cfRule type="containsErrors" dxfId="1046" priority="466">
      <formula>ISERROR(M122)</formula>
    </cfRule>
  </conditionalFormatting>
  <conditionalFormatting sqref="M122:M126">
    <cfRule type="cellIs" dxfId="1045" priority="465" operator="equal">
      <formula>0</formula>
    </cfRule>
  </conditionalFormatting>
  <conditionalFormatting sqref="N122:N126">
    <cfRule type="cellIs" dxfId="1044" priority="463" operator="equal">
      <formula>0</formula>
    </cfRule>
    <cfRule type="containsErrors" dxfId="1043" priority="464">
      <formula>ISERROR(N122)</formula>
    </cfRule>
  </conditionalFormatting>
  <conditionalFormatting sqref="M127:N128">
    <cfRule type="cellIs" dxfId="1042" priority="461" operator="equal">
      <formula>0</formula>
    </cfRule>
    <cfRule type="containsErrors" dxfId="1041" priority="462">
      <formula>ISERROR(M127)</formula>
    </cfRule>
  </conditionalFormatting>
  <conditionalFormatting sqref="M129:N130">
    <cfRule type="cellIs" dxfId="1040" priority="459" operator="equal">
      <formula>0</formula>
    </cfRule>
    <cfRule type="containsErrors" dxfId="1039" priority="460">
      <formula>ISERROR(M129)</formula>
    </cfRule>
  </conditionalFormatting>
  <conditionalFormatting sqref="M132:M136">
    <cfRule type="containsErrors" dxfId="1038" priority="458">
      <formula>ISERROR(M132)</formula>
    </cfRule>
  </conditionalFormatting>
  <conditionalFormatting sqref="M132:M136">
    <cfRule type="containsErrors" dxfId="1037" priority="457">
      <formula>ISERROR(M132)</formula>
    </cfRule>
  </conditionalFormatting>
  <conditionalFormatting sqref="M132:M136">
    <cfRule type="cellIs" dxfId="1036" priority="456" operator="equal">
      <formula>0</formula>
    </cfRule>
  </conditionalFormatting>
  <conditionalFormatting sqref="N132:N136">
    <cfRule type="cellIs" dxfId="1035" priority="454" operator="equal">
      <formula>0</formula>
    </cfRule>
    <cfRule type="containsErrors" dxfId="1034" priority="455">
      <formula>ISERROR(N132)</formula>
    </cfRule>
  </conditionalFormatting>
  <conditionalFormatting sqref="M137:N138">
    <cfRule type="cellIs" dxfId="1033" priority="452" operator="equal">
      <formula>0</formula>
    </cfRule>
    <cfRule type="containsErrors" dxfId="1032" priority="453">
      <formula>ISERROR(M137)</formula>
    </cfRule>
  </conditionalFormatting>
  <conditionalFormatting sqref="M139:N140">
    <cfRule type="cellIs" dxfId="1031" priority="450" operator="equal">
      <formula>0</formula>
    </cfRule>
    <cfRule type="containsErrors" dxfId="1030" priority="451">
      <formula>ISERROR(M139)</formula>
    </cfRule>
  </conditionalFormatting>
  <conditionalFormatting sqref="M142:M146">
    <cfRule type="containsErrors" dxfId="1029" priority="449">
      <formula>ISERROR(M142)</formula>
    </cfRule>
  </conditionalFormatting>
  <conditionalFormatting sqref="M142:M146">
    <cfRule type="containsErrors" dxfId="1028" priority="448">
      <formula>ISERROR(M142)</formula>
    </cfRule>
  </conditionalFormatting>
  <conditionalFormatting sqref="M142:M146">
    <cfRule type="cellIs" dxfId="1027" priority="447" operator="equal">
      <formula>0</formula>
    </cfRule>
  </conditionalFormatting>
  <conditionalFormatting sqref="N142:N146">
    <cfRule type="cellIs" dxfId="1026" priority="445" operator="equal">
      <formula>0</formula>
    </cfRule>
    <cfRule type="containsErrors" dxfId="1025" priority="446">
      <formula>ISERROR(N142)</formula>
    </cfRule>
  </conditionalFormatting>
  <conditionalFormatting sqref="M147:N148">
    <cfRule type="cellIs" dxfId="1024" priority="443" operator="equal">
      <formula>0</formula>
    </cfRule>
    <cfRule type="containsErrors" dxfId="1023" priority="444">
      <formula>ISERROR(M147)</formula>
    </cfRule>
  </conditionalFormatting>
  <conditionalFormatting sqref="M149:N150">
    <cfRule type="cellIs" dxfId="1022" priority="441" operator="equal">
      <formula>0</formula>
    </cfRule>
    <cfRule type="containsErrors" dxfId="1021" priority="442">
      <formula>ISERROR(M149)</formula>
    </cfRule>
  </conditionalFormatting>
  <conditionalFormatting sqref="M152:M156">
    <cfRule type="containsErrors" dxfId="1020" priority="440">
      <formula>ISERROR(M152)</formula>
    </cfRule>
  </conditionalFormatting>
  <conditionalFormatting sqref="M152:M156">
    <cfRule type="containsErrors" dxfId="1019" priority="439">
      <formula>ISERROR(M152)</formula>
    </cfRule>
  </conditionalFormatting>
  <conditionalFormatting sqref="M152:M156">
    <cfRule type="cellIs" dxfId="1018" priority="438" operator="equal">
      <formula>0</formula>
    </cfRule>
  </conditionalFormatting>
  <conditionalFormatting sqref="N152:N156">
    <cfRule type="cellIs" dxfId="1017" priority="436" operator="equal">
      <formula>0</formula>
    </cfRule>
    <cfRule type="containsErrors" dxfId="1016" priority="437">
      <formula>ISERROR(N152)</formula>
    </cfRule>
  </conditionalFormatting>
  <conditionalFormatting sqref="M157:N158">
    <cfRule type="cellIs" dxfId="1015" priority="434" operator="equal">
      <formula>0</formula>
    </cfRule>
    <cfRule type="containsErrors" dxfId="1014" priority="435">
      <formula>ISERROR(M157)</formula>
    </cfRule>
  </conditionalFormatting>
  <conditionalFormatting sqref="M159:N160">
    <cfRule type="cellIs" dxfId="1013" priority="432" operator="equal">
      <formula>0</formula>
    </cfRule>
    <cfRule type="containsErrors" dxfId="1012" priority="433">
      <formula>ISERROR(M159)</formula>
    </cfRule>
  </conditionalFormatting>
  <conditionalFormatting sqref="B142:B146">
    <cfRule type="containsErrors" dxfId="1011" priority="355">
      <formula>ISERROR(B142)</formula>
    </cfRule>
  </conditionalFormatting>
  <conditionalFormatting sqref="C152:C156">
    <cfRule type="containsErrors" dxfId="1010" priority="361">
      <formula>ISERROR(C152)</formula>
    </cfRule>
  </conditionalFormatting>
  <conditionalFormatting sqref="C112:C116">
    <cfRule type="containsErrors" dxfId="1009" priority="381">
      <formula>ISERROR(C112)</formula>
    </cfRule>
  </conditionalFormatting>
  <conditionalFormatting sqref="C72:C76">
    <cfRule type="containsErrors" dxfId="1008" priority="401">
      <formula>ISERROR(C72)</formula>
    </cfRule>
  </conditionalFormatting>
  <conditionalFormatting sqref="C12:C16">
    <cfRule type="containsErrors" dxfId="1007" priority="431">
      <formula>ISERROR(C12)</formula>
    </cfRule>
  </conditionalFormatting>
  <conditionalFormatting sqref="A17:A18">
    <cfRule type="cellIs" dxfId="1006" priority="429" operator="equal">
      <formula>0</formula>
    </cfRule>
    <cfRule type="containsErrors" dxfId="1005" priority="430">
      <formula>ISERROR(A17)</formula>
    </cfRule>
  </conditionalFormatting>
  <conditionalFormatting sqref="A19:A20 C19:C20">
    <cfRule type="cellIs" dxfId="1004" priority="427" operator="equal">
      <formula>0</formula>
    </cfRule>
    <cfRule type="containsErrors" dxfId="1003" priority="428">
      <formula>ISERROR(A19)</formula>
    </cfRule>
  </conditionalFormatting>
  <conditionalFormatting sqref="C22:C26">
    <cfRule type="containsErrors" dxfId="1002" priority="426">
      <formula>ISERROR(C22)</formula>
    </cfRule>
  </conditionalFormatting>
  <conditionalFormatting sqref="A27:A28">
    <cfRule type="cellIs" dxfId="1001" priority="424" operator="equal">
      <formula>0</formula>
    </cfRule>
    <cfRule type="containsErrors" dxfId="1000" priority="425">
      <formula>ISERROR(A27)</formula>
    </cfRule>
  </conditionalFormatting>
  <conditionalFormatting sqref="A29:A30 C29:C30">
    <cfRule type="cellIs" dxfId="999" priority="422" operator="equal">
      <formula>0</formula>
    </cfRule>
    <cfRule type="containsErrors" dxfId="998" priority="423">
      <formula>ISERROR(A29)</formula>
    </cfRule>
  </conditionalFormatting>
  <conditionalFormatting sqref="C32:C36">
    <cfRule type="containsErrors" dxfId="997" priority="421">
      <formula>ISERROR(C32)</formula>
    </cfRule>
  </conditionalFormatting>
  <conditionalFormatting sqref="A37:A38">
    <cfRule type="cellIs" dxfId="996" priority="419" operator="equal">
      <formula>0</formula>
    </cfRule>
    <cfRule type="containsErrors" dxfId="995" priority="420">
      <formula>ISERROR(A37)</formula>
    </cfRule>
  </conditionalFormatting>
  <conditionalFormatting sqref="A39:A40 C39:C40">
    <cfRule type="cellIs" dxfId="994" priority="417" operator="equal">
      <formula>0</formula>
    </cfRule>
    <cfRule type="containsErrors" dxfId="993" priority="418">
      <formula>ISERROR(A39)</formula>
    </cfRule>
  </conditionalFormatting>
  <conditionalFormatting sqref="C42:C46">
    <cfRule type="containsErrors" dxfId="992" priority="416">
      <formula>ISERROR(C42)</formula>
    </cfRule>
  </conditionalFormatting>
  <conditionalFormatting sqref="A47:A48">
    <cfRule type="cellIs" dxfId="991" priority="414" operator="equal">
      <formula>0</formula>
    </cfRule>
    <cfRule type="containsErrors" dxfId="990" priority="415">
      <formula>ISERROR(A47)</formula>
    </cfRule>
  </conditionalFormatting>
  <conditionalFormatting sqref="A49:A50 C49:C50">
    <cfRule type="cellIs" dxfId="989" priority="412" operator="equal">
      <formula>0</formula>
    </cfRule>
    <cfRule type="containsErrors" dxfId="988" priority="413">
      <formula>ISERROR(A49)</formula>
    </cfRule>
  </conditionalFormatting>
  <conditionalFormatting sqref="C52:C56">
    <cfRule type="containsErrors" dxfId="987" priority="411">
      <formula>ISERROR(C52)</formula>
    </cfRule>
  </conditionalFormatting>
  <conditionalFormatting sqref="A57:A58">
    <cfRule type="cellIs" dxfId="986" priority="409" operator="equal">
      <formula>0</formula>
    </cfRule>
    <cfRule type="containsErrors" dxfId="985" priority="410">
      <formula>ISERROR(A57)</formula>
    </cfRule>
  </conditionalFormatting>
  <conditionalFormatting sqref="A59:A60 C59:C60">
    <cfRule type="cellIs" dxfId="984" priority="407" operator="equal">
      <formula>0</formula>
    </cfRule>
    <cfRule type="containsErrors" dxfId="983" priority="408">
      <formula>ISERROR(A59)</formula>
    </cfRule>
  </conditionalFormatting>
  <conditionalFormatting sqref="C62:C66">
    <cfRule type="containsErrors" dxfId="982" priority="406">
      <formula>ISERROR(C62)</formula>
    </cfRule>
  </conditionalFormatting>
  <conditionalFormatting sqref="A67:A68">
    <cfRule type="cellIs" dxfId="981" priority="404" operator="equal">
      <formula>0</formula>
    </cfRule>
    <cfRule type="containsErrors" dxfId="980" priority="405">
      <formula>ISERROR(A67)</formula>
    </cfRule>
  </conditionalFormatting>
  <conditionalFormatting sqref="A69:A70 C69:C70">
    <cfRule type="cellIs" dxfId="979" priority="402" operator="equal">
      <formula>0</formula>
    </cfRule>
    <cfRule type="containsErrors" dxfId="978" priority="403">
      <formula>ISERROR(A69)</formula>
    </cfRule>
  </conditionalFormatting>
  <conditionalFormatting sqref="A77:A78">
    <cfRule type="cellIs" dxfId="977" priority="399" operator="equal">
      <formula>0</formula>
    </cfRule>
    <cfRule type="containsErrors" dxfId="976" priority="400">
      <formula>ISERROR(A77)</formula>
    </cfRule>
  </conditionalFormatting>
  <conditionalFormatting sqref="A79:A80 C79:C80">
    <cfRule type="cellIs" dxfId="975" priority="397" operator="equal">
      <formula>0</formula>
    </cfRule>
    <cfRule type="containsErrors" dxfId="974" priority="398">
      <formula>ISERROR(A79)</formula>
    </cfRule>
  </conditionalFormatting>
  <conditionalFormatting sqref="C82:C86">
    <cfRule type="containsErrors" dxfId="973" priority="396">
      <formula>ISERROR(C82)</formula>
    </cfRule>
  </conditionalFormatting>
  <conditionalFormatting sqref="A87:A88">
    <cfRule type="cellIs" dxfId="972" priority="394" operator="equal">
      <formula>0</formula>
    </cfRule>
    <cfRule type="containsErrors" dxfId="971" priority="395">
      <formula>ISERROR(A87)</formula>
    </cfRule>
  </conditionalFormatting>
  <conditionalFormatting sqref="A89:A90 C89:C90">
    <cfRule type="cellIs" dxfId="970" priority="392" operator="equal">
      <formula>0</formula>
    </cfRule>
    <cfRule type="containsErrors" dxfId="969" priority="393">
      <formula>ISERROR(A89)</formula>
    </cfRule>
  </conditionalFormatting>
  <conditionalFormatting sqref="C92:C96">
    <cfRule type="containsErrors" dxfId="968" priority="391">
      <formula>ISERROR(C92)</formula>
    </cfRule>
  </conditionalFormatting>
  <conditionalFormatting sqref="A97:A98">
    <cfRule type="cellIs" dxfId="967" priority="389" operator="equal">
      <formula>0</formula>
    </cfRule>
    <cfRule type="containsErrors" dxfId="966" priority="390">
      <formula>ISERROR(A97)</formula>
    </cfRule>
  </conditionalFormatting>
  <conditionalFormatting sqref="A99:A100 C99:C100">
    <cfRule type="cellIs" dxfId="965" priority="387" operator="equal">
      <formula>0</formula>
    </cfRule>
    <cfRule type="containsErrors" dxfId="964" priority="388">
      <formula>ISERROR(A99)</formula>
    </cfRule>
  </conditionalFormatting>
  <conditionalFormatting sqref="C102:C106">
    <cfRule type="containsErrors" dxfId="963" priority="386">
      <formula>ISERROR(C102)</formula>
    </cfRule>
  </conditionalFormatting>
  <conditionalFormatting sqref="A107:A108">
    <cfRule type="cellIs" dxfId="962" priority="384" operator="equal">
      <formula>0</formula>
    </cfRule>
    <cfRule type="containsErrors" dxfId="961" priority="385">
      <formula>ISERROR(A107)</formula>
    </cfRule>
  </conditionalFormatting>
  <conditionalFormatting sqref="A109:A110 C109:C110">
    <cfRule type="cellIs" dxfId="960" priority="382" operator="equal">
      <formula>0</formula>
    </cfRule>
    <cfRule type="containsErrors" dxfId="959" priority="383">
      <formula>ISERROR(A109)</formula>
    </cfRule>
  </conditionalFormatting>
  <conditionalFormatting sqref="A117:A118">
    <cfRule type="cellIs" dxfId="958" priority="379" operator="equal">
      <formula>0</formula>
    </cfRule>
    <cfRule type="containsErrors" dxfId="957" priority="380">
      <formula>ISERROR(A117)</formula>
    </cfRule>
  </conditionalFormatting>
  <conditionalFormatting sqref="A119:A120 C119:C120">
    <cfRule type="cellIs" dxfId="956" priority="377" operator="equal">
      <formula>0</formula>
    </cfRule>
    <cfRule type="containsErrors" dxfId="955" priority="378">
      <formula>ISERROR(A119)</formula>
    </cfRule>
  </conditionalFormatting>
  <conditionalFormatting sqref="C122:C126">
    <cfRule type="containsErrors" dxfId="954" priority="376">
      <formula>ISERROR(C122)</formula>
    </cfRule>
  </conditionalFormatting>
  <conditionalFormatting sqref="A127:A128">
    <cfRule type="cellIs" dxfId="953" priority="374" operator="equal">
      <formula>0</formula>
    </cfRule>
    <cfRule type="containsErrors" dxfId="952" priority="375">
      <formula>ISERROR(A127)</formula>
    </cfRule>
  </conditionalFormatting>
  <conditionalFormatting sqref="A129:A130 C129:C130">
    <cfRule type="cellIs" dxfId="951" priority="372" operator="equal">
      <formula>0</formula>
    </cfRule>
    <cfRule type="containsErrors" dxfId="950" priority="373">
      <formula>ISERROR(A129)</formula>
    </cfRule>
  </conditionalFormatting>
  <conditionalFormatting sqref="C132:C136">
    <cfRule type="containsErrors" dxfId="949" priority="371">
      <formula>ISERROR(C132)</formula>
    </cfRule>
  </conditionalFormatting>
  <conditionalFormatting sqref="A137:A138">
    <cfRule type="cellIs" dxfId="948" priority="369" operator="equal">
      <formula>0</formula>
    </cfRule>
    <cfRule type="containsErrors" dxfId="947" priority="370">
      <formula>ISERROR(A137)</formula>
    </cfRule>
  </conditionalFormatting>
  <conditionalFormatting sqref="A139:A140 C139:C140">
    <cfRule type="cellIs" dxfId="946" priority="367" operator="equal">
      <formula>0</formula>
    </cfRule>
    <cfRule type="containsErrors" dxfId="945" priority="368">
      <formula>ISERROR(A139)</formula>
    </cfRule>
  </conditionalFormatting>
  <conditionalFormatting sqref="C142:C146">
    <cfRule type="containsErrors" dxfId="944" priority="366">
      <formula>ISERROR(C142)</formula>
    </cfRule>
  </conditionalFormatting>
  <conditionalFormatting sqref="A147:A148">
    <cfRule type="cellIs" dxfId="943" priority="364" operator="equal">
      <formula>0</formula>
    </cfRule>
    <cfRule type="containsErrors" dxfId="942" priority="365">
      <formula>ISERROR(A147)</formula>
    </cfRule>
  </conditionalFormatting>
  <conditionalFormatting sqref="A149:A150 C149:C150">
    <cfRule type="cellIs" dxfId="941" priority="362" operator="equal">
      <formula>0</formula>
    </cfRule>
    <cfRule type="containsErrors" dxfId="940" priority="363">
      <formula>ISERROR(A149)</formula>
    </cfRule>
  </conditionalFormatting>
  <conditionalFormatting sqref="A157:A158">
    <cfRule type="cellIs" dxfId="939" priority="359" operator="equal">
      <formula>0</formula>
    </cfRule>
    <cfRule type="containsErrors" dxfId="938" priority="360">
      <formula>ISERROR(A157)</formula>
    </cfRule>
  </conditionalFormatting>
  <conditionalFormatting sqref="A159:A160 C159:C160">
    <cfRule type="cellIs" dxfId="937" priority="357" operator="equal">
      <formula>0</formula>
    </cfRule>
    <cfRule type="containsErrors" dxfId="936" priority="358">
      <formula>ISERROR(A159)</formula>
    </cfRule>
  </conditionalFormatting>
  <conditionalFormatting sqref="B132:B136">
    <cfRule type="containsErrors" dxfId="935" priority="356">
      <formula>ISERROR(B132)</formula>
    </cfRule>
  </conditionalFormatting>
  <conditionalFormatting sqref="B152:B156">
    <cfRule type="containsErrors" dxfId="934" priority="354">
      <formula>ISERROR(B152)</formula>
    </cfRule>
  </conditionalFormatting>
  <conditionalFormatting sqref="A12:A16">
    <cfRule type="containsErrors" dxfId="933" priority="353">
      <formula>ISERROR(A12)</formula>
    </cfRule>
  </conditionalFormatting>
  <conditionalFormatting sqref="A22:A26">
    <cfRule type="containsErrors" dxfId="932" priority="352">
      <formula>ISERROR(A22)</formula>
    </cfRule>
  </conditionalFormatting>
  <conditionalFormatting sqref="A32:A36">
    <cfRule type="containsErrors" dxfId="931" priority="351">
      <formula>ISERROR(A32)</formula>
    </cfRule>
  </conditionalFormatting>
  <conditionalFormatting sqref="A42:A46">
    <cfRule type="containsErrors" dxfId="930" priority="350">
      <formula>ISERROR(A42)</formula>
    </cfRule>
  </conditionalFormatting>
  <conditionalFormatting sqref="A52:A56">
    <cfRule type="containsErrors" dxfId="929" priority="349">
      <formula>ISERROR(A52)</formula>
    </cfRule>
  </conditionalFormatting>
  <conditionalFormatting sqref="A62:A66">
    <cfRule type="containsErrors" dxfId="928" priority="348">
      <formula>ISERROR(A62)</formula>
    </cfRule>
  </conditionalFormatting>
  <conditionalFormatting sqref="A72:A76">
    <cfRule type="containsErrors" dxfId="927" priority="347">
      <formula>ISERROR(A72)</formula>
    </cfRule>
  </conditionalFormatting>
  <conditionalFormatting sqref="A82:A86">
    <cfRule type="containsErrors" dxfId="926" priority="346">
      <formula>ISERROR(A82)</formula>
    </cfRule>
  </conditionalFormatting>
  <conditionalFormatting sqref="A92:A96">
    <cfRule type="containsErrors" dxfId="925" priority="345">
      <formula>ISERROR(A92)</formula>
    </cfRule>
  </conditionalFormatting>
  <conditionalFormatting sqref="A102:A106">
    <cfRule type="containsErrors" dxfId="924" priority="344">
      <formula>ISERROR(A102)</formula>
    </cfRule>
  </conditionalFormatting>
  <conditionalFormatting sqref="A112:A116">
    <cfRule type="containsErrors" dxfId="923" priority="343">
      <formula>ISERROR(A112)</formula>
    </cfRule>
  </conditionalFormatting>
  <conditionalFormatting sqref="A122:A126">
    <cfRule type="containsErrors" dxfId="922" priority="342">
      <formula>ISERROR(A122)</formula>
    </cfRule>
  </conditionalFormatting>
  <conditionalFormatting sqref="A132:A136">
    <cfRule type="containsErrors" dxfId="921" priority="341">
      <formula>ISERROR(A132)</formula>
    </cfRule>
  </conditionalFormatting>
  <conditionalFormatting sqref="A142:A146">
    <cfRule type="containsErrors" dxfId="920" priority="340">
      <formula>ISERROR(A142)</formula>
    </cfRule>
  </conditionalFormatting>
  <conditionalFormatting sqref="A152:A156">
    <cfRule type="containsErrors" dxfId="919" priority="339">
      <formula>ISERROR(A152)</formula>
    </cfRule>
  </conditionalFormatting>
  <conditionalFormatting sqref="B12:B16">
    <cfRule type="containsErrors" dxfId="918" priority="337">
      <formula>ISERROR(B12)</formula>
    </cfRule>
  </conditionalFormatting>
  <conditionalFormatting sqref="B2:B6">
    <cfRule type="containsErrors" dxfId="917" priority="338">
      <formula>ISERROR(B2)</formula>
    </cfRule>
  </conditionalFormatting>
  <conditionalFormatting sqref="B42:B46">
    <cfRule type="containsErrors" dxfId="916" priority="334">
      <formula>ISERROR(B42)</formula>
    </cfRule>
  </conditionalFormatting>
  <conditionalFormatting sqref="B22:B26">
    <cfRule type="containsErrors" dxfId="915" priority="336">
      <formula>ISERROR(B22)</formula>
    </cfRule>
  </conditionalFormatting>
  <conditionalFormatting sqref="B32:B36">
    <cfRule type="containsErrors" dxfId="914" priority="335">
      <formula>ISERROR(B32)</formula>
    </cfRule>
  </conditionalFormatting>
  <conditionalFormatting sqref="B52:B56">
    <cfRule type="containsErrors" dxfId="913" priority="333">
      <formula>ISERROR(B52)</formula>
    </cfRule>
  </conditionalFormatting>
  <conditionalFormatting sqref="B62:B66">
    <cfRule type="containsErrors" dxfId="912" priority="332">
      <formula>ISERROR(B62)</formula>
    </cfRule>
  </conditionalFormatting>
  <conditionalFormatting sqref="B72:B76">
    <cfRule type="containsErrors" dxfId="911" priority="331">
      <formula>ISERROR(B72)</formula>
    </cfRule>
  </conditionalFormatting>
  <conditionalFormatting sqref="B82:B86">
    <cfRule type="containsErrors" dxfId="910" priority="330">
      <formula>ISERROR(B82)</formula>
    </cfRule>
  </conditionalFormatting>
  <conditionalFormatting sqref="B92:B96">
    <cfRule type="containsErrors" dxfId="909" priority="329">
      <formula>ISERROR(B92)</formula>
    </cfRule>
  </conditionalFormatting>
  <conditionalFormatting sqref="B102:B106">
    <cfRule type="containsErrors" dxfId="908" priority="328">
      <formula>ISERROR(B102)</formula>
    </cfRule>
  </conditionalFormatting>
  <conditionalFormatting sqref="B112:B116">
    <cfRule type="containsErrors" dxfId="907" priority="327">
      <formula>ISERROR(B112)</formula>
    </cfRule>
  </conditionalFormatting>
  <conditionalFormatting sqref="B122:B126">
    <cfRule type="containsErrors" dxfId="906" priority="326">
      <formula>ISERROR(B122)</formula>
    </cfRule>
  </conditionalFormatting>
  <conditionalFormatting sqref="D9:D10">
    <cfRule type="cellIs" dxfId="905" priority="325" operator="equal">
      <formula>0</formula>
    </cfRule>
    <cfRule type="containsErrors" dxfId="904" priority="588">
      <formula>ISERROR(D9)</formula>
    </cfRule>
  </conditionalFormatting>
  <conditionalFormatting sqref="M11">
    <cfRule type="containsErrors" dxfId="903" priority="324">
      <formula>ISERROR(M11)</formula>
    </cfRule>
  </conditionalFormatting>
  <conditionalFormatting sqref="D12:D16">
    <cfRule type="containsErrors" dxfId="902" priority="323">
      <formula>ISERROR(D12)</formula>
    </cfRule>
  </conditionalFormatting>
  <conditionalFormatting sqref="D22:D26">
    <cfRule type="containsErrors" dxfId="901" priority="322">
      <formula>ISERROR(D22)</formula>
    </cfRule>
  </conditionalFormatting>
  <conditionalFormatting sqref="D32:D36">
    <cfRule type="containsErrors" dxfId="900" priority="321">
      <formula>ISERROR(D32)</formula>
    </cfRule>
  </conditionalFormatting>
  <conditionalFormatting sqref="D42:D46">
    <cfRule type="containsErrors" dxfId="899" priority="320">
      <formula>ISERROR(D42)</formula>
    </cfRule>
  </conditionalFormatting>
  <conditionalFormatting sqref="D52:D56">
    <cfRule type="containsErrors" dxfId="898" priority="319">
      <formula>ISERROR(D52)</formula>
    </cfRule>
  </conditionalFormatting>
  <conditionalFormatting sqref="D62:D66">
    <cfRule type="containsErrors" dxfId="897" priority="318">
      <formula>ISERROR(D62)</formula>
    </cfRule>
  </conditionalFormatting>
  <conditionalFormatting sqref="D72:D76">
    <cfRule type="containsErrors" dxfId="896" priority="317">
      <formula>ISERROR(D72)</formula>
    </cfRule>
  </conditionalFormatting>
  <conditionalFormatting sqref="D82:D86">
    <cfRule type="containsErrors" dxfId="895" priority="316">
      <formula>ISERROR(D82)</formula>
    </cfRule>
  </conditionalFormatting>
  <conditionalFormatting sqref="D92:D96">
    <cfRule type="containsErrors" dxfId="894" priority="315">
      <formula>ISERROR(D92)</formula>
    </cfRule>
  </conditionalFormatting>
  <conditionalFormatting sqref="D102:D106">
    <cfRule type="containsErrors" dxfId="893" priority="314">
      <formula>ISERROR(D102)</formula>
    </cfRule>
  </conditionalFormatting>
  <conditionalFormatting sqref="D112:D116">
    <cfRule type="containsErrors" dxfId="892" priority="313">
      <formula>ISERROR(D112)</formula>
    </cfRule>
  </conditionalFormatting>
  <conditionalFormatting sqref="D122:D126">
    <cfRule type="containsErrors" dxfId="891" priority="312">
      <formula>ISERROR(D122)</formula>
    </cfRule>
  </conditionalFormatting>
  <conditionalFormatting sqref="D132:D136">
    <cfRule type="containsErrors" dxfId="890" priority="311">
      <formula>ISERROR(D132)</formula>
    </cfRule>
  </conditionalFormatting>
  <conditionalFormatting sqref="D142:D146">
    <cfRule type="containsErrors" dxfId="889" priority="310">
      <formula>ISERROR(D142)</formula>
    </cfRule>
  </conditionalFormatting>
  <conditionalFormatting sqref="D152:D156">
    <cfRule type="containsErrors" dxfId="888" priority="309">
      <formula>ISERROR(D152)</formula>
    </cfRule>
  </conditionalFormatting>
  <conditionalFormatting sqref="D11">
    <cfRule type="containsErrors" dxfId="887" priority="308">
      <formula>ISERROR(D11)</formula>
    </cfRule>
  </conditionalFormatting>
  <conditionalFormatting sqref="B11">
    <cfRule type="containsErrors" dxfId="886" priority="307">
      <formula>ISERROR(B11)</formula>
    </cfRule>
  </conditionalFormatting>
  <conditionalFormatting sqref="A11">
    <cfRule type="containsErrors" dxfId="885" priority="306">
      <formula>ISERROR(A11)</formula>
    </cfRule>
  </conditionalFormatting>
  <conditionalFormatting sqref="O52:O56">
    <cfRule type="cellIs" dxfId="884" priority="265" operator="equal">
      <formula>0</formula>
    </cfRule>
    <cfRule type="containsErrors" dxfId="883" priority="266">
      <formula>ISERROR(O52)</formula>
    </cfRule>
  </conditionalFormatting>
  <conditionalFormatting sqref="O57:O58">
    <cfRule type="cellIs" dxfId="882" priority="263" operator="equal">
      <formula>0</formula>
    </cfRule>
    <cfRule type="containsErrors" dxfId="881" priority="264">
      <formula>ISERROR(O57)</formula>
    </cfRule>
  </conditionalFormatting>
  <conditionalFormatting sqref="O59:O60">
    <cfRule type="cellIs" dxfId="880" priority="261" operator="equal">
      <formula>0</formula>
    </cfRule>
    <cfRule type="containsErrors" dxfId="879" priority="262">
      <formula>ISERROR(O59)</formula>
    </cfRule>
  </conditionalFormatting>
  <conditionalFormatting sqref="O42:O46">
    <cfRule type="cellIs" dxfId="878" priority="274" operator="equal">
      <formula>0</formula>
    </cfRule>
    <cfRule type="containsErrors" dxfId="877" priority="275">
      <formula>ISERROR(O42)</formula>
    </cfRule>
  </conditionalFormatting>
  <conditionalFormatting sqref="O47:O48">
    <cfRule type="cellIs" dxfId="876" priority="272" operator="equal">
      <formula>0</formula>
    </cfRule>
    <cfRule type="containsErrors" dxfId="875" priority="273">
      <formula>ISERROR(O47)</formula>
    </cfRule>
  </conditionalFormatting>
  <conditionalFormatting sqref="O49:O50">
    <cfRule type="cellIs" dxfId="874" priority="270" operator="equal">
      <formula>0</formula>
    </cfRule>
    <cfRule type="containsErrors" dxfId="873" priority="271">
      <formula>ISERROR(O49)</formula>
    </cfRule>
  </conditionalFormatting>
  <conditionalFormatting sqref="O32:O36">
    <cfRule type="cellIs" dxfId="872" priority="283" operator="equal">
      <formula>0</formula>
    </cfRule>
    <cfRule type="containsErrors" dxfId="871" priority="284">
      <formula>ISERROR(O32)</formula>
    </cfRule>
  </conditionalFormatting>
  <conditionalFormatting sqref="O37:O38">
    <cfRule type="cellIs" dxfId="870" priority="281" operator="equal">
      <formula>0</formula>
    </cfRule>
    <cfRule type="containsErrors" dxfId="869" priority="282">
      <formula>ISERROR(O37)</formula>
    </cfRule>
  </conditionalFormatting>
  <conditionalFormatting sqref="O39:O40">
    <cfRule type="cellIs" dxfId="868" priority="279" operator="equal">
      <formula>0</formula>
    </cfRule>
    <cfRule type="containsErrors" dxfId="867" priority="280">
      <formula>ISERROR(O39)</formula>
    </cfRule>
  </conditionalFormatting>
  <conditionalFormatting sqref="O22:O26">
    <cfRule type="cellIs" dxfId="866" priority="292" operator="equal">
      <formula>0</formula>
    </cfRule>
    <cfRule type="containsErrors" dxfId="865" priority="293">
      <formula>ISERROR(O22)</formula>
    </cfRule>
  </conditionalFormatting>
  <conditionalFormatting sqref="O27:O28">
    <cfRule type="cellIs" dxfId="864" priority="290" operator="equal">
      <formula>0</formula>
    </cfRule>
    <cfRule type="containsErrors" dxfId="863" priority="291">
      <formula>ISERROR(O27)</formula>
    </cfRule>
  </conditionalFormatting>
  <conditionalFormatting sqref="O29:O30">
    <cfRule type="cellIs" dxfId="862" priority="288" operator="equal">
      <formula>0</formula>
    </cfRule>
    <cfRule type="containsErrors" dxfId="861" priority="289">
      <formula>ISERROR(O29)</formula>
    </cfRule>
  </conditionalFormatting>
  <conditionalFormatting sqref="O12:O16">
    <cfRule type="cellIs" dxfId="860" priority="301" operator="equal">
      <formula>0</formula>
    </cfRule>
    <cfRule type="containsErrors" dxfId="859" priority="302">
      <formula>ISERROR(O12)</formula>
    </cfRule>
  </conditionalFormatting>
  <conditionalFormatting sqref="O17:O18">
    <cfRule type="cellIs" dxfId="858" priority="299" operator="equal">
      <formula>0</formula>
    </cfRule>
    <cfRule type="containsErrors" dxfId="857" priority="300">
      <formula>ISERROR(O17)</formula>
    </cfRule>
  </conditionalFormatting>
  <conditionalFormatting sqref="O19:O20">
    <cfRule type="cellIs" dxfId="856" priority="297" operator="equal">
      <formula>0</formula>
    </cfRule>
    <cfRule type="containsErrors" dxfId="855" priority="298">
      <formula>ISERROR(O19)</formula>
    </cfRule>
  </conditionalFormatting>
  <conditionalFormatting sqref="O2:O6">
    <cfRule type="cellIs" dxfId="854" priority="305" operator="equal">
      <formula>FALSE</formula>
    </cfRule>
  </conditionalFormatting>
  <conditionalFormatting sqref="O7:O8">
    <cfRule type="cellIs" dxfId="853" priority="304" operator="equal">
      <formula>FALSE</formula>
    </cfRule>
  </conditionalFormatting>
  <conditionalFormatting sqref="O9:O10">
    <cfRule type="cellIs" dxfId="852" priority="303" operator="equal">
      <formula>FALSE</formula>
    </cfRule>
  </conditionalFormatting>
  <conditionalFormatting sqref="O12:O16">
    <cfRule type="cellIs" dxfId="851" priority="296" operator="equal">
      <formula>FALSE</formula>
    </cfRule>
  </conditionalFormatting>
  <conditionalFormatting sqref="O17:O18">
    <cfRule type="cellIs" dxfId="850" priority="295" operator="equal">
      <formula>FALSE</formula>
    </cfRule>
  </conditionalFormatting>
  <conditionalFormatting sqref="O19:O20">
    <cfRule type="cellIs" dxfId="849" priority="294" operator="equal">
      <formula>FALSE</formula>
    </cfRule>
  </conditionalFormatting>
  <conditionalFormatting sqref="O22:O26">
    <cfRule type="cellIs" dxfId="848" priority="287" operator="equal">
      <formula>FALSE</formula>
    </cfRule>
  </conditionalFormatting>
  <conditionalFormatting sqref="O27:O28">
    <cfRule type="cellIs" dxfId="847" priority="286" operator="equal">
      <formula>FALSE</formula>
    </cfRule>
  </conditionalFormatting>
  <conditionalFormatting sqref="O29:O30">
    <cfRule type="cellIs" dxfId="846" priority="285" operator="equal">
      <formula>FALSE</formula>
    </cfRule>
  </conditionalFormatting>
  <conditionalFormatting sqref="O32:O36">
    <cfRule type="cellIs" dxfId="845" priority="278" operator="equal">
      <formula>FALSE</formula>
    </cfRule>
  </conditionalFormatting>
  <conditionalFormatting sqref="O37:O38">
    <cfRule type="cellIs" dxfId="844" priority="277" operator="equal">
      <formula>FALSE</formula>
    </cfRule>
  </conditionalFormatting>
  <conditionalFormatting sqref="O39:O40">
    <cfRule type="cellIs" dxfId="843" priority="276" operator="equal">
      <formula>FALSE</formula>
    </cfRule>
  </conditionalFormatting>
  <conditionalFormatting sqref="O42:O46">
    <cfRule type="cellIs" dxfId="842" priority="269" operator="equal">
      <formula>FALSE</formula>
    </cfRule>
  </conditionalFormatting>
  <conditionalFormatting sqref="O47:O48">
    <cfRule type="cellIs" dxfId="841" priority="268" operator="equal">
      <formula>FALSE</formula>
    </cfRule>
  </conditionalFormatting>
  <conditionalFormatting sqref="O49:O50">
    <cfRule type="cellIs" dxfId="840" priority="267" operator="equal">
      <formula>FALSE</formula>
    </cfRule>
  </conditionalFormatting>
  <conditionalFormatting sqref="O52:O56">
    <cfRule type="cellIs" dxfId="839" priority="260" operator="equal">
      <formula>FALSE</formula>
    </cfRule>
  </conditionalFormatting>
  <conditionalFormatting sqref="O57:O58">
    <cfRule type="cellIs" dxfId="838" priority="259" operator="equal">
      <formula>FALSE</formula>
    </cfRule>
  </conditionalFormatting>
  <conditionalFormatting sqref="O59:O60">
    <cfRule type="cellIs" dxfId="837" priority="258" operator="equal">
      <formula>FALSE</formula>
    </cfRule>
  </conditionalFormatting>
  <conditionalFormatting sqref="O62:O66">
    <cfRule type="cellIs" dxfId="836" priority="256" operator="equal">
      <formula>0</formula>
    </cfRule>
    <cfRule type="containsErrors" dxfId="835" priority="257">
      <formula>ISERROR(O62)</formula>
    </cfRule>
  </conditionalFormatting>
  <conditionalFormatting sqref="O67:O68">
    <cfRule type="cellIs" dxfId="834" priority="254" operator="equal">
      <formula>0</formula>
    </cfRule>
    <cfRule type="containsErrors" dxfId="833" priority="255">
      <formula>ISERROR(O67)</formula>
    </cfRule>
  </conditionalFormatting>
  <conditionalFormatting sqref="O69:O70">
    <cfRule type="cellIs" dxfId="832" priority="252" operator="equal">
      <formula>0</formula>
    </cfRule>
    <cfRule type="containsErrors" dxfId="831" priority="253">
      <formula>ISERROR(O69)</formula>
    </cfRule>
  </conditionalFormatting>
  <conditionalFormatting sqref="O62:O66">
    <cfRule type="cellIs" dxfId="830" priority="251" operator="equal">
      <formula>FALSE</formula>
    </cfRule>
  </conditionalFormatting>
  <conditionalFormatting sqref="O67:O68">
    <cfRule type="cellIs" dxfId="829" priority="250" operator="equal">
      <formula>FALSE</formula>
    </cfRule>
  </conditionalFormatting>
  <conditionalFormatting sqref="O69:O70">
    <cfRule type="cellIs" dxfId="828" priority="249" operator="equal">
      <formula>FALSE</formula>
    </cfRule>
  </conditionalFormatting>
  <conditionalFormatting sqref="O72:O76">
    <cfRule type="cellIs" dxfId="827" priority="247" operator="equal">
      <formula>0</formula>
    </cfRule>
    <cfRule type="containsErrors" dxfId="826" priority="248">
      <formula>ISERROR(O72)</formula>
    </cfRule>
  </conditionalFormatting>
  <conditionalFormatting sqref="O77:O78">
    <cfRule type="cellIs" dxfId="825" priority="245" operator="equal">
      <formula>0</formula>
    </cfRule>
    <cfRule type="containsErrors" dxfId="824" priority="246">
      <formula>ISERROR(O77)</formula>
    </cfRule>
  </conditionalFormatting>
  <conditionalFormatting sqref="O79:O80">
    <cfRule type="cellIs" dxfId="823" priority="243" operator="equal">
      <formula>0</formula>
    </cfRule>
    <cfRule type="containsErrors" dxfId="822" priority="244">
      <formula>ISERROR(O79)</formula>
    </cfRule>
  </conditionalFormatting>
  <conditionalFormatting sqref="O72:O76">
    <cfRule type="cellIs" dxfId="821" priority="242" operator="equal">
      <formula>FALSE</formula>
    </cfRule>
  </conditionalFormatting>
  <conditionalFormatting sqref="O77:O78">
    <cfRule type="cellIs" dxfId="820" priority="241" operator="equal">
      <formula>FALSE</formula>
    </cfRule>
  </conditionalFormatting>
  <conditionalFormatting sqref="O79:O80">
    <cfRule type="cellIs" dxfId="819" priority="240" operator="equal">
      <formula>FALSE</formula>
    </cfRule>
  </conditionalFormatting>
  <conditionalFormatting sqref="O82:O86">
    <cfRule type="cellIs" dxfId="818" priority="238" operator="equal">
      <formula>0</formula>
    </cfRule>
    <cfRule type="containsErrors" dxfId="817" priority="239">
      <formula>ISERROR(O82)</formula>
    </cfRule>
  </conditionalFormatting>
  <conditionalFormatting sqref="O87:O88">
    <cfRule type="cellIs" dxfId="816" priority="236" operator="equal">
      <formula>0</formula>
    </cfRule>
    <cfRule type="containsErrors" dxfId="815" priority="237">
      <formula>ISERROR(O87)</formula>
    </cfRule>
  </conditionalFormatting>
  <conditionalFormatting sqref="O89:O90">
    <cfRule type="cellIs" dxfId="814" priority="234" operator="equal">
      <formula>0</formula>
    </cfRule>
    <cfRule type="containsErrors" dxfId="813" priority="235">
      <formula>ISERROR(O89)</formula>
    </cfRule>
  </conditionalFormatting>
  <conditionalFormatting sqref="O82:O86">
    <cfRule type="cellIs" dxfId="812" priority="233" operator="equal">
      <formula>FALSE</formula>
    </cfRule>
  </conditionalFormatting>
  <conditionalFormatting sqref="O87:O88">
    <cfRule type="cellIs" dxfId="811" priority="232" operator="equal">
      <formula>FALSE</formula>
    </cfRule>
  </conditionalFormatting>
  <conditionalFormatting sqref="O89:O90">
    <cfRule type="cellIs" dxfId="810" priority="231" operator="equal">
      <formula>FALSE</formula>
    </cfRule>
  </conditionalFormatting>
  <conditionalFormatting sqref="O92:O96">
    <cfRule type="cellIs" dxfId="809" priority="229" operator="equal">
      <formula>0</formula>
    </cfRule>
    <cfRule type="containsErrors" dxfId="808" priority="230">
      <formula>ISERROR(O92)</formula>
    </cfRule>
  </conditionalFormatting>
  <conditionalFormatting sqref="O97:O98">
    <cfRule type="cellIs" dxfId="807" priority="227" operator="equal">
      <formula>0</formula>
    </cfRule>
    <cfRule type="containsErrors" dxfId="806" priority="228">
      <formula>ISERROR(O97)</formula>
    </cfRule>
  </conditionalFormatting>
  <conditionalFormatting sqref="O99:O100">
    <cfRule type="cellIs" dxfId="805" priority="225" operator="equal">
      <formula>0</formula>
    </cfRule>
    <cfRule type="containsErrors" dxfId="804" priority="226">
      <formula>ISERROR(O99)</formula>
    </cfRule>
  </conditionalFormatting>
  <conditionalFormatting sqref="O92:O96">
    <cfRule type="cellIs" dxfId="803" priority="224" operator="equal">
      <formula>FALSE</formula>
    </cfRule>
  </conditionalFormatting>
  <conditionalFormatting sqref="O97:O98">
    <cfRule type="cellIs" dxfId="802" priority="223" operator="equal">
      <formula>FALSE</formula>
    </cfRule>
  </conditionalFormatting>
  <conditionalFormatting sqref="O99:O100">
    <cfRule type="cellIs" dxfId="801" priority="222" operator="equal">
      <formula>FALSE</formula>
    </cfRule>
  </conditionalFormatting>
  <conditionalFormatting sqref="O102:O106">
    <cfRule type="cellIs" dxfId="800" priority="220" operator="equal">
      <formula>0</formula>
    </cfRule>
    <cfRule type="containsErrors" dxfId="799" priority="221">
      <formula>ISERROR(O102)</formula>
    </cfRule>
  </conditionalFormatting>
  <conditionalFormatting sqref="O107:O108">
    <cfRule type="cellIs" dxfId="798" priority="218" operator="equal">
      <formula>0</formula>
    </cfRule>
    <cfRule type="containsErrors" dxfId="797" priority="219">
      <formula>ISERROR(O107)</formula>
    </cfRule>
  </conditionalFormatting>
  <conditionalFormatting sqref="O109:O110">
    <cfRule type="cellIs" dxfId="796" priority="216" operator="equal">
      <formula>0</formula>
    </cfRule>
    <cfRule type="containsErrors" dxfId="795" priority="217">
      <formula>ISERROR(O109)</formula>
    </cfRule>
  </conditionalFormatting>
  <conditionalFormatting sqref="O102:O106">
    <cfRule type="cellIs" dxfId="794" priority="215" operator="equal">
      <formula>FALSE</formula>
    </cfRule>
  </conditionalFormatting>
  <conditionalFormatting sqref="O107:O108">
    <cfRule type="cellIs" dxfId="793" priority="214" operator="equal">
      <formula>FALSE</formula>
    </cfRule>
  </conditionalFormatting>
  <conditionalFormatting sqref="O109:O110">
    <cfRule type="cellIs" dxfId="792" priority="213" operator="equal">
      <formula>FALSE</formula>
    </cfRule>
  </conditionalFormatting>
  <conditionalFormatting sqref="O112:O116">
    <cfRule type="cellIs" dxfId="791" priority="211" operator="equal">
      <formula>0</formula>
    </cfRule>
    <cfRule type="containsErrors" dxfId="790" priority="212">
      <formula>ISERROR(O112)</formula>
    </cfRule>
  </conditionalFormatting>
  <conditionalFormatting sqref="O117:O118">
    <cfRule type="cellIs" dxfId="789" priority="209" operator="equal">
      <formula>0</formula>
    </cfRule>
    <cfRule type="containsErrors" dxfId="788" priority="210">
      <formula>ISERROR(O117)</formula>
    </cfRule>
  </conditionalFormatting>
  <conditionalFormatting sqref="O119:O120">
    <cfRule type="cellIs" dxfId="787" priority="207" operator="equal">
      <formula>0</formula>
    </cfRule>
    <cfRule type="containsErrors" dxfId="786" priority="208">
      <formula>ISERROR(O119)</formula>
    </cfRule>
  </conditionalFormatting>
  <conditionalFormatting sqref="O112:O116">
    <cfRule type="cellIs" dxfId="785" priority="206" operator="equal">
      <formula>FALSE</formula>
    </cfRule>
  </conditionalFormatting>
  <conditionalFormatting sqref="O117:O118">
    <cfRule type="cellIs" dxfId="784" priority="205" operator="equal">
      <formula>FALSE</formula>
    </cfRule>
  </conditionalFormatting>
  <conditionalFormatting sqref="O119:O120">
    <cfRule type="cellIs" dxfId="783" priority="204" operator="equal">
      <formula>FALSE</formula>
    </cfRule>
  </conditionalFormatting>
  <conditionalFormatting sqref="O159:O160">
    <cfRule type="cellIs" dxfId="782" priority="168" operator="equal">
      <formula>FALSE</formula>
    </cfRule>
  </conditionalFormatting>
  <conditionalFormatting sqref="O122:O126">
    <cfRule type="cellIs" dxfId="781" priority="202" operator="equal">
      <formula>0</formula>
    </cfRule>
    <cfRule type="containsErrors" dxfId="780" priority="203">
      <formula>ISERROR(O122)</formula>
    </cfRule>
  </conditionalFormatting>
  <conditionalFormatting sqref="O127:O128">
    <cfRule type="cellIs" dxfId="779" priority="200" operator="equal">
      <formula>0</formula>
    </cfRule>
    <cfRule type="containsErrors" dxfId="778" priority="201">
      <formula>ISERROR(O127)</formula>
    </cfRule>
  </conditionalFormatting>
  <conditionalFormatting sqref="O129:O130">
    <cfRule type="cellIs" dxfId="777" priority="198" operator="equal">
      <formula>0</formula>
    </cfRule>
    <cfRule type="containsErrors" dxfId="776" priority="199">
      <formula>ISERROR(O129)</formula>
    </cfRule>
  </conditionalFormatting>
  <conditionalFormatting sqref="O122:O126">
    <cfRule type="cellIs" dxfId="775" priority="197" operator="equal">
      <formula>FALSE</formula>
    </cfRule>
  </conditionalFormatting>
  <conditionalFormatting sqref="O127:O128">
    <cfRule type="cellIs" dxfId="774" priority="196" operator="equal">
      <formula>FALSE</formula>
    </cfRule>
  </conditionalFormatting>
  <conditionalFormatting sqref="O129:O130">
    <cfRule type="cellIs" dxfId="773" priority="195" operator="equal">
      <formula>FALSE</formula>
    </cfRule>
  </conditionalFormatting>
  <conditionalFormatting sqref="O132:O136">
    <cfRule type="cellIs" dxfId="772" priority="193" operator="equal">
      <formula>0</formula>
    </cfRule>
    <cfRule type="containsErrors" dxfId="771" priority="194">
      <formula>ISERROR(O132)</formula>
    </cfRule>
  </conditionalFormatting>
  <conditionalFormatting sqref="O137:O138">
    <cfRule type="cellIs" dxfId="770" priority="191" operator="equal">
      <formula>0</formula>
    </cfRule>
    <cfRule type="containsErrors" dxfId="769" priority="192">
      <formula>ISERROR(O137)</formula>
    </cfRule>
  </conditionalFormatting>
  <conditionalFormatting sqref="O139:O140">
    <cfRule type="cellIs" dxfId="768" priority="189" operator="equal">
      <formula>0</formula>
    </cfRule>
    <cfRule type="containsErrors" dxfId="767" priority="190">
      <formula>ISERROR(O139)</formula>
    </cfRule>
  </conditionalFormatting>
  <conditionalFormatting sqref="O132:O136">
    <cfRule type="cellIs" dxfId="766" priority="188" operator="equal">
      <formula>FALSE</formula>
    </cfRule>
  </conditionalFormatting>
  <conditionalFormatting sqref="O137:O138">
    <cfRule type="cellIs" dxfId="765" priority="187" operator="equal">
      <formula>FALSE</formula>
    </cfRule>
  </conditionalFormatting>
  <conditionalFormatting sqref="O139:O140">
    <cfRule type="cellIs" dxfId="764" priority="186" operator="equal">
      <formula>FALSE</formula>
    </cfRule>
  </conditionalFormatting>
  <conditionalFormatting sqref="O142:O146">
    <cfRule type="cellIs" dxfId="763" priority="184" operator="equal">
      <formula>0</formula>
    </cfRule>
    <cfRule type="containsErrors" dxfId="762" priority="185">
      <formula>ISERROR(O142)</formula>
    </cfRule>
  </conditionalFormatting>
  <conditionalFormatting sqref="O147:O148">
    <cfRule type="cellIs" dxfId="761" priority="182" operator="equal">
      <formula>0</formula>
    </cfRule>
    <cfRule type="containsErrors" dxfId="760" priority="183">
      <formula>ISERROR(O147)</formula>
    </cfRule>
  </conditionalFormatting>
  <conditionalFormatting sqref="O149:O150">
    <cfRule type="cellIs" dxfId="759" priority="180" operator="equal">
      <formula>0</formula>
    </cfRule>
    <cfRule type="containsErrors" dxfId="758" priority="181">
      <formula>ISERROR(O149)</formula>
    </cfRule>
  </conditionalFormatting>
  <conditionalFormatting sqref="O142:O146">
    <cfRule type="cellIs" dxfId="757" priority="179" operator="equal">
      <formula>FALSE</formula>
    </cfRule>
  </conditionalFormatting>
  <conditionalFormatting sqref="O147:O148">
    <cfRule type="cellIs" dxfId="756" priority="178" operator="equal">
      <formula>FALSE</formula>
    </cfRule>
  </conditionalFormatting>
  <conditionalFormatting sqref="O149:O150">
    <cfRule type="cellIs" dxfId="755" priority="177" operator="equal">
      <formula>FALSE</formula>
    </cfRule>
  </conditionalFormatting>
  <conditionalFormatting sqref="O152:O156">
    <cfRule type="cellIs" dxfId="754" priority="175" operator="equal">
      <formula>0</formula>
    </cfRule>
    <cfRule type="containsErrors" dxfId="753" priority="176">
      <formula>ISERROR(O152)</formula>
    </cfRule>
  </conditionalFormatting>
  <conditionalFormatting sqref="O157:O158">
    <cfRule type="cellIs" dxfId="752" priority="173" operator="equal">
      <formula>0</formula>
    </cfRule>
    <cfRule type="containsErrors" dxfId="751" priority="174">
      <formula>ISERROR(O157)</formula>
    </cfRule>
  </conditionalFormatting>
  <conditionalFormatting sqref="O159:O160">
    <cfRule type="cellIs" dxfId="750" priority="171" operator="equal">
      <formula>0</formula>
    </cfRule>
    <cfRule type="containsErrors" dxfId="749" priority="172">
      <formula>ISERROR(O159)</formula>
    </cfRule>
  </conditionalFormatting>
  <conditionalFormatting sqref="O152:O156">
    <cfRule type="cellIs" dxfId="748" priority="170" operator="equal">
      <formula>FALSE</formula>
    </cfRule>
  </conditionalFormatting>
  <conditionalFormatting sqref="O157:O158">
    <cfRule type="cellIs" dxfId="747" priority="169" operator="equal">
      <formula>FALSE</formula>
    </cfRule>
  </conditionalFormatting>
  <conditionalFormatting sqref="C17:C18">
    <cfRule type="cellIs" dxfId="746" priority="166" operator="equal">
      <formula>0</formula>
    </cfRule>
    <cfRule type="containsErrors" dxfId="745" priority="167">
      <formula>ISERROR(C17)</formula>
    </cfRule>
  </conditionalFormatting>
  <conditionalFormatting sqref="C27:C28">
    <cfRule type="cellIs" dxfId="744" priority="164" operator="equal">
      <formula>0</formula>
    </cfRule>
    <cfRule type="containsErrors" dxfId="743" priority="165">
      <formula>ISERROR(C27)</formula>
    </cfRule>
  </conditionalFormatting>
  <conditionalFormatting sqref="C37:C38">
    <cfRule type="cellIs" dxfId="742" priority="162" operator="equal">
      <formula>0</formula>
    </cfRule>
    <cfRule type="containsErrors" dxfId="741" priority="163">
      <formula>ISERROR(C37)</formula>
    </cfRule>
  </conditionalFormatting>
  <conditionalFormatting sqref="C47:C48">
    <cfRule type="cellIs" dxfId="740" priority="160" operator="equal">
      <formula>0</formula>
    </cfRule>
    <cfRule type="containsErrors" dxfId="739" priority="161">
      <formula>ISERROR(C47)</formula>
    </cfRule>
  </conditionalFormatting>
  <conditionalFormatting sqref="C57:C58">
    <cfRule type="cellIs" dxfId="738" priority="158" operator="equal">
      <formula>0</formula>
    </cfRule>
    <cfRule type="containsErrors" dxfId="737" priority="159">
      <formula>ISERROR(C57)</formula>
    </cfRule>
  </conditionalFormatting>
  <conditionalFormatting sqref="C67:C68">
    <cfRule type="cellIs" dxfId="736" priority="156" operator="equal">
      <formula>0</formula>
    </cfRule>
    <cfRule type="containsErrors" dxfId="735" priority="157">
      <formula>ISERROR(C67)</formula>
    </cfRule>
  </conditionalFormatting>
  <conditionalFormatting sqref="C77:C78">
    <cfRule type="cellIs" dxfId="734" priority="154" operator="equal">
      <formula>0</formula>
    </cfRule>
    <cfRule type="containsErrors" dxfId="733" priority="155">
      <formula>ISERROR(C77)</formula>
    </cfRule>
  </conditionalFormatting>
  <conditionalFormatting sqref="C87:C88">
    <cfRule type="cellIs" dxfId="732" priority="152" operator="equal">
      <formula>0</formula>
    </cfRule>
    <cfRule type="containsErrors" dxfId="731" priority="153">
      <formula>ISERROR(C87)</formula>
    </cfRule>
  </conditionalFormatting>
  <conditionalFormatting sqref="C97:C98">
    <cfRule type="cellIs" dxfId="730" priority="150" operator="equal">
      <formula>0</formula>
    </cfRule>
    <cfRule type="containsErrors" dxfId="729" priority="151">
      <formula>ISERROR(C97)</formula>
    </cfRule>
  </conditionalFormatting>
  <conditionalFormatting sqref="C107:C108">
    <cfRule type="cellIs" dxfId="728" priority="148" operator="equal">
      <formula>0</formula>
    </cfRule>
    <cfRule type="containsErrors" dxfId="727" priority="149">
      <formula>ISERROR(C107)</formula>
    </cfRule>
  </conditionalFormatting>
  <conditionalFormatting sqref="C117:C118">
    <cfRule type="cellIs" dxfId="726" priority="146" operator="equal">
      <formula>0</formula>
    </cfRule>
    <cfRule type="containsErrors" dxfId="725" priority="147">
      <formula>ISERROR(C117)</formula>
    </cfRule>
  </conditionalFormatting>
  <conditionalFormatting sqref="C127:C128">
    <cfRule type="cellIs" dxfId="724" priority="144" operator="equal">
      <formula>0</formula>
    </cfRule>
    <cfRule type="containsErrors" dxfId="723" priority="145">
      <formula>ISERROR(C127)</formula>
    </cfRule>
  </conditionalFormatting>
  <conditionalFormatting sqref="C137:C138">
    <cfRule type="cellIs" dxfId="722" priority="142" operator="equal">
      <formula>0</formula>
    </cfRule>
    <cfRule type="containsErrors" dxfId="721" priority="143">
      <formula>ISERROR(C137)</formula>
    </cfRule>
  </conditionalFormatting>
  <conditionalFormatting sqref="C147:C148">
    <cfRule type="cellIs" dxfId="720" priority="140" operator="equal">
      <formula>0</formula>
    </cfRule>
    <cfRule type="containsErrors" dxfId="719" priority="141">
      <formula>ISERROR(C147)</formula>
    </cfRule>
  </conditionalFormatting>
  <conditionalFormatting sqref="C157:C158">
    <cfRule type="cellIs" dxfId="718" priority="138" operator="equal">
      <formula>0</formula>
    </cfRule>
    <cfRule type="containsErrors" dxfId="717" priority="139">
      <formula>ISERROR(C157)</formula>
    </cfRule>
  </conditionalFormatting>
  <conditionalFormatting sqref="C21">
    <cfRule type="containsErrors" dxfId="716" priority="137">
      <formula>ISERROR(C21)</formula>
    </cfRule>
  </conditionalFormatting>
  <conditionalFormatting sqref="D21">
    <cfRule type="containsErrors" dxfId="715" priority="136">
      <formula>ISERROR(D21)</formula>
    </cfRule>
  </conditionalFormatting>
  <conditionalFormatting sqref="B21">
    <cfRule type="containsErrors" dxfId="714" priority="135">
      <formula>ISERROR(B21)</formula>
    </cfRule>
  </conditionalFormatting>
  <conditionalFormatting sqref="C31">
    <cfRule type="containsErrors" dxfId="713" priority="134">
      <formula>ISERROR(C31)</formula>
    </cfRule>
  </conditionalFormatting>
  <conditionalFormatting sqref="D31">
    <cfRule type="containsErrors" dxfId="712" priority="133">
      <formula>ISERROR(D31)</formula>
    </cfRule>
  </conditionalFormatting>
  <conditionalFormatting sqref="B31">
    <cfRule type="containsErrors" dxfId="711" priority="132">
      <formula>ISERROR(B31)</formula>
    </cfRule>
  </conditionalFormatting>
  <conditionalFormatting sqref="C41">
    <cfRule type="containsErrors" dxfId="710" priority="131">
      <formula>ISERROR(C41)</formula>
    </cfRule>
  </conditionalFormatting>
  <conditionalFormatting sqref="D41">
    <cfRule type="containsErrors" dxfId="709" priority="130">
      <formula>ISERROR(D41)</formula>
    </cfRule>
  </conditionalFormatting>
  <conditionalFormatting sqref="B41">
    <cfRule type="containsErrors" dxfId="708" priority="129">
      <formula>ISERROR(B41)</formula>
    </cfRule>
  </conditionalFormatting>
  <conditionalFormatting sqref="C51">
    <cfRule type="containsErrors" dxfId="707" priority="128">
      <formula>ISERROR(C51)</formula>
    </cfRule>
  </conditionalFormatting>
  <conditionalFormatting sqref="D51">
    <cfRule type="containsErrors" dxfId="706" priority="127">
      <formula>ISERROR(D51)</formula>
    </cfRule>
  </conditionalFormatting>
  <conditionalFormatting sqref="B51">
    <cfRule type="containsErrors" dxfId="705" priority="126">
      <formula>ISERROR(B51)</formula>
    </cfRule>
  </conditionalFormatting>
  <conditionalFormatting sqref="C61">
    <cfRule type="containsErrors" dxfId="704" priority="125">
      <formula>ISERROR(C61)</formula>
    </cfRule>
  </conditionalFormatting>
  <conditionalFormatting sqref="D61">
    <cfRule type="containsErrors" dxfId="703" priority="124">
      <formula>ISERROR(D61)</formula>
    </cfRule>
  </conditionalFormatting>
  <conditionalFormatting sqref="B61">
    <cfRule type="containsErrors" dxfId="702" priority="123">
      <formula>ISERROR(B61)</formula>
    </cfRule>
  </conditionalFormatting>
  <conditionalFormatting sqref="C71">
    <cfRule type="containsErrors" dxfId="701" priority="122">
      <formula>ISERROR(C71)</formula>
    </cfRule>
  </conditionalFormatting>
  <conditionalFormatting sqref="D71">
    <cfRule type="containsErrors" dxfId="700" priority="121">
      <formula>ISERROR(D71)</formula>
    </cfRule>
  </conditionalFormatting>
  <conditionalFormatting sqref="B71">
    <cfRule type="containsErrors" dxfId="699" priority="120">
      <formula>ISERROR(B71)</formula>
    </cfRule>
  </conditionalFormatting>
  <conditionalFormatting sqref="C81">
    <cfRule type="containsErrors" dxfId="698" priority="119">
      <formula>ISERROR(C81)</formula>
    </cfRule>
  </conditionalFormatting>
  <conditionalFormatting sqref="D81">
    <cfRule type="containsErrors" dxfId="697" priority="118">
      <formula>ISERROR(D81)</formula>
    </cfRule>
  </conditionalFormatting>
  <conditionalFormatting sqref="B81">
    <cfRule type="containsErrors" dxfId="696" priority="117">
      <formula>ISERROR(B81)</formula>
    </cfRule>
  </conditionalFormatting>
  <conditionalFormatting sqref="C91">
    <cfRule type="containsErrors" dxfId="695" priority="116">
      <formula>ISERROR(C91)</formula>
    </cfRule>
  </conditionalFormatting>
  <conditionalFormatting sqref="D91">
    <cfRule type="containsErrors" dxfId="694" priority="115">
      <formula>ISERROR(D91)</formula>
    </cfRule>
  </conditionalFormatting>
  <conditionalFormatting sqref="B91">
    <cfRule type="containsErrors" dxfId="693" priority="114">
      <formula>ISERROR(B91)</formula>
    </cfRule>
  </conditionalFormatting>
  <conditionalFormatting sqref="C101">
    <cfRule type="containsErrors" dxfId="692" priority="113">
      <formula>ISERROR(C101)</formula>
    </cfRule>
  </conditionalFormatting>
  <conditionalFormatting sqref="D101">
    <cfRule type="containsErrors" dxfId="691" priority="112">
      <formula>ISERROR(D101)</formula>
    </cfRule>
  </conditionalFormatting>
  <conditionalFormatting sqref="B101">
    <cfRule type="containsErrors" dxfId="690" priority="111">
      <formula>ISERROR(B101)</formula>
    </cfRule>
  </conditionalFormatting>
  <conditionalFormatting sqref="C111">
    <cfRule type="containsErrors" dxfId="689" priority="110">
      <formula>ISERROR(C111)</formula>
    </cfRule>
  </conditionalFormatting>
  <conditionalFormatting sqref="D111">
    <cfRule type="containsErrors" dxfId="688" priority="109">
      <formula>ISERROR(D111)</formula>
    </cfRule>
  </conditionalFormatting>
  <conditionalFormatting sqref="B111">
    <cfRule type="containsErrors" dxfId="687" priority="108">
      <formula>ISERROR(B111)</formula>
    </cfRule>
  </conditionalFormatting>
  <conditionalFormatting sqref="C121">
    <cfRule type="containsErrors" dxfId="686" priority="107">
      <formula>ISERROR(C121)</formula>
    </cfRule>
  </conditionalFormatting>
  <conditionalFormatting sqref="D121">
    <cfRule type="containsErrors" dxfId="685" priority="106">
      <formula>ISERROR(D121)</formula>
    </cfRule>
  </conditionalFormatting>
  <conditionalFormatting sqref="B121">
    <cfRule type="containsErrors" dxfId="684" priority="105">
      <formula>ISERROR(B121)</formula>
    </cfRule>
  </conditionalFormatting>
  <conditionalFormatting sqref="C131">
    <cfRule type="containsErrors" dxfId="683" priority="104">
      <formula>ISERROR(C131)</formula>
    </cfRule>
  </conditionalFormatting>
  <conditionalFormatting sqref="D131">
    <cfRule type="containsErrors" dxfId="682" priority="103">
      <formula>ISERROR(D131)</formula>
    </cfRule>
  </conditionalFormatting>
  <conditionalFormatting sqref="B131">
    <cfRule type="containsErrors" dxfId="681" priority="102">
      <formula>ISERROR(B131)</formula>
    </cfRule>
  </conditionalFormatting>
  <conditionalFormatting sqref="C141">
    <cfRule type="containsErrors" dxfId="680" priority="101">
      <formula>ISERROR(C141)</formula>
    </cfRule>
  </conditionalFormatting>
  <conditionalFormatting sqref="D141">
    <cfRule type="containsErrors" dxfId="679" priority="100">
      <formula>ISERROR(D141)</formula>
    </cfRule>
  </conditionalFormatting>
  <conditionalFormatting sqref="B141">
    <cfRule type="containsErrors" dxfId="678" priority="99">
      <formula>ISERROR(B141)</formula>
    </cfRule>
  </conditionalFormatting>
  <conditionalFormatting sqref="C151">
    <cfRule type="containsErrors" dxfId="677" priority="98">
      <formula>ISERROR(C151)</formula>
    </cfRule>
  </conditionalFormatting>
  <conditionalFormatting sqref="D151">
    <cfRule type="containsErrors" dxfId="676" priority="97">
      <formula>ISERROR(D151)</formula>
    </cfRule>
  </conditionalFormatting>
  <conditionalFormatting sqref="B151">
    <cfRule type="containsErrors" dxfId="675" priority="96">
      <formula>ISERROR(B151)</formula>
    </cfRule>
  </conditionalFormatting>
  <conditionalFormatting sqref="C161">
    <cfRule type="containsErrors" dxfId="674" priority="95">
      <formula>ISERROR(C161)</formula>
    </cfRule>
  </conditionalFormatting>
  <conditionalFormatting sqref="D161">
    <cfRule type="containsErrors" dxfId="673" priority="94">
      <formula>ISERROR(D161)</formula>
    </cfRule>
  </conditionalFormatting>
  <conditionalFormatting sqref="B161">
    <cfRule type="containsErrors" dxfId="672" priority="93">
      <formula>ISERROR(B161)</formula>
    </cfRule>
  </conditionalFormatting>
  <conditionalFormatting sqref="M21">
    <cfRule type="containsErrors" dxfId="671" priority="92">
      <formula>ISERROR(M21)</formula>
    </cfRule>
  </conditionalFormatting>
  <conditionalFormatting sqref="M31">
    <cfRule type="containsErrors" dxfId="670" priority="91">
      <formula>ISERROR(M31)</formula>
    </cfRule>
  </conditionalFormatting>
  <conditionalFormatting sqref="M41">
    <cfRule type="containsErrors" dxfId="669" priority="90">
      <formula>ISERROR(M41)</formula>
    </cfRule>
  </conditionalFormatting>
  <conditionalFormatting sqref="M51">
    <cfRule type="containsErrors" dxfId="668" priority="89">
      <formula>ISERROR(M51)</formula>
    </cfRule>
  </conditionalFormatting>
  <conditionalFormatting sqref="M61">
    <cfRule type="containsErrors" dxfId="667" priority="88">
      <formula>ISERROR(M61)</formula>
    </cfRule>
  </conditionalFormatting>
  <conditionalFormatting sqref="M71">
    <cfRule type="containsErrors" dxfId="666" priority="87">
      <formula>ISERROR(M71)</formula>
    </cfRule>
  </conditionalFormatting>
  <conditionalFormatting sqref="M81">
    <cfRule type="containsErrors" dxfId="665" priority="86">
      <formula>ISERROR(M81)</formula>
    </cfRule>
  </conditionalFormatting>
  <conditionalFormatting sqref="M91">
    <cfRule type="containsErrors" dxfId="664" priority="85">
      <formula>ISERROR(M91)</formula>
    </cfRule>
  </conditionalFormatting>
  <conditionalFormatting sqref="M101">
    <cfRule type="containsErrors" dxfId="663" priority="84">
      <formula>ISERROR(M101)</formula>
    </cfRule>
  </conditionalFormatting>
  <conditionalFormatting sqref="M111">
    <cfRule type="containsErrors" dxfId="662" priority="83">
      <formula>ISERROR(M111)</formula>
    </cfRule>
  </conditionalFormatting>
  <conditionalFormatting sqref="M121">
    <cfRule type="containsErrors" dxfId="661" priority="82">
      <formula>ISERROR(M121)</formula>
    </cfRule>
  </conditionalFormatting>
  <conditionalFormatting sqref="M131">
    <cfRule type="containsErrors" dxfId="660" priority="81">
      <formula>ISERROR(M131)</formula>
    </cfRule>
  </conditionalFormatting>
  <conditionalFormatting sqref="M141">
    <cfRule type="containsErrors" dxfId="659" priority="80">
      <formula>ISERROR(M141)</formula>
    </cfRule>
  </conditionalFormatting>
  <conditionalFormatting sqref="M151">
    <cfRule type="containsErrors" dxfId="658" priority="79">
      <formula>ISERROR(M151)</formula>
    </cfRule>
  </conditionalFormatting>
  <conditionalFormatting sqref="M161">
    <cfRule type="containsErrors" dxfId="657" priority="78">
      <formula>ISERROR(M161)</formula>
    </cfRule>
  </conditionalFormatting>
  <conditionalFormatting sqref="D17:D18">
    <cfRule type="cellIs" dxfId="656" priority="75" operator="equal">
      <formula>0</formula>
    </cfRule>
    <cfRule type="containsErrors" dxfId="655" priority="76">
      <formula>ISERROR(D17)</formula>
    </cfRule>
  </conditionalFormatting>
  <conditionalFormatting sqref="D19:D20">
    <cfRule type="cellIs" dxfId="654" priority="74" operator="equal">
      <formula>0</formula>
    </cfRule>
    <cfRule type="containsErrors" dxfId="653" priority="77">
      <formula>ISERROR(D19)</formula>
    </cfRule>
  </conditionalFormatting>
  <conditionalFormatting sqref="D27:D28">
    <cfRule type="cellIs" dxfId="652" priority="71" operator="equal">
      <formula>0</formula>
    </cfRule>
    <cfRule type="containsErrors" dxfId="651" priority="72">
      <formula>ISERROR(D27)</formula>
    </cfRule>
  </conditionalFormatting>
  <conditionalFormatting sqref="D29:D30">
    <cfRule type="cellIs" dxfId="650" priority="70" operator="equal">
      <formula>0</formula>
    </cfRule>
    <cfRule type="containsErrors" dxfId="649" priority="73">
      <formula>ISERROR(D29)</formula>
    </cfRule>
  </conditionalFormatting>
  <conditionalFormatting sqref="D37:D38">
    <cfRule type="cellIs" dxfId="648" priority="67" operator="equal">
      <formula>0</formula>
    </cfRule>
    <cfRule type="containsErrors" dxfId="647" priority="68">
      <formula>ISERROR(D37)</formula>
    </cfRule>
  </conditionalFormatting>
  <conditionalFormatting sqref="D39:D40">
    <cfRule type="cellIs" dxfId="646" priority="66" operator="equal">
      <formula>0</formula>
    </cfRule>
    <cfRule type="containsErrors" dxfId="645" priority="69">
      <formula>ISERROR(D39)</formula>
    </cfRule>
  </conditionalFormatting>
  <conditionalFormatting sqref="D47:D48">
    <cfRule type="cellIs" dxfId="644" priority="63" operator="equal">
      <formula>0</formula>
    </cfRule>
    <cfRule type="containsErrors" dxfId="643" priority="64">
      <formula>ISERROR(D47)</formula>
    </cfRule>
  </conditionalFormatting>
  <conditionalFormatting sqref="D49:D50">
    <cfRule type="cellIs" dxfId="642" priority="62" operator="equal">
      <formula>0</formula>
    </cfRule>
    <cfRule type="containsErrors" dxfId="641" priority="65">
      <formula>ISERROR(D49)</formula>
    </cfRule>
  </conditionalFormatting>
  <conditionalFormatting sqref="D57:D58">
    <cfRule type="cellIs" dxfId="640" priority="59" operator="equal">
      <formula>0</formula>
    </cfRule>
    <cfRule type="containsErrors" dxfId="639" priority="60">
      <formula>ISERROR(D57)</formula>
    </cfRule>
  </conditionalFormatting>
  <conditionalFormatting sqref="D59:D60">
    <cfRule type="cellIs" dxfId="638" priority="58" operator="equal">
      <formula>0</formula>
    </cfRule>
    <cfRule type="containsErrors" dxfId="637" priority="61">
      <formula>ISERROR(D59)</formula>
    </cfRule>
  </conditionalFormatting>
  <conditionalFormatting sqref="D67:D68">
    <cfRule type="cellIs" dxfId="636" priority="55" operator="equal">
      <formula>0</formula>
    </cfRule>
    <cfRule type="containsErrors" dxfId="635" priority="56">
      <formula>ISERROR(D67)</formula>
    </cfRule>
  </conditionalFormatting>
  <conditionalFormatting sqref="D69:D70">
    <cfRule type="cellIs" dxfId="634" priority="54" operator="equal">
      <formula>0</formula>
    </cfRule>
    <cfRule type="containsErrors" dxfId="633" priority="57">
      <formula>ISERROR(D69)</formula>
    </cfRule>
  </conditionalFormatting>
  <conditionalFormatting sqref="D77:D78">
    <cfRule type="cellIs" dxfId="632" priority="51" operator="equal">
      <formula>0</formula>
    </cfRule>
    <cfRule type="containsErrors" dxfId="631" priority="52">
      <formula>ISERROR(D77)</formula>
    </cfRule>
  </conditionalFormatting>
  <conditionalFormatting sqref="D79:D80">
    <cfRule type="cellIs" dxfId="630" priority="50" operator="equal">
      <formula>0</formula>
    </cfRule>
    <cfRule type="containsErrors" dxfId="629" priority="53">
      <formula>ISERROR(D79)</formula>
    </cfRule>
  </conditionalFormatting>
  <conditionalFormatting sqref="D87:D88">
    <cfRule type="cellIs" dxfId="628" priority="47" operator="equal">
      <formula>0</formula>
    </cfRule>
    <cfRule type="containsErrors" dxfId="627" priority="48">
      <formula>ISERROR(D87)</formula>
    </cfRule>
  </conditionalFormatting>
  <conditionalFormatting sqref="D89:D90">
    <cfRule type="cellIs" dxfId="626" priority="46" operator="equal">
      <formula>0</formula>
    </cfRule>
    <cfRule type="containsErrors" dxfId="625" priority="49">
      <formula>ISERROR(D89)</formula>
    </cfRule>
  </conditionalFormatting>
  <conditionalFormatting sqref="D97:D98">
    <cfRule type="cellIs" dxfId="624" priority="43" operator="equal">
      <formula>0</formula>
    </cfRule>
    <cfRule type="containsErrors" dxfId="623" priority="44">
      <formula>ISERROR(D97)</formula>
    </cfRule>
  </conditionalFormatting>
  <conditionalFormatting sqref="D99:D100">
    <cfRule type="cellIs" dxfId="622" priority="42" operator="equal">
      <formula>0</formula>
    </cfRule>
    <cfRule type="containsErrors" dxfId="621" priority="45">
      <formula>ISERROR(D99)</formula>
    </cfRule>
  </conditionalFormatting>
  <conditionalFormatting sqref="D107:D108">
    <cfRule type="cellIs" dxfId="620" priority="39" operator="equal">
      <formula>0</formula>
    </cfRule>
    <cfRule type="containsErrors" dxfId="619" priority="40">
      <formula>ISERROR(D107)</formula>
    </cfRule>
  </conditionalFormatting>
  <conditionalFormatting sqref="D109:D110">
    <cfRule type="cellIs" dxfId="618" priority="38" operator="equal">
      <formula>0</formula>
    </cfRule>
    <cfRule type="containsErrors" dxfId="617" priority="41">
      <formula>ISERROR(D109)</formula>
    </cfRule>
  </conditionalFormatting>
  <conditionalFormatting sqref="D117:D118">
    <cfRule type="cellIs" dxfId="616" priority="35" operator="equal">
      <formula>0</formula>
    </cfRule>
    <cfRule type="containsErrors" dxfId="615" priority="36">
      <formula>ISERROR(D117)</formula>
    </cfRule>
  </conditionalFormatting>
  <conditionalFormatting sqref="D119:D120">
    <cfRule type="cellIs" dxfId="614" priority="34" operator="equal">
      <formula>0</formula>
    </cfRule>
    <cfRule type="containsErrors" dxfId="613" priority="37">
      <formula>ISERROR(D119)</formula>
    </cfRule>
  </conditionalFormatting>
  <conditionalFormatting sqref="D127:D128">
    <cfRule type="cellIs" dxfId="612" priority="31" operator="equal">
      <formula>0</formula>
    </cfRule>
    <cfRule type="containsErrors" dxfId="611" priority="32">
      <formula>ISERROR(D127)</formula>
    </cfRule>
  </conditionalFormatting>
  <conditionalFormatting sqref="D129:D130">
    <cfRule type="cellIs" dxfId="610" priority="30" operator="equal">
      <formula>0</formula>
    </cfRule>
    <cfRule type="containsErrors" dxfId="609" priority="33">
      <formula>ISERROR(D129)</formula>
    </cfRule>
  </conditionalFormatting>
  <conditionalFormatting sqref="D137:D138">
    <cfRule type="cellIs" dxfId="608" priority="27" operator="equal">
      <formula>0</formula>
    </cfRule>
    <cfRule type="containsErrors" dxfId="607" priority="28">
      <formula>ISERROR(D137)</formula>
    </cfRule>
  </conditionalFormatting>
  <conditionalFormatting sqref="D139:D140">
    <cfRule type="cellIs" dxfId="606" priority="26" operator="equal">
      <formula>0</formula>
    </cfRule>
    <cfRule type="containsErrors" dxfId="605" priority="29">
      <formula>ISERROR(D139)</formula>
    </cfRule>
  </conditionalFormatting>
  <conditionalFormatting sqref="D147:D148">
    <cfRule type="cellIs" dxfId="604" priority="23" operator="equal">
      <formula>0</formula>
    </cfRule>
    <cfRule type="containsErrors" dxfId="603" priority="24">
      <formula>ISERROR(D147)</formula>
    </cfRule>
  </conditionalFormatting>
  <conditionalFormatting sqref="D149:D150">
    <cfRule type="cellIs" dxfId="602" priority="22" operator="equal">
      <formula>0</formula>
    </cfRule>
    <cfRule type="containsErrors" dxfId="601" priority="25">
      <formula>ISERROR(D149)</formula>
    </cfRule>
  </conditionalFormatting>
  <conditionalFormatting sqref="D157:D158">
    <cfRule type="cellIs" dxfId="600" priority="19" operator="equal">
      <formula>0</formula>
    </cfRule>
    <cfRule type="containsErrors" dxfId="599" priority="20">
      <formula>ISERROR(D157)</formula>
    </cfRule>
  </conditionalFormatting>
  <conditionalFormatting sqref="D159:D160">
    <cfRule type="cellIs" dxfId="598" priority="18" operator="equal">
      <formula>0</formula>
    </cfRule>
    <cfRule type="containsErrors" dxfId="597" priority="21">
      <formula>ISERROR(D159)</formula>
    </cfRule>
  </conditionalFormatting>
  <conditionalFormatting sqref="B1">
    <cfRule type="containsErrors" dxfId="596" priority="17">
      <formula>ISERROR(B1)</formula>
    </cfRule>
  </conditionalFormatting>
  <conditionalFormatting sqref="P2:P161">
    <cfRule type="cellIs" dxfId="595" priority="16" operator="equal">
      <formula>0</formula>
    </cfRule>
  </conditionalFormatting>
  <conditionalFormatting sqref="A21">
    <cfRule type="containsErrors" dxfId="594" priority="15">
      <formula>ISERROR(A21)</formula>
    </cfRule>
  </conditionalFormatting>
  <conditionalFormatting sqref="A31">
    <cfRule type="containsErrors" dxfId="593" priority="14">
      <formula>ISERROR(A31)</formula>
    </cfRule>
  </conditionalFormatting>
  <conditionalFormatting sqref="A41">
    <cfRule type="containsErrors" dxfId="592" priority="13">
      <formula>ISERROR(A41)</formula>
    </cfRule>
  </conditionalFormatting>
  <conditionalFormatting sqref="A51">
    <cfRule type="containsErrors" dxfId="591" priority="12">
      <formula>ISERROR(A51)</formula>
    </cfRule>
  </conditionalFormatting>
  <conditionalFormatting sqref="A61">
    <cfRule type="containsErrors" dxfId="590" priority="11">
      <formula>ISERROR(A61)</formula>
    </cfRule>
  </conditionalFormatting>
  <conditionalFormatting sqref="A71">
    <cfRule type="containsErrors" dxfId="589" priority="10">
      <formula>ISERROR(A71)</formula>
    </cfRule>
  </conditionalFormatting>
  <conditionalFormatting sqref="A81">
    <cfRule type="containsErrors" dxfId="588" priority="9">
      <formula>ISERROR(A81)</formula>
    </cfRule>
  </conditionalFormatting>
  <conditionalFormatting sqref="A91">
    <cfRule type="containsErrors" dxfId="587" priority="8">
      <formula>ISERROR(A91)</formula>
    </cfRule>
  </conditionalFormatting>
  <conditionalFormatting sqref="A101">
    <cfRule type="containsErrors" dxfId="586" priority="7">
      <formula>ISERROR(A101)</formula>
    </cfRule>
  </conditionalFormatting>
  <conditionalFormatting sqref="A111">
    <cfRule type="containsErrors" dxfId="585" priority="6">
      <formula>ISERROR(A111)</formula>
    </cfRule>
  </conditionalFormatting>
  <conditionalFormatting sqref="A121">
    <cfRule type="containsErrors" dxfId="584" priority="5">
      <formula>ISERROR(A121)</formula>
    </cfRule>
  </conditionalFormatting>
  <conditionalFormatting sqref="A131">
    <cfRule type="containsErrors" dxfId="583" priority="4">
      <formula>ISERROR(A131)</formula>
    </cfRule>
  </conditionalFormatting>
  <conditionalFormatting sqref="A141">
    <cfRule type="containsErrors" dxfId="582" priority="3">
      <formula>ISERROR(A141)</formula>
    </cfRule>
  </conditionalFormatting>
  <conditionalFormatting sqref="A151">
    <cfRule type="containsErrors" dxfId="581" priority="2">
      <formula>ISERROR(A151)</formula>
    </cfRule>
  </conditionalFormatting>
  <conditionalFormatting sqref="A161">
    <cfRule type="containsErrors" dxfId="580" priority="1">
      <formula>ISERROR(A161)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193"/>
  <sheetViews>
    <sheetView workbookViewId="0">
      <selection activeCell="C135" sqref="C135"/>
    </sheetView>
  </sheetViews>
  <sheetFormatPr baseColWidth="10" defaultRowHeight="15" x14ac:dyDescent="0.25"/>
  <cols>
    <col min="1" max="1" width="7.875" style="59" customWidth="1"/>
    <col min="2" max="2" width="6.375" style="59" customWidth="1"/>
    <col min="3" max="3" width="14.25" style="167" customWidth="1"/>
    <col min="4" max="4" width="5.25" style="59" customWidth="1"/>
    <col min="5" max="7" width="4.25" style="168" customWidth="1"/>
    <col min="8" max="8" width="4.25" style="169" customWidth="1"/>
    <col min="9" max="9" width="4.25" style="170" customWidth="1"/>
    <col min="10" max="10" width="4.25" style="171" customWidth="1"/>
    <col min="11" max="11" width="4.25" style="172" customWidth="1"/>
    <col min="12" max="12" width="4.25" style="173" customWidth="1"/>
    <col min="13" max="14" width="7" style="174" customWidth="1"/>
    <col min="15" max="15" width="7.875" style="182" customWidth="1"/>
    <col min="16" max="16" width="10.125" style="162" customWidth="1"/>
  </cols>
  <sheetData>
    <row r="1" spans="1:23" ht="48.75" thickBot="1" x14ac:dyDescent="0.25">
      <c r="A1" s="77" t="s">
        <v>181</v>
      </c>
      <c r="B1" s="78">
        <f>MAX($D$11,$D$21,$D$31,$D$41,$D$51,$D$61,$D$71,$D$81,$D$91,$D$101,$D$111,$D$121,$D$131,$D$141,$D$151,$D$161,)</f>
        <v>138</v>
      </c>
      <c r="C1" s="79" t="s">
        <v>153</v>
      </c>
      <c r="D1" s="80" t="s">
        <v>154</v>
      </c>
      <c r="E1" s="81" t="s">
        <v>155</v>
      </c>
      <c r="F1" s="81" t="s">
        <v>156</v>
      </c>
      <c r="G1" s="81" t="s">
        <v>157</v>
      </c>
      <c r="H1" s="82" t="s">
        <v>158</v>
      </c>
      <c r="I1" s="83">
        <v>69</v>
      </c>
      <c r="J1" s="84">
        <v>169</v>
      </c>
      <c r="K1" s="85">
        <v>269</v>
      </c>
      <c r="L1" s="86" t="s">
        <v>159</v>
      </c>
      <c r="M1" s="87" t="s">
        <v>160</v>
      </c>
      <c r="N1" s="88" t="s">
        <v>161</v>
      </c>
      <c r="O1" s="175" t="s">
        <v>162</v>
      </c>
      <c r="P1" s="90">
        <f>[1]Horaire!B6</f>
        <v>42628</v>
      </c>
      <c r="Q1" s="183">
        <f>MAX(M11,M21,M31,M41,M51,M61,M71,M81,M91,M101,M111,M121,M131,M141,M151,M161)</f>
        <v>2616</v>
      </c>
    </row>
    <row r="2" spans="1:23" ht="15.75" x14ac:dyDescent="0.2">
      <c r="A2" s="91" t="str">
        <f>VLOOKUP(B2,[1]Données!$A$3:$I$1003,4)</f>
        <v>F</v>
      </c>
      <c r="B2" s="92">
        <v>1000</v>
      </c>
      <c r="C2" s="93" t="str">
        <f>IF(B2=[1]Données!X$1,[1]Données!$X$2,VLOOKUP(B2,[1]Données!$A$3:$I$1003,3))</f>
        <v>Lise Mc Lean</v>
      </c>
      <c r="D2" s="94">
        <f>IF([1]Sem.01!H2="x",[1]Sem.01!D2,IF(C2="Dummy",[1]Données!$X$3,VLOOKUP(B2,[1]Données!$A$3:$I$1003,7)))</f>
        <v>0</v>
      </c>
      <c r="E2" s="95">
        <v>210</v>
      </c>
      <c r="F2" s="95">
        <v>154</v>
      </c>
      <c r="G2" s="95">
        <v>189</v>
      </c>
      <c r="H2" s="96"/>
      <c r="I2" s="97"/>
      <c r="J2" s="98"/>
      <c r="K2" s="99"/>
      <c r="L2" s="100"/>
      <c r="M2" s="101">
        <f t="shared" ref="M2:M10" si="0">SUM(E2:G2)</f>
        <v>553</v>
      </c>
      <c r="N2" s="101">
        <f>COUNTIF(E2:G2,"&gt;0")</f>
        <v>3</v>
      </c>
      <c r="O2" s="102">
        <f>IF(OR(E2&gt;0,F2&gt;0,G2&gt;0),[1]Données!$X$4)</f>
        <v>13</v>
      </c>
      <c r="P2" s="103">
        <f t="shared" ref="P2:P10" si="1">SUM(I2:L2)</f>
        <v>0</v>
      </c>
    </row>
    <row r="3" spans="1:23" ht="15.75" x14ac:dyDescent="0.2">
      <c r="A3" s="104" t="str">
        <f>VLOOKUP(B3,[1]Données!$A$3:$I$1003,4)</f>
        <v>F</v>
      </c>
      <c r="B3" s="45">
        <v>1001</v>
      </c>
      <c r="C3" s="105" t="str">
        <f>IF(B3=[1]Données!X$1,[1]Données!$X$2,VLOOKUP(B3,[1]Données!$A$3:$I$1003,3))</f>
        <v>Sylvie Riendeau</v>
      </c>
      <c r="D3" s="106">
        <f>IF([1]Sem.01!H3="x",[1]Sem.01!D3,IF(C3="Dummy",[1]Données!$X$3,VLOOKUP(B3,[1]Données!$A$3:$I$1003,7)))</f>
        <v>0</v>
      </c>
      <c r="E3" s="107">
        <v>193</v>
      </c>
      <c r="F3" s="107">
        <v>186</v>
      </c>
      <c r="G3" s="107">
        <v>171</v>
      </c>
      <c r="H3" s="108"/>
      <c r="I3" s="109"/>
      <c r="J3" s="110"/>
      <c r="K3" s="111"/>
      <c r="L3" s="112"/>
      <c r="M3" s="113">
        <f t="shared" si="0"/>
        <v>550</v>
      </c>
      <c r="N3" s="113">
        <f>COUNTIF(E3:G3,"&gt;0")</f>
        <v>3</v>
      </c>
      <c r="O3" s="114">
        <f>IF(OR(E3&gt;0,F3&gt;0,G3&gt;0),[1]Données!$X$4)</f>
        <v>13</v>
      </c>
      <c r="P3" s="115">
        <f t="shared" si="1"/>
        <v>0</v>
      </c>
    </row>
    <row r="4" spans="1:23" ht="15.75" x14ac:dyDescent="0.2">
      <c r="A4" s="104" t="str">
        <f>VLOOKUP(B4,[1]Données!$A$3:$I$1003,4)</f>
        <v>F</v>
      </c>
      <c r="B4" s="45">
        <v>1002</v>
      </c>
      <c r="C4" s="105" t="str">
        <f>IF(B4=[1]Données!X$1,[1]Données!$X$2,VLOOKUP(B4,[1]Données!$A$3:$I$1003,3))</f>
        <v>Charlotte Jolicoeur</v>
      </c>
      <c r="D4" s="106">
        <f>IF([1]Sem.01!H4="x",[1]Sem.01!D4,IF(C4="Dummy",[1]Données!$X$3,VLOOKUP(B4,[1]Données!$A$3:$I$1003,7)))</f>
        <v>0</v>
      </c>
      <c r="E4" s="107">
        <v>133</v>
      </c>
      <c r="F4" s="107">
        <v>136</v>
      </c>
      <c r="G4" s="107">
        <v>193</v>
      </c>
      <c r="H4" s="108"/>
      <c r="I4" s="109"/>
      <c r="J4" s="110"/>
      <c r="K4" s="111"/>
      <c r="L4" s="112"/>
      <c r="M4" s="113">
        <f t="shared" si="0"/>
        <v>462</v>
      </c>
      <c r="N4" s="113">
        <f>COUNTIF(E4:G4,"&gt;0")</f>
        <v>3</v>
      </c>
      <c r="O4" s="114">
        <f>IF(OR(E4&gt;0,F4&gt;0,G4&gt;0),[1]Données!$X$4)</f>
        <v>13</v>
      </c>
      <c r="P4" s="115">
        <f t="shared" si="1"/>
        <v>0</v>
      </c>
      <c r="W4">
        <v>2616</v>
      </c>
    </row>
    <row r="5" spans="1:23" ht="15.75" x14ac:dyDescent="0.2">
      <c r="A5" s="104" t="str">
        <f>VLOOKUP(B5,[1]Données!$A$3:$I$1003,4)</f>
        <v>H</v>
      </c>
      <c r="B5" s="45">
        <v>1003</v>
      </c>
      <c r="C5" s="105" t="str">
        <f>IF(B5=[1]Données!X$1,[1]Données!$X$2,VLOOKUP(B5,[1]Données!$A$3:$I$1003,3))</f>
        <v>Denis Locas</v>
      </c>
      <c r="D5" s="106">
        <f>IF([1]Sem.01!H5="x",[1]Sem.01!D5,IF(C5="Dummy",[1]Données!$X$3,VLOOKUP(B5,[1]Données!$A$3:$I$1003,7)))</f>
        <v>0</v>
      </c>
      <c r="E5" s="107"/>
      <c r="F5" s="107"/>
      <c r="G5" s="107"/>
      <c r="H5" s="108" t="s">
        <v>169</v>
      </c>
      <c r="I5" s="109"/>
      <c r="J5" s="110"/>
      <c r="K5" s="111"/>
      <c r="L5" s="112"/>
      <c r="M5" s="113">
        <f t="shared" si="0"/>
        <v>0</v>
      </c>
      <c r="N5" s="113">
        <f>COUNTIF(E5:G5,"&gt;0")</f>
        <v>0</v>
      </c>
      <c r="O5" s="114" t="b">
        <f>IF(OR(E5&gt;0,F5&gt;0,G5&gt;0),[1]Données!$X$4)</f>
        <v>0</v>
      </c>
      <c r="P5" s="115">
        <f t="shared" si="1"/>
        <v>0</v>
      </c>
    </row>
    <row r="6" spans="1:23" ht="15.75" x14ac:dyDescent="0.2">
      <c r="A6" s="104" t="str">
        <f>VLOOKUP(B6,[1]Données!$A$3:$I$1003,4)</f>
        <v>F</v>
      </c>
      <c r="B6" s="45">
        <v>1004</v>
      </c>
      <c r="C6" s="105" t="str">
        <f>IF(B6=[1]Données!X$1,[1]Données!$X$2,VLOOKUP(B6,[1]Données!$A$3:$I$1003,3))</f>
        <v>Lucille Pinel</v>
      </c>
      <c r="D6" s="106">
        <f>IF([1]Sem.01!H6="x",[1]Sem.01!D6,IF(C6="Dummy",[1]Données!$X$3,VLOOKUP(B6,[1]Données!$A$3:$I$1003,7)))</f>
        <v>0</v>
      </c>
      <c r="E6" s="107">
        <v>112</v>
      </c>
      <c r="F6" s="107">
        <v>122</v>
      </c>
      <c r="G6" s="107">
        <v>158</v>
      </c>
      <c r="H6" s="108"/>
      <c r="I6" s="109"/>
      <c r="J6" s="110"/>
      <c r="K6" s="111"/>
      <c r="L6" s="112"/>
      <c r="M6" s="113">
        <f t="shared" si="0"/>
        <v>392</v>
      </c>
      <c r="N6" s="113">
        <f>COUNTIF(E6:G6,"&gt;0")</f>
        <v>3</v>
      </c>
      <c r="O6" s="114">
        <f>IF(OR(E6&gt;0,F6&gt;0,G6&gt;0),[1]Données!$X$4)</f>
        <v>13</v>
      </c>
      <c r="P6" s="115">
        <f t="shared" si="1"/>
        <v>0</v>
      </c>
    </row>
    <row r="7" spans="1:23" ht="15.75" x14ac:dyDescent="0.2">
      <c r="A7" s="116" t="s">
        <v>163</v>
      </c>
      <c r="B7" s="45"/>
      <c r="C7" s="117" t="e">
        <f>VLOOKUP(B7,[1]Données!$Q$3:$V$253,2)</f>
        <v>#N/A</v>
      </c>
      <c r="D7" s="118" t="e">
        <f>VLOOKUP(B7,[1]Données!$Q$3:$V$253,3)</f>
        <v>#N/A</v>
      </c>
      <c r="E7" s="119">
        <v>114</v>
      </c>
      <c r="F7" s="119">
        <v>134</v>
      </c>
      <c r="G7" s="119">
        <v>109</v>
      </c>
      <c r="H7" s="108"/>
      <c r="I7" s="109"/>
      <c r="J7" s="110"/>
      <c r="K7" s="111"/>
      <c r="L7" s="112"/>
      <c r="M7" s="120">
        <f t="shared" si="0"/>
        <v>357</v>
      </c>
      <c r="N7" s="120">
        <f>COUNTIF(E7:G7,("&gt;0"))</f>
        <v>3</v>
      </c>
      <c r="O7" s="121">
        <f>IF(OR(E7&gt;0,F7&gt;0,G7&gt;0),[1]Données!$X$5)</f>
        <v>10</v>
      </c>
      <c r="P7" s="115">
        <f t="shared" si="1"/>
        <v>0</v>
      </c>
    </row>
    <row r="8" spans="1:23" ht="15.75" x14ac:dyDescent="0.25">
      <c r="A8" s="116" t="s">
        <v>163</v>
      </c>
      <c r="B8" s="45"/>
      <c r="C8" s="117" t="e">
        <f>VLOOKUP(B8,[1]Données!$Q$3:$V$253,2)</f>
        <v>#N/A</v>
      </c>
      <c r="D8" s="118" t="e">
        <f>VLOOKUP(B8,[1]Données!$Q$3:$V$253,3)</f>
        <v>#N/A</v>
      </c>
      <c r="E8" s="40"/>
      <c r="F8" s="40"/>
      <c r="G8" s="40"/>
      <c r="H8" s="108"/>
      <c r="I8" s="109"/>
      <c r="J8" s="110"/>
      <c r="K8" s="111"/>
      <c r="L8" s="112"/>
      <c r="M8" s="120">
        <f t="shared" si="0"/>
        <v>0</v>
      </c>
      <c r="N8" s="120">
        <f>COUNTIF(E8:G8,("&gt;0"))</f>
        <v>0</v>
      </c>
      <c r="O8" s="121" t="b">
        <f>IF(OR(E8&gt;0,F8&gt;0,G8&gt;0),[1]Données!$X$5)</f>
        <v>0</v>
      </c>
      <c r="P8" s="115">
        <f t="shared" si="1"/>
        <v>0</v>
      </c>
    </row>
    <row r="9" spans="1:23" ht="15.75" x14ac:dyDescent="0.25">
      <c r="A9" s="122" t="s">
        <v>164</v>
      </c>
      <c r="B9" s="45"/>
      <c r="C9" s="123" t="e">
        <f>VLOOKUP(B9,[1]Données!$A$3:$I$1003,3)</f>
        <v>#N/A</v>
      </c>
      <c r="D9" s="124" t="e">
        <f>IF(C9="Dummy",[1]Données!$X$3,VLOOKUP(B9,[1]Données!$A$3:$I$1003,7))</f>
        <v>#N/A</v>
      </c>
      <c r="E9" s="40"/>
      <c r="F9" s="40"/>
      <c r="G9" s="40"/>
      <c r="H9" s="108"/>
      <c r="I9" s="109"/>
      <c r="J9" s="110"/>
      <c r="K9" s="111"/>
      <c r="L9" s="112"/>
      <c r="M9" s="125">
        <f t="shared" si="0"/>
        <v>0</v>
      </c>
      <c r="N9" s="125">
        <f>COUNTIF(E9:G9,("&gt;0"))</f>
        <v>0</v>
      </c>
      <c r="O9" s="126" t="b">
        <f>IF(OR(E9&gt;0,F9&gt;0,G9&gt;0),[1]Données!$X$4)</f>
        <v>0</v>
      </c>
      <c r="P9" s="115">
        <f t="shared" si="1"/>
        <v>0</v>
      </c>
    </row>
    <row r="10" spans="1:23" ht="15.75" x14ac:dyDescent="0.25">
      <c r="A10" s="122" t="s">
        <v>164</v>
      </c>
      <c r="B10" s="45"/>
      <c r="C10" s="123" t="e">
        <f>VLOOKUP(B10,[1]Données!$A$3:$I$1003,3)</f>
        <v>#N/A</v>
      </c>
      <c r="D10" s="124" t="e">
        <f>IF(C10="Dummy",[1]Données!$X$3,VLOOKUP(B10,[1]Données!$A$3:$I$1003,7))</f>
        <v>#N/A</v>
      </c>
      <c r="E10" s="40"/>
      <c r="F10" s="40"/>
      <c r="G10" s="40"/>
      <c r="H10" s="108"/>
      <c r="I10" s="109"/>
      <c r="J10" s="110"/>
      <c r="K10" s="111"/>
      <c r="L10" s="112"/>
      <c r="M10" s="125">
        <f t="shared" si="0"/>
        <v>0</v>
      </c>
      <c r="N10" s="125">
        <f>COUNTIF(E10:G10,("&gt;0"))</f>
        <v>0</v>
      </c>
      <c r="O10" s="126" t="b">
        <f>IF(OR(E10&gt;0,F10&gt;0,G10&gt;0),[1]Données!$X$4)</f>
        <v>0</v>
      </c>
      <c r="P10" s="115">
        <f t="shared" si="1"/>
        <v>0</v>
      </c>
    </row>
    <row r="11" spans="1:23" ht="15.75" x14ac:dyDescent="0.25">
      <c r="A11" s="127">
        <f>$B$1-D11</f>
        <v>138</v>
      </c>
      <c r="B11" s="128"/>
      <c r="C11" s="129" t="s">
        <v>165</v>
      </c>
      <c r="D11" s="130">
        <f>SUM(D2:D6)</f>
        <v>0</v>
      </c>
      <c r="E11" s="176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648</v>
      </c>
      <c r="F11" s="176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598</v>
      </c>
      <c r="G11" s="176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711</v>
      </c>
      <c r="H11" s="128"/>
      <c r="I11" s="132"/>
      <c r="J11" s="133"/>
      <c r="K11" s="134"/>
      <c r="L11" s="135"/>
      <c r="M11" s="136">
        <f>SUM(E11:G11)</f>
        <v>1957</v>
      </c>
      <c r="N11" s="137"/>
      <c r="O11" s="138"/>
      <c r="P11" s="139"/>
    </row>
    <row r="12" spans="1:23" ht="15.75" x14ac:dyDescent="0.25">
      <c r="A12" s="104" t="str">
        <f>VLOOKUP(B12,[1]Données!$A$3:$I$1003,4)</f>
        <v>H</v>
      </c>
      <c r="B12" s="45">
        <v>1005</v>
      </c>
      <c r="C12" s="105" t="str">
        <f>IF(B12=[1]Données!X$1,[1]Données!$X$2,VLOOKUP(B12,[1]Données!$A$3:$I$1003,3))</f>
        <v>Roland Jolicoeur</v>
      </c>
      <c r="D12" s="106">
        <f>IF([1]Sem.01!H12="x",[1]Sem.01!D12,IF(C12="Dummy",[1]Données!$X$3,VLOOKUP(B12,[1]Données!$A$3:$I$1003,7)))</f>
        <v>0</v>
      </c>
      <c r="E12" s="40">
        <v>125</v>
      </c>
      <c r="F12" s="40">
        <v>131</v>
      </c>
      <c r="G12" s="40">
        <v>155</v>
      </c>
      <c r="H12" s="108"/>
      <c r="I12" s="109"/>
      <c r="J12" s="110"/>
      <c r="K12" s="111"/>
      <c r="L12" s="112"/>
      <c r="M12" s="113">
        <f t="shared" ref="M12:M20" si="2">SUM(E12:G12)</f>
        <v>411</v>
      </c>
      <c r="N12" s="113">
        <f>COUNTIF(E12:G12,"&gt;0")</f>
        <v>3</v>
      </c>
      <c r="O12" s="114">
        <f>IF(OR(E12&gt;0,F12&gt;0,G12&gt;0),[1]Données!$X$4)</f>
        <v>13</v>
      </c>
      <c r="P12" s="115">
        <f t="shared" ref="P12:P20" si="3">SUM(I12:L12)</f>
        <v>0</v>
      </c>
    </row>
    <row r="13" spans="1:23" ht="15.75" x14ac:dyDescent="0.25">
      <c r="A13" s="104" t="str">
        <f>VLOOKUP(B13,[1]Données!$A$3:$I$1003,4)</f>
        <v>F</v>
      </c>
      <c r="B13" s="45">
        <v>1006</v>
      </c>
      <c r="C13" s="105" t="str">
        <f>IF(B13=[1]Données!X$1,[1]Données!$X$2,VLOOKUP(B13,[1]Données!$A$3:$I$1003,3))</f>
        <v>Lucie Allard</v>
      </c>
      <c r="D13" s="106">
        <f>IF([1]Sem.01!H13="x",[1]Sem.01!D13,IF(C13="Dummy",[1]Données!$X$3,VLOOKUP(B13,[1]Données!$A$3:$I$1003,7)))</f>
        <v>0</v>
      </c>
      <c r="E13" s="40">
        <v>158</v>
      </c>
      <c r="F13" s="40">
        <v>102</v>
      </c>
      <c r="G13" s="40">
        <v>234</v>
      </c>
      <c r="H13" s="108"/>
      <c r="I13" s="109"/>
      <c r="J13" s="110"/>
      <c r="K13" s="111"/>
      <c r="L13" s="112"/>
      <c r="M13" s="113">
        <f t="shared" si="2"/>
        <v>494</v>
      </c>
      <c r="N13" s="113">
        <f>COUNTIF(E13:G13,"&gt;0")</f>
        <v>3</v>
      </c>
      <c r="O13" s="114">
        <f>IF(OR(E13&gt;0,F13&gt;0,G13&gt;0),[1]Données!$X$4)</f>
        <v>13</v>
      </c>
      <c r="P13" s="115">
        <f t="shared" si="3"/>
        <v>0</v>
      </c>
    </row>
    <row r="14" spans="1:23" ht="15.75" x14ac:dyDescent="0.25">
      <c r="A14" s="104" t="str">
        <f>VLOOKUP(B14,[1]Données!$A$3:$I$1003,4)</f>
        <v>H</v>
      </c>
      <c r="B14" s="45">
        <v>1007</v>
      </c>
      <c r="C14" s="105" t="str">
        <f>IF(B14=[1]Données!X$1,[1]Données!$X$2,VLOOKUP(B14,[1]Données!$A$3:$I$1003,3))</f>
        <v>Denis Sabourin</v>
      </c>
      <c r="D14" s="106">
        <f>IF([1]Sem.01!H14="x",[1]Sem.01!D14,IF(C14="Dummy",[1]Données!$X$3,VLOOKUP(B14,[1]Données!$A$3:$I$1003,7)))</f>
        <v>0</v>
      </c>
      <c r="E14" s="40">
        <v>103</v>
      </c>
      <c r="F14" s="40">
        <v>153</v>
      </c>
      <c r="G14" s="40">
        <v>161</v>
      </c>
      <c r="H14" s="108"/>
      <c r="I14" s="109"/>
      <c r="J14" s="110"/>
      <c r="K14" s="111"/>
      <c r="L14" s="112"/>
      <c r="M14" s="113">
        <f t="shared" si="2"/>
        <v>417</v>
      </c>
      <c r="N14" s="113">
        <f>COUNTIF(E14:G14,"&gt;0")</f>
        <v>3</v>
      </c>
      <c r="O14" s="114">
        <f>IF(OR(E14&gt;0,F14&gt;0,G14&gt;0),[1]Données!$X$4)</f>
        <v>13</v>
      </c>
      <c r="P14" s="115">
        <f t="shared" si="3"/>
        <v>0</v>
      </c>
    </row>
    <row r="15" spans="1:23" ht="15.75" x14ac:dyDescent="0.25">
      <c r="A15" s="104" t="str">
        <f>VLOOKUP(B15,[1]Données!$A$3:$I$1003,4)</f>
        <v>H</v>
      </c>
      <c r="B15" s="45">
        <v>1008</v>
      </c>
      <c r="C15" s="105" t="str">
        <f>IF(B15=[1]Données!X$1,[1]Données!$X$2,VLOOKUP(B15,[1]Données!$A$3:$I$1003,3))</f>
        <v>Gilles Dussault</v>
      </c>
      <c r="D15" s="106">
        <f>IF([1]Sem.01!H15="x",[1]Sem.01!D15,IF(C15="Dummy",[1]Données!$X$3,VLOOKUP(B15,[1]Données!$A$3:$I$1003,7)))</f>
        <v>0</v>
      </c>
      <c r="E15" s="40">
        <v>190</v>
      </c>
      <c r="F15" s="40">
        <v>145</v>
      </c>
      <c r="G15" s="40">
        <v>113</v>
      </c>
      <c r="H15" s="108"/>
      <c r="I15" s="109"/>
      <c r="J15" s="110"/>
      <c r="K15" s="111"/>
      <c r="L15" s="112"/>
      <c r="M15" s="113">
        <f t="shared" si="2"/>
        <v>448</v>
      </c>
      <c r="N15" s="113">
        <f>COUNTIF(E15:G15,"&gt;0")</f>
        <v>3</v>
      </c>
      <c r="O15" s="114">
        <f>IF(OR(E15&gt;0,F15&gt;0,G15&gt;0),[1]Données!$X$4)</f>
        <v>13</v>
      </c>
      <c r="P15" s="115">
        <f t="shared" si="3"/>
        <v>0</v>
      </c>
    </row>
    <row r="16" spans="1:23" ht="15.75" x14ac:dyDescent="0.25">
      <c r="A16" s="104" t="str">
        <f>VLOOKUP(B16,[1]Données!$A$3:$I$1003,4)</f>
        <v>F</v>
      </c>
      <c r="B16" s="45">
        <v>1009</v>
      </c>
      <c r="C16" s="105" t="str">
        <f>IF(B16=[1]Données!X$1,[1]Données!$X$2,VLOOKUP(B16,[1]Données!$A$3:$I$1003,3))</f>
        <v>Francine Allard</v>
      </c>
      <c r="D16" s="106">
        <f>IF([1]Sem.01!H16="x",[1]Sem.01!D16,IF(C16="Dummy",[1]Données!$X$3,VLOOKUP(B16,[1]Données!$A$3:$I$1003,7)))</f>
        <v>0</v>
      </c>
      <c r="E16" s="40">
        <v>96</v>
      </c>
      <c r="F16" s="40">
        <v>101</v>
      </c>
      <c r="G16" s="40">
        <v>119</v>
      </c>
      <c r="H16" s="108"/>
      <c r="I16" s="109"/>
      <c r="J16" s="110"/>
      <c r="K16" s="111"/>
      <c r="L16" s="112"/>
      <c r="M16" s="113">
        <f t="shared" si="2"/>
        <v>316</v>
      </c>
      <c r="N16" s="113">
        <f>COUNTIF(E16:G16,"&gt;0")</f>
        <v>3</v>
      </c>
      <c r="O16" s="114">
        <f>IF(OR(E16&gt;0,F16&gt;0,G16&gt;0),[1]Données!$X$4)</f>
        <v>13</v>
      </c>
      <c r="P16" s="115">
        <f t="shared" si="3"/>
        <v>0</v>
      </c>
    </row>
    <row r="17" spans="1:16" ht="15.75" x14ac:dyDescent="0.25">
      <c r="A17" s="116" t="s">
        <v>163</v>
      </c>
      <c r="B17" s="45"/>
      <c r="C17" s="117" t="e">
        <f>VLOOKUP(B17,[1]Données!$Q$3:$V$253,2)</f>
        <v>#N/A</v>
      </c>
      <c r="D17" s="118" t="e">
        <f>VLOOKUP(B17,[1]Données!$Q$3:$V$253,3)</f>
        <v>#N/A</v>
      </c>
      <c r="E17" s="40"/>
      <c r="F17" s="40"/>
      <c r="G17" s="40"/>
      <c r="H17" s="108"/>
      <c r="I17" s="109"/>
      <c r="J17" s="110"/>
      <c r="K17" s="111"/>
      <c r="L17" s="112"/>
      <c r="M17" s="120">
        <f t="shared" si="2"/>
        <v>0</v>
      </c>
      <c r="N17" s="120">
        <f>COUNTIF(E17:G17,("&gt;0"))</f>
        <v>0</v>
      </c>
      <c r="O17" s="121" t="b">
        <f>IF(OR(E17&gt;0,F17&gt;0,G17&gt;0),[1]Données!$X$5)</f>
        <v>0</v>
      </c>
      <c r="P17" s="115">
        <f t="shared" si="3"/>
        <v>0</v>
      </c>
    </row>
    <row r="18" spans="1:16" ht="15.75" x14ac:dyDescent="0.25">
      <c r="A18" s="116" t="s">
        <v>163</v>
      </c>
      <c r="B18" s="45"/>
      <c r="C18" s="117" t="e">
        <f>VLOOKUP(B18,[1]Données!$Q$3:$V$253,2)</f>
        <v>#N/A</v>
      </c>
      <c r="D18" s="118" t="e">
        <f>VLOOKUP(B18,[1]Données!$Q$3:$V$253,3)</f>
        <v>#N/A</v>
      </c>
      <c r="E18" s="40"/>
      <c r="F18" s="40"/>
      <c r="G18" s="40"/>
      <c r="H18" s="108"/>
      <c r="I18" s="109"/>
      <c r="J18" s="110"/>
      <c r="K18" s="111"/>
      <c r="L18" s="112"/>
      <c r="M18" s="120">
        <f t="shared" si="2"/>
        <v>0</v>
      </c>
      <c r="N18" s="120">
        <f>COUNTIF(E18:G18,("&gt;0"))</f>
        <v>0</v>
      </c>
      <c r="O18" s="121" t="b">
        <f>IF(OR(E18&gt;0,F18&gt;0,G18&gt;0),[1]Données!$X$5)</f>
        <v>0</v>
      </c>
      <c r="P18" s="115">
        <f t="shared" si="3"/>
        <v>0</v>
      </c>
    </row>
    <row r="19" spans="1:16" ht="15.75" x14ac:dyDescent="0.25">
      <c r="A19" s="122" t="s">
        <v>164</v>
      </c>
      <c r="B19" s="45"/>
      <c r="C19" s="123" t="e">
        <f>VLOOKUP(B19,[1]Données!$A$3:$I$1003,3)</f>
        <v>#N/A</v>
      </c>
      <c r="D19" s="124" t="e">
        <f>IF(C19="Dummy",[1]Données!$X$3,VLOOKUP(B19,[1]Données!$A$3:$I$1003,7))</f>
        <v>#N/A</v>
      </c>
      <c r="E19" s="40"/>
      <c r="F19" s="40"/>
      <c r="G19" s="40"/>
      <c r="H19" s="108"/>
      <c r="I19" s="109"/>
      <c r="J19" s="110"/>
      <c r="K19" s="111"/>
      <c r="L19" s="112"/>
      <c r="M19" s="125">
        <f t="shared" si="2"/>
        <v>0</v>
      </c>
      <c r="N19" s="125">
        <f>COUNTIF(E19:G19,("&gt;0"))</f>
        <v>0</v>
      </c>
      <c r="O19" s="126" t="b">
        <f>IF(OR(E19&gt;0,F19&gt;0,G19&gt;0),[1]Données!$X$4)</f>
        <v>0</v>
      </c>
      <c r="P19" s="115">
        <f t="shared" si="3"/>
        <v>0</v>
      </c>
    </row>
    <row r="20" spans="1:16" ht="15.75" x14ac:dyDescent="0.25">
      <c r="A20" s="122" t="s">
        <v>164</v>
      </c>
      <c r="B20" s="45"/>
      <c r="C20" s="123" t="e">
        <f>VLOOKUP(B20,[1]Données!$A$3:$I$1003,3)</f>
        <v>#N/A</v>
      </c>
      <c r="D20" s="124" t="e">
        <f>IF(C20="Dummy",[1]Données!$X$3,VLOOKUP(B20,[1]Données!$A$3:$I$1003,7))</f>
        <v>#N/A</v>
      </c>
      <c r="E20" s="40"/>
      <c r="F20" s="40"/>
      <c r="G20" s="40"/>
      <c r="H20" s="108"/>
      <c r="I20" s="109"/>
      <c r="J20" s="110"/>
      <c r="K20" s="111"/>
      <c r="L20" s="112"/>
      <c r="M20" s="125">
        <f t="shared" si="2"/>
        <v>0</v>
      </c>
      <c r="N20" s="125">
        <f>COUNTIF(E20:G20,("&gt;0"))</f>
        <v>0</v>
      </c>
      <c r="O20" s="126" t="b">
        <f>IF(OR(E20&gt;0,F20&gt;0,G20&gt;0),[1]Données!$X$4)</f>
        <v>0</v>
      </c>
      <c r="P20" s="115">
        <f t="shared" si="3"/>
        <v>0</v>
      </c>
    </row>
    <row r="21" spans="1:16" ht="15.75" x14ac:dyDescent="0.25">
      <c r="A21" s="127">
        <f>$B$1-D21</f>
        <v>138</v>
      </c>
      <c r="B21" s="128"/>
      <c r="C21" s="129" t="s">
        <v>166</v>
      </c>
      <c r="D21" s="130">
        <f>SUM(D12:D16)</f>
        <v>0</v>
      </c>
      <c r="E21" s="176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672</v>
      </c>
      <c r="F21" s="176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632</v>
      </c>
      <c r="G21" s="176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782</v>
      </c>
      <c r="H21" s="128"/>
      <c r="I21" s="132"/>
      <c r="J21" s="133"/>
      <c r="K21" s="134"/>
      <c r="L21" s="135"/>
      <c r="M21" s="136">
        <f>SUM(E21:G21)</f>
        <v>2086</v>
      </c>
      <c r="N21" s="137"/>
      <c r="O21" s="138"/>
      <c r="P21" s="139"/>
    </row>
    <row r="22" spans="1:16" ht="15.75" x14ac:dyDescent="0.25">
      <c r="A22" s="104">
        <f>VLOOKUP(B22,[1]Données!$A$3:$I$1003,4)</f>
        <v>0</v>
      </c>
      <c r="B22" s="45">
        <v>5000</v>
      </c>
      <c r="C22" s="105" t="str">
        <f>IF(B22=[1]Données!X$1,[1]Données!$X$2,VLOOKUP(B22,[1]Données!$A$3:$I$1003,3))</f>
        <v>Dummy</v>
      </c>
      <c r="D22" s="106">
        <f>IF([1]Sem.01!H22="x",[1]Sem.01!D22,IF(C22="Dummy",[1]Données!$X$3,VLOOKUP(B22,[1]Données!$A$3:$I$1003,7)))</f>
        <v>130</v>
      </c>
      <c r="E22" s="40">
        <v>199</v>
      </c>
      <c r="F22" s="40">
        <v>178</v>
      </c>
      <c r="G22" s="40">
        <v>125</v>
      </c>
      <c r="H22" s="108"/>
      <c r="I22" s="109"/>
      <c r="J22" s="110"/>
      <c r="K22" s="111"/>
      <c r="L22" s="112"/>
      <c r="M22" s="113">
        <f t="shared" ref="M22:M30" si="4">SUM(E22:G22)</f>
        <v>502</v>
      </c>
      <c r="N22" s="113">
        <f>COUNTIF(E22:G22,"&gt;0")</f>
        <v>3</v>
      </c>
      <c r="O22" s="114">
        <f>IF(OR(E22&gt;0,F22&gt;0,G22&gt;0),[1]Données!$X$4)</f>
        <v>13</v>
      </c>
      <c r="P22" s="115">
        <f t="shared" ref="P22:P30" si="5">SUM(I22:L22)</f>
        <v>0</v>
      </c>
    </row>
    <row r="23" spans="1:16" ht="15.75" x14ac:dyDescent="0.25">
      <c r="A23" s="104" t="str">
        <f>VLOOKUP(B23,[1]Données!$A$3:$I$1003,4)</f>
        <v>H</v>
      </c>
      <c r="B23" s="45">
        <v>1011</v>
      </c>
      <c r="C23" s="105" t="str">
        <f>IF(B23=[1]Données!X$1,[1]Données!$X$2,VLOOKUP(B23,[1]Données!$A$3:$I$1003,3))</f>
        <v>Claude Gariépy</v>
      </c>
      <c r="D23" s="106">
        <f>IF([1]Sem.01!H23="x",[1]Sem.01!D23,IF(C23="Dummy",[1]Données!$X$3,VLOOKUP(B23,[1]Données!$A$3:$I$1003,7)))</f>
        <v>0</v>
      </c>
      <c r="E23" s="40">
        <v>153</v>
      </c>
      <c r="F23" s="40">
        <v>178</v>
      </c>
      <c r="G23" s="40">
        <v>121</v>
      </c>
      <c r="H23" s="108"/>
      <c r="I23" s="109"/>
      <c r="J23" s="110"/>
      <c r="K23" s="111"/>
      <c r="L23" s="112"/>
      <c r="M23" s="113">
        <f t="shared" si="4"/>
        <v>452</v>
      </c>
      <c r="N23" s="113">
        <f>COUNTIF(E23:G23,"&gt;0")</f>
        <v>3</v>
      </c>
      <c r="O23" s="114">
        <f>IF(OR(E23&gt;0,F23&gt;0,G23&gt;0),[1]Données!$X$4)</f>
        <v>13</v>
      </c>
      <c r="P23" s="115">
        <f t="shared" si="5"/>
        <v>0</v>
      </c>
    </row>
    <row r="24" spans="1:16" ht="15.75" x14ac:dyDescent="0.25">
      <c r="A24" s="104" t="str">
        <f>VLOOKUP(B24,[1]Données!$A$3:$I$1003,4)</f>
        <v>H</v>
      </c>
      <c r="B24" s="45">
        <v>1012</v>
      </c>
      <c r="C24" s="105" t="str">
        <f>IF(B24=[1]Données!X$1,[1]Données!$X$2,VLOOKUP(B24,[1]Données!$A$3:$I$1003,3))</f>
        <v>Roland Gariépy</v>
      </c>
      <c r="D24" s="106">
        <f>IF([1]Sem.01!H24="x",[1]Sem.01!D24,IF(C24="Dummy",[1]Données!$X$3,VLOOKUP(B24,[1]Données!$A$3:$I$1003,7)))</f>
        <v>0</v>
      </c>
      <c r="E24" s="40">
        <v>191</v>
      </c>
      <c r="F24" s="40">
        <v>148</v>
      </c>
      <c r="G24" s="40">
        <v>168</v>
      </c>
      <c r="H24" s="108"/>
      <c r="I24" s="109"/>
      <c r="J24" s="110"/>
      <c r="K24" s="111"/>
      <c r="L24" s="112"/>
      <c r="M24" s="113">
        <f t="shared" si="4"/>
        <v>507</v>
      </c>
      <c r="N24" s="113">
        <f>COUNTIF(E24:G24,"&gt;0")</f>
        <v>3</v>
      </c>
      <c r="O24" s="114">
        <f>IF(OR(E24&gt;0,F24&gt;0,G24&gt;0),[1]Données!$X$4)</f>
        <v>13</v>
      </c>
      <c r="P24" s="115">
        <f t="shared" si="5"/>
        <v>0</v>
      </c>
    </row>
    <row r="25" spans="1:16" ht="15.75" x14ac:dyDescent="0.25">
      <c r="A25" s="104" t="str">
        <f>VLOOKUP(B25,[1]Données!$A$3:$I$1003,4)</f>
        <v>H</v>
      </c>
      <c r="B25" s="45">
        <v>1013</v>
      </c>
      <c r="C25" s="105" t="str">
        <f>IF(B25=[1]Données!X$1,[1]Données!$X$2,VLOOKUP(B25,[1]Données!$A$3:$I$1003,3))</f>
        <v>Claude Cyr</v>
      </c>
      <c r="D25" s="106">
        <f>IF([1]Sem.01!H25="x",[1]Sem.01!D25,IF(C25="Dummy",[1]Données!$X$3,VLOOKUP(B25,[1]Données!$A$3:$I$1003,7)))</f>
        <v>0</v>
      </c>
      <c r="E25" s="40">
        <v>187</v>
      </c>
      <c r="F25" s="40">
        <v>213</v>
      </c>
      <c r="G25" s="40">
        <v>155</v>
      </c>
      <c r="H25" s="108"/>
      <c r="I25" s="109"/>
      <c r="J25" s="110"/>
      <c r="K25" s="111"/>
      <c r="L25" s="112"/>
      <c r="M25" s="113">
        <f t="shared" si="4"/>
        <v>555</v>
      </c>
      <c r="N25" s="113">
        <f>COUNTIF(E25:G25,"&gt;0")</f>
        <v>3</v>
      </c>
      <c r="O25" s="114">
        <f>IF(OR(E25&gt;0,F25&gt;0,G25&gt;0),[1]Données!$X$4)</f>
        <v>13</v>
      </c>
      <c r="P25" s="115">
        <f t="shared" si="5"/>
        <v>0</v>
      </c>
    </row>
    <row r="26" spans="1:16" ht="15.75" x14ac:dyDescent="0.25">
      <c r="A26" s="104" t="str">
        <f>VLOOKUP(B26,[1]Données!$A$3:$I$1003,4)</f>
        <v>H</v>
      </c>
      <c r="B26" s="45">
        <v>1014</v>
      </c>
      <c r="C26" s="105" t="str">
        <f>IF(B26=[1]Données!X$1,[1]Données!$X$2,VLOOKUP(B26,[1]Données!$A$3:$I$1003,3))</f>
        <v>André Ouimet</v>
      </c>
      <c r="D26" s="106">
        <f>IF([1]Sem.01!H26="x",[1]Sem.01!D26,IF(C26="Dummy",[1]Données!$X$3,VLOOKUP(B26,[1]Données!$A$3:$I$1003,7)))</f>
        <v>0</v>
      </c>
      <c r="E26" s="40">
        <v>141</v>
      </c>
      <c r="F26" s="40">
        <v>128</v>
      </c>
      <c r="G26" s="40">
        <v>124</v>
      </c>
      <c r="H26" s="108"/>
      <c r="I26" s="109"/>
      <c r="J26" s="110"/>
      <c r="K26" s="111"/>
      <c r="L26" s="112"/>
      <c r="M26" s="113">
        <f t="shared" si="4"/>
        <v>393</v>
      </c>
      <c r="N26" s="113">
        <f>COUNTIF(E26:G26,"&gt;0")</f>
        <v>3</v>
      </c>
      <c r="O26" s="114">
        <f>IF(OR(E26&gt;0,F26&gt;0,G26&gt;0),[1]Données!$X$4)</f>
        <v>13</v>
      </c>
      <c r="P26" s="115">
        <f t="shared" si="5"/>
        <v>0</v>
      </c>
    </row>
    <row r="27" spans="1:16" ht="15.75" x14ac:dyDescent="0.25">
      <c r="A27" s="116" t="s">
        <v>163</v>
      </c>
      <c r="B27" s="45"/>
      <c r="C27" s="117" t="e">
        <f>VLOOKUP(B27,[1]Données!$Q$3:$V$253,2)</f>
        <v>#N/A</v>
      </c>
      <c r="D27" s="118" t="e">
        <f>VLOOKUP(B27,[1]Données!$Q$3:$V$253,3)</f>
        <v>#N/A</v>
      </c>
      <c r="E27" s="40"/>
      <c r="F27" s="40"/>
      <c r="G27" s="40"/>
      <c r="H27" s="108"/>
      <c r="I27" s="109"/>
      <c r="J27" s="110"/>
      <c r="K27" s="111"/>
      <c r="L27" s="112"/>
      <c r="M27" s="120">
        <f t="shared" si="4"/>
        <v>0</v>
      </c>
      <c r="N27" s="120">
        <f>COUNTIF(E27:G27,("&gt;0"))</f>
        <v>0</v>
      </c>
      <c r="O27" s="121" t="b">
        <f>IF(OR(E27&gt;0,F27&gt;0,G27&gt;0),[1]Données!$X$5)</f>
        <v>0</v>
      </c>
      <c r="P27" s="115">
        <f t="shared" si="5"/>
        <v>0</v>
      </c>
    </row>
    <row r="28" spans="1:16" ht="15.75" x14ac:dyDescent="0.25">
      <c r="A28" s="116" t="s">
        <v>163</v>
      </c>
      <c r="B28" s="45"/>
      <c r="C28" s="117" t="e">
        <f>VLOOKUP(B28,[1]Données!$Q$3:$V$253,2)</f>
        <v>#N/A</v>
      </c>
      <c r="D28" s="118" t="e">
        <f>VLOOKUP(B28,[1]Données!$Q$3:$V$253,3)</f>
        <v>#N/A</v>
      </c>
      <c r="E28" s="40"/>
      <c r="F28" s="40"/>
      <c r="G28" s="40"/>
      <c r="H28" s="108"/>
      <c r="I28" s="109"/>
      <c r="J28" s="110"/>
      <c r="K28" s="111"/>
      <c r="L28" s="112"/>
      <c r="M28" s="120">
        <f t="shared" si="4"/>
        <v>0</v>
      </c>
      <c r="N28" s="120">
        <f>COUNTIF(E28:G28,("&gt;0"))</f>
        <v>0</v>
      </c>
      <c r="O28" s="121" t="b">
        <f>IF(OR(E28&gt;0,F28&gt;0,G28&gt;0),[1]Données!$X$5)</f>
        <v>0</v>
      </c>
      <c r="P28" s="115">
        <f t="shared" si="5"/>
        <v>0</v>
      </c>
    </row>
    <row r="29" spans="1:16" ht="15.75" x14ac:dyDescent="0.25">
      <c r="A29" s="122" t="s">
        <v>164</v>
      </c>
      <c r="B29" s="45"/>
      <c r="C29" s="123" t="e">
        <f>VLOOKUP(B29,[1]Données!$A$3:$I$1003,3)</f>
        <v>#N/A</v>
      </c>
      <c r="D29" s="124" t="e">
        <f>IF(C29="Dummy",[1]Données!$X$3,VLOOKUP(B29,[1]Données!$A$3:$I$1003,7))</f>
        <v>#N/A</v>
      </c>
      <c r="E29" s="140">
        <v>230</v>
      </c>
      <c r="F29" s="140">
        <v>189</v>
      </c>
      <c r="G29" s="140">
        <v>202</v>
      </c>
      <c r="H29" s="108"/>
      <c r="I29" s="109"/>
      <c r="J29" s="110"/>
      <c r="K29" s="111"/>
      <c r="L29" s="112"/>
      <c r="M29" s="125">
        <f t="shared" si="4"/>
        <v>621</v>
      </c>
      <c r="N29" s="125">
        <f>COUNTIF(E29:G29,("&gt;0"))</f>
        <v>3</v>
      </c>
      <c r="O29" s="126">
        <f>IF(OR(E29&gt;0,F29&gt;0,G29&gt;0),[1]Données!$X$4)</f>
        <v>13</v>
      </c>
      <c r="P29" s="115">
        <f t="shared" si="5"/>
        <v>0</v>
      </c>
    </row>
    <row r="30" spans="1:16" ht="15.75" x14ac:dyDescent="0.25">
      <c r="A30" s="122" t="s">
        <v>164</v>
      </c>
      <c r="B30" s="45"/>
      <c r="C30" s="123" t="e">
        <f>VLOOKUP(B30,[1]Données!$A$3:$I$1003,3)</f>
        <v>#N/A</v>
      </c>
      <c r="D30" s="124" t="e">
        <f>IF(C30="Dummy",[1]Données!$X$3,VLOOKUP(B30,[1]Données!$A$3:$I$1003,7))</f>
        <v>#N/A</v>
      </c>
      <c r="E30" s="40"/>
      <c r="F30" s="40"/>
      <c r="G30" s="40"/>
      <c r="H30" s="108"/>
      <c r="I30" s="109"/>
      <c r="J30" s="110"/>
      <c r="K30" s="111"/>
      <c r="L30" s="112"/>
      <c r="M30" s="125">
        <f t="shared" si="4"/>
        <v>0</v>
      </c>
      <c r="N30" s="125">
        <f>COUNTIF(E30:G30,("&gt;0"))</f>
        <v>0</v>
      </c>
      <c r="O30" s="126" t="b">
        <f>IF(OR(E30&gt;0,F30&gt;0,G30&gt;0),[1]Données!$X$4)</f>
        <v>0</v>
      </c>
      <c r="P30" s="115">
        <f t="shared" si="5"/>
        <v>0</v>
      </c>
    </row>
    <row r="31" spans="1:16" ht="15.75" x14ac:dyDescent="0.25">
      <c r="A31" s="127">
        <f>$B$1-D31</f>
        <v>8</v>
      </c>
      <c r="B31" s="128"/>
      <c r="C31" s="129" t="s">
        <v>167</v>
      </c>
      <c r="D31" s="130">
        <f>SUM(D22:D26)</f>
        <v>130</v>
      </c>
      <c r="E31" s="176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871</v>
      </c>
      <c r="F31" s="176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845</v>
      </c>
      <c r="G31" s="176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693</v>
      </c>
      <c r="H31" s="128"/>
      <c r="I31" s="132"/>
      <c r="J31" s="133"/>
      <c r="K31" s="134"/>
      <c r="L31" s="135"/>
      <c r="M31" s="136">
        <f>SUM(E31:G31)</f>
        <v>2409</v>
      </c>
      <c r="N31" s="137"/>
      <c r="O31" s="138"/>
      <c r="P31" s="139"/>
    </row>
    <row r="32" spans="1:16" ht="15.75" x14ac:dyDescent="0.25">
      <c r="A32" s="104" t="str">
        <f>VLOOKUP(B32,[1]Données!$A$3:$I$1003,4)</f>
        <v>F</v>
      </c>
      <c r="B32" s="45">
        <v>1015</v>
      </c>
      <c r="C32" s="105" t="str">
        <f>IF(B32=[1]Données!X$1,[1]Données!$X$2,VLOOKUP(B32,[1]Données!$A$3:$I$1003,3))</f>
        <v>Diane Resler</v>
      </c>
      <c r="D32" s="106">
        <f>IF([1]Sem.01!H32="x",[1]Sem.01!D32,IF(C32="Dummy",[1]Données!$X$3,VLOOKUP(B32,[1]Données!$A$3:$I$1003,7)))</f>
        <v>0</v>
      </c>
      <c r="E32" s="40">
        <v>130</v>
      </c>
      <c r="F32" s="40">
        <v>102</v>
      </c>
      <c r="G32" s="40">
        <v>151</v>
      </c>
      <c r="H32" s="108"/>
      <c r="I32" s="109"/>
      <c r="J32" s="110"/>
      <c r="K32" s="111"/>
      <c r="L32" s="112"/>
      <c r="M32" s="113">
        <f t="shared" ref="M32:M40" si="6">SUM(E32:G32)</f>
        <v>383</v>
      </c>
      <c r="N32" s="113">
        <f>COUNTIF(E32:G32,"&gt;0")</f>
        <v>3</v>
      </c>
      <c r="O32" s="114">
        <f>IF(OR(E32&gt;0,F32&gt;0,G32&gt;0),[1]Données!$X$4)</f>
        <v>13</v>
      </c>
      <c r="P32" s="115">
        <f t="shared" ref="P32:P40" si="7">SUM(I32:L32)</f>
        <v>0</v>
      </c>
    </row>
    <row r="33" spans="1:16" ht="15.75" x14ac:dyDescent="0.25">
      <c r="A33" s="104" t="str">
        <f>VLOOKUP(B33,[1]Données!$A$3:$I$1003,4)</f>
        <v>H</v>
      </c>
      <c r="B33" s="45">
        <v>1016</v>
      </c>
      <c r="C33" s="105" t="str">
        <f>IF(B33=[1]Données!X$1,[1]Données!$X$2,VLOOKUP(B33,[1]Données!$A$3:$I$1003,3))</f>
        <v>Jacques Charlebois</v>
      </c>
      <c r="D33" s="106">
        <f>IF([1]Sem.01!H33="x",[1]Sem.01!D33,IF(C33="Dummy",[1]Données!$X$3,VLOOKUP(B33,[1]Données!$A$3:$I$1003,7)))</f>
        <v>0</v>
      </c>
      <c r="E33" s="40">
        <v>185</v>
      </c>
      <c r="F33" s="40">
        <v>128</v>
      </c>
      <c r="G33" s="40">
        <v>199</v>
      </c>
      <c r="H33" s="108"/>
      <c r="I33" s="109"/>
      <c r="J33" s="110"/>
      <c r="K33" s="111"/>
      <c r="L33" s="112"/>
      <c r="M33" s="113">
        <f t="shared" si="6"/>
        <v>512</v>
      </c>
      <c r="N33" s="113">
        <f>COUNTIF(E33:G33,"&gt;0")</f>
        <v>3</v>
      </c>
      <c r="O33" s="114">
        <f>IF(OR(E33&gt;0,F33&gt;0,G33&gt;0),[1]Données!$X$4)</f>
        <v>13</v>
      </c>
      <c r="P33" s="115">
        <f t="shared" si="7"/>
        <v>0</v>
      </c>
    </row>
    <row r="34" spans="1:16" ht="15.75" x14ac:dyDescent="0.25">
      <c r="A34" s="104" t="str">
        <f>VLOOKUP(B34,[1]Données!$A$3:$I$1003,4)</f>
        <v>F</v>
      </c>
      <c r="B34" s="45">
        <v>1017</v>
      </c>
      <c r="C34" s="105" t="str">
        <f>IF(B34=[1]Données!X$1,[1]Données!$X$2,VLOOKUP(B34,[1]Données!$A$3:$I$1003,3))</f>
        <v>Thérèse Hupé</v>
      </c>
      <c r="D34" s="106">
        <f>IF([1]Sem.01!H34="x",[1]Sem.01!D34,IF(C34="Dummy",[1]Données!$X$3,VLOOKUP(B34,[1]Données!$A$3:$I$1003,7)))</f>
        <v>0</v>
      </c>
      <c r="E34" s="40">
        <v>190</v>
      </c>
      <c r="F34" s="40">
        <v>219</v>
      </c>
      <c r="G34" s="40">
        <v>162</v>
      </c>
      <c r="H34" s="108"/>
      <c r="I34" s="109"/>
      <c r="J34" s="110"/>
      <c r="K34" s="111"/>
      <c r="L34" s="112"/>
      <c r="M34" s="113">
        <f t="shared" si="6"/>
        <v>571</v>
      </c>
      <c r="N34" s="113">
        <f>COUNTIF(E34:G34,"&gt;0")</f>
        <v>3</v>
      </c>
      <c r="O34" s="114">
        <f>IF(OR(E34&gt;0,F34&gt;0,G34&gt;0),[1]Données!$X$4)</f>
        <v>13</v>
      </c>
      <c r="P34" s="115">
        <f t="shared" si="7"/>
        <v>0</v>
      </c>
    </row>
    <row r="35" spans="1:16" ht="15.75" x14ac:dyDescent="0.25">
      <c r="A35" s="104" t="str">
        <f>VLOOKUP(B35,[1]Données!$A$3:$I$1003,4)</f>
        <v>H</v>
      </c>
      <c r="B35" s="45">
        <v>1018</v>
      </c>
      <c r="C35" s="105" t="str">
        <f>IF(B35=[1]Données!X$1,[1]Données!$X$2,VLOOKUP(B35,[1]Données!$A$3:$I$1003,3))</f>
        <v>Jean-Claude Marcoux</v>
      </c>
      <c r="D35" s="106">
        <f>IF([1]Sem.01!H35="x",[1]Sem.01!D35,IF(C35="Dummy",[1]Données!$X$3,VLOOKUP(B35,[1]Données!$A$3:$I$1003,7)))</f>
        <v>0</v>
      </c>
      <c r="E35" s="40">
        <v>175</v>
      </c>
      <c r="F35" s="40">
        <v>201</v>
      </c>
      <c r="G35" s="40">
        <v>164</v>
      </c>
      <c r="H35" s="108"/>
      <c r="I35" s="109"/>
      <c r="J35" s="110"/>
      <c r="K35" s="111"/>
      <c r="L35" s="112"/>
      <c r="M35" s="113">
        <f t="shared" si="6"/>
        <v>540</v>
      </c>
      <c r="N35" s="113">
        <f>COUNTIF(E35:G35,"&gt;0")</f>
        <v>3</v>
      </c>
      <c r="O35" s="114">
        <f>IF(OR(E35&gt;0,F35&gt;0,G35&gt;0),[1]Données!$X$4)</f>
        <v>13</v>
      </c>
      <c r="P35" s="115">
        <f t="shared" si="7"/>
        <v>0</v>
      </c>
    </row>
    <row r="36" spans="1:16" ht="15.75" x14ac:dyDescent="0.25">
      <c r="A36" s="104" t="str">
        <f>VLOOKUP(B36,[1]Données!$A$3:$I$1003,4)</f>
        <v>F</v>
      </c>
      <c r="B36" s="45">
        <v>1019</v>
      </c>
      <c r="C36" s="105" t="str">
        <f>IF(B36=[1]Données!X$1,[1]Données!$X$2,VLOOKUP(B36,[1]Données!$A$3:$I$1003,3))</f>
        <v>Jocelyne Brunelle</v>
      </c>
      <c r="D36" s="106">
        <f>IF([1]Sem.01!H36="x",[1]Sem.01!D36,IF(C36="Dummy",[1]Données!$X$3,VLOOKUP(B36,[1]Données!$A$3:$I$1003,7)))</f>
        <v>0</v>
      </c>
      <c r="E36" s="40">
        <v>173</v>
      </c>
      <c r="F36" s="40">
        <v>127</v>
      </c>
      <c r="G36" s="40">
        <v>173</v>
      </c>
      <c r="H36" s="108"/>
      <c r="I36" s="109"/>
      <c r="J36" s="110"/>
      <c r="K36" s="111"/>
      <c r="L36" s="112"/>
      <c r="M36" s="113">
        <f t="shared" si="6"/>
        <v>473</v>
      </c>
      <c r="N36" s="113">
        <f>COUNTIF(E36:G36,"&gt;0")</f>
        <v>3</v>
      </c>
      <c r="O36" s="114">
        <f>IF(OR(E36&gt;0,F36&gt;0,G36&gt;0),[1]Données!$X$4)</f>
        <v>13</v>
      </c>
      <c r="P36" s="115">
        <f t="shared" si="7"/>
        <v>0</v>
      </c>
    </row>
    <row r="37" spans="1:16" ht="15.75" x14ac:dyDescent="0.25">
      <c r="A37" s="116" t="s">
        <v>163</v>
      </c>
      <c r="B37" s="45"/>
      <c r="C37" s="117" t="e">
        <f>VLOOKUP(B37,[1]Données!$Q$3:$V$253,2)</f>
        <v>#N/A</v>
      </c>
      <c r="D37" s="118" t="e">
        <f>VLOOKUP(B37,[1]Données!$Q$3:$V$253,3)</f>
        <v>#N/A</v>
      </c>
      <c r="E37" s="40"/>
      <c r="F37" s="40"/>
      <c r="G37" s="40"/>
      <c r="H37" s="108"/>
      <c r="I37" s="109"/>
      <c r="J37" s="110"/>
      <c r="K37" s="111"/>
      <c r="L37" s="112"/>
      <c r="M37" s="120">
        <f t="shared" si="6"/>
        <v>0</v>
      </c>
      <c r="N37" s="120">
        <f>COUNTIF(E37:G37,("&gt;0"))</f>
        <v>0</v>
      </c>
      <c r="O37" s="121" t="b">
        <f>IF(OR(E37&gt;0,F37&gt;0,G37&gt;0),[1]Données!$X$5)</f>
        <v>0</v>
      </c>
      <c r="P37" s="115">
        <f t="shared" si="7"/>
        <v>0</v>
      </c>
    </row>
    <row r="38" spans="1:16" ht="15.75" x14ac:dyDescent="0.25">
      <c r="A38" s="116" t="s">
        <v>163</v>
      </c>
      <c r="B38" s="45"/>
      <c r="C38" s="117" t="e">
        <f>VLOOKUP(B38,[1]Données!$Q$3:$V$253,2)</f>
        <v>#N/A</v>
      </c>
      <c r="D38" s="118" t="e">
        <f>VLOOKUP(B38,[1]Données!$Q$3:$V$253,3)</f>
        <v>#N/A</v>
      </c>
      <c r="E38" s="40"/>
      <c r="F38" s="40"/>
      <c r="G38" s="40"/>
      <c r="H38" s="108"/>
      <c r="I38" s="109"/>
      <c r="J38" s="110"/>
      <c r="K38" s="111"/>
      <c r="L38" s="112"/>
      <c r="M38" s="120">
        <f t="shared" si="6"/>
        <v>0</v>
      </c>
      <c r="N38" s="120">
        <f>COUNTIF(E38:G38,("&gt;0"))</f>
        <v>0</v>
      </c>
      <c r="O38" s="121" t="b">
        <f>IF(OR(E38&gt;0,F38&gt;0,G38&gt;0),[1]Données!$X$5)</f>
        <v>0</v>
      </c>
      <c r="P38" s="115">
        <f t="shared" si="7"/>
        <v>0</v>
      </c>
    </row>
    <row r="39" spans="1:16" ht="15.75" x14ac:dyDescent="0.25">
      <c r="A39" s="122" t="s">
        <v>164</v>
      </c>
      <c r="B39" s="45"/>
      <c r="C39" s="123" t="e">
        <f>VLOOKUP(B39,[1]Données!$A$3:$I$1003,3)</f>
        <v>#N/A</v>
      </c>
      <c r="D39" s="124" t="e">
        <f>IF(C39="Dummy",[1]Données!$X$3,VLOOKUP(B39,[1]Données!$A$3:$I$1003,7))</f>
        <v>#N/A</v>
      </c>
      <c r="E39" s="40"/>
      <c r="F39" s="40"/>
      <c r="G39" s="40"/>
      <c r="H39" s="108"/>
      <c r="I39" s="109"/>
      <c r="J39" s="110"/>
      <c r="K39" s="111"/>
      <c r="L39" s="112"/>
      <c r="M39" s="125">
        <f t="shared" si="6"/>
        <v>0</v>
      </c>
      <c r="N39" s="125">
        <f>COUNTIF(E39:G39,("&gt;0"))</f>
        <v>0</v>
      </c>
      <c r="O39" s="126" t="b">
        <f>IF(OR(E39&gt;0,F39&gt;0,G39&gt;0),[1]Données!$X$4)</f>
        <v>0</v>
      </c>
      <c r="P39" s="115">
        <f t="shared" si="7"/>
        <v>0</v>
      </c>
    </row>
    <row r="40" spans="1:16" ht="15.75" x14ac:dyDescent="0.25">
      <c r="A40" s="122" t="s">
        <v>164</v>
      </c>
      <c r="B40" s="45"/>
      <c r="C40" s="123" t="e">
        <f>VLOOKUP(B40,[1]Données!$A$3:$I$1003,3)</f>
        <v>#N/A</v>
      </c>
      <c r="D40" s="124" t="e">
        <f>IF(C40="Dummy",[1]Données!$X$3,VLOOKUP(B40,[1]Données!$A$3:$I$1003,7))</f>
        <v>#N/A</v>
      </c>
      <c r="E40" s="40"/>
      <c r="F40" s="40"/>
      <c r="G40" s="40"/>
      <c r="H40" s="108"/>
      <c r="I40" s="109"/>
      <c r="J40" s="110"/>
      <c r="K40" s="111"/>
      <c r="L40" s="112"/>
      <c r="M40" s="125">
        <f t="shared" si="6"/>
        <v>0</v>
      </c>
      <c r="N40" s="125">
        <f>COUNTIF(E40:G40,("&gt;0"))</f>
        <v>0</v>
      </c>
      <c r="O40" s="126" t="b">
        <f>IF(OR(E40&gt;0,F40&gt;0,G40&gt;0),[1]Données!$X$4)</f>
        <v>0</v>
      </c>
      <c r="P40" s="115">
        <f t="shared" si="7"/>
        <v>0</v>
      </c>
    </row>
    <row r="41" spans="1:16" ht="15.75" x14ac:dyDescent="0.25">
      <c r="A41" s="127">
        <f>$B$1-D41</f>
        <v>138</v>
      </c>
      <c r="B41" s="128"/>
      <c r="C41" s="129" t="s">
        <v>168</v>
      </c>
      <c r="D41" s="130">
        <f>SUM(D32:D36)</f>
        <v>0</v>
      </c>
      <c r="E41" s="176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853</v>
      </c>
      <c r="F41" s="176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777</v>
      </c>
      <c r="G41" s="176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849</v>
      </c>
      <c r="H41" s="128"/>
      <c r="I41" s="132"/>
      <c r="J41" s="133"/>
      <c r="K41" s="134"/>
      <c r="L41" s="135"/>
      <c r="M41" s="136">
        <f>SUM(E41:G41)</f>
        <v>2479</v>
      </c>
      <c r="N41" s="137"/>
      <c r="O41" s="138"/>
      <c r="P41" s="139"/>
    </row>
    <row r="42" spans="1:16" ht="15.75" x14ac:dyDescent="0.25">
      <c r="A42" s="104" t="str">
        <f>VLOOKUP(B42,[1]Données!$A$3:$I$1003,4)</f>
        <v>F</v>
      </c>
      <c r="B42" s="45">
        <v>1020</v>
      </c>
      <c r="C42" s="105" t="str">
        <f>IF(B42=[1]Données!X$1,[1]Données!$X$2,VLOOKUP(B42,[1]Données!$A$3:$I$1003,3))</f>
        <v>Juliette Lavallée</v>
      </c>
      <c r="D42" s="106">
        <f>IF([1]Sem.01!H42="x",[1]Sem.01!D42,IF(C42="Dummy",[1]Données!$X$3,VLOOKUP(B42,[1]Données!$A$3:$I$1003,7)))</f>
        <v>138</v>
      </c>
      <c r="E42" s="40">
        <v>158</v>
      </c>
      <c r="F42" s="40">
        <v>137</v>
      </c>
      <c r="G42" s="40">
        <v>121</v>
      </c>
      <c r="H42" s="108"/>
      <c r="I42" s="109"/>
      <c r="J42" s="110"/>
      <c r="K42" s="111"/>
      <c r="L42" s="112"/>
      <c r="M42" s="113">
        <f t="shared" ref="M42:M50" si="8">SUM(E42:G42)</f>
        <v>416</v>
      </c>
      <c r="N42" s="113">
        <f>COUNTIF(E42:G42,"&gt;0")</f>
        <v>3</v>
      </c>
      <c r="O42" s="114">
        <f>IF(OR(E42&gt;0,F42&gt;0,G42&gt;0),[1]Données!$X$4)</f>
        <v>13</v>
      </c>
      <c r="P42" s="115">
        <f t="shared" ref="P42:P50" si="9">SUM(I42:L42)</f>
        <v>0</v>
      </c>
    </row>
    <row r="43" spans="1:16" ht="15.75" x14ac:dyDescent="0.25">
      <c r="A43" s="104" t="str">
        <f>VLOOKUP(B43,[1]Données!$A$3:$I$1003,4)</f>
        <v>H</v>
      </c>
      <c r="B43" s="45">
        <v>1021</v>
      </c>
      <c r="C43" s="105" t="str">
        <f>IF(B43=[1]Données!X$1,[1]Données!$X$2,VLOOKUP(B43,[1]Données!$A$3:$I$1003,3))</f>
        <v>Patrice Riendeau</v>
      </c>
      <c r="D43" s="106">
        <f>IF([1]Sem.01!H43="x",[1]Sem.01!D43,IF(C43="Dummy",[1]Données!$X$3,VLOOKUP(B43,[1]Données!$A$3:$I$1003,7)))</f>
        <v>0</v>
      </c>
      <c r="E43" s="40">
        <v>171</v>
      </c>
      <c r="F43" s="40">
        <v>144</v>
      </c>
      <c r="G43" s="40">
        <v>165</v>
      </c>
      <c r="H43" s="108"/>
      <c r="I43" s="109"/>
      <c r="J43" s="110"/>
      <c r="K43" s="111"/>
      <c r="L43" s="112"/>
      <c r="M43" s="113">
        <f t="shared" si="8"/>
        <v>480</v>
      </c>
      <c r="N43" s="113">
        <f>COUNTIF(E43:G43,"&gt;0")</f>
        <v>3</v>
      </c>
      <c r="O43" s="114">
        <f>IF(OR(E43&gt;0,F43&gt;0,G43&gt;0),[1]Données!$X$4)</f>
        <v>13</v>
      </c>
      <c r="P43" s="115">
        <f t="shared" si="9"/>
        <v>0</v>
      </c>
    </row>
    <row r="44" spans="1:16" ht="15.75" x14ac:dyDescent="0.25">
      <c r="A44" s="104" t="str">
        <f>VLOOKUP(B44,[1]Données!$A$3:$I$1003,4)</f>
        <v>F</v>
      </c>
      <c r="B44" s="45">
        <v>1022</v>
      </c>
      <c r="C44" s="105" t="str">
        <f>IF(B44=[1]Données!X$1,[1]Données!$X$2,VLOOKUP(B44,[1]Données!$A$3:$I$1003,3))</f>
        <v>Pierrette Venne</v>
      </c>
      <c r="D44" s="106">
        <f>IF([1]Sem.01!H44="x",[1]Sem.01!D44,IF(C44="Dummy",[1]Données!$X$3,VLOOKUP(B44,[1]Données!$A$3:$I$1003,7)))</f>
        <v>0</v>
      </c>
      <c r="E44" s="40">
        <v>147</v>
      </c>
      <c r="F44" s="40">
        <v>147</v>
      </c>
      <c r="G44" s="40">
        <v>147</v>
      </c>
      <c r="H44" s="108"/>
      <c r="I44" s="109"/>
      <c r="J44" s="110"/>
      <c r="K44" s="111"/>
      <c r="L44" s="112"/>
      <c r="M44" s="113">
        <f t="shared" si="8"/>
        <v>441</v>
      </c>
      <c r="N44" s="113">
        <f>COUNTIF(E44:G44,"&gt;0")</f>
        <v>3</v>
      </c>
      <c r="O44" s="114">
        <f>IF(OR(E44&gt;0,F44&gt;0,G44&gt;0),[1]Données!$X$4)</f>
        <v>13</v>
      </c>
      <c r="P44" s="115">
        <f t="shared" si="9"/>
        <v>0</v>
      </c>
    </row>
    <row r="45" spans="1:16" ht="15.75" x14ac:dyDescent="0.25">
      <c r="A45" s="104" t="str">
        <f>VLOOKUP(B45,[1]Données!$A$3:$I$1003,4)</f>
        <v>H</v>
      </c>
      <c r="B45" s="45">
        <v>1023</v>
      </c>
      <c r="C45" s="105" t="str">
        <f>IF(B45=[1]Données!X$1,[1]Données!$X$2,VLOOKUP(B45,[1]Données!$A$3:$I$1003,3))</f>
        <v>Émile Beauchesne</v>
      </c>
      <c r="D45" s="106">
        <f>IF([1]Sem.01!H45="x",[1]Sem.01!D45,IF(C45="Dummy",[1]Données!$X$3,VLOOKUP(B45,[1]Données!$A$3:$I$1003,7)))</f>
        <v>0</v>
      </c>
      <c r="E45" s="40">
        <v>242</v>
      </c>
      <c r="F45" s="40">
        <v>190</v>
      </c>
      <c r="G45" s="40">
        <v>180</v>
      </c>
      <c r="H45" s="108"/>
      <c r="I45" s="109"/>
      <c r="J45" s="110"/>
      <c r="K45" s="111"/>
      <c r="L45" s="112"/>
      <c r="M45" s="113">
        <f t="shared" si="8"/>
        <v>612</v>
      </c>
      <c r="N45" s="113">
        <f>COUNTIF(E45:G45,"&gt;0")</f>
        <v>3</v>
      </c>
      <c r="O45" s="114">
        <f>IF(OR(E45&gt;0,F45&gt;0,G45&gt;0),[1]Données!$X$4)</f>
        <v>13</v>
      </c>
      <c r="P45" s="115">
        <f t="shared" si="9"/>
        <v>0</v>
      </c>
    </row>
    <row r="46" spans="1:16" ht="15.75" x14ac:dyDescent="0.25">
      <c r="A46" s="104" t="str">
        <f>VLOOKUP(B46,[1]Données!$A$3:$I$1003,4)</f>
        <v>F</v>
      </c>
      <c r="B46" s="45">
        <v>1024</v>
      </c>
      <c r="C46" s="105" t="str">
        <f>IF(B46=[1]Données!X$1,[1]Données!$X$2,VLOOKUP(B46,[1]Données!$A$3:$I$1003,3))</f>
        <v>Gilberte Caron</v>
      </c>
      <c r="D46" s="106">
        <f>IF([1]Sem.01!H46="x",[1]Sem.01!D46,IF(C46="Dummy",[1]Données!$X$3,VLOOKUP(B46,[1]Données!$A$3:$I$1003,7)))</f>
        <v>0</v>
      </c>
      <c r="E46" s="40">
        <v>150</v>
      </c>
      <c r="F46" s="40">
        <v>145</v>
      </c>
      <c r="G46" s="40">
        <v>153</v>
      </c>
      <c r="H46" s="108"/>
      <c r="I46" s="109"/>
      <c r="J46" s="110"/>
      <c r="K46" s="111"/>
      <c r="L46" s="112"/>
      <c r="M46" s="113">
        <f t="shared" si="8"/>
        <v>448</v>
      </c>
      <c r="N46" s="113">
        <f>COUNTIF(E46:G46,"&gt;0")</f>
        <v>3</v>
      </c>
      <c r="O46" s="114">
        <f>IF(OR(E46&gt;0,F46&gt;0,G46&gt;0),[1]Données!$X$4)</f>
        <v>13</v>
      </c>
      <c r="P46" s="115">
        <f t="shared" si="9"/>
        <v>0</v>
      </c>
    </row>
    <row r="47" spans="1:16" ht="15.75" x14ac:dyDescent="0.25">
      <c r="A47" s="116" t="s">
        <v>163</v>
      </c>
      <c r="B47" s="45"/>
      <c r="C47" s="117" t="e">
        <f>VLOOKUP(B47,[1]Données!$Q$3:$V$253,2)</f>
        <v>#N/A</v>
      </c>
      <c r="D47" s="118" t="e">
        <f>VLOOKUP(B47,[1]Données!$Q$3:$V$253,3)</f>
        <v>#N/A</v>
      </c>
      <c r="E47" s="40"/>
      <c r="F47" s="40"/>
      <c r="G47" s="40"/>
      <c r="H47" s="108"/>
      <c r="I47" s="109"/>
      <c r="J47" s="110"/>
      <c r="K47" s="111"/>
      <c r="L47" s="112"/>
      <c r="M47" s="120">
        <f t="shared" si="8"/>
        <v>0</v>
      </c>
      <c r="N47" s="120">
        <f>COUNTIF(E47:G47,("&gt;0"))</f>
        <v>0</v>
      </c>
      <c r="O47" s="121" t="b">
        <f>IF(OR(E47&gt;0,F47&gt;0,G47&gt;0),[1]Données!$X$5)</f>
        <v>0</v>
      </c>
      <c r="P47" s="115">
        <f t="shared" si="9"/>
        <v>0</v>
      </c>
    </row>
    <row r="48" spans="1:16" ht="15.75" x14ac:dyDescent="0.25">
      <c r="A48" s="116" t="s">
        <v>163</v>
      </c>
      <c r="B48" s="45"/>
      <c r="C48" s="117" t="e">
        <f>VLOOKUP(B48,[1]Données!$Q$3:$V$253,2)</f>
        <v>#N/A</v>
      </c>
      <c r="D48" s="118" t="e">
        <f>VLOOKUP(B48,[1]Données!$Q$3:$V$253,3)</f>
        <v>#N/A</v>
      </c>
      <c r="E48" s="40"/>
      <c r="F48" s="40"/>
      <c r="G48" s="40"/>
      <c r="H48" s="108"/>
      <c r="I48" s="109"/>
      <c r="J48" s="110"/>
      <c r="K48" s="111"/>
      <c r="L48" s="112"/>
      <c r="M48" s="120">
        <f t="shared" si="8"/>
        <v>0</v>
      </c>
      <c r="N48" s="120">
        <f>COUNTIF(E48:G48,("&gt;0"))</f>
        <v>0</v>
      </c>
      <c r="O48" s="121" t="b">
        <f>IF(OR(E48&gt;0,F48&gt;0,G48&gt;0),[1]Données!$X$5)</f>
        <v>0</v>
      </c>
      <c r="P48" s="115">
        <f t="shared" si="9"/>
        <v>0</v>
      </c>
    </row>
    <row r="49" spans="1:16" ht="15.75" x14ac:dyDescent="0.25">
      <c r="A49" s="122" t="s">
        <v>164</v>
      </c>
      <c r="B49" s="45"/>
      <c r="C49" s="123" t="e">
        <f>VLOOKUP(B49,[1]Données!$A$3:$I$1003,3)</f>
        <v>#N/A</v>
      </c>
      <c r="D49" s="124" t="e">
        <f>IF(C49="Dummy",[1]Données!$X$3,VLOOKUP(B49,[1]Données!$A$3:$I$1003,7))</f>
        <v>#N/A</v>
      </c>
      <c r="E49" s="40"/>
      <c r="F49" s="40"/>
      <c r="G49" s="40"/>
      <c r="H49" s="108"/>
      <c r="I49" s="109"/>
      <c r="J49" s="110"/>
      <c r="K49" s="111"/>
      <c r="L49" s="112"/>
      <c r="M49" s="125">
        <f t="shared" si="8"/>
        <v>0</v>
      </c>
      <c r="N49" s="125">
        <f>COUNTIF(E49:G49,("&gt;0"))</f>
        <v>0</v>
      </c>
      <c r="O49" s="126" t="b">
        <f>IF(OR(E49&gt;0,F49&gt;0,G49&gt;0),[1]Données!$X$4)</f>
        <v>0</v>
      </c>
      <c r="P49" s="115">
        <f t="shared" si="9"/>
        <v>0</v>
      </c>
    </row>
    <row r="50" spans="1:16" ht="15.75" x14ac:dyDescent="0.25">
      <c r="A50" s="122" t="s">
        <v>164</v>
      </c>
      <c r="B50" s="45"/>
      <c r="C50" s="123" t="e">
        <f>VLOOKUP(B50,[1]Données!$A$3:$I$1003,3)</f>
        <v>#N/A</v>
      </c>
      <c r="D50" s="124" t="e">
        <f>IF(C50="Dummy",[1]Données!$X$3,VLOOKUP(B50,[1]Données!$A$3:$I$1003,7))</f>
        <v>#N/A</v>
      </c>
      <c r="E50" s="40"/>
      <c r="F50" s="40"/>
      <c r="G50" s="40"/>
      <c r="H50" s="108"/>
      <c r="I50" s="109"/>
      <c r="J50" s="110"/>
      <c r="K50" s="111"/>
      <c r="L50" s="112"/>
      <c r="M50" s="125">
        <f t="shared" si="8"/>
        <v>0</v>
      </c>
      <c r="N50" s="125">
        <f>COUNTIF(E50:G50,("&gt;0"))</f>
        <v>0</v>
      </c>
      <c r="O50" s="126" t="b">
        <f>IF(OR(E50&gt;0,F50&gt;0,G50&gt;0),[1]Données!$X$4)</f>
        <v>0</v>
      </c>
      <c r="P50" s="115">
        <f t="shared" si="9"/>
        <v>0</v>
      </c>
    </row>
    <row r="51" spans="1:16" ht="15.75" x14ac:dyDescent="0.25">
      <c r="A51" s="127">
        <f>$B$1-D51</f>
        <v>0</v>
      </c>
      <c r="B51" s="128"/>
      <c r="C51" s="129" t="s">
        <v>170</v>
      </c>
      <c r="D51" s="130">
        <f>SUM(D42:D46)</f>
        <v>138</v>
      </c>
      <c r="E51" s="176">
        <f>IF(AND(E42=0,E43=0),SUM(E42:E46)+D42+D43,IF(AND(E42=0,E44=0),SUM(E42:E46)+D42+D44,IF(AND(E42=0,E45=0),SUM(E42:E46)+D42+D45,IF(AND(E42=0,E46=0),SUM(E42:E46)+D42+D46,IF(AND(E43=0,E44=0),SUM(E42:E46)+D43+D44,IF(AND(E43=0,E45=0),SUM(E42:E46)+D43+D45,IF(AND(E43=0,E46=0),SUM(E42:E46)+D43+D46,IF(AND(E44=0,E45=0),SUM(E42:E46)+D44+D45,IF(AND(E44=0,E46=0),SUM(E42:E46)+D44+D46,IF(AND(E45=0,E46=0),SUM(E42:E46)+D45+D46,IF(E42=0,SUM(E42:E46)+D42,IF(E43=0,SUM(E42:E46)+D43,IF(E44=0,SUM(E42:E46)+D44,IF(E45=0,SUM(E42:E46)+D45,IF(E46=0,SUM(E42:E46)+D46,SUM(E42:E46))))))))))))))))</f>
        <v>868</v>
      </c>
      <c r="F51" s="176">
        <f>IF(AND(F42=0,F43=0),SUM(F42:F46)+D42+D43,IF(AND(F42=0,F44=0),SUM(F42:F46)+D42+D44,IF(AND(F42=0,F45=0),SUM(F42:F46)+D42+D45,IF(AND(F42=0,F46=0),SUM(F42:F46)+D42+D46,IF(AND(F43=0,F44=0),SUM(F42:F46)+D43+D44,IF(AND(F43=0,F45=0),SUM(F42:F46)+D43+D45,IF(AND(F43=0,F46=0),SUM(F42:F46)+D43+D46,IF(AND(F44=0,F45=0),SUM(F42:F46)+D44+D45,IF(AND(F44=0,F46=0),SUM(F42:F46)+D44+D46,IF(AND(F45=0,F46=0),SUM(F42:F46)+D45+D46,IF(F42=0,SUM(F42:F46)+D42,IF(F43=0,SUM(F42:F46)+D43,IF(F44=0,SUM(F42:F46)+D44,IF(F45=0,SUM(F42:F46)+D45,IF(F46=0,SUM(F42:F46)+D46,SUM(F42:F46))))))))))))))))</f>
        <v>763</v>
      </c>
      <c r="G51" s="176">
        <f>IF(AND(G42=0,G43=0),SUM(G42:G46)+D42+D43,IF(AND(G42=0,G44=0),SUM(G42:G46)+D42+D44,IF(AND(G42=0,G45=0),SUM(G42:G46)+D42+D45,IF(AND(G42=0,G46=0),SUM(G42:G46)+D42+D46,IF(AND(G43=0,G44=0),SUM(G42:G46)+D43+D44,IF(AND(G43=0,G45=0),SUM(G42:G46)+D43+D45,IF(AND(G43=0,G46=0),SUM(G42:G46)+D43+D46,IF(AND(G44=0,G45=0),SUM(G42:G46)+D44+D45,IF(AND(G44=0,G46=0),SUM(G42:G46)+D44+D46,IF(AND(G45=0,G46=0),SUM(G42:G46)+D45+D46,IF(G42=0,SUM(G42:G46)+D42,IF(G43=0,SUM(G42:G46)+D43,IF(G44=0,SUM(G42:G46)+D44,IF(G45=0,SUM(G42:G46)+D45,IF(G46=0,SUM(G42:G46)+D46,SUM(G42:G46))))))))))))))))</f>
        <v>766</v>
      </c>
      <c r="H51" s="128"/>
      <c r="I51" s="132"/>
      <c r="J51" s="133"/>
      <c r="K51" s="134"/>
      <c r="L51" s="135"/>
      <c r="M51" s="136">
        <f>SUM(E51:G51)</f>
        <v>2397</v>
      </c>
      <c r="N51" s="137"/>
      <c r="O51" s="138"/>
      <c r="P51" s="139"/>
    </row>
    <row r="52" spans="1:16" ht="15.75" x14ac:dyDescent="0.25">
      <c r="A52" s="104" t="str">
        <f>VLOOKUP(B52,[1]Données!$A$3:$I$1003,4)</f>
        <v>F</v>
      </c>
      <c r="B52" s="45">
        <v>1025</v>
      </c>
      <c r="C52" s="105" t="str">
        <f>IF(B52=[1]Données!X$1,[1]Données!$X$2,VLOOKUP(B52,[1]Données!$A$3:$I$1003,3))</f>
        <v>Cécile Rhéaume</v>
      </c>
      <c r="D52" s="106">
        <f>IF([1]Sem.01!H52="x",[1]Sem.01!D52,IF(C52="Dummy",[1]Données!$X$3,VLOOKUP(B52,[1]Données!$A$3:$I$1003,7)))</f>
        <v>0</v>
      </c>
      <c r="E52" s="40">
        <v>149</v>
      </c>
      <c r="F52" s="40">
        <v>86</v>
      </c>
      <c r="G52" s="40">
        <v>141</v>
      </c>
      <c r="H52" s="108"/>
      <c r="I52" s="109"/>
      <c r="J52" s="110"/>
      <c r="K52" s="111"/>
      <c r="L52" s="112"/>
      <c r="M52" s="113">
        <f t="shared" ref="M52:M60" si="10">SUM(E52:G52)</f>
        <v>376</v>
      </c>
      <c r="N52" s="113">
        <f>COUNTIF(E52:G52,"&gt;0")</f>
        <v>3</v>
      </c>
      <c r="O52" s="114">
        <f>IF(OR(E52&gt;0,F52&gt;0,G52&gt;0),[1]Données!$X$4)</f>
        <v>13</v>
      </c>
      <c r="P52" s="115">
        <f t="shared" ref="P52:P60" si="11">SUM(I52:L52)</f>
        <v>0</v>
      </c>
    </row>
    <row r="53" spans="1:16" ht="15.75" x14ac:dyDescent="0.25">
      <c r="A53" s="104" t="str">
        <f>VLOOKUP(B53,[1]Données!$A$3:$I$1003,4)</f>
        <v>F</v>
      </c>
      <c r="B53" s="45">
        <v>1026</v>
      </c>
      <c r="C53" s="105" t="str">
        <f>IF(B53=[1]Données!X$1,[1]Données!$X$2,VLOOKUP(B53,[1]Données!$A$3:$I$1003,3))</f>
        <v>Monique Campeau</v>
      </c>
      <c r="D53" s="106">
        <f>IF([1]Sem.01!H53="x",[1]Sem.01!D53,IF(C53="Dummy",[1]Données!$X$3,VLOOKUP(B53,[1]Données!$A$3:$I$1003,7)))</f>
        <v>0</v>
      </c>
      <c r="E53" s="40">
        <v>207</v>
      </c>
      <c r="F53" s="40">
        <v>163</v>
      </c>
      <c r="G53" s="40">
        <v>169</v>
      </c>
      <c r="H53" s="108"/>
      <c r="I53" s="109"/>
      <c r="J53" s="110"/>
      <c r="K53" s="111"/>
      <c r="L53" s="112"/>
      <c r="M53" s="113">
        <f t="shared" si="10"/>
        <v>539</v>
      </c>
      <c r="N53" s="113">
        <f>COUNTIF(E53:G53,"&gt;0")</f>
        <v>3</v>
      </c>
      <c r="O53" s="114">
        <f>IF(OR(E53&gt;0,F53&gt;0,G53&gt;0),[1]Données!$X$4)</f>
        <v>13</v>
      </c>
      <c r="P53" s="115">
        <f t="shared" si="11"/>
        <v>0</v>
      </c>
    </row>
    <row r="54" spans="1:16" ht="15.75" x14ac:dyDescent="0.25">
      <c r="A54" s="104" t="str">
        <f>VLOOKUP(B54,[1]Données!$A$3:$I$1003,4)</f>
        <v>H</v>
      </c>
      <c r="B54" s="45">
        <v>1027</v>
      </c>
      <c r="C54" s="105" t="str">
        <f>IF(B54=[1]Données!X$1,[1]Données!$X$2,VLOOKUP(B54,[1]Données!$A$3:$I$1003,3))</f>
        <v>Philippe Vignis</v>
      </c>
      <c r="D54" s="106">
        <f>IF([1]Sem.01!H54="x",[1]Sem.01!D54,IF(C54="Dummy",[1]Données!$X$3,VLOOKUP(B54,[1]Données!$A$3:$I$1003,7)))</f>
        <v>0</v>
      </c>
      <c r="E54" s="40">
        <v>190</v>
      </c>
      <c r="F54" s="40">
        <v>190</v>
      </c>
      <c r="G54" s="40">
        <v>190</v>
      </c>
      <c r="H54" s="108"/>
      <c r="I54" s="109"/>
      <c r="J54" s="110"/>
      <c r="K54" s="111"/>
      <c r="L54" s="112"/>
      <c r="M54" s="113">
        <f t="shared" si="10"/>
        <v>570</v>
      </c>
      <c r="N54" s="113">
        <f>COUNTIF(E54:G54,"&gt;0")</f>
        <v>3</v>
      </c>
      <c r="O54" s="114">
        <f>IF(OR(E54&gt;0,F54&gt;0,G54&gt;0),[1]Données!$X$4)</f>
        <v>13</v>
      </c>
      <c r="P54" s="115">
        <f t="shared" si="11"/>
        <v>0</v>
      </c>
    </row>
    <row r="55" spans="1:16" ht="15.75" x14ac:dyDescent="0.25">
      <c r="A55" s="104" t="str">
        <f>VLOOKUP(B55,[1]Données!$A$3:$I$1003,4)</f>
        <v>H</v>
      </c>
      <c r="B55" s="45">
        <v>1028</v>
      </c>
      <c r="C55" s="105" t="str">
        <f>IF(B55=[1]Données!X$1,[1]Données!$X$2,VLOOKUP(B55,[1]Données!$A$3:$I$1003,3))</f>
        <v>Claude Baril</v>
      </c>
      <c r="D55" s="106">
        <f>IF([1]Sem.01!H55="x",[1]Sem.01!D55,IF(C55="Dummy",[1]Données!$X$3,VLOOKUP(B55,[1]Données!$A$3:$I$1003,7)))</f>
        <v>0</v>
      </c>
      <c r="E55" s="40">
        <v>224</v>
      </c>
      <c r="F55" s="40">
        <v>179</v>
      </c>
      <c r="G55" s="40">
        <v>158</v>
      </c>
      <c r="H55" s="108"/>
      <c r="I55" s="109"/>
      <c r="J55" s="110"/>
      <c r="K55" s="111"/>
      <c r="L55" s="112"/>
      <c r="M55" s="113">
        <f t="shared" si="10"/>
        <v>561</v>
      </c>
      <c r="N55" s="113">
        <f>COUNTIF(E55:G55,"&gt;0")</f>
        <v>3</v>
      </c>
      <c r="O55" s="114">
        <f>IF(OR(E55&gt;0,F55&gt;0,G55&gt;0),[1]Données!$X$4)</f>
        <v>13</v>
      </c>
      <c r="P55" s="115">
        <f t="shared" si="11"/>
        <v>0</v>
      </c>
    </row>
    <row r="56" spans="1:16" ht="15.75" x14ac:dyDescent="0.25">
      <c r="A56" s="104" t="str">
        <f>VLOOKUP(B56,[1]Données!$A$3:$I$1003,4)</f>
        <v>F</v>
      </c>
      <c r="B56" s="45">
        <v>1029</v>
      </c>
      <c r="C56" s="105" t="str">
        <f>IF(B56=[1]Données!X$1,[1]Données!$X$2,VLOOKUP(B56,[1]Données!$A$3:$I$1003,3))</f>
        <v>Carole Moreau</v>
      </c>
      <c r="D56" s="106">
        <f>IF([1]Sem.01!H56="x",[1]Sem.01!D56,IF(C56="Dummy",[1]Données!$X$3,VLOOKUP(B56,[1]Données!$A$3:$I$1003,7)))</f>
        <v>0</v>
      </c>
      <c r="E56" s="40">
        <v>173</v>
      </c>
      <c r="F56" s="40">
        <v>173</v>
      </c>
      <c r="G56" s="40">
        <v>127</v>
      </c>
      <c r="H56" s="108"/>
      <c r="I56" s="109"/>
      <c r="J56" s="110"/>
      <c r="K56" s="111"/>
      <c r="L56" s="112"/>
      <c r="M56" s="113">
        <f t="shared" si="10"/>
        <v>473</v>
      </c>
      <c r="N56" s="113">
        <f>COUNTIF(E56:G56,"&gt;0")</f>
        <v>3</v>
      </c>
      <c r="O56" s="114">
        <f>IF(OR(E56&gt;0,F56&gt;0,G56&gt;0),[1]Données!$X$4)</f>
        <v>13</v>
      </c>
      <c r="P56" s="115">
        <f t="shared" si="11"/>
        <v>0</v>
      </c>
    </row>
    <row r="57" spans="1:16" ht="15.75" x14ac:dyDescent="0.25">
      <c r="A57" s="116" t="s">
        <v>163</v>
      </c>
      <c r="B57" s="45"/>
      <c r="C57" s="117" t="e">
        <f>VLOOKUP(B57,[1]Données!$Q$3:$V$253,2)</f>
        <v>#N/A</v>
      </c>
      <c r="D57" s="118" t="e">
        <f>VLOOKUP(B57,[1]Données!$Q$3:$V$253,3)</f>
        <v>#N/A</v>
      </c>
      <c r="E57" s="40"/>
      <c r="F57" s="40"/>
      <c r="G57" s="40"/>
      <c r="H57" s="108"/>
      <c r="I57" s="109"/>
      <c r="J57" s="110"/>
      <c r="K57" s="111"/>
      <c r="L57" s="112"/>
      <c r="M57" s="120">
        <f t="shared" si="10"/>
        <v>0</v>
      </c>
      <c r="N57" s="120">
        <f>COUNTIF(E57:G57,("&gt;0"))</f>
        <v>0</v>
      </c>
      <c r="O57" s="121" t="b">
        <f>IF(OR(E57&gt;0,F57&gt;0,G57&gt;0),[1]Données!$X$5)</f>
        <v>0</v>
      </c>
      <c r="P57" s="115">
        <f t="shared" si="11"/>
        <v>0</v>
      </c>
    </row>
    <row r="58" spans="1:16" ht="15.75" x14ac:dyDescent="0.25">
      <c r="A58" s="116" t="s">
        <v>163</v>
      </c>
      <c r="B58" s="45"/>
      <c r="C58" s="117" t="e">
        <f>VLOOKUP(B58,[1]Données!$Q$3:$V$253,2)</f>
        <v>#N/A</v>
      </c>
      <c r="D58" s="118" t="e">
        <f>VLOOKUP(B58,[1]Données!$Q$3:$V$253,3)</f>
        <v>#N/A</v>
      </c>
      <c r="E58" s="40"/>
      <c r="F58" s="40"/>
      <c r="G58" s="40"/>
      <c r="H58" s="108"/>
      <c r="I58" s="109"/>
      <c r="J58" s="110"/>
      <c r="K58" s="111"/>
      <c r="L58" s="112"/>
      <c r="M58" s="120">
        <f t="shared" si="10"/>
        <v>0</v>
      </c>
      <c r="N58" s="120">
        <f>COUNTIF(E58:G58,("&gt;0"))</f>
        <v>0</v>
      </c>
      <c r="O58" s="121" t="b">
        <f>IF(OR(E58&gt;0,F58&gt;0,G58&gt;0),[1]Données!$X$5)</f>
        <v>0</v>
      </c>
      <c r="P58" s="115">
        <f t="shared" si="11"/>
        <v>0</v>
      </c>
    </row>
    <row r="59" spans="1:16" ht="15.75" x14ac:dyDescent="0.25">
      <c r="A59" s="122" t="s">
        <v>164</v>
      </c>
      <c r="B59" s="45"/>
      <c r="C59" s="123" t="e">
        <f>VLOOKUP(B59,[1]Données!$A$3:$I$1003,3)</f>
        <v>#N/A</v>
      </c>
      <c r="D59" s="124" t="e">
        <f>IF(C59="Dummy",[1]Données!$X$3,VLOOKUP(B59,[1]Données!$A$3:$I$1003,7))</f>
        <v>#N/A</v>
      </c>
      <c r="E59" s="40"/>
      <c r="F59" s="40"/>
      <c r="G59" s="40"/>
      <c r="H59" s="108"/>
      <c r="I59" s="109"/>
      <c r="J59" s="110"/>
      <c r="K59" s="111"/>
      <c r="L59" s="112"/>
      <c r="M59" s="125">
        <f t="shared" si="10"/>
        <v>0</v>
      </c>
      <c r="N59" s="125">
        <f>COUNTIF(E59:G59,("&gt;0"))</f>
        <v>0</v>
      </c>
      <c r="O59" s="126" t="b">
        <f>IF(OR(E59&gt;0,F59&gt;0,G59&gt;0),[1]Données!$X$4)</f>
        <v>0</v>
      </c>
      <c r="P59" s="115">
        <f t="shared" si="11"/>
        <v>0</v>
      </c>
    </row>
    <row r="60" spans="1:16" ht="15.75" x14ac:dyDescent="0.25">
      <c r="A60" s="122" t="s">
        <v>164</v>
      </c>
      <c r="B60" s="45"/>
      <c r="C60" s="123" t="e">
        <f>VLOOKUP(B60,[1]Données!$A$3:$I$1003,3)</f>
        <v>#N/A</v>
      </c>
      <c r="D60" s="124" t="e">
        <f>IF(C60="Dummy",[1]Données!$X$3,VLOOKUP(B60,[1]Données!$A$3:$I$1003,7))</f>
        <v>#N/A</v>
      </c>
      <c r="E60" s="40"/>
      <c r="F60" s="40"/>
      <c r="G60" s="40"/>
      <c r="H60" s="108"/>
      <c r="I60" s="109"/>
      <c r="J60" s="110"/>
      <c r="K60" s="111"/>
      <c r="L60" s="112"/>
      <c r="M60" s="125">
        <f t="shared" si="10"/>
        <v>0</v>
      </c>
      <c r="N60" s="125">
        <f>COUNTIF(E60:G60,("&gt;0"))</f>
        <v>0</v>
      </c>
      <c r="O60" s="126" t="b">
        <f>IF(OR(E60&gt;0,F60&gt;0,G60&gt;0),[1]Données!$X$4)</f>
        <v>0</v>
      </c>
      <c r="P60" s="115">
        <f t="shared" si="11"/>
        <v>0</v>
      </c>
    </row>
    <row r="61" spans="1:16" ht="15.75" x14ac:dyDescent="0.25">
      <c r="A61" s="127">
        <f>$B$1-D61</f>
        <v>138</v>
      </c>
      <c r="B61" s="128"/>
      <c r="C61" s="129" t="s">
        <v>171</v>
      </c>
      <c r="D61" s="130">
        <f>SUM(D52:D56)</f>
        <v>0</v>
      </c>
      <c r="E61" s="176">
        <f>IF(AND(E52=0,E53=0),SUM(E52:E56)+D52+D53,IF(AND(E52=0,E54=0),SUM(E52:E56)+D52+D54,IF(AND(E52=0,E55=0),SUM(E52:E56)+D52+D55,IF(AND(E52=0,E56=0),SUM(E52:E56)+D52+D56,IF(AND(E53=0,E54=0),SUM(E52:E56)+D53+D54,IF(AND(E53=0,E55=0),SUM(E52:E56)+D53+D55,IF(AND(E53=0,E56=0),SUM(E52:E56)+D53+D56,IF(AND(E54=0,E55=0),SUM(E52:E56)+D54+D55,IF(AND(E54=0,E56=0),SUM(E52:E56)+D54+D56,IF(AND(E55=0,E56=0),SUM(E52:E56)+D55+D56,IF(E52=0,SUM(E52:E56)+D52,IF(E53=0,SUM(E52:E56)+D53,IF(E54=0,SUM(E52:E56)+D54,IF(E55=0,SUM(E52:E56)+D55,IF(E56=0,SUM(E52:E56)+D56,SUM(E52:E56))))))))))))))))</f>
        <v>943</v>
      </c>
      <c r="F61" s="176">
        <f>IF(AND(F52=0,F53=0),SUM(F52:F56)+D52+D53,IF(AND(F52=0,F54=0),SUM(F52:F56)+D52+D54,IF(AND(F52=0,F55=0),SUM(F52:F56)+D52+D55,IF(AND(F52=0,F56=0),SUM(F52:F56)+D52+D56,IF(AND(F53=0,F54=0),SUM(F52:F56)+D53+D54,IF(AND(F53=0,F55=0),SUM(F52:F56)+D53+D55,IF(AND(F53=0,F56=0),SUM(F52:F56)+D53+D56,IF(AND(F54=0,F55=0),SUM(F52:F56)+D54+D55,IF(AND(F54=0,F56=0),SUM(F52:F56)+D54+D56,IF(AND(F55=0,F56=0),SUM(F52:F56)+D55+D56,IF(F52=0,SUM(F52:F56)+D52,IF(F53=0,SUM(F52:F56)+D53,IF(F54=0,SUM(F52:F56)+D54,IF(F55=0,SUM(F52:F56)+D55,IF(F56=0,SUM(F52:F56)+D56,SUM(F52:F56))))))))))))))))</f>
        <v>791</v>
      </c>
      <c r="G61" s="176">
        <f>IF(AND(G52=0,G53=0),SUM(G52:G56)+D52+D53,IF(AND(G52=0,G54=0),SUM(G52:G56)+D52+D54,IF(AND(G52=0,G55=0),SUM(G52:G56)+D52+D55,IF(AND(G52=0,G56=0),SUM(G52:G56)+D52+D56,IF(AND(G53=0,G54=0),SUM(G52:G56)+D53+D54,IF(AND(G53=0,G55=0),SUM(G52:G56)+D53+D55,IF(AND(G53=0,G56=0),SUM(G52:G56)+D53+D56,IF(AND(G54=0,G55=0),SUM(G52:G56)+D54+D55,IF(AND(G54=0,G56=0),SUM(G52:G56)+D54+D56,IF(AND(G55=0,G56=0),SUM(G52:G56)+D55+D56,IF(G52=0,SUM(G52:G56)+D52,IF(G53=0,SUM(G52:G56)+D53,IF(G54=0,SUM(G52:G56)+D54,IF(G55=0,SUM(G52:G56)+D55,IF(G56=0,SUM(G52:G56)+D56,SUM(G52:G56))))))))))))))))</f>
        <v>785</v>
      </c>
      <c r="H61" s="128"/>
      <c r="I61" s="132"/>
      <c r="J61" s="133"/>
      <c r="K61" s="134"/>
      <c r="L61" s="135"/>
      <c r="M61" s="136">
        <f>SUM(E61:G61)</f>
        <v>2519</v>
      </c>
      <c r="N61" s="137"/>
      <c r="O61" s="138"/>
      <c r="P61" s="139"/>
    </row>
    <row r="62" spans="1:16" ht="15.75" x14ac:dyDescent="0.25">
      <c r="A62" s="104" t="str">
        <f>VLOOKUP(B62,[1]Données!$A$3:$I$1003,4)</f>
        <v>F</v>
      </c>
      <c r="B62" s="45">
        <v>1030</v>
      </c>
      <c r="C62" s="105" t="str">
        <f>IF(B62=[1]Données!X$1,[1]Données!$X$2,VLOOKUP(B62,[1]Données!$A$3:$I$1003,3))</f>
        <v>Gisèle Prévost</v>
      </c>
      <c r="D62" s="106">
        <f>IF([1]Sem.01!H62="x",[1]Sem.01!D62,IF(C62="Dummy",[1]Données!$X$3,VLOOKUP(B62,[1]Données!$A$3:$I$1003,7)))</f>
        <v>0</v>
      </c>
      <c r="E62" s="40">
        <v>135</v>
      </c>
      <c r="F62" s="40">
        <v>149</v>
      </c>
      <c r="G62" s="40">
        <v>96</v>
      </c>
      <c r="H62" s="108"/>
      <c r="I62" s="109"/>
      <c r="J62" s="110"/>
      <c r="K62" s="111"/>
      <c r="L62" s="112"/>
      <c r="M62" s="113">
        <f t="shared" ref="M62:M70" si="12">SUM(E62:G62)</f>
        <v>380</v>
      </c>
      <c r="N62" s="113">
        <f>COUNTIF(E62:G62,"&gt;0")</f>
        <v>3</v>
      </c>
      <c r="O62" s="114">
        <f>IF(OR(E62&gt;0,F62&gt;0,G62&gt;0),[1]Données!$X$4)</f>
        <v>13</v>
      </c>
      <c r="P62" s="115">
        <f t="shared" ref="P62:P70" si="13">SUM(I62:L62)</f>
        <v>0</v>
      </c>
    </row>
    <row r="63" spans="1:16" ht="15.75" x14ac:dyDescent="0.25">
      <c r="A63" s="104" t="str">
        <f>VLOOKUP(B63,[1]Données!$A$3:$I$1003,4)</f>
        <v>H</v>
      </c>
      <c r="B63" s="45">
        <v>1031</v>
      </c>
      <c r="C63" s="105" t="str">
        <f>IF(B63=[1]Données!X$1,[1]Données!$X$2,VLOOKUP(B63,[1]Données!$A$3:$I$1003,3))</f>
        <v>Antoine Lavoie</v>
      </c>
      <c r="D63" s="106">
        <f>IF([1]Sem.01!H63="x",[1]Sem.01!D63,IF(C63="Dummy",[1]Données!$X$3,VLOOKUP(B63,[1]Données!$A$3:$I$1003,7)))</f>
        <v>0</v>
      </c>
      <c r="E63" s="40">
        <v>140</v>
      </c>
      <c r="F63" s="40">
        <v>159</v>
      </c>
      <c r="G63" s="40">
        <v>131</v>
      </c>
      <c r="H63" s="108"/>
      <c r="I63" s="109"/>
      <c r="J63" s="110"/>
      <c r="K63" s="111"/>
      <c r="L63" s="112"/>
      <c r="M63" s="113">
        <f t="shared" si="12"/>
        <v>430</v>
      </c>
      <c r="N63" s="113">
        <f>COUNTIF(E63:G63,"&gt;0")</f>
        <v>3</v>
      </c>
      <c r="O63" s="114">
        <f>IF(OR(E63&gt;0,F63&gt;0,G63&gt;0),[1]Données!$X$4)</f>
        <v>13</v>
      </c>
      <c r="P63" s="115">
        <f t="shared" si="13"/>
        <v>0</v>
      </c>
    </row>
    <row r="64" spans="1:16" ht="15.75" x14ac:dyDescent="0.25">
      <c r="A64" s="104" t="str">
        <f>VLOOKUP(B64,[1]Données!$A$3:$I$1003,4)</f>
        <v>F</v>
      </c>
      <c r="B64" s="45">
        <v>1032</v>
      </c>
      <c r="C64" s="105" t="str">
        <f>IF(B64=[1]Données!X$1,[1]Données!$X$2,VLOOKUP(B64,[1]Données!$A$3:$I$1003,3))</f>
        <v>Thérèse Truchon</v>
      </c>
      <c r="D64" s="106">
        <f>IF([1]Sem.01!H64="x",[1]Sem.01!D64,IF(C64="Dummy",[1]Données!$X$3,VLOOKUP(B64,[1]Données!$A$3:$I$1003,7)))</f>
        <v>0</v>
      </c>
      <c r="E64" s="40">
        <v>159</v>
      </c>
      <c r="F64" s="40">
        <v>124</v>
      </c>
      <c r="G64" s="40">
        <v>150</v>
      </c>
      <c r="H64" s="108"/>
      <c r="I64" s="109"/>
      <c r="J64" s="110"/>
      <c r="K64" s="111"/>
      <c r="L64" s="112"/>
      <c r="M64" s="113">
        <f t="shared" si="12"/>
        <v>433</v>
      </c>
      <c r="N64" s="113">
        <f>COUNTIF(E64:G64,"&gt;0")</f>
        <v>3</v>
      </c>
      <c r="O64" s="114">
        <f>IF(OR(E64&gt;0,F64&gt;0,G64&gt;0),[1]Données!$X$4)</f>
        <v>13</v>
      </c>
      <c r="P64" s="115">
        <f t="shared" si="13"/>
        <v>0</v>
      </c>
    </row>
    <row r="65" spans="1:16" ht="15.75" x14ac:dyDescent="0.25">
      <c r="A65" s="104" t="str">
        <f>VLOOKUP(B65,[1]Données!$A$3:$I$1003,4)</f>
        <v>F</v>
      </c>
      <c r="B65" s="45">
        <v>1033</v>
      </c>
      <c r="C65" s="105" t="str">
        <f>IF(B65=[1]Données!X$1,[1]Données!$X$2,VLOOKUP(B65,[1]Données!$A$3:$I$1003,3))</f>
        <v>Estelle Vadboncoeur</v>
      </c>
      <c r="D65" s="106">
        <f>IF([1]Sem.01!H65="x",[1]Sem.01!D65,IF(C65="Dummy",[1]Données!$X$3,VLOOKUP(B65,[1]Données!$A$3:$I$1003,7)))</f>
        <v>0</v>
      </c>
      <c r="E65" s="40">
        <v>154</v>
      </c>
      <c r="F65" s="40">
        <v>135</v>
      </c>
      <c r="G65" s="40">
        <v>151</v>
      </c>
      <c r="H65" s="108"/>
      <c r="I65" s="109"/>
      <c r="J65" s="110"/>
      <c r="K65" s="111"/>
      <c r="L65" s="112"/>
      <c r="M65" s="113">
        <f t="shared" si="12"/>
        <v>440</v>
      </c>
      <c r="N65" s="113">
        <f>COUNTIF(E65:G65,"&gt;0")</f>
        <v>3</v>
      </c>
      <c r="O65" s="114">
        <f>IF(OR(E65&gt;0,F65&gt;0,G65&gt;0),[1]Données!$X$4)</f>
        <v>13</v>
      </c>
      <c r="P65" s="115">
        <f t="shared" si="13"/>
        <v>0</v>
      </c>
    </row>
    <row r="66" spans="1:16" ht="15.75" x14ac:dyDescent="0.25">
      <c r="A66" s="104" t="str">
        <f>VLOOKUP(B66,[1]Données!$A$3:$I$1003,4)</f>
        <v>F</v>
      </c>
      <c r="B66" s="45">
        <v>1034</v>
      </c>
      <c r="C66" s="105" t="str">
        <f>IF(B66=[1]Données!X$1,[1]Données!$X$2,VLOOKUP(B66,[1]Données!$A$3:$I$1003,3))</f>
        <v>Cécile Hébert</v>
      </c>
      <c r="D66" s="106">
        <f>IF([1]Sem.01!H66="x",[1]Sem.01!D66,IF(C66="Dummy",[1]Données!$X$3,VLOOKUP(B66,[1]Données!$A$3:$I$1003,7)))</f>
        <v>0</v>
      </c>
      <c r="E66" s="40">
        <v>183</v>
      </c>
      <c r="F66" s="40">
        <v>191</v>
      </c>
      <c r="G66" s="40">
        <v>192</v>
      </c>
      <c r="H66" s="108"/>
      <c r="I66" s="109"/>
      <c r="J66" s="110"/>
      <c r="K66" s="111"/>
      <c r="L66" s="112"/>
      <c r="M66" s="113">
        <f t="shared" si="12"/>
        <v>566</v>
      </c>
      <c r="N66" s="113">
        <f>COUNTIF(E66:G66,"&gt;0")</f>
        <v>3</v>
      </c>
      <c r="O66" s="114">
        <f>IF(OR(E66&gt;0,F66&gt;0,G66&gt;0),[1]Données!$X$4)</f>
        <v>13</v>
      </c>
      <c r="P66" s="115">
        <f t="shared" si="13"/>
        <v>0</v>
      </c>
    </row>
    <row r="67" spans="1:16" ht="15.75" x14ac:dyDescent="0.25">
      <c r="A67" s="116" t="s">
        <v>163</v>
      </c>
      <c r="B67" s="45"/>
      <c r="C67" s="117" t="e">
        <f>VLOOKUP(B67,[1]Données!$Q$3:$V$253,2)</f>
        <v>#N/A</v>
      </c>
      <c r="D67" s="118" t="e">
        <f>VLOOKUP(B67,[1]Données!$Q$3:$V$253,3)</f>
        <v>#N/A</v>
      </c>
      <c r="E67" s="40"/>
      <c r="F67" s="40"/>
      <c r="G67" s="40"/>
      <c r="H67" s="108"/>
      <c r="I67" s="109"/>
      <c r="J67" s="110"/>
      <c r="K67" s="111"/>
      <c r="L67" s="112"/>
      <c r="M67" s="120">
        <f t="shared" si="12"/>
        <v>0</v>
      </c>
      <c r="N67" s="120">
        <f>COUNTIF(E67:G67,("&gt;0"))</f>
        <v>0</v>
      </c>
      <c r="O67" s="121" t="b">
        <f>IF(OR(E67&gt;0,F67&gt;0,G67&gt;0),[1]Données!$X$5)</f>
        <v>0</v>
      </c>
      <c r="P67" s="115">
        <f t="shared" si="13"/>
        <v>0</v>
      </c>
    </row>
    <row r="68" spans="1:16" ht="15.75" x14ac:dyDescent="0.25">
      <c r="A68" s="116" t="s">
        <v>163</v>
      </c>
      <c r="B68" s="45"/>
      <c r="C68" s="117" t="e">
        <f>VLOOKUP(B68,[1]Données!$Q$3:$V$253,2)</f>
        <v>#N/A</v>
      </c>
      <c r="D68" s="118" t="e">
        <f>VLOOKUP(B68,[1]Données!$Q$3:$V$253,3)</f>
        <v>#N/A</v>
      </c>
      <c r="E68" s="40"/>
      <c r="F68" s="40"/>
      <c r="G68" s="40"/>
      <c r="H68" s="108"/>
      <c r="I68" s="109"/>
      <c r="J68" s="110"/>
      <c r="K68" s="111"/>
      <c r="L68" s="112"/>
      <c r="M68" s="120">
        <f t="shared" si="12"/>
        <v>0</v>
      </c>
      <c r="N68" s="120">
        <f>COUNTIF(E68:G68,("&gt;0"))</f>
        <v>0</v>
      </c>
      <c r="O68" s="121" t="b">
        <f>IF(OR(E68&gt;0,F68&gt;0,G68&gt;0),[1]Données!$X$5)</f>
        <v>0</v>
      </c>
      <c r="P68" s="115">
        <f t="shared" si="13"/>
        <v>0</v>
      </c>
    </row>
    <row r="69" spans="1:16" ht="15.75" x14ac:dyDescent="0.25">
      <c r="A69" s="122" t="s">
        <v>164</v>
      </c>
      <c r="B69" s="45"/>
      <c r="C69" s="123" t="e">
        <f>VLOOKUP(B69,[1]Données!$A$3:$I$1003,3)</f>
        <v>#N/A</v>
      </c>
      <c r="D69" s="124" t="e">
        <f>IF(C69="Dummy",[1]Données!$X$3,VLOOKUP(B69,[1]Données!$A$3:$I$1003,7))</f>
        <v>#N/A</v>
      </c>
      <c r="E69" s="40"/>
      <c r="F69" s="40"/>
      <c r="G69" s="40"/>
      <c r="H69" s="108"/>
      <c r="I69" s="109"/>
      <c r="J69" s="110"/>
      <c r="K69" s="111"/>
      <c r="L69" s="112"/>
      <c r="M69" s="125">
        <f t="shared" si="12"/>
        <v>0</v>
      </c>
      <c r="N69" s="125">
        <f>COUNTIF(E69:G69,("&gt;0"))</f>
        <v>0</v>
      </c>
      <c r="O69" s="126" t="b">
        <f>IF(OR(E69&gt;0,F69&gt;0,G69&gt;0),[1]Données!$X$4)</f>
        <v>0</v>
      </c>
      <c r="P69" s="115">
        <f t="shared" si="13"/>
        <v>0</v>
      </c>
    </row>
    <row r="70" spans="1:16" ht="15.75" x14ac:dyDescent="0.25">
      <c r="A70" s="122" t="s">
        <v>164</v>
      </c>
      <c r="B70" s="45"/>
      <c r="C70" s="123" t="e">
        <f>VLOOKUP(B70,[1]Données!$A$3:$I$1003,3)</f>
        <v>#N/A</v>
      </c>
      <c r="D70" s="124" t="e">
        <f>IF(C70="Dummy",[1]Données!$X$3,VLOOKUP(B70,[1]Données!$A$3:$I$1003,7))</f>
        <v>#N/A</v>
      </c>
      <c r="E70" s="40"/>
      <c r="F70" s="40"/>
      <c r="G70" s="40"/>
      <c r="H70" s="108"/>
      <c r="I70" s="109"/>
      <c r="J70" s="110"/>
      <c r="K70" s="111"/>
      <c r="L70" s="112"/>
      <c r="M70" s="125">
        <f t="shared" si="12"/>
        <v>0</v>
      </c>
      <c r="N70" s="125">
        <f>COUNTIF(E70:G70,("&gt;0"))</f>
        <v>0</v>
      </c>
      <c r="O70" s="126" t="b">
        <f>IF(OR(E70&gt;0,F70&gt;0,G70&gt;0),[1]Données!$X$4)</f>
        <v>0</v>
      </c>
      <c r="P70" s="115">
        <f t="shared" si="13"/>
        <v>0</v>
      </c>
    </row>
    <row r="71" spans="1:16" ht="15.75" x14ac:dyDescent="0.25">
      <c r="A71" s="127">
        <f>$B$1-D71</f>
        <v>138</v>
      </c>
      <c r="B71" s="128"/>
      <c r="C71" s="129" t="s">
        <v>172</v>
      </c>
      <c r="D71" s="130">
        <f>SUM(D62:D66)</f>
        <v>0</v>
      </c>
      <c r="E71" s="176">
        <f>IF(AND(E62=0,E63=0),SUM(E62:E66)+D62+D63,IF(AND(E62=0,E64=0),SUM(E62:E66)+D62+D64,IF(AND(E62=0,E65=0),SUM(E62:E66)+D62+D65,IF(AND(E62=0,E66=0),SUM(E62:E66)+D62+D66,IF(AND(E63=0,E64=0),SUM(E62:E66)+D63+D64,IF(AND(E63=0,E65=0),SUM(E62:E66)+D63+D65,IF(AND(E63=0,E66=0),SUM(E62:E66)+D63+D66,IF(AND(E64=0,E65=0),SUM(E62:E66)+D64+D65,IF(AND(E64=0,E66=0),SUM(E62:E66)+D64+D66,IF(AND(E65=0,E66=0),SUM(E62:E66)+D65+D66,IF(E62=0,SUM(E62:E66)+D62,IF(E63=0,SUM(E62:E66)+D63,IF(E64=0,SUM(E62:E66)+D64,IF(E65=0,SUM(E62:E66)+D65,IF(E66=0,SUM(E62:E66)+D66,SUM(E62:E66))))))))))))))))</f>
        <v>771</v>
      </c>
      <c r="F71" s="176">
        <f>IF(AND(F62=0,F63=0),SUM(F62:F66)+D62+D63,IF(AND(F62=0,F64=0),SUM(F62:F66)+D62+D64,IF(AND(F62=0,F65=0),SUM(F62:F66)+D62+D65,IF(AND(F62=0,F66=0),SUM(F62:F66)+D62+D66,IF(AND(F63=0,F64=0),SUM(F62:F66)+D63+D64,IF(AND(F63=0,F65=0),SUM(F62:F66)+D63+D65,IF(AND(F63=0,F66=0),SUM(F62:F66)+D63+D66,IF(AND(F64=0,F65=0),SUM(F62:F66)+D64+D65,IF(AND(F64=0,F66=0),SUM(F62:F66)+D64+D66,IF(AND(F65=0,F66=0),SUM(F62:F66)+D65+D66,IF(F62=0,SUM(F62:F66)+D62,IF(F63=0,SUM(F62:F66)+D63,IF(F64=0,SUM(F62:F66)+D64,IF(F65=0,SUM(F62:F66)+D65,IF(F66=0,SUM(F62:F66)+D66,SUM(F62:F66))))))))))))))))</f>
        <v>758</v>
      </c>
      <c r="G71" s="176">
        <f>IF(AND(G62=0,G63=0),SUM(G62:G66)+D62+D63,IF(AND(G62=0,G64=0),SUM(G62:G66)+D62+D64,IF(AND(G62=0,G65=0),SUM(G62:G66)+D62+D65,IF(AND(G62=0,G66=0),SUM(G62:G66)+D62+D66,IF(AND(G63=0,G64=0),SUM(G62:G66)+D63+D64,IF(AND(G63=0,G65=0),SUM(G62:G66)+D63+D65,IF(AND(G63=0,G66=0),SUM(G62:G66)+D63+D66,IF(AND(G64=0,G65=0),SUM(G62:G66)+D64+D65,IF(AND(G64=0,G66=0),SUM(G62:G66)+D64+D66,IF(AND(G65=0,G66=0),SUM(G62:G66)+D65+D66,IF(G62=0,SUM(G62:G66)+D62,IF(G63=0,SUM(G62:G66)+D63,IF(G64=0,SUM(G62:G66)+D64,IF(G65=0,SUM(G62:G66)+D65,IF(G66=0,SUM(G62:G66)+D66,SUM(G62:G66))))))))))))))))</f>
        <v>720</v>
      </c>
      <c r="H71" s="128"/>
      <c r="I71" s="132"/>
      <c r="J71" s="133"/>
      <c r="K71" s="134"/>
      <c r="L71" s="135"/>
      <c r="M71" s="136">
        <f>SUM(E71:G71)</f>
        <v>2249</v>
      </c>
      <c r="N71" s="137"/>
      <c r="O71" s="138"/>
      <c r="P71" s="139"/>
    </row>
    <row r="72" spans="1:16" ht="15.75" x14ac:dyDescent="0.25">
      <c r="A72" s="104">
        <f>VLOOKUP(B72,[1]Données!$A$3:$I$1003,4)</f>
        <v>0</v>
      </c>
      <c r="B72" s="45">
        <v>5000</v>
      </c>
      <c r="C72" s="105" t="str">
        <f>IF(B72=[1]Données!X$1,[1]Données!$X$2,VLOOKUP(B72,[1]Données!$A$3:$I$1003,3))</f>
        <v>Dummy</v>
      </c>
      <c r="D72" s="106">
        <f>IF([1]Sem.01!H72="x",[1]Sem.01!D72,IF(C72="Dummy",[1]Données!$X$3,VLOOKUP(B72,[1]Données!$A$3:$I$1003,7)))</f>
        <v>130</v>
      </c>
      <c r="E72" s="40">
        <v>126</v>
      </c>
      <c r="F72" s="40">
        <v>179</v>
      </c>
      <c r="G72" s="40">
        <v>144</v>
      </c>
      <c r="H72" s="108"/>
      <c r="I72" s="109"/>
      <c r="J72" s="110"/>
      <c r="K72" s="111"/>
      <c r="L72" s="112"/>
      <c r="M72" s="113">
        <f t="shared" ref="M72:M80" si="14">SUM(E72:G72)</f>
        <v>449</v>
      </c>
      <c r="N72" s="113">
        <f>COUNTIF(E72:G72,"&gt;0")</f>
        <v>3</v>
      </c>
      <c r="O72" s="114">
        <f>IF(OR(E72&gt;0,F72&gt;0,G72&gt;0),[1]Données!$X$4)</f>
        <v>13</v>
      </c>
      <c r="P72" s="115">
        <f t="shared" ref="P72:P80" si="15">SUM(I72:L72)</f>
        <v>0</v>
      </c>
    </row>
    <row r="73" spans="1:16" ht="15.75" x14ac:dyDescent="0.25">
      <c r="A73" s="104" t="str">
        <f>VLOOKUP(B73,[1]Données!$A$3:$I$1003,4)</f>
        <v>F</v>
      </c>
      <c r="B73" s="45">
        <v>1036</v>
      </c>
      <c r="C73" s="105" t="str">
        <f>IF(B73=[1]Données!X$1,[1]Données!$X$2,VLOOKUP(B73,[1]Données!$A$3:$I$1003,3))</f>
        <v>France Therien</v>
      </c>
      <c r="D73" s="106">
        <f>IF([1]Sem.01!H73="x",[1]Sem.01!D73,IF(C73="Dummy",[1]Données!$X$3,VLOOKUP(B73,[1]Données!$A$3:$I$1003,7)))</f>
        <v>0</v>
      </c>
      <c r="E73" s="40">
        <v>209</v>
      </c>
      <c r="F73" s="40">
        <v>188</v>
      </c>
      <c r="G73" s="40">
        <v>138</v>
      </c>
      <c r="H73" s="108"/>
      <c r="I73" s="109"/>
      <c r="J73" s="110"/>
      <c r="K73" s="111"/>
      <c r="L73" s="112"/>
      <c r="M73" s="113">
        <f t="shared" si="14"/>
        <v>535</v>
      </c>
      <c r="N73" s="113">
        <f>COUNTIF(E73:G73,"&gt;0")</f>
        <v>3</v>
      </c>
      <c r="O73" s="114">
        <f>IF(OR(E73&gt;0,F73&gt;0,G73&gt;0),[1]Données!$X$4)</f>
        <v>13</v>
      </c>
      <c r="P73" s="115">
        <f t="shared" si="15"/>
        <v>0</v>
      </c>
    </row>
    <row r="74" spans="1:16" ht="15.75" x14ac:dyDescent="0.25">
      <c r="A74" s="104" t="str">
        <f>VLOOKUP(B74,[1]Données!$A$3:$I$1003,4)</f>
        <v>F</v>
      </c>
      <c r="B74" s="45">
        <v>1037</v>
      </c>
      <c r="C74" s="105" t="str">
        <f>IF(B74=[1]Données!X$1,[1]Données!$X$2,VLOOKUP(B74,[1]Données!$A$3:$I$1003,3))</f>
        <v>Louisette Croteau</v>
      </c>
      <c r="D74" s="106">
        <f>IF([1]Sem.01!H74="x",[1]Sem.01!D74,IF(C74="Dummy",[1]Données!$X$3,VLOOKUP(B74,[1]Données!$A$3:$I$1003,7)))</f>
        <v>0</v>
      </c>
      <c r="E74" s="40">
        <v>135</v>
      </c>
      <c r="F74" s="40">
        <v>149</v>
      </c>
      <c r="G74" s="40">
        <v>166</v>
      </c>
      <c r="H74" s="108"/>
      <c r="I74" s="109"/>
      <c r="J74" s="110"/>
      <c r="K74" s="111"/>
      <c r="L74" s="112"/>
      <c r="M74" s="113">
        <f t="shared" si="14"/>
        <v>450</v>
      </c>
      <c r="N74" s="113">
        <f>COUNTIF(E74:G74,"&gt;0")</f>
        <v>3</v>
      </c>
      <c r="O74" s="114">
        <f>IF(OR(E74&gt;0,F74&gt;0,G74&gt;0),[1]Données!$X$4)</f>
        <v>13</v>
      </c>
      <c r="P74" s="115">
        <f t="shared" si="15"/>
        <v>0</v>
      </c>
    </row>
    <row r="75" spans="1:16" ht="15.75" x14ac:dyDescent="0.25">
      <c r="A75" s="104" t="str">
        <f>VLOOKUP(B75,[1]Données!$A$3:$I$1003,4)</f>
        <v>F</v>
      </c>
      <c r="B75" s="45">
        <v>1038</v>
      </c>
      <c r="C75" s="105" t="str">
        <f>IF(B75=[1]Données!X$1,[1]Données!$X$2,VLOOKUP(B75,[1]Données!$A$3:$I$1003,3))</f>
        <v>Nicole Tanguay</v>
      </c>
      <c r="D75" s="106">
        <f>IF([1]Sem.01!H75="x",[1]Sem.01!D75,IF(C75="Dummy",[1]Données!$X$3,VLOOKUP(B75,[1]Données!$A$3:$I$1003,7)))</f>
        <v>0</v>
      </c>
      <c r="E75" s="40">
        <v>205</v>
      </c>
      <c r="F75" s="40">
        <v>172</v>
      </c>
      <c r="G75" s="40">
        <v>187</v>
      </c>
      <c r="H75" s="108"/>
      <c r="I75" s="109"/>
      <c r="J75" s="110"/>
      <c r="K75" s="111"/>
      <c r="L75" s="112"/>
      <c r="M75" s="113">
        <f t="shared" si="14"/>
        <v>564</v>
      </c>
      <c r="N75" s="113">
        <f>COUNTIF(E75:G75,"&gt;0")</f>
        <v>3</v>
      </c>
      <c r="O75" s="114">
        <f>IF(OR(E75&gt;0,F75&gt;0,G75&gt;0),[1]Données!$X$4)</f>
        <v>13</v>
      </c>
      <c r="P75" s="115">
        <f t="shared" si="15"/>
        <v>0</v>
      </c>
    </row>
    <row r="76" spans="1:16" ht="15.75" x14ac:dyDescent="0.25">
      <c r="A76" s="104" t="str">
        <f>VLOOKUP(B76,[1]Données!$A$3:$I$1003,4)</f>
        <v>F</v>
      </c>
      <c r="B76" s="45">
        <v>1039</v>
      </c>
      <c r="C76" s="105" t="str">
        <f>IF(B76=[1]Données!X$1,[1]Données!$X$2,VLOOKUP(B76,[1]Données!$A$3:$I$1003,3))</f>
        <v>Jeannine Chartré</v>
      </c>
      <c r="D76" s="106">
        <f>IF([1]Sem.01!H76="x",[1]Sem.01!D76,IF(C76="Dummy",[1]Données!$X$3,VLOOKUP(B76,[1]Données!$A$3:$I$1003,7)))</f>
        <v>0</v>
      </c>
      <c r="E76" s="40">
        <v>122</v>
      </c>
      <c r="F76" s="40">
        <v>157</v>
      </c>
      <c r="G76" s="40">
        <v>186</v>
      </c>
      <c r="H76" s="108"/>
      <c r="I76" s="109"/>
      <c r="J76" s="110"/>
      <c r="K76" s="111"/>
      <c r="L76" s="112"/>
      <c r="M76" s="113">
        <f t="shared" si="14"/>
        <v>465</v>
      </c>
      <c r="N76" s="113">
        <f>COUNTIF(E76:G76,"&gt;0")</f>
        <v>3</v>
      </c>
      <c r="O76" s="114">
        <f>IF(OR(E76&gt;0,F76&gt;0,G76&gt;0),[1]Données!$X$4)</f>
        <v>13</v>
      </c>
      <c r="P76" s="115">
        <f t="shared" si="15"/>
        <v>0</v>
      </c>
    </row>
    <row r="77" spans="1:16" ht="15.75" x14ac:dyDescent="0.25">
      <c r="A77" s="116" t="s">
        <v>163</v>
      </c>
      <c r="B77" s="45"/>
      <c r="C77" s="117" t="e">
        <f>VLOOKUP(B77,[1]Données!$Q$3:$V$253,2)</f>
        <v>#N/A</v>
      </c>
      <c r="D77" s="118" t="e">
        <f>VLOOKUP(B77,[1]Données!$Q$3:$V$253,3)</f>
        <v>#N/A</v>
      </c>
      <c r="E77" s="40"/>
      <c r="F77" s="40"/>
      <c r="G77" s="40"/>
      <c r="H77" s="108"/>
      <c r="I77" s="109"/>
      <c r="J77" s="110"/>
      <c r="K77" s="111"/>
      <c r="L77" s="112"/>
      <c r="M77" s="120">
        <f t="shared" si="14"/>
        <v>0</v>
      </c>
      <c r="N77" s="120">
        <f>COUNTIF(E77:G77,("&gt;0"))</f>
        <v>0</v>
      </c>
      <c r="O77" s="121" t="b">
        <f>IF(OR(E77&gt;0,F77&gt;0,G77&gt;0),[1]Données!$X$5)</f>
        <v>0</v>
      </c>
      <c r="P77" s="115">
        <f t="shared" si="15"/>
        <v>0</v>
      </c>
    </row>
    <row r="78" spans="1:16" ht="15.75" x14ac:dyDescent="0.25">
      <c r="A78" s="116" t="s">
        <v>163</v>
      </c>
      <c r="B78" s="45"/>
      <c r="C78" s="117" t="e">
        <f>VLOOKUP(B78,[1]Données!$Q$3:$V$253,2)</f>
        <v>#N/A</v>
      </c>
      <c r="D78" s="118" t="e">
        <f>VLOOKUP(B78,[1]Données!$Q$3:$V$253,3)</f>
        <v>#N/A</v>
      </c>
      <c r="E78" s="40"/>
      <c r="F78" s="40"/>
      <c r="G78" s="40"/>
      <c r="H78" s="108"/>
      <c r="I78" s="109"/>
      <c r="J78" s="110"/>
      <c r="K78" s="111"/>
      <c r="L78" s="112"/>
      <c r="M78" s="120">
        <f t="shared" si="14"/>
        <v>0</v>
      </c>
      <c r="N78" s="120">
        <f>COUNTIF(E78:G78,("&gt;0"))</f>
        <v>0</v>
      </c>
      <c r="O78" s="121" t="b">
        <f>IF(OR(E78&gt;0,F78&gt;0,G78&gt;0),[1]Données!$X$5)</f>
        <v>0</v>
      </c>
      <c r="P78" s="115">
        <f t="shared" si="15"/>
        <v>0</v>
      </c>
    </row>
    <row r="79" spans="1:16" ht="15.75" x14ac:dyDescent="0.25">
      <c r="A79" s="122" t="s">
        <v>164</v>
      </c>
      <c r="B79" s="45"/>
      <c r="C79" s="123" t="e">
        <f>VLOOKUP(B79,[1]Données!$A$3:$I$1003,3)</f>
        <v>#N/A</v>
      </c>
      <c r="D79" s="124" t="e">
        <f>IF(C79="Dummy",[1]Données!$X$3,VLOOKUP(B79,[1]Données!$A$3:$I$1003,7))</f>
        <v>#N/A</v>
      </c>
      <c r="E79" s="40"/>
      <c r="F79" s="40"/>
      <c r="G79" s="40"/>
      <c r="H79" s="108"/>
      <c r="I79" s="109"/>
      <c r="J79" s="110"/>
      <c r="K79" s="111"/>
      <c r="L79" s="112"/>
      <c r="M79" s="125">
        <f t="shared" si="14"/>
        <v>0</v>
      </c>
      <c r="N79" s="125">
        <f>COUNTIF(E79:G79,("&gt;0"))</f>
        <v>0</v>
      </c>
      <c r="O79" s="126" t="b">
        <f>IF(OR(E79&gt;0,F79&gt;0,G79&gt;0),[1]Données!$X$4)</f>
        <v>0</v>
      </c>
      <c r="P79" s="115">
        <f t="shared" si="15"/>
        <v>0</v>
      </c>
    </row>
    <row r="80" spans="1:16" ht="15.75" x14ac:dyDescent="0.25">
      <c r="A80" s="122" t="s">
        <v>164</v>
      </c>
      <c r="B80" s="45"/>
      <c r="C80" s="123" t="e">
        <f>VLOOKUP(B80,[1]Données!$A$3:$I$1003,3)</f>
        <v>#N/A</v>
      </c>
      <c r="D80" s="124" t="e">
        <f>IF(C80="Dummy",[1]Données!$X$3,VLOOKUP(B80,[1]Données!$A$3:$I$1003,7))</f>
        <v>#N/A</v>
      </c>
      <c r="E80" s="40"/>
      <c r="F80" s="40"/>
      <c r="G80" s="40"/>
      <c r="H80" s="108"/>
      <c r="I80" s="109"/>
      <c r="J80" s="110"/>
      <c r="K80" s="111"/>
      <c r="L80" s="112"/>
      <c r="M80" s="125">
        <f t="shared" si="14"/>
        <v>0</v>
      </c>
      <c r="N80" s="125">
        <f>COUNTIF(E80:G80,("&gt;0"))</f>
        <v>0</v>
      </c>
      <c r="O80" s="126" t="b">
        <f>IF(OR(E80&gt;0,F80&gt;0,G80&gt;0),[1]Données!$X$4)</f>
        <v>0</v>
      </c>
      <c r="P80" s="115">
        <f t="shared" si="15"/>
        <v>0</v>
      </c>
    </row>
    <row r="81" spans="1:16" ht="15.75" x14ac:dyDescent="0.25">
      <c r="A81" s="127">
        <f>$B$1-D81</f>
        <v>8</v>
      </c>
      <c r="B81" s="128"/>
      <c r="C81" s="129" t="s">
        <v>173</v>
      </c>
      <c r="D81" s="130">
        <f>SUM(D72:D76)</f>
        <v>130</v>
      </c>
      <c r="E81" s="176">
        <f>IF(AND(E72=0,E73=0),SUM(E72:E76)+D72+D73,IF(AND(E72=0,E74=0),SUM(E72:E76)+D72+D74,IF(AND(E72=0,E75=0),SUM(E72:E76)+D72+D75,IF(AND(E72=0,E76=0),SUM(E72:E76)+D72+D76,IF(AND(E73=0,E74=0),SUM(E72:E76)+D73+D74,IF(AND(E73=0,E75=0),SUM(E72:E76)+D73+D75,IF(AND(E73=0,E76=0),SUM(E72:E76)+D73+D76,IF(AND(E74=0,E75=0),SUM(E72:E76)+D74+D75,IF(AND(E74=0,E76=0),SUM(E72:E76)+D74+D76,IF(AND(E75=0,E76=0),SUM(E72:E76)+D75+D76,IF(E72=0,SUM(E72:E76)+D72,IF(E73=0,SUM(E72:E76)+D73,IF(E74=0,SUM(E72:E76)+D74,IF(E75=0,SUM(E72:E76)+D75,IF(E76=0,SUM(E72:E76)+D76,SUM(E72:E76))))))))))))))))</f>
        <v>797</v>
      </c>
      <c r="F81" s="176">
        <f>IF(AND(F72=0,F73=0),SUM(F72:F76)+D72+D73,IF(AND(F72=0,F74=0),SUM(F72:F76)+D72+D74,IF(AND(F72=0,F75=0),SUM(F72:F76)+D72+D75,IF(AND(F72=0,F76=0),SUM(F72:F76)+D72+D76,IF(AND(F73=0,F74=0),SUM(F72:F76)+D73+D74,IF(AND(F73=0,F75=0),SUM(F72:F76)+D73+D75,IF(AND(F73=0,F76=0),SUM(F72:F76)+D73+D76,IF(AND(F74=0,F75=0),SUM(F72:F76)+D74+D75,IF(AND(F74=0,F76=0),SUM(F72:F76)+D74+D76,IF(AND(F75=0,F76=0),SUM(F72:F76)+D75+D76,IF(F72=0,SUM(F72:F76)+D72,IF(F73=0,SUM(F72:F76)+D73,IF(F74=0,SUM(F72:F76)+D74,IF(F75=0,SUM(F72:F76)+D75,IF(F76=0,SUM(F72:F76)+D76,SUM(F72:F76))))))))))))))))</f>
        <v>845</v>
      </c>
      <c r="G81" s="176">
        <f>IF(AND(G72=0,G73=0),SUM(G72:G76)+D72+D73,IF(AND(G72=0,G74=0),SUM(G72:G76)+D72+D74,IF(AND(G72=0,G75=0),SUM(G72:G76)+D72+D75,IF(AND(G72=0,G76=0),SUM(G72:G76)+D72+D76,IF(AND(G73=0,G74=0),SUM(G72:G76)+D73+D74,IF(AND(G73=0,G75=0),SUM(G72:G76)+D73+D75,IF(AND(G73=0,G76=0),SUM(G72:G76)+D73+D76,IF(AND(G74=0,G75=0),SUM(G72:G76)+D74+D75,IF(AND(G74=0,G76=0),SUM(G72:G76)+D74+D76,IF(AND(G75=0,G76=0),SUM(G72:G76)+D75+D76,IF(G72=0,SUM(G72:G76)+D72,IF(G73=0,SUM(G72:G76)+D73,IF(G74=0,SUM(G72:G76)+D74,IF(G75=0,SUM(G72:G76)+D75,IF(G76=0,SUM(G72:G76)+D76,SUM(G72:G76))))))))))))))))</f>
        <v>821</v>
      </c>
      <c r="H81" s="128"/>
      <c r="I81" s="132"/>
      <c r="J81" s="133"/>
      <c r="K81" s="134"/>
      <c r="L81" s="135"/>
      <c r="M81" s="136">
        <f>SUM(E81:G81)</f>
        <v>2463</v>
      </c>
      <c r="N81" s="137"/>
      <c r="O81" s="138"/>
      <c r="P81" s="139"/>
    </row>
    <row r="82" spans="1:16" ht="15.75" x14ac:dyDescent="0.25">
      <c r="A82" s="104" t="str">
        <f>VLOOKUP(B82,[1]Données!$A$3:$I$1003,4)</f>
        <v>F</v>
      </c>
      <c r="B82" s="45">
        <v>1040</v>
      </c>
      <c r="C82" s="105" t="str">
        <f>IF(B82=[1]Données!X$1,[1]Données!$X$2,VLOOKUP(B82,[1]Données!$A$3:$I$1003,3))</f>
        <v>Jocelyne Labelle</v>
      </c>
      <c r="D82" s="106">
        <f>IF([1]Sem.01!H82="x",[1]Sem.01!D82,IF(C82="Dummy",[1]Données!$X$3,VLOOKUP(B82,[1]Données!$A$3:$I$1003,7)))</f>
        <v>0</v>
      </c>
      <c r="E82" s="40">
        <v>105</v>
      </c>
      <c r="F82" s="40">
        <v>113</v>
      </c>
      <c r="G82" s="40">
        <v>94</v>
      </c>
      <c r="H82" s="108"/>
      <c r="I82" s="109"/>
      <c r="J82" s="110"/>
      <c r="K82" s="111"/>
      <c r="L82" s="112"/>
      <c r="M82" s="113">
        <f t="shared" ref="M82:M90" si="16">SUM(E82:G82)</f>
        <v>312</v>
      </c>
      <c r="N82" s="113">
        <f>COUNTIF(E82:G82,"&gt;0")</f>
        <v>3</v>
      </c>
      <c r="O82" s="114">
        <f>IF(OR(E82&gt;0,F82&gt;0,G82&gt;0),[1]Données!$X$4)</f>
        <v>13</v>
      </c>
      <c r="P82" s="115">
        <f t="shared" ref="P82:P90" si="17">SUM(I82:L82)</f>
        <v>0</v>
      </c>
    </row>
    <row r="83" spans="1:16" ht="15.75" x14ac:dyDescent="0.25">
      <c r="A83" s="104" t="str">
        <f>VLOOKUP(B83,[1]Données!$A$3:$I$1003,4)</f>
        <v>H</v>
      </c>
      <c r="B83" s="45">
        <v>1041</v>
      </c>
      <c r="C83" s="105" t="str">
        <f>IF(B83=[1]Données!X$1,[1]Données!$X$2,VLOOKUP(B83,[1]Données!$A$3:$I$1003,3))</f>
        <v>Philippe Renaud</v>
      </c>
      <c r="D83" s="106">
        <f>IF([1]Sem.01!H83="x",[1]Sem.01!D83,IF(C83="Dummy",[1]Données!$X$3,VLOOKUP(B83,[1]Données!$A$3:$I$1003,7)))</f>
        <v>0</v>
      </c>
      <c r="E83" s="40">
        <v>124</v>
      </c>
      <c r="F83" s="40">
        <v>151</v>
      </c>
      <c r="G83" s="40">
        <v>120</v>
      </c>
      <c r="H83" s="108"/>
      <c r="I83" s="109"/>
      <c r="J83" s="110"/>
      <c r="K83" s="111"/>
      <c r="L83" s="112"/>
      <c r="M83" s="113">
        <f t="shared" si="16"/>
        <v>395</v>
      </c>
      <c r="N83" s="113">
        <f>COUNTIF(E83:G83,"&gt;0")</f>
        <v>3</v>
      </c>
      <c r="O83" s="114">
        <f>IF(OR(E83&gt;0,F83&gt;0,G83&gt;0),[1]Données!$X$4)</f>
        <v>13</v>
      </c>
      <c r="P83" s="115">
        <f t="shared" si="17"/>
        <v>0</v>
      </c>
    </row>
    <row r="84" spans="1:16" ht="15.75" x14ac:dyDescent="0.25">
      <c r="A84" s="104" t="str">
        <f>VLOOKUP(B84,[1]Données!$A$3:$I$1003,4)</f>
        <v>H</v>
      </c>
      <c r="B84" s="45">
        <v>1042</v>
      </c>
      <c r="C84" s="105" t="str">
        <f>IF(B84=[1]Données!X$1,[1]Données!$X$2,VLOOKUP(B84,[1]Données!$A$3:$I$1003,3))</f>
        <v>Maurice Chartrand</v>
      </c>
      <c r="D84" s="106">
        <f>IF([1]Sem.01!H84="x",[1]Sem.01!D84,IF(C84="Dummy",[1]Données!$X$3,VLOOKUP(B84,[1]Données!$A$3:$I$1003,7)))</f>
        <v>0</v>
      </c>
      <c r="E84" s="40">
        <v>156</v>
      </c>
      <c r="F84" s="40">
        <v>153</v>
      </c>
      <c r="G84" s="40">
        <v>161</v>
      </c>
      <c r="H84" s="108"/>
      <c r="I84" s="109"/>
      <c r="J84" s="110"/>
      <c r="K84" s="111"/>
      <c r="L84" s="112"/>
      <c r="M84" s="113">
        <f t="shared" si="16"/>
        <v>470</v>
      </c>
      <c r="N84" s="113">
        <f>COUNTIF(E84:G84,"&gt;0")</f>
        <v>3</v>
      </c>
      <c r="O84" s="114">
        <f>IF(OR(E84&gt;0,F84&gt;0,G84&gt;0),[1]Données!$X$4)</f>
        <v>13</v>
      </c>
      <c r="P84" s="115">
        <f t="shared" si="17"/>
        <v>0</v>
      </c>
    </row>
    <row r="85" spans="1:16" ht="15.75" x14ac:dyDescent="0.25">
      <c r="A85" s="104" t="str">
        <f>VLOOKUP(B85,[1]Données!$A$3:$I$1003,4)</f>
        <v>H</v>
      </c>
      <c r="B85" s="45">
        <v>1043</v>
      </c>
      <c r="C85" s="105" t="str">
        <f>IF(B85=[1]Données!X$1,[1]Données!$X$2,VLOOKUP(B85,[1]Données!$A$3:$I$1003,3))</f>
        <v>Ferdinand Laplante</v>
      </c>
      <c r="D85" s="106">
        <f>IF([1]Sem.01!H85="x",[1]Sem.01!D85,IF(C85="Dummy",[1]Données!$X$3,VLOOKUP(B85,[1]Données!$A$3:$I$1003,7)))</f>
        <v>0</v>
      </c>
      <c r="E85" s="40">
        <v>175</v>
      </c>
      <c r="F85" s="40">
        <v>184</v>
      </c>
      <c r="G85" s="40">
        <v>190</v>
      </c>
      <c r="H85" s="108"/>
      <c r="I85" s="109"/>
      <c r="J85" s="110"/>
      <c r="K85" s="111"/>
      <c r="L85" s="112"/>
      <c r="M85" s="113">
        <f t="shared" si="16"/>
        <v>549</v>
      </c>
      <c r="N85" s="113">
        <f>COUNTIF(E85:G85,"&gt;0")</f>
        <v>3</v>
      </c>
      <c r="O85" s="114">
        <f>IF(OR(E85&gt;0,F85&gt;0,G85&gt;0),[1]Données!$X$4)</f>
        <v>13</v>
      </c>
      <c r="P85" s="115">
        <f t="shared" si="17"/>
        <v>0</v>
      </c>
    </row>
    <row r="86" spans="1:16" ht="15.75" x14ac:dyDescent="0.25">
      <c r="A86" s="104" t="str">
        <f>VLOOKUP(B86,[1]Données!$A$3:$I$1003,4)</f>
        <v>F</v>
      </c>
      <c r="B86" s="45">
        <v>1044</v>
      </c>
      <c r="C86" s="105" t="str">
        <f>IF(B86=[1]Données!X$1,[1]Données!$X$2,VLOOKUP(B86,[1]Données!$A$3:$I$1003,3))</f>
        <v>France Baril</v>
      </c>
      <c r="D86" s="106">
        <f>IF([1]Sem.01!H86="x",[1]Sem.01!D86,IF(C86="Dummy",[1]Données!$X$3,VLOOKUP(B86,[1]Données!$A$3:$I$1003,7)))</f>
        <v>0</v>
      </c>
      <c r="E86" s="40">
        <v>204</v>
      </c>
      <c r="F86" s="40">
        <v>216</v>
      </c>
      <c r="G86" s="40">
        <v>144</v>
      </c>
      <c r="H86" s="108"/>
      <c r="I86" s="109"/>
      <c r="J86" s="110"/>
      <c r="K86" s="111"/>
      <c r="L86" s="112"/>
      <c r="M86" s="113">
        <f t="shared" si="16"/>
        <v>564</v>
      </c>
      <c r="N86" s="113">
        <f>COUNTIF(E86:G86,"&gt;0")</f>
        <v>3</v>
      </c>
      <c r="O86" s="114">
        <f>IF(OR(E86&gt;0,F86&gt;0,G86&gt;0),[1]Données!$X$4)</f>
        <v>13</v>
      </c>
      <c r="P86" s="115">
        <f t="shared" si="17"/>
        <v>0</v>
      </c>
    </row>
    <row r="87" spans="1:16" ht="15.75" x14ac:dyDescent="0.25">
      <c r="A87" s="116" t="s">
        <v>163</v>
      </c>
      <c r="B87" s="45"/>
      <c r="C87" s="117" t="e">
        <f>VLOOKUP(B87,[1]Données!$Q$3:$V$253,2)</f>
        <v>#N/A</v>
      </c>
      <c r="D87" s="118" t="e">
        <f>VLOOKUP(B87,[1]Données!$Q$3:$V$253,3)</f>
        <v>#N/A</v>
      </c>
      <c r="E87" s="40"/>
      <c r="F87" s="40"/>
      <c r="G87" s="40"/>
      <c r="H87" s="108"/>
      <c r="I87" s="109"/>
      <c r="J87" s="110"/>
      <c r="K87" s="111"/>
      <c r="L87" s="112"/>
      <c r="M87" s="120">
        <f t="shared" si="16"/>
        <v>0</v>
      </c>
      <c r="N87" s="120">
        <f>COUNTIF(E87:G87,("&gt;0"))</f>
        <v>0</v>
      </c>
      <c r="O87" s="121" t="b">
        <f>IF(OR(E87&gt;0,F87&gt;0,G87&gt;0),[1]Données!$X$5)</f>
        <v>0</v>
      </c>
      <c r="P87" s="115">
        <f t="shared" si="17"/>
        <v>0</v>
      </c>
    </row>
    <row r="88" spans="1:16" ht="15.75" x14ac:dyDescent="0.25">
      <c r="A88" s="116" t="s">
        <v>163</v>
      </c>
      <c r="B88" s="45"/>
      <c r="C88" s="117" t="e">
        <f>VLOOKUP(B88,[1]Données!$Q$3:$V$253,2)</f>
        <v>#N/A</v>
      </c>
      <c r="D88" s="118" t="e">
        <f>VLOOKUP(B88,[1]Données!$Q$3:$V$253,3)</f>
        <v>#N/A</v>
      </c>
      <c r="E88" s="40"/>
      <c r="F88" s="40"/>
      <c r="G88" s="40"/>
      <c r="H88" s="108"/>
      <c r="I88" s="109"/>
      <c r="J88" s="110"/>
      <c r="K88" s="111"/>
      <c r="L88" s="112"/>
      <c r="M88" s="120">
        <f t="shared" si="16"/>
        <v>0</v>
      </c>
      <c r="N88" s="120">
        <f>COUNTIF(E88:G88,("&gt;0"))</f>
        <v>0</v>
      </c>
      <c r="O88" s="121" t="b">
        <f>IF(OR(E88&gt;0,F88&gt;0,G88&gt;0),[1]Données!$X$5)</f>
        <v>0</v>
      </c>
      <c r="P88" s="115">
        <f t="shared" si="17"/>
        <v>0</v>
      </c>
    </row>
    <row r="89" spans="1:16" ht="15.75" x14ac:dyDescent="0.25">
      <c r="A89" s="122" t="s">
        <v>164</v>
      </c>
      <c r="B89" s="45"/>
      <c r="C89" s="123" t="e">
        <f>VLOOKUP(B89,[1]Données!$A$3:$I$1003,3)</f>
        <v>#N/A</v>
      </c>
      <c r="D89" s="124" t="e">
        <f>IF(C89="Dummy",[1]Données!$X$3,VLOOKUP(B89,[1]Données!$A$3:$I$1003,7))</f>
        <v>#N/A</v>
      </c>
      <c r="E89" s="40"/>
      <c r="F89" s="40"/>
      <c r="G89" s="40"/>
      <c r="H89" s="108"/>
      <c r="I89" s="109"/>
      <c r="J89" s="110"/>
      <c r="K89" s="111"/>
      <c r="L89" s="112"/>
      <c r="M89" s="125">
        <f t="shared" si="16"/>
        <v>0</v>
      </c>
      <c r="N89" s="125">
        <f>COUNTIF(E89:G89,("&gt;0"))</f>
        <v>0</v>
      </c>
      <c r="O89" s="126" t="b">
        <f>IF(OR(E89&gt;0,F89&gt;0,G89&gt;0),[1]Données!$X$4)</f>
        <v>0</v>
      </c>
      <c r="P89" s="115">
        <f t="shared" si="17"/>
        <v>0</v>
      </c>
    </row>
    <row r="90" spans="1:16" ht="15.75" x14ac:dyDescent="0.25">
      <c r="A90" s="122" t="s">
        <v>164</v>
      </c>
      <c r="B90" s="45"/>
      <c r="C90" s="123" t="e">
        <f>VLOOKUP(B90,[1]Données!$A$3:$I$1003,3)</f>
        <v>#N/A</v>
      </c>
      <c r="D90" s="124" t="e">
        <f>IF(C90="Dummy",[1]Données!$X$3,VLOOKUP(B90,[1]Données!$A$3:$I$1003,7))</f>
        <v>#N/A</v>
      </c>
      <c r="E90" s="40"/>
      <c r="F90" s="40"/>
      <c r="G90" s="40"/>
      <c r="H90" s="108"/>
      <c r="I90" s="109"/>
      <c r="J90" s="110"/>
      <c r="K90" s="111"/>
      <c r="L90" s="112"/>
      <c r="M90" s="125">
        <f t="shared" si="16"/>
        <v>0</v>
      </c>
      <c r="N90" s="125">
        <f>COUNTIF(E90:G90,("&gt;0"))</f>
        <v>0</v>
      </c>
      <c r="O90" s="126" t="b">
        <f>IF(OR(E90&gt;0,F90&gt;0,G90&gt;0),[1]Données!$X$4)</f>
        <v>0</v>
      </c>
      <c r="P90" s="115">
        <f t="shared" si="17"/>
        <v>0</v>
      </c>
    </row>
    <row r="91" spans="1:16" ht="15.75" x14ac:dyDescent="0.25">
      <c r="A91" s="127">
        <f>$B$1-D91</f>
        <v>138</v>
      </c>
      <c r="B91" s="128"/>
      <c r="C91" s="129" t="s">
        <v>174</v>
      </c>
      <c r="D91" s="130">
        <f>SUM(D82:D86)</f>
        <v>0</v>
      </c>
      <c r="E91" s="176">
        <f>IF(AND(E82=0,E83=0),SUM(E82:E86)+D82+D83,IF(AND(E82=0,E84=0),SUM(E82:E86)+D82+D84,IF(AND(E82=0,E85=0),SUM(E82:E86)+D82+D85,IF(AND(E82=0,E86=0),SUM(E82:E86)+D82+D86,IF(AND(E83=0,E84=0),SUM(E82:E86)+D83+D84,IF(AND(E83=0,E85=0),SUM(E82:E86)+D83+D85,IF(AND(E83=0,E86=0),SUM(E82:E86)+D83+D86,IF(AND(E84=0,E85=0),SUM(E82:E86)+D84+D85,IF(AND(E84=0,E86=0),SUM(E82:E86)+D84+D86,IF(AND(E85=0,E86=0),SUM(E82:E86)+D85+D86,IF(E82=0,SUM(E82:E86)+D82,IF(E83=0,SUM(E82:E86)+D83,IF(E84=0,SUM(E82:E86)+D84,IF(E85=0,SUM(E82:E86)+D85,IF(E86=0,SUM(E82:E86)+D86,SUM(E82:E86))))))))))))))))</f>
        <v>764</v>
      </c>
      <c r="F91" s="176">
        <f>IF(AND(F82=0,F83=0),SUM(F82:F86)+D82+D83,IF(AND(F82=0,F84=0),SUM(F82:F86)+D82+D84,IF(AND(F82=0,F85=0),SUM(F82:F86)+D82+D85,IF(AND(F82=0,F86=0),SUM(F82:F86)+D82+D86,IF(AND(F83=0,F84=0),SUM(F82:F86)+D83+D84,IF(AND(F83=0,F85=0),SUM(F82:F86)+D83+D85,IF(AND(F83=0,F86=0),SUM(F82:F86)+D83+D86,IF(AND(F84=0,F85=0),SUM(F82:F86)+D84+D85,IF(AND(F84=0,F86=0),SUM(F82:F86)+D84+D86,IF(AND(F85=0,F86=0),SUM(F82:F86)+D85+D86,IF(F82=0,SUM(F82:F86)+D82,IF(F83=0,SUM(F82:F86)+D83,IF(F84=0,SUM(F82:F86)+D84,IF(F85=0,SUM(F82:F86)+D85,IF(F86=0,SUM(F82:F86)+D86,SUM(F82:F86))))))))))))))))</f>
        <v>817</v>
      </c>
      <c r="G91" s="176">
        <f>IF(AND(G82=0,G83=0),SUM(G82:G86)+D82+D83,IF(AND(G82=0,G84=0),SUM(G82:G86)+D82+D84,IF(AND(G82=0,G85=0),SUM(G82:G86)+D82+D85,IF(AND(G82=0,G86=0),SUM(G82:G86)+D82+D86,IF(AND(G83=0,G84=0),SUM(G82:G86)+D83+D84,IF(AND(G83=0,G85=0),SUM(G82:G86)+D83+D85,IF(AND(G83=0,G86=0),SUM(G82:G86)+D83+D86,IF(AND(G84=0,G85=0),SUM(G82:G86)+D84+D85,IF(AND(G84=0,G86=0),SUM(G82:G86)+D84+D86,IF(AND(G85=0,G86=0),SUM(G82:G86)+D85+D86,IF(G82=0,SUM(G82:G86)+D82,IF(G83=0,SUM(G82:G86)+D83,IF(G84=0,SUM(G82:G86)+D84,IF(G85=0,SUM(G82:G86)+D85,IF(G86=0,SUM(G82:G86)+D86,SUM(G82:G86))))))))))))))))</f>
        <v>709</v>
      </c>
      <c r="H91" s="128"/>
      <c r="I91" s="132"/>
      <c r="J91" s="133"/>
      <c r="K91" s="134"/>
      <c r="L91" s="135"/>
      <c r="M91" s="136">
        <f>SUM(E91:G91)</f>
        <v>2290</v>
      </c>
      <c r="N91" s="137"/>
      <c r="O91" s="138"/>
      <c r="P91" s="139"/>
    </row>
    <row r="92" spans="1:16" ht="15.75" x14ac:dyDescent="0.25">
      <c r="A92" s="104" t="str">
        <f>VLOOKUP(B92,[1]Données!$A$3:$I$1003,4)</f>
        <v>F</v>
      </c>
      <c r="B92" s="45">
        <v>1045</v>
      </c>
      <c r="C92" s="105" t="str">
        <f>IF(B92=[1]Données!X$1,[1]Données!$X$2,VLOOKUP(B92,[1]Données!$A$3:$I$1003,3))</f>
        <v>Danielle Turgeon</v>
      </c>
      <c r="D92" s="106">
        <f>IF([1]Sem.01!H92="x",[1]Sem.01!D92,IF(C92="Dummy",[1]Données!$X$3,VLOOKUP(B92,[1]Données!$A$3:$I$1003,7)))</f>
        <v>0</v>
      </c>
      <c r="E92" s="40">
        <v>83</v>
      </c>
      <c r="F92" s="40">
        <v>128</v>
      </c>
      <c r="G92" s="40">
        <v>129</v>
      </c>
      <c r="H92" s="108"/>
      <c r="I92" s="109"/>
      <c r="J92" s="110"/>
      <c r="K92" s="111"/>
      <c r="L92" s="112"/>
      <c r="M92" s="113">
        <f t="shared" ref="M92:M100" si="18">SUM(E92:G92)</f>
        <v>340</v>
      </c>
      <c r="N92" s="113">
        <f>COUNTIF(E92:G92,"&gt;0")</f>
        <v>3</v>
      </c>
      <c r="O92" s="114">
        <f>IF(OR(E92&gt;0,F92&gt;0,G92&gt;0),[1]Données!$X$4)</f>
        <v>13</v>
      </c>
      <c r="P92" s="115">
        <f t="shared" ref="P92:P100" si="19">SUM(I92:L92)</f>
        <v>0</v>
      </c>
    </row>
    <row r="93" spans="1:16" ht="15.75" x14ac:dyDescent="0.25">
      <c r="A93" s="104" t="str">
        <f>VLOOKUP(B93,[1]Données!$A$3:$I$1003,4)</f>
        <v>H</v>
      </c>
      <c r="B93" s="45">
        <v>1046</v>
      </c>
      <c r="C93" s="105" t="str">
        <f>IF(B93=[1]Données!X$1,[1]Données!$X$2,VLOOKUP(B93,[1]Données!$A$3:$I$1003,3))</f>
        <v>René Courchesne</v>
      </c>
      <c r="D93" s="106">
        <f>IF([1]Sem.01!H93="x",[1]Sem.01!D93,IF(C93="Dummy",[1]Données!$X$3,VLOOKUP(B93,[1]Données!$A$3:$I$1003,7)))</f>
        <v>0</v>
      </c>
      <c r="E93" s="40">
        <v>121</v>
      </c>
      <c r="F93" s="40">
        <v>129</v>
      </c>
      <c r="G93" s="40">
        <v>156</v>
      </c>
      <c r="H93" s="108"/>
      <c r="I93" s="109"/>
      <c r="J93" s="110"/>
      <c r="K93" s="111"/>
      <c r="L93" s="112"/>
      <c r="M93" s="113">
        <f t="shared" si="18"/>
        <v>406</v>
      </c>
      <c r="N93" s="113">
        <f>COUNTIF(E93:G93,"&gt;0")</f>
        <v>3</v>
      </c>
      <c r="O93" s="114">
        <f>IF(OR(E93&gt;0,F93&gt;0,G93&gt;0),[1]Données!$X$4)</f>
        <v>13</v>
      </c>
      <c r="P93" s="115">
        <f t="shared" si="19"/>
        <v>0</v>
      </c>
    </row>
    <row r="94" spans="1:16" ht="15.75" x14ac:dyDescent="0.25">
      <c r="A94" s="104" t="str">
        <f>VLOOKUP(B94,[1]Données!$A$3:$I$1003,4)</f>
        <v>H</v>
      </c>
      <c r="B94" s="45">
        <v>1047</v>
      </c>
      <c r="C94" s="105" t="str">
        <f>IF(B94=[1]Données!X$1,[1]Données!$X$2,VLOOKUP(B94,[1]Données!$A$3:$I$1003,3))</f>
        <v>Noe Franco</v>
      </c>
      <c r="D94" s="106">
        <f>IF([1]Sem.01!H94="x",[1]Sem.01!D94,IF(C94="Dummy",[1]Données!$X$3,VLOOKUP(B94,[1]Données!$A$3:$I$1003,7)))</f>
        <v>0</v>
      </c>
      <c r="E94" s="40">
        <v>172</v>
      </c>
      <c r="F94" s="40">
        <v>187</v>
      </c>
      <c r="G94" s="40">
        <v>149</v>
      </c>
      <c r="H94" s="108"/>
      <c r="I94" s="109"/>
      <c r="J94" s="110"/>
      <c r="K94" s="111"/>
      <c r="L94" s="112"/>
      <c r="M94" s="113">
        <f t="shared" si="18"/>
        <v>508</v>
      </c>
      <c r="N94" s="113">
        <f>COUNTIF(E94:G94,"&gt;0")</f>
        <v>3</v>
      </c>
      <c r="O94" s="114">
        <f>IF(OR(E94&gt;0,F94&gt;0,G94&gt;0),[1]Données!$X$4)</f>
        <v>13</v>
      </c>
      <c r="P94" s="115">
        <f t="shared" si="19"/>
        <v>0</v>
      </c>
    </row>
    <row r="95" spans="1:16" ht="15.75" x14ac:dyDescent="0.25">
      <c r="A95" s="104" t="str">
        <f>VLOOKUP(B95,[1]Données!$A$3:$I$1003,4)</f>
        <v>H</v>
      </c>
      <c r="B95" s="45">
        <v>1048</v>
      </c>
      <c r="C95" s="105" t="str">
        <f>IF(B95=[1]Données!X$1,[1]Données!$X$2,VLOOKUP(B95,[1]Données!$A$3:$I$1003,3))</f>
        <v>Marcel Lefebvre</v>
      </c>
      <c r="D95" s="106">
        <f>IF([1]Sem.01!H95="x",[1]Sem.01!D95,IF(C95="Dummy",[1]Données!$X$3,VLOOKUP(B95,[1]Données!$A$3:$I$1003,7)))</f>
        <v>0</v>
      </c>
      <c r="E95" s="40">
        <v>198</v>
      </c>
      <c r="F95" s="40">
        <v>149</v>
      </c>
      <c r="G95" s="40">
        <v>173</v>
      </c>
      <c r="H95" s="108"/>
      <c r="I95" s="109"/>
      <c r="J95" s="110"/>
      <c r="K95" s="111"/>
      <c r="L95" s="112"/>
      <c r="M95" s="113">
        <f t="shared" si="18"/>
        <v>520</v>
      </c>
      <c r="N95" s="113">
        <f>COUNTIF(E95:G95,"&gt;0")</f>
        <v>3</v>
      </c>
      <c r="O95" s="114">
        <f>IF(OR(E95&gt;0,F95&gt;0,G95&gt;0),[1]Données!$X$4)</f>
        <v>13</v>
      </c>
      <c r="P95" s="115">
        <f t="shared" si="19"/>
        <v>0</v>
      </c>
    </row>
    <row r="96" spans="1:16" ht="15.75" x14ac:dyDescent="0.25">
      <c r="A96" s="104" t="str">
        <f>VLOOKUP(B96,[1]Données!$A$3:$I$1003,4)</f>
        <v>H</v>
      </c>
      <c r="B96" s="45">
        <v>1049</v>
      </c>
      <c r="C96" s="105" t="str">
        <f>IF(B96=[1]Données!X$1,[1]Données!$X$2,VLOOKUP(B96,[1]Données!$A$3:$I$1003,3))</f>
        <v>Raymond Chartré</v>
      </c>
      <c r="D96" s="106">
        <f>IF([1]Sem.01!H96="x",[1]Sem.01!D96,IF(C96="Dummy",[1]Données!$X$3,VLOOKUP(B96,[1]Données!$A$3:$I$1003,7)))</f>
        <v>0</v>
      </c>
      <c r="E96" s="40">
        <v>176</v>
      </c>
      <c r="F96" s="40">
        <v>194</v>
      </c>
      <c r="G96" s="40">
        <v>177</v>
      </c>
      <c r="H96" s="108"/>
      <c r="I96" s="109"/>
      <c r="J96" s="110"/>
      <c r="K96" s="111"/>
      <c r="L96" s="112"/>
      <c r="M96" s="113">
        <f t="shared" si="18"/>
        <v>547</v>
      </c>
      <c r="N96" s="113">
        <f>COUNTIF(E96:G96,"&gt;0")</f>
        <v>3</v>
      </c>
      <c r="O96" s="114">
        <f>IF(OR(E96&gt;0,F96&gt;0,G96&gt;0),[1]Données!$X$4)</f>
        <v>13</v>
      </c>
      <c r="P96" s="115">
        <f t="shared" si="19"/>
        <v>0</v>
      </c>
    </row>
    <row r="97" spans="1:16" ht="15.75" x14ac:dyDescent="0.25">
      <c r="A97" s="116" t="s">
        <v>163</v>
      </c>
      <c r="B97" s="45"/>
      <c r="C97" s="117" t="e">
        <f>VLOOKUP(B97,[1]Données!$Q$3:$V$253,2)</f>
        <v>#N/A</v>
      </c>
      <c r="D97" s="118" t="e">
        <f>VLOOKUP(B97,[1]Données!$Q$3:$V$253,3)</f>
        <v>#N/A</v>
      </c>
      <c r="E97" s="40"/>
      <c r="F97" s="40"/>
      <c r="G97" s="40"/>
      <c r="H97" s="108"/>
      <c r="I97" s="109"/>
      <c r="J97" s="110"/>
      <c r="K97" s="111"/>
      <c r="L97" s="112"/>
      <c r="M97" s="120">
        <f t="shared" si="18"/>
        <v>0</v>
      </c>
      <c r="N97" s="120">
        <f>COUNTIF(E97:G97,("&gt;0"))</f>
        <v>0</v>
      </c>
      <c r="O97" s="121" t="b">
        <f>IF(OR(E97&gt;0,F97&gt;0,G97&gt;0),[1]Données!$X$5)</f>
        <v>0</v>
      </c>
      <c r="P97" s="115">
        <f t="shared" si="19"/>
        <v>0</v>
      </c>
    </row>
    <row r="98" spans="1:16" ht="15.75" x14ac:dyDescent="0.25">
      <c r="A98" s="116" t="s">
        <v>163</v>
      </c>
      <c r="B98" s="45"/>
      <c r="C98" s="117" t="e">
        <f>VLOOKUP(B98,[1]Données!$Q$3:$V$253,2)</f>
        <v>#N/A</v>
      </c>
      <c r="D98" s="118" t="e">
        <f>VLOOKUP(B98,[1]Données!$Q$3:$V$253,3)</f>
        <v>#N/A</v>
      </c>
      <c r="E98" s="40"/>
      <c r="F98" s="40"/>
      <c r="G98" s="40"/>
      <c r="H98" s="108"/>
      <c r="I98" s="109"/>
      <c r="J98" s="110"/>
      <c r="K98" s="111"/>
      <c r="L98" s="112"/>
      <c r="M98" s="120">
        <f t="shared" si="18"/>
        <v>0</v>
      </c>
      <c r="N98" s="120">
        <f>COUNTIF(E98:G98,("&gt;0"))</f>
        <v>0</v>
      </c>
      <c r="O98" s="121" t="b">
        <f>IF(OR(E98&gt;0,F98&gt;0,G98&gt;0),[1]Données!$X$5)</f>
        <v>0</v>
      </c>
      <c r="P98" s="115">
        <f t="shared" si="19"/>
        <v>0</v>
      </c>
    </row>
    <row r="99" spans="1:16" ht="15.75" x14ac:dyDescent="0.25">
      <c r="A99" s="122" t="s">
        <v>164</v>
      </c>
      <c r="B99" s="45"/>
      <c r="C99" s="123" t="e">
        <f>VLOOKUP(B99,[1]Données!$A$3:$I$1003,3)</f>
        <v>#N/A</v>
      </c>
      <c r="D99" s="124" t="e">
        <f>IF(C99="Dummy",[1]Données!$X$3,VLOOKUP(B99,[1]Données!$A$3:$I$1003,7))</f>
        <v>#N/A</v>
      </c>
      <c r="E99" s="40"/>
      <c r="F99" s="40"/>
      <c r="G99" s="40"/>
      <c r="H99" s="108"/>
      <c r="I99" s="109"/>
      <c r="J99" s="110"/>
      <c r="K99" s="111"/>
      <c r="L99" s="112"/>
      <c r="M99" s="125">
        <f t="shared" si="18"/>
        <v>0</v>
      </c>
      <c r="N99" s="125">
        <f>COUNTIF(E99:G99,("&gt;0"))</f>
        <v>0</v>
      </c>
      <c r="O99" s="126" t="b">
        <f>IF(OR(E99&gt;0,F99&gt;0,G99&gt;0),[1]Données!$X$4)</f>
        <v>0</v>
      </c>
      <c r="P99" s="115">
        <f t="shared" si="19"/>
        <v>0</v>
      </c>
    </row>
    <row r="100" spans="1:16" ht="15.75" x14ac:dyDescent="0.25">
      <c r="A100" s="122" t="s">
        <v>164</v>
      </c>
      <c r="B100" s="45"/>
      <c r="C100" s="123" t="e">
        <f>VLOOKUP(B100,[1]Données!$A$3:$I$1003,3)</f>
        <v>#N/A</v>
      </c>
      <c r="D100" s="124" t="e">
        <f>IF(C100="Dummy",[1]Données!$X$3,VLOOKUP(B100,[1]Données!$A$3:$I$1003,7))</f>
        <v>#N/A</v>
      </c>
      <c r="E100" s="40"/>
      <c r="F100" s="40"/>
      <c r="G100" s="40"/>
      <c r="H100" s="108"/>
      <c r="I100" s="109"/>
      <c r="J100" s="110"/>
      <c r="K100" s="111"/>
      <c r="L100" s="112"/>
      <c r="M100" s="125">
        <f t="shared" si="18"/>
        <v>0</v>
      </c>
      <c r="N100" s="125">
        <f>COUNTIF(E100:G100,("&gt;0"))</f>
        <v>0</v>
      </c>
      <c r="O100" s="126" t="b">
        <f>IF(OR(E100&gt;0,F100&gt;0,G100&gt;0),[1]Données!$X$4)</f>
        <v>0</v>
      </c>
      <c r="P100" s="115">
        <f t="shared" si="19"/>
        <v>0</v>
      </c>
    </row>
    <row r="101" spans="1:16" ht="15.75" x14ac:dyDescent="0.25">
      <c r="A101" s="127">
        <f>$B$1-D101</f>
        <v>138</v>
      </c>
      <c r="B101" s="128"/>
      <c r="C101" s="129" t="s">
        <v>175</v>
      </c>
      <c r="D101" s="130">
        <f>SUM(D92:D96)</f>
        <v>0</v>
      </c>
      <c r="E101" s="176">
        <f>IF(AND(E92=0,E93=0),SUM(E92:E96)+D92+D93,IF(AND(E92=0,E94=0),SUM(E92:E96)+D92+D94,IF(AND(E92=0,E95=0),SUM(E92:E96)+D92+D95,IF(AND(E92=0,E96=0),SUM(E92:E96)+D92+D96,IF(AND(E93=0,E94=0),SUM(E92:E96)+D93+D94,IF(AND(E93=0,E95=0),SUM(E92:E96)+D93+D95,IF(AND(E93=0,E96=0),SUM(E92:E96)+D93+D96,IF(AND(E94=0,E95=0),SUM(E92:E96)+D94+D95,IF(AND(E94=0,E96=0),SUM(E92:E96)+D94+D96,IF(AND(E95=0,E96=0),SUM(E92:E96)+D95+D96,IF(E92=0,SUM(E92:E96)+D92,IF(E93=0,SUM(E92:E96)+D93,IF(E94=0,SUM(E92:E96)+D94,IF(E95=0,SUM(E92:E96)+D95,IF(E96=0,SUM(E92:E96)+D96,SUM(E92:E96))))))))))))))))</f>
        <v>750</v>
      </c>
      <c r="F101" s="176">
        <f>IF(AND(F92=0,F93=0),SUM(F92:F96)+D92+D93,IF(AND(F92=0,F94=0),SUM(F92:F96)+D92+D94,IF(AND(F92=0,F95=0),SUM(F92:F96)+D92+D95,IF(AND(F92=0,F96=0),SUM(F92:F96)+D92+D96,IF(AND(F93=0,F94=0),SUM(F92:F96)+D93+D94,IF(AND(F93=0,F95=0),SUM(F92:F96)+D93+D95,IF(AND(F93=0,F96=0),SUM(F92:F96)+D93+D96,IF(AND(F94=0,F95=0),SUM(F92:F96)+D94+D95,IF(AND(F94=0,F96=0),SUM(F92:F96)+D94+D96,IF(AND(F95=0,F96=0),SUM(F92:F96)+D95+D96,IF(F92=0,SUM(F92:F96)+D92,IF(F93=0,SUM(F92:F96)+D93,IF(F94=0,SUM(F92:F96)+D94,IF(F95=0,SUM(F92:F96)+D95,IF(F96=0,SUM(F92:F96)+D96,SUM(F92:F96))))))))))))))))</f>
        <v>787</v>
      </c>
      <c r="G101" s="176">
        <f>IF(AND(G92=0,G93=0),SUM(G92:G96)+D92+D93,IF(AND(G92=0,G94=0),SUM(G92:G96)+D92+D94,IF(AND(G92=0,G95=0),SUM(G92:G96)+D92+D95,IF(AND(G92=0,G96=0),SUM(G92:G96)+D92+D96,IF(AND(G93=0,G94=0),SUM(G92:G96)+D93+D94,IF(AND(G93=0,G95=0),SUM(G92:G96)+D93+D95,IF(AND(G93=0,G96=0),SUM(G92:G96)+D93+D96,IF(AND(G94=0,G95=0),SUM(G92:G96)+D94+D95,IF(AND(G94=0,G96=0),SUM(G92:G96)+D94+D96,IF(AND(G95=0,G96=0),SUM(G92:G96)+D95+D96,IF(G92=0,SUM(G92:G96)+D92,IF(G93=0,SUM(G92:G96)+D93,IF(G94=0,SUM(G92:G96)+D94,IF(G95=0,SUM(G92:G96)+D95,IF(G96=0,SUM(G92:G96)+D96,SUM(G92:G96))))))))))))))))</f>
        <v>784</v>
      </c>
      <c r="H101" s="128"/>
      <c r="I101" s="132"/>
      <c r="J101" s="133"/>
      <c r="K101" s="134"/>
      <c r="L101" s="135"/>
      <c r="M101" s="136">
        <f>SUM(E101:G101)</f>
        <v>2321</v>
      </c>
      <c r="N101" s="137"/>
      <c r="O101" s="138"/>
      <c r="P101" s="139"/>
    </row>
    <row r="102" spans="1:16" ht="15.75" x14ac:dyDescent="0.25">
      <c r="A102" s="104" t="str">
        <f>VLOOKUP(B102,[1]Données!$A$3:$I$1003,4)</f>
        <v>F</v>
      </c>
      <c r="B102" s="45">
        <v>1050</v>
      </c>
      <c r="C102" s="105" t="str">
        <f>IF(B102=[1]Données!X$1,[1]Données!$X$2,VLOOKUP(B102,[1]Données!$A$3:$I$1003,3))</f>
        <v>Gisèle Gilbert</v>
      </c>
      <c r="D102" s="106">
        <f>IF([1]Sem.01!H102="x",[1]Sem.01!D102,IF(C102="Dummy",[1]Données!$X$3,VLOOKUP(B102,[1]Données!$A$3:$I$1003,7)))</f>
        <v>0</v>
      </c>
      <c r="E102" s="40">
        <v>146</v>
      </c>
      <c r="F102" s="40">
        <v>104</v>
      </c>
      <c r="G102" s="40">
        <v>161</v>
      </c>
      <c r="H102" s="108"/>
      <c r="I102" s="109"/>
      <c r="J102" s="110"/>
      <c r="K102" s="111"/>
      <c r="L102" s="112"/>
      <c r="M102" s="113">
        <f t="shared" ref="M102:M110" si="20">SUM(E102:G102)</f>
        <v>411</v>
      </c>
      <c r="N102" s="113">
        <f>COUNTIF(E102:G102,"&gt;0")</f>
        <v>3</v>
      </c>
      <c r="O102" s="114">
        <f>IF(OR(E102&gt;0,F102&gt;0,G102&gt;0),[1]Données!$X$4)</f>
        <v>13</v>
      </c>
      <c r="P102" s="115">
        <f t="shared" ref="P102:P110" si="21">SUM(I102:L102)</f>
        <v>0</v>
      </c>
    </row>
    <row r="103" spans="1:16" ht="15.75" x14ac:dyDescent="0.25">
      <c r="A103" s="104" t="str">
        <f>VLOOKUP(B103,[1]Données!$A$3:$I$1003,4)</f>
        <v>H</v>
      </c>
      <c r="B103" s="45">
        <v>1051</v>
      </c>
      <c r="C103" s="105" t="str">
        <f>IF(B103=[1]Données!X$1,[1]Données!$X$2,VLOOKUP(B103,[1]Données!$A$3:$I$1003,3))</f>
        <v>Paul Barrette</v>
      </c>
      <c r="D103" s="106">
        <f>IF([1]Sem.01!H103="x",[1]Sem.01!D103,IF(C103="Dummy",[1]Données!$X$3,VLOOKUP(B103,[1]Données!$A$3:$I$1003,7)))</f>
        <v>0</v>
      </c>
      <c r="E103" s="40">
        <v>157</v>
      </c>
      <c r="F103" s="40">
        <v>96</v>
      </c>
      <c r="G103" s="40">
        <v>131</v>
      </c>
      <c r="H103" s="108"/>
      <c r="I103" s="109"/>
      <c r="J103" s="110"/>
      <c r="K103" s="111"/>
      <c r="L103" s="112"/>
      <c r="M103" s="113">
        <f t="shared" si="20"/>
        <v>384</v>
      </c>
      <c r="N103" s="113">
        <f>COUNTIF(E103:G103,"&gt;0")</f>
        <v>3</v>
      </c>
      <c r="O103" s="114">
        <f>IF(OR(E103&gt;0,F103&gt;0,G103&gt;0),[1]Données!$X$4)</f>
        <v>13</v>
      </c>
      <c r="P103" s="115">
        <f t="shared" si="21"/>
        <v>0</v>
      </c>
    </row>
    <row r="104" spans="1:16" ht="15.75" x14ac:dyDescent="0.25">
      <c r="A104" s="104" t="str">
        <f>VLOOKUP(B104,[1]Données!$A$3:$I$1003,4)</f>
        <v>H</v>
      </c>
      <c r="B104" s="45">
        <v>1052</v>
      </c>
      <c r="C104" s="105" t="str">
        <f>IF(B104=[1]Données!X$1,[1]Données!$X$2,VLOOKUP(B104,[1]Données!$A$3:$I$1003,3))</f>
        <v>Jean-Claude Matte</v>
      </c>
      <c r="D104" s="106">
        <f>IF([1]Sem.01!H104="x",[1]Sem.01!D104,IF(C104="Dummy",[1]Données!$X$3,VLOOKUP(B104,[1]Données!$A$3:$I$1003,7)))</f>
        <v>0</v>
      </c>
      <c r="E104" s="40">
        <v>184</v>
      </c>
      <c r="F104" s="40">
        <v>150</v>
      </c>
      <c r="G104" s="40">
        <v>187</v>
      </c>
      <c r="H104" s="108"/>
      <c r="I104" s="109"/>
      <c r="J104" s="110"/>
      <c r="K104" s="111"/>
      <c r="L104" s="112"/>
      <c r="M104" s="113">
        <f t="shared" si="20"/>
        <v>521</v>
      </c>
      <c r="N104" s="113">
        <f>COUNTIF(E104:G104,"&gt;0")</f>
        <v>3</v>
      </c>
      <c r="O104" s="114">
        <f>IF(OR(E104&gt;0,F104&gt;0,G104&gt;0),[1]Données!$X$4)</f>
        <v>13</v>
      </c>
      <c r="P104" s="115">
        <f t="shared" si="21"/>
        <v>0</v>
      </c>
    </row>
    <row r="105" spans="1:16" ht="15.75" x14ac:dyDescent="0.25">
      <c r="A105" s="104" t="str">
        <f>VLOOKUP(B105,[1]Données!$A$3:$I$1003,4)</f>
        <v>H</v>
      </c>
      <c r="B105" s="45">
        <v>1076</v>
      </c>
      <c r="C105" s="105" t="str">
        <f>IF(B105=[1]Données!X$1,[1]Données!$X$2,VLOOKUP(B105,[1]Données!$A$3:$I$1003,3))</f>
        <v>Claude Chaumont</v>
      </c>
      <c r="D105" s="106">
        <f>IF([1]Sem.01!H105="x",[1]Sem.01!D105,IF(C105="Dummy",[1]Données!$X$3,VLOOKUP(B105,[1]Données!$A$3:$I$1003,7)))</f>
        <v>0</v>
      </c>
      <c r="E105" s="40">
        <v>122</v>
      </c>
      <c r="F105" s="40">
        <v>139</v>
      </c>
      <c r="G105" s="40">
        <v>177</v>
      </c>
      <c r="H105" s="108"/>
      <c r="I105" s="109"/>
      <c r="J105" s="110"/>
      <c r="K105" s="111"/>
      <c r="L105" s="112"/>
      <c r="M105" s="113">
        <f t="shared" si="20"/>
        <v>438</v>
      </c>
      <c r="N105" s="113">
        <f>COUNTIF(E105:G105,"&gt;0")</f>
        <v>3</v>
      </c>
      <c r="O105" s="114">
        <f>IF(OR(E105&gt;0,F105&gt;0,G105&gt;0),[1]Données!$X$4)</f>
        <v>13</v>
      </c>
      <c r="P105" s="115">
        <f t="shared" si="21"/>
        <v>0</v>
      </c>
    </row>
    <row r="106" spans="1:16" ht="15.75" x14ac:dyDescent="0.25">
      <c r="A106" s="104" t="str">
        <f>VLOOKUP(B106,[1]Données!$A$3:$I$1003,4)</f>
        <v>F</v>
      </c>
      <c r="B106" s="45">
        <v>1053</v>
      </c>
      <c r="C106" s="105" t="str">
        <f>IF(B106=[1]Données!X$1,[1]Données!$X$2,VLOOKUP(B106,[1]Données!$A$3:$I$1003,3))</f>
        <v>Dorothée Beauchesne</v>
      </c>
      <c r="D106" s="106">
        <f>IF([1]Sem.01!H106="x",[1]Sem.01!D106,IF(C106="Dummy",[1]Données!$X$3,VLOOKUP(B106,[1]Données!$A$3:$I$1003,7)))</f>
        <v>0</v>
      </c>
      <c r="E106" s="40">
        <v>169</v>
      </c>
      <c r="F106" s="40">
        <v>146</v>
      </c>
      <c r="G106" s="40">
        <v>130</v>
      </c>
      <c r="H106" s="108"/>
      <c r="I106" s="109"/>
      <c r="J106" s="110"/>
      <c r="K106" s="111"/>
      <c r="L106" s="112"/>
      <c r="M106" s="113">
        <f t="shared" si="20"/>
        <v>445</v>
      </c>
      <c r="N106" s="113">
        <f>COUNTIF(E106:G106,"&gt;0")</f>
        <v>3</v>
      </c>
      <c r="O106" s="114">
        <f>IF(OR(E106&gt;0,F106&gt;0,G106&gt;0),[1]Données!$X$4)</f>
        <v>13</v>
      </c>
      <c r="P106" s="115">
        <f t="shared" si="21"/>
        <v>0</v>
      </c>
    </row>
    <row r="107" spans="1:16" ht="15.75" x14ac:dyDescent="0.25">
      <c r="A107" s="116" t="s">
        <v>163</v>
      </c>
      <c r="B107" s="45"/>
      <c r="C107" s="117" t="e">
        <f>VLOOKUP(B107,[1]Données!$Q$3:$V$253,2)</f>
        <v>#N/A</v>
      </c>
      <c r="D107" s="118" t="e">
        <f>VLOOKUP(B107,[1]Données!$Q$3:$V$253,3)</f>
        <v>#N/A</v>
      </c>
      <c r="E107" s="40"/>
      <c r="F107" s="40"/>
      <c r="G107" s="40"/>
      <c r="H107" s="108"/>
      <c r="I107" s="109"/>
      <c r="J107" s="110"/>
      <c r="K107" s="111"/>
      <c r="L107" s="112"/>
      <c r="M107" s="120">
        <f t="shared" si="20"/>
        <v>0</v>
      </c>
      <c r="N107" s="120">
        <f>COUNTIF(E107:G107,("&gt;0"))</f>
        <v>0</v>
      </c>
      <c r="O107" s="121" t="b">
        <f>IF(OR(E107&gt;0,F107&gt;0,G107&gt;0),[1]Données!$X$5)</f>
        <v>0</v>
      </c>
      <c r="P107" s="115">
        <f t="shared" si="21"/>
        <v>0</v>
      </c>
    </row>
    <row r="108" spans="1:16" ht="15.75" x14ac:dyDescent="0.25">
      <c r="A108" s="116" t="s">
        <v>163</v>
      </c>
      <c r="B108" s="45"/>
      <c r="C108" s="117" t="e">
        <f>VLOOKUP(B108,[1]Données!$Q$3:$V$253,2)</f>
        <v>#N/A</v>
      </c>
      <c r="D108" s="118" t="e">
        <f>VLOOKUP(B108,[1]Données!$Q$3:$V$253,3)</f>
        <v>#N/A</v>
      </c>
      <c r="E108" s="40"/>
      <c r="F108" s="40"/>
      <c r="G108" s="40"/>
      <c r="H108" s="108"/>
      <c r="I108" s="109"/>
      <c r="J108" s="110"/>
      <c r="K108" s="111"/>
      <c r="L108" s="112"/>
      <c r="M108" s="120">
        <f t="shared" si="20"/>
        <v>0</v>
      </c>
      <c r="N108" s="120">
        <f>COUNTIF(E108:G108,("&gt;0"))</f>
        <v>0</v>
      </c>
      <c r="O108" s="121" t="b">
        <f>IF(OR(E108&gt;0,F108&gt;0,G108&gt;0),[1]Données!$X$5)</f>
        <v>0</v>
      </c>
      <c r="P108" s="115">
        <f t="shared" si="21"/>
        <v>0</v>
      </c>
    </row>
    <row r="109" spans="1:16" ht="15.75" x14ac:dyDescent="0.25">
      <c r="A109" s="122" t="s">
        <v>164</v>
      </c>
      <c r="B109" s="45"/>
      <c r="C109" s="123" t="e">
        <f>VLOOKUP(B109,[1]Données!$A$3:$I$1003,3)</f>
        <v>#N/A</v>
      </c>
      <c r="D109" s="124" t="e">
        <f>IF(C109="Dummy",[1]Données!$X$3,VLOOKUP(B109,[1]Données!$A$3:$I$1003,7))</f>
        <v>#N/A</v>
      </c>
      <c r="E109" s="40"/>
      <c r="F109" s="40"/>
      <c r="G109" s="40"/>
      <c r="H109" s="108"/>
      <c r="I109" s="109"/>
      <c r="J109" s="110"/>
      <c r="K109" s="111"/>
      <c r="L109" s="112"/>
      <c r="M109" s="125">
        <f t="shared" si="20"/>
        <v>0</v>
      </c>
      <c r="N109" s="125">
        <f>COUNTIF(E109:G109,("&gt;0"))</f>
        <v>0</v>
      </c>
      <c r="O109" s="126" t="b">
        <f>IF(OR(E109&gt;0,F109&gt;0,G109&gt;0),[1]Données!$X$4)</f>
        <v>0</v>
      </c>
      <c r="P109" s="115">
        <f t="shared" si="21"/>
        <v>0</v>
      </c>
    </row>
    <row r="110" spans="1:16" ht="15.75" x14ac:dyDescent="0.25">
      <c r="A110" s="122" t="s">
        <v>164</v>
      </c>
      <c r="B110" s="45"/>
      <c r="C110" s="123" t="e">
        <f>VLOOKUP(B110,[1]Données!$A$3:$I$1003,3)</f>
        <v>#N/A</v>
      </c>
      <c r="D110" s="124" t="e">
        <f>IF(C110="Dummy",[1]Données!$X$3,VLOOKUP(B110,[1]Données!$A$3:$I$1003,7))</f>
        <v>#N/A</v>
      </c>
      <c r="E110" s="40"/>
      <c r="F110" s="40"/>
      <c r="G110" s="40"/>
      <c r="H110" s="108"/>
      <c r="I110" s="109"/>
      <c r="J110" s="110"/>
      <c r="K110" s="111"/>
      <c r="L110" s="112"/>
      <c r="M110" s="125">
        <f t="shared" si="20"/>
        <v>0</v>
      </c>
      <c r="N110" s="125">
        <f>COUNTIF(E110:G110,("&gt;0"))</f>
        <v>0</v>
      </c>
      <c r="O110" s="126" t="b">
        <f>IF(OR(E110&gt;0,F110&gt;0,G110&gt;0),[1]Données!$X$4)</f>
        <v>0</v>
      </c>
      <c r="P110" s="115">
        <f t="shared" si="21"/>
        <v>0</v>
      </c>
    </row>
    <row r="111" spans="1:16" ht="15.75" x14ac:dyDescent="0.25">
      <c r="A111" s="127">
        <f>$B$1-D111</f>
        <v>138</v>
      </c>
      <c r="B111" s="128"/>
      <c r="C111" s="129" t="s">
        <v>176</v>
      </c>
      <c r="D111" s="130">
        <f>SUM(D102:D106)</f>
        <v>0</v>
      </c>
      <c r="E111" s="176">
        <f>IF(AND(E102=0,E103=0),SUM(E102:E106)+D102+D103,IF(AND(E102=0,E104=0),SUM(E102:E106)+D102+D104,IF(AND(E102=0,E105=0),SUM(E102:E106)+D102+D105,IF(AND(E102=0,E106=0),SUM(E102:E106)+D102+D106,IF(AND(E103=0,E104=0),SUM(E102:E106)+D103+D104,IF(AND(E103=0,E105=0),SUM(E102:E106)+D103+D105,IF(AND(E103=0,E106=0),SUM(E102:E106)+D103+D106,IF(AND(E104=0,E105=0),SUM(E102:E106)+D104+D105,IF(AND(E104=0,E106=0),SUM(E102:E106)+D104+D106,IF(AND(E105=0,E106=0),SUM(E102:E106)+D105+D106,IF(E102=0,SUM(E102:E106)+D102,IF(E103=0,SUM(E102:E106)+D103,IF(E104=0,SUM(E102:E106)+D104,IF(E105=0,SUM(E102:E106)+D105,IF(E106=0,SUM(E102:E106)+D106,SUM(E102:E106))))))))))))))))</f>
        <v>778</v>
      </c>
      <c r="F111" s="176">
        <f>IF(AND(F102=0,F103=0),SUM(F102:F106)+D102+D103,IF(AND(F102=0,F104=0),SUM(F102:F106)+D102+D104,IF(AND(F102=0,F105=0),SUM(F102:F106)+D102+D105,IF(AND(F102=0,F106=0),SUM(F102:F106)+D102+D106,IF(AND(F103=0,F104=0),SUM(F102:F106)+D103+D104,IF(AND(F103=0,F105=0),SUM(F102:F106)+D103+D105,IF(AND(F103=0,F106=0),SUM(F102:F106)+D103+D106,IF(AND(F104=0,F105=0),SUM(F102:F106)+D104+D105,IF(AND(F104=0,F106=0),SUM(F102:F106)+D104+D106,IF(AND(F105=0,F106=0),SUM(F102:F106)+D105+D106,IF(F102=0,SUM(F102:F106)+D102,IF(F103=0,SUM(F102:F106)+D103,IF(F104=0,SUM(F102:F106)+D104,IF(F105=0,SUM(F102:F106)+D105,IF(F106=0,SUM(F102:F106)+D106,SUM(F102:F106))))))))))))))))</f>
        <v>635</v>
      </c>
      <c r="G111" s="176">
        <f>IF(AND(G102=0,G103=0),SUM(G102:G106)+D102+D103,IF(AND(G102=0,G104=0),SUM(G102:G106)+D102+D104,IF(AND(G102=0,G105=0),SUM(G102:G106)+D102+D105,IF(AND(G102=0,G106=0),SUM(G102:G106)+D102+D106,IF(AND(G103=0,G104=0),SUM(G102:G106)+D103+D104,IF(AND(G103=0,G105=0),SUM(G102:G106)+D103+D105,IF(AND(G103=0,G106=0),SUM(G102:G106)+D103+D106,IF(AND(G104=0,G105=0),SUM(G102:G106)+D104+D105,IF(AND(G104=0,G106=0),SUM(G102:G106)+D104+D106,IF(AND(G105=0,G106=0),SUM(G102:G106)+D105+D106,IF(G102=0,SUM(G102:G106)+D102,IF(G103=0,SUM(G102:G106)+D103,IF(G104=0,SUM(G102:G106)+D104,IF(G105=0,SUM(G102:G106)+D105,IF(G106=0,SUM(G102:G106)+D106,SUM(G102:G106))))))))))))))))</f>
        <v>786</v>
      </c>
      <c r="H111" s="128"/>
      <c r="I111" s="132"/>
      <c r="J111" s="133"/>
      <c r="K111" s="134"/>
      <c r="L111" s="135"/>
      <c r="M111" s="136">
        <f>SUM(E111:G111)</f>
        <v>2199</v>
      </c>
      <c r="N111" s="137"/>
      <c r="O111" s="138"/>
      <c r="P111" s="139"/>
    </row>
    <row r="112" spans="1:16" ht="15.75" x14ac:dyDescent="0.25">
      <c r="A112" s="104" t="str">
        <f>VLOOKUP(B112,[1]Données!$A$3:$I$1003,4)</f>
        <v>F</v>
      </c>
      <c r="B112" s="45">
        <v>1054</v>
      </c>
      <c r="C112" s="105" t="str">
        <f>IF(B112=[1]Données!X$1,[1]Données!$X$2,VLOOKUP(B112,[1]Données!$A$3:$I$1003,3))</f>
        <v>Rollande Guérin</v>
      </c>
      <c r="D112" s="106">
        <f>IF([1]Sem.01!H112="x",[1]Sem.01!D112,IF(C112="Dummy",[1]Données!$X$3,VLOOKUP(B112,[1]Données!$A$3:$I$1003,7)))</f>
        <v>0</v>
      </c>
      <c r="E112" s="40">
        <v>103</v>
      </c>
      <c r="F112" s="40">
        <v>101</v>
      </c>
      <c r="G112" s="40">
        <v>139</v>
      </c>
      <c r="H112" s="108"/>
      <c r="I112" s="109"/>
      <c r="J112" s="110"/>
      <c r="K112" s="111"/>
      <c r="L112" s="112"/>
      <c r="M112" s="113">
        <f t="shared" ref="M112:M120" si="22">SUM(E112:G112)</f>
        <v>343</v>
      </c>
      <c r="N112" s="113">
        <f>COUNTIF(E112:G112,"&gt;0")</f>
        <v>3</v>
      </c>
      <c r="O112" s="114">
        <f>IF(OR(E112&gt;0,F112&gt;0,G112&gt;0),[1]Données!$X$4)</f>
        <v>13</v>
      </c>
      <c r="P112" s="115">
        <f t="shared" ref="P112:P120" si="23">SUM(I112:L112)</f>
        <v>0</v>
      </c>
    </row>
    <row r="113" spans="1:16" ht="15.75" x14ac:dyDescent="0.25">
      <c r="A113" s="104" t="str">
        <f>VLOOKUP(B113,[1]Données!$A$3:$I$1003,4)</f>
        <v>H</v>
      </c>
      <c r="B113" s="45">
        <v>1055</v>
      </c>
      <c r="C113" s="105" t="str">
        <f>IF(B113=[1]Données!X$1,[1]Données!$X$2,VLOOKUP(B113,[1]Données!$A$3:$I$1003,3))</f>
        <v>Guy Tanguay</v>
      </c>
      <c r="D113" s="106">
        <f>IF([1]Sem.01!H113="x",[1]Sem.01!D113,IF(C113="Dummy",[1]Données!$X$3,VLOOKUP(B113,[1]Données!$A$3:$I$1003,7)))</f>
        <v>0</v>
      </c>
      <c r="E113" s="40">
        <v>150</v>
      </c>
      <c r="F113" s="40">
        <v>150</v>
      </c>
      <c r="G113" s="40">
        <v>150</v>
      </c>
      <c r="H113" s="108"/>
      <c r="I113" s="109"/>
      <c r="J113" s="110"/>
      <c r="K113" s="111"/>
      <c r="L113" s="112"/>
      <c r="M113" s="113">
        <f t="shared" si="22"/>
        <v>450</v>
      </c>
      <c r="N113" s="113">
        <f>COUNTIF(E113:G113,"&gt;0")</f>
        <v>3</v>
      </c>
      <c r="O113" s="114">
        <f>IF(OR(E113&gt;0,F113&gt;0,G113&gt;0),[1]Données!$X$4)</f>
        <v>13</v>
      </c>
      <c r="P113" s="115">
        <f t="shared" si="23"/>
        <v>0</v>
      </c>
    </row>
    <row r="114" spans="1:16" ht="15.75" x14ac:dyDescent="0.25">
      <c r="A114" s="104" t="str">
        <f>VLOOKUP(B114,[1]Données!$A$3:$I$1003,4)</f>
        <v>H</v>
      </c>
      <c r="B114" s="45">
        <v>1056</v>
      </c>
      <c r="C114" s="105" t="str">
        <f>IF(B114=[1]Données!X$1,[1]Données!$X$2,VLOOKUP(B114,[1]Données!$A$3:$I$1003,3))</f>
        <v>Manuel Franco</v>
      </c>
      <c r="D114" s="106">
        <f>IF([1]Sem.01!H114="x",[1]Sem.01!D114,IF(C114="Dummy",[1]Données!$X$3,VLOOKUP(B114,[1]Données!$A$3:$I$1003,7)))</f>
        <v>0</v>
      </c>
      <c r="E114" s="40">
        <v>186</v>
      </c>
      <c r="F114" s="40">
        <v>181</v>
      </c>
      <c r="G114" s="40">
        <v>203</v>
      </c>
      <c r="H114" s="108"/>
      <c r="I114" s="109"/>
      <c r="J114" s="110"/>
      <c r="K114" s="111"/>
      <c r="L114" s="112"/>
      <c r="M114" s="113">
        <f t="shared" si="22"/>
        <v>570</v>
      </c>
      <c r="N114" s="113">
        <f>COUNTIF(E114:G114,"&gt;0")</f>
        <v>3</v>
      </c>
      <c r="O114" s="114">
        <f>IF(OR(E114&gt;0,F114&gt;0,G114&gt;0),[1]Données!$X$4)</f>
        <v>13</v>
      </c>
      <c r="P114" s="115">
        <f t="shared" si="23"/>
        <v>0</v>
      </c>
    </row>
    <row r="115" spans="1:16" ht="15.75" x14ac:dyDescent="0.25">
      <c r="A115" s="104" t="str">
        <f>VLOOKUP(B115,[1]Données!$A$3:$I$1003,4)</f>
        <v>H</v>
      </c>
      <c r="B115" s="45">
        <v>1057</v>
      </c>
      <c r="C115" s="105" t="str">
        <f>IF(B115=[1]Données!X$1,[1]Données!$X$2,VLOOKUP(B115,[1]Données!$A$3:$I$1003,3))</f>
        <v>Jacques Croteau</v>
      </c>
      <c r="D115" s="106">
        <f>IF([1]Sem.01!H115="x",[1]Sem.01!D115,IF(C115="Dummy",[1]Données!$X$3,VLOOKUP(B115,[1]Données!$A$3:$I$1003,7)))</f>
        <v>0</v>
      </c>
      <c r="E115" s="40">
        <v>183</v>
      </c>
      <c r="F115" s="40">
        <v>210</v>
      </c>
      <c r="G115" s="40">
        <v>180</v>
      </c>
      <c r="H115" s="108"/>
      <c r="I115" s="109"/>
      <c r="J115" s="110"/>
      <c r="K115" s="111"/>
      <c r="L115" s="112"/>
      <c r="M115" s="113">
        <f t="shared" si="22"/>
        <v>573</v>
      </c>
      <c r="N115" s="113">
        <f>COUNTIF(E115:G115,"&gt;0")</f>
        <v>3</v>
      </c>
      <c r="O115" s="114">
        <f>IF(OR(E115&gt;0,F115&gt;0,G115&gt;0),[1]Données!$X$4)</f>
        <v>13</v>
      </c>
      <c r="P115" s="115">
        <f t="shared" si="23"/>
        <v>0</v>
      </c>
    </row>
    <row r="116" spans="1:16" ht="15.75" x14ac:dyDescent="0.25">
      <c r="A116" s="104" t="str">
        <f>VLOOKUP(B116,[1]Données!$A$3:$I$1003,4)</f>
        <v>F</v>
      </c>
      <c r="B116" s="45">
        <v>1058</v>
      </c>
      <c r="C116" s="105" t="str">
        <f>IF(B116=[1]Données!X$1,[1]Données!$X$2,VLOOKUP(B116,[1]Données!$A$3:$I$1003,3))</f>
        <v>Claire Lessard</v>
      </c>
      <c r="D116" s="106">
        <f>IF([1]Sem.01!H116="x",[1]Sem.01!D116,IF(C116="Dummy",[1]Données!$X$3,VLOOKUP(B116,[1]Données!$A$3:$I$1003,7)))</f>
        <v>0</v>
      </c>
      <c r="E116" s="40">
        <v>214</v>
      </c>
      <c r="F116" s="40">
        <v>190</v>
      </c>
      <c r="G116" s="40">
        <v>128</v>
      </c>
      <c r="H116" s="108"/>
      <c r="I116" s="109"/>
      <c r="J116" s="110"/>
      <c r="K116" s="111"/>
      <c r="L116" s="112"/>
      <c r="M116" s="113">
        <f t="shared" si="22"/>
        <v>532</v>
      </c>
      <c r="N116" s="113">
        <f>COUNTIF(E116:G116,"&gt;0")</f>
        <v>3</v>
      </c>
      <c r="O116" s="114">
        <f>IF(OR(E116&gt;0,F116&gt;0,G116&gt;0),[1]Données!$X$4)</f>
        <v>13</v>
      </c>
      <c r="P116" s="115">
        <f t="shared" si="23"/>
        <v>0</v>
      </c>
    </row>
    <row r="117" spans="1:16" ht="15.75" x14ac:dyDescent="0.25">
      <c r="A117" s="116" t="s">
        <v>163</v>
      </c>
      <c r="B117" s="45"/>
      <c r="C117" s="117" t="e">
        <f>VLOOKUP(B117,[1]Données!$Q$3:$V$253,2)</f>
        <v>#N/A</v>
      </c>
      <c r="D117" s="118" t="e">
        <f>VLOOKUP(B117,[1]Données!$Q$3:$V$253,3)</f>
        <v>#N/A</v>
      </c>
      <c r="E117" s="40"/>
      <c r="F117" s="40"/>
      <c r="G117" s="40"/>
      <c r="H117" s="108"/>
      <c r="I117" s="109"/>
      <c r="J117" s="110"/>
      <c r="K117" s="111"/>
      <c r="L117" s="112"/>
      <c r="M117" s="120">
        <f t="shared" si="22"/>
        <v>0</v>
      </c>
      <c r="N117" s="120">
        <f>COUNTIF(E117:G117,("&gt;0"))</f>
        <v>0</v>
      </c>
      <c r="O117" s="121" t="b">
        <f>IF(OR(E117&gt;0,F117&gt;0,G117&gt;0),[1]Données!$X$5)</f>
        <v>0</v>
      </c>
      <c r="P117" s="115">
        <f t="shared" si="23"/>
        <v>0</v>
      </c>
    </row>
    <row r="118" spans="1:16" ht="15.75" x14ac:dyDescent="0.25">
      <c r="A118" s="116" t="s">
        <v>163</v>
      </c>
      <c r="B118" s="45"/>
      <c r="C118" s="117" t="e">
        <f>VLOOKUP(B118,[1]Données!$Q$3:$V$253,2)</f>
        <v>#N/A</v>
      </c>
      <c r="D118" s="118" t="e">
        <f>VLOOKUP(B118,[1]Données!$Q$3:$V$253,3)</f>
        <v>#N/A</v>
      </c>
      <c r="E118" s="40"/>
      <c r="F118" s="40"/>
      <c r="G118" s="40"/>
      <c r="H118" s="108"/>
      <c r="I118" s="109"/>
      <c r="J118" s="110"/>
      <c r="K118" s="111"/>
      <c r="L118" s="112"/>
      <c r="M118" s="120">
        <f t="shared" si="22"/>
        <v>0</v>
      </c>
      <c r="N118" s="120">
        <f>COUNTIF(E118:G118,("&gt;0"))</f>
        <v>0</v>
      </c>
      <c r="O118" s="121" t="b">
        <f>IF(OR(E118&gt;0,F118&gt;0,G118&gt;0),[1]Données!$X$5)</f>
        <v>0</v>
      </c>
      <c r="P118" s="115">
        <f t="shared" si="23"/>
        <v>0</v>
      </c>
    </row>
    <row r="119" spans="1:16" ht="15.75" x14ac:dyDescent="0.25">
      <c r="A119" s="122" t="s">
        <v>164</v>
      </c>
      <c r="B119" s="45"/>
      <c r="C119" s="123" t="e">
        <f>VLOOKUP(B119,[1]Données!$A$3:$I$1003,3)</f>
        <v>#N/A</v>
      </c>
      <c r="D119" s="124" t="e">
        <f>IF(C119="Dummy",[1]Données!$X$3,VLOOKUP(B119,[1]Données!$A$3:$I$1003,7))</f>
        <v>#N/A</v>
      </c>
      <c r="E119" s="40"/>
      <c r="F119" s="40"/>
      <c r="G119" s="40"/>
      <c r="H119" s="108"/>
      <c r="I119" s="109"/>
      <c r="J119" s="110"/>
      <c r="K119" s="111"/>
      <c r="L119" s="112"/>
      <c r="M119" s="125">
        <f t="shared" si="22"/>
        <v>0</v>
      </c>
      <c r="N119" s="125">
        <f>COUNTIF(E119:G119,("&gt;0"))</f>
        <v>0</v>
      </c>
      <c r="O119" s="126" t="b">
        <f>IF(OR(E119&gt;0,F119&gt;0,G119&gt;0),[1]Données!$X$4)</f>
        <v>0</v>
      </c>
      <c r="P119" s="115">
        <f t="shared" si="23"/>
        <v>0</v>
      </c>
    </row>
    <row r="120" spans="1:16" ht="15.75" x14ac:dyDescent="0.25">
      <c r="A120" s="122" t="s">
        <v>164</v>
      </c>
      <c r="B120" s="45"/>
      <c r="C120" s="123" t="e">
        <f>VLOOKUP(B120,[1]Données!$A$3:$I$1003,3)</f>
        <v>#N/A</v>
      </c>
      <c r="D120" s="124" t="e">
        <f>IF(C120="Dummy",[1]Données!$X$3,VLOOKUP(B120,[1]Données!$A$3:$I$1003,7))</f>
        <v>#N/A</v>
      </c>
      <c r="E120" s="40"/>
      <c r="F120" s="40"/>
      <c r="G120" s="40"/>
      <c r="H120" s="108"/>
      <c r="I120" s="109"/>
      <c r="J120" s="110"/>
      <c r="K120" s="111"/>
      <c r="L120" s="112"/>
      <c r="M120" s="125">
        <f t="shared" si="22"/>
        <v>0</v>
      </c>
      <c r="N120" s="125">
        <f>COUNTIF(E120:G120,("&gt;0"))</f>
        <v>0</v>
      </c>
      <c r="O120" s="126" t="b">
        <f>IF(OR(E120&gt;0,F120&gt;0,G120&gt;0),[1]Données!$X$4)</f>
        <v>0</v>
      </c>
      <c r="P120" s="115">
        <f t="shared" si="23"/>
        <v>0</v>
      </c>
    </row>
    <row r="121" spans="1:16" ht="15.75" x14ac:dyDescent="0.25">
      <c r="A121" s="127">
        <f>$B$1-D121</f>
        <v>138</v>
      </c>
      <c r="B121" s="128"/>
      <c r="C121" s="129" t="s">
        <v>177</v>
      </c>
      <c r="D121" s="130">
        <f>SUM(D112:D116)</f>
        <v>0</v>
      </c>
      <c r="E121" s="176">
        <f>IF(AND(E112=0,E113=0),SUM(E112:E116)+D112+D113,IF(AND(E112=0,E114=0),SUM(E112:E116)+D112+D114,IF(AND(E112=0,E115=0),SUM(E112:E116)+D112+D115,IF(AND(E112=0,E116=0),SUM(E112:E116)+D112+D116,IF(AND(E113=0,E114=0),SUM(E112:E116)+D113+D114,IF(AND(E113=0,E115=0),SUM(E112:E116)+D113+D115,IF(AND(E113=0,E116=0),SUM(E112:E116)+D113+D116,IF(AND(E114=0,E115=0),SUM(E112:E116)+D114+D115,IF(AND(E114=0,E116=0),SUM(E112:E116)+D114+D116,IF(AND(E115=0,E116=0),SUM(E112:E116)+D115+D116,IF(E112=0,SUM(E112:E116)+D112,IF(E113=0,SUM(E112:E116)+D113,IF(E114=0,SUM(E112:E116)+D114,IF(E115=0,SUM(E112:E116)+D115,IF(E116=0,SUM(E112:E116)+D116,SUM(E112:E116))))))))))))))))</f>
        <v>836</v>
      </c>
      <c r="F121" s="176">
        <f>IF(AND(F112=0,F113=0),SUM(F112:F116)+D112+D113,IF(AND(F112=0,F114=0),SUM(F112:F116)+D112+D114,IF(AND(F112=0,F115=0),SUM(F112:F116)+D112+D115,IF(AND(F112=0,F116=0),SUM(F112:F116)+D112+D116,IF(AND(F113=0,F114=0),SUM(F112:F116)+D113+D114,IF(AND(F113=0,F115=0),SUM(F112:F116)+D113+D115,IF(AND(F113=0,F116=0),SUM(F112:F116)+D113+D116,IF(AND(F114=0,F115=0),SUM(F112:F116)+D114+D115,IF(AND(F114=0,F116=0),SUM(F112:F116)+D114+D116,IF(AND(F115=0,F116=0),SUM(F112:F116)+D115+D116,IF(F112=0,SUM(F112:F116)+D112,IF(F113=0,SUM(F112:F116)+D113,IF(F114=0,SUM(F112:F116)+D114,IF(F115=0,SUM(F112:F116)+D115,IF(F116=0,SUM(F112:F116)+D116,SUM(F112:F116))))))))))))))))</f>
        <v>832</v>
      </c>
      <c r="G121" s="176">
        <f>IF(AND(G112=0,G113=0),SUM(G112:G116)+D112+D113,IF(AND(G112=0,G114=0),SUM(G112:G116)+D112+D114,IF(AND(G112=0,G115=0),SUM(G112:G116)+D112+D115,IF(AND(G112=0,G116=0),SUM(G112:G116)+D112+D116,IF(AND(G113=0,G114=0),SUM(G112:G116)+D113+D114,IF(AND(G113=0,G115=0),SUM(G112:G116)+D113+D115,IF(AND(G113=0,G116=0),SUM(G112:G116)+D113+D116,IF(AND(G114=0,G115=0),SUM(G112:G116)+D114+D115,IF(AND(G114=0,G116=0),SUM(G112:G116)+D114+D116,IF(AND(G115=0,G116=0),SUM(G112:G116)+D115+D116,IF(G112=0,SUM(G112:G116)+D112,IF(G113=0,SUM(G112:G116)+D113,IF(G114=0,SUM(G112:G116)+D114,IF(G115=0,SUM(G112:G116)+D115,IF(G116=0,SUM(G112:G116)+D116,SUM(G112:G116))))))))))))))))</f>
        <v>800</v>
      </c>
      <c r="H121" s="128"/>
      <c r="I121" s="132"/>
      <c r="J121" s="133"/>
      <c r="K121" s="134"/>
      <c r="L121" s="135"/>
      <c r="M121" s="136">
        <f>SUM(E121:G121)</f>
        <v>2468</v>
      </c>
      <c r="N121" s="137"/>
      <c r="O121" s="138"/>
      <c r="P121" s="139"/>
    </row>
    <row r="122" spans="1:16" ht="15.75" x14ac:dyDescent="0.25">
      <c r="A122" s="104" t="str">
        <f>VLOOKUP(B122,[1]Données!$A$3:$I$1003,4)</f>
        <v>H</v>
      </c>
      <c r="B122" s="45">
        <v>1059</v>
      </c>
      <c r="C122" s="105" t="str">
        <f>IF(B122=[1]Données!X$1,[1]Données!$X$2,VLOOKUP(B122,[1]Données!$A$3:$I$1003,3))</f>
        <v>Raymond Héroux</v>
      </c>
      <c r="D122" s="106">
        <f>IF([1]Sem.01!H122="x",[1]Sem.01!D122,IF(C122="Dummy",[1]Données!$X$3,VLOOKUP(B122,[1]Données!$A$3:$I$1003,7)))</f>
        <v>0</v>
      </c>
      <c r="E122" s="40">
        <v>133</v>
      </c>
      <c r="F122" s="40">
        <v>133</v>
      </c>
      <c r="G122" s="40">
        <v>133</v>
      </c>
      <c r="H122" s="108"/>
      <c r="I122" s="109"/>
      <c r="J122" s="110"/>
      <c r="K122" s="111"/>
      <c r="L122" s="112"/>
      <c r="M122" s="113">
        <f t="shared" ref="M122:M130" si="24">SUM(E122:G122)</f>
        <v>399</v>
      </c>
      <c r="N122" s="113">
        <f>COUNTIF(E122:G122,"&gt;0")</f>
        <v>3</v>
      </c>
      <c r="O122" s="114">
        <f>IF(OR(E122&gt;0,F122&gt;0,G122&gt;0),[1]Données!$X$4)</f>
        <v>13</v>
      </c>
      <c r="P122" s="115">
        <f t="shared" ref="P122:P130" si="25">SUM(I122:L122)</f>
        <v>0</v>
      </c>
    </row>
    <row r="123" spans="1:16" ht="15.75" x14ac:dyDescent="0.25">
      <c r="A123" s="104" t="str">
        <f>VLOOKUP(B123,[1]Données!$A$3:$I$1003,4)</f>
        <v>F</v>
      </c>
      <c r="B123" s="45">
        <v>1060</v>
      </c>
      <c r="C123" s="105" t="str">
        <f>IF(B123=[1]Données!X$1,[1]Données!$X$2,VLOOKUP(B123,[1]Données!$A$3:$I$1003,3))</f>
        <v>Marie Deslauriers</v>
      </c>
      <c r="D123" s="106">
        <f>IF([1]Sem.01!H123="x",[1]Sem.01!D123,IF(C123="Dummy",[1]Données!$X$3,VLOOKUP(B123,[1]Données!$A$3:$I$1003,7)))</f>
        <v>0</v>
      </c>
      <c r="E123" s="40">
        <v>194</v>
      </c>
      <c r="F123" s="40">
        <v>134</v>
      </c>
      <c r="G123" s="40">
        <v>188</v>
      </c>
      <c r="H123" s="108"/>
      <c r="I123" s="109"/>
      <c r="J123" s="110"/>
      <c r="K123" s="111"/>
      <c r="L123" s="112"/>
      <c r="M123" s="113">
        <f t="shared" si="24"/>
        <v>516</v>
      </c>
      <c r="N123" s="113">
        <f>COUNTIF(E123:G123,"&gt;0")</f>
        <v>3</v>
      </c>
      <c r="O123" s="114">
        <f>IF(OR(E123&gt;0,F123&gt;0,G123&gt;0),[1]Données!$X$4)</f>
        <v>13</v>
      </c>
      <c r="P123" s="115">
        <f t="shared" si="25"/>
        <v>0</v>
      </c>
    </row>
    <row r="124" spans="1:16" ht="15.75" x14ac:dyDescent="0.25">
      <c r="A124" s="104" t="str">
        <f>VLOOKUP(B124,[1]Données!$A$3:$I$1003,4)</f>
        <v>H</v>
      </c>
      <c r="B124" s="45">
        <v>1061</v>
      </c>
      <c r="C124" s="105" t="str">
        <f>IF(B124=[1]Données!X$1,[1]Données!$X$2,VLOOKUP(B124,[1]Données!$A$3:$I$1003,3))</f>
        <v>Gilles Mc Clean</v>
      </c>
      <c r="D124" s="106">
        <f>IF([1]Sem.01!H124="x",[1]Sem.01!D124,IF(C124="Dummy",[1]Données!$X$3,VLOOKUP(B124,[1]Données!$A$3:$I$1003,7)))</f>
        <v>0</v>
      </c>
      <c r="E124" s="40">
        <v>152</v>
      </c>
      <c r="F124" s="40">
        <v>182</v>
      </c>
      <c r="G124" s="40">
        <v>186</v>
      </c>
      <c r="H124" s="108"/>
      <c r="I124" s="109"/>
      <c r="J124" s="110"/>
      <c r="K124" s="111"/>
      <c r="L124" s="112"/>
      <c r="M124" s="113">
        <f t="shared" si="24"/>
        <v>520</v>
      </c>
      <c r="N124" s="113">
        <f>COUNTIF(E124:G124,"&gt;0")</f>
        <v>3</v>
      </c>
      <c r="O124" s="114">
        <f>IF(OR(E124&gt;0,F124&gt;0,G124&gt;0),[1]Données!$X$4)</f>
        <v>13</v>
      </c>
      <c r="P124" s="115">
        <f t="shared" si="25"/>
        <v>0</v>
      </c>
    </row>
    <row r="125" spans="1:16" ht="15.75" x14ac:dyDescent="0.25">
      <c r="A125" s="104" t="str">
        <f>VLOOKUP(B125,[1]Données!$A$3:$I$1003,4)</f>
        <v>F</v>
      </c>
      <c r="B125" s="45">
        <v>1078</v>
      </c>
      <c r="C125" s="105" t="str">
        <f>IF(B125=[1]Données!X$1,[1]Données!$X$2,VLOOKUP(B125,[1]Données!$A$3:$I$1003,3))</f>
        <v>Jeanne Cyr</v>
      </c>
      <c r="D125" s="106">
        <f>IF([1]Sem.01!H125="x",[1]Sem.01!D125,IF(C125="Dummy",[1]Données!$X$3,VLOOKUP(B125,[1]Données!$A$3:$I$1003,7)))</f>
        <v>0</v>
      </c>
      <c r="E125" s="40">
        <v>236</v>
      </c>
      <c r="F125" s="40">
        <v>162</v>
      </c>
      <c r="G125" s="40">
        <v>173</v>
      </c>
      <c r="H125" s="108"/>
      <c r="I125" s="109"/>
      <c r="J125" s="110"/>
      <c r="K125" s="111"/>
      <c r="L125" s="112"/>
      <c r="M125" s="113">
        <f t="shared" si="24"/>
        <v>571</v>
      </c>
      <c r="N125" s="113">
        <f>COUNTIF(E125:G125,"&gt;0")</f>
        <v>3</v>
      </c>
      <c r="O125" s="114">
        <f>IF(OR(E125&gt;0,F125&gt;0,G125&gt;0),[1]Données!$X$4)</f>
        <v>13</v>
      </c>
      <c r="P125" s="115">
        <f t="shared" si="25"/>
        <v>0</v>
      </c>
    </row>
    <row r="126" spans="1:16" ht="15.75" x14ac:dyDescent="0.25">
      <c r="A126" s="104" t="str">
        <f>VLOOKUP(B126,[1]Données!$A$3:$I$1003,4)</f>
        <v>H</v>
      </c>
      <c r="B126" s="45">
        <v>1062</v>
      </c>
      <c r="C126" s="105" t="str">
        <f>IF(B126=[1]Données!X$1,[1]Données!$X$2,VLOOKUP(B126,[1]Données!$A$3:$I$1003,3))</f>
        <v>André Cyr</v>
      </c>
      <c r="D126" s="106">
        <f>IF([1]Sem.01!H126="x",[1]Sem.01!D126,IF(C126="Dummy",[1]Données!$X$3,VLOOKUP(B126,[1]Données!$A$3:$I$1003,7)))</f>
        <v>0</v>
      </c>
      <c r="E126" s="40">
        <v>236</v>
      </c>
      <c r="F126" s="40">
        <v>181</v>
      </c>
      <c r="G126" s="40">
        <v>193</v>
      </c>
      <c r="H126" s="108"/>
      <c r="I126" s="109"/>
      <c r="J126" s="110"/>
      <c r="K126" s="111"/>
      <c r="L126" s="112"/>
      <c r="M126" s="113">
        <f t="shared" si="24"/>
        <v>610</v>
      </c>
      <c r="N126" s="113">
        <f>COUNTIF(E126:G126,"&gt;0")</f>
        <v>3</v>
      </c>
      <c r="O126" s="114">
        <f>IF(OR(E126&gt;0,F126&gt;0,G126&gt;0),[1]Données!$X$4)</f>
        <v>13</v>
      </c>
      <c r="P126" s="115">
        <f t="shared" si="25"/>
        <v>0</v>
      </c>
    </row>
    <row r="127" spans="1:16" ht="15.75" x14ac:dyDescent="0.25">
      <c r="A127" s="116" t="s">
        <v>163</v>
      </c>
      <c r="B127" s="45"/>
      <c r="C127" s="117" t="e">
        <f>VLOOKUP(B127,[1]Données!$Q$3:$V$253,2)</f>
        <v>#N/A</v>
      </c>
      <c r="D127" s="118" t="e">
        <f>VLOOKUP(B127,[1]Données!$Q$3:$V$253,3)</f>
        <v>#N/A</v>
      </c>
      <c r="E127" s="40"/>
      <c r="F127" s="40"/>
      <c r="G127" s="40"/>
      <c r="H127" s="108"/>
      <c r="I127" s="109"/>
      <c r="J127" s="110"/>
      <c r="K127" s="111"/>
      <c r="L127" s="112"/>
      <c r="M127" s="120">
        <f t="shared" si="24"/>
        <v>0</v>
      </c>
      <c r="N127" s="120">
        <f>COUNTIF(E127:G127,("&gt;0"))</f>
        <v>0</v>
      </c>
      <c r="O127" s="121" t="b">
        <f>IF(OR(E127&gt;0,F127&gt;0,G127&gt;0),[1]Données!$X$5)</f>
        <v>0</v>
      </c>
      <c r="P127" s="115">
        <f t="shared" si="25"/>
        <v>0</v>
      </c>
    </row>
    <row r="128" spans="1:16" ht="15.75" x14ac:dyDescent="0.25">
      <c r="A128" s="116" t="s">
        <v>163</v>
      </c>
      <c r="B128" s="45"/>
      <c r="C128" s="117" t="e">
        <f>VLOOKUP(B128,[1]Données!$Q$3:$V$253,2)</f>
        <v>#N/A</v>
      </c>
      <c r="D128" s="118" t="e">
        <f>VLOOKUP(B128,[1]Données!$Q$3:$V$253,3)</f>
        <v>#N/A</v>
      </c>
      <c r="E128" s="40"/>
      <c r="F128" s="40"/>
      <c r="G128" s="40"/>
      <c r="H128" s="108"/>
      <c r="I128" s="109"/>
      <c r="J128" s="110"/>
      <c r="K128" s="111"/>
      <c r="L128" s="112"/>
      <c r="M128" s="120">
        <f t="shared" si="24"/>
        <v>0</v>
      </c>
      <c r="N128" s="120">
        <f>COUNTIF(E128:G128,("&gt;0"))</f>
        <v>0</v>
      </c>
      <c r="O128" s="121" t="b">
        <f>IF(OR(E128&gt;0,F128&gt;0,G128&gt;0),[1]Données!$X$5)</f>
        <v>0</v>
      </c>
      <c r="P128" s="115">
        <f t="shared" si="25"/>
        <v>0</v>
      </c>
    </row>
    <row r="129" spans="1:16" ht="15.75" x14ac:dyDescent="0.25">
      <c r="A129" s="122" t="s">
        <v>164</v>
      </c>
      <c r="B129" s="45"/>
      <c r="C129" s="123" t="e">
        <f>VLOOKUP(B129,[1]Données!$A$3:$I$1003,3)</f>
        <v>#N/A</v>
      </c>
      <c r="D129" s="124" t="e">
        <f>IF(C129="Dummy",[1]Données!$X$3,VLOOKUP(B129,[1]Données!$A$3:$I$1003,7))</f>
        <v>#N/A</v>
      </c>
      <c r="E129" s="40"/>
      <c r="F129" s="40"/>
      <c r="G129" s="40"/>
      <c r="H129" s="108"/>
      <c r="I129" s="109"/>
      <c r="J129" s="110"/>
      <c r="K129" s="111"/>
      <c r="L129" s="112"/>
      <c r="M129" s="125">
        <f t="shared" si="24"/>
        <v>0</v>
      </c>
      <c r="N129" s="125">
        <f>COUNTIF(E129:G129,("&gt;0"))</f>
        <v>0</v>
      </c>
      <c r="O129" s="126" t="b">
        <f>IF(OR(E129&gt;0,F129&gt;0,G129&gt;0),[1]Données!$X$4)</f>
        <v>0</v>
      </c>
      <c r="P129" s="115">
        <f t="shared" si="25"/>
        <v>0</v>
      </c>
    </row>
    <row r="130" spans="1:16" ht="15.75" x14ac:dyDescent="0.25">
      <c r="A130" s="122" t="s">
        <v>164</v>
      </c>
      <c r="B130" s="45"/>
      <c r="C130" s="123" t="e">
        <f>VLOOKUP(B130,[1]Données!$A$3:$I$1003,3)</f>
        <v>#N/A</v>
      </c>
      <c r="D130" s="124" t="e">
        <f>IF(C130="Dummy",[1]Données!$X$3,VLOOKUP(B130,[1]Données!$A$3:$I$1003,7))</f>
        <v>#N/A</v>
      </c>
      <c r="E130" s="40"/>
      <c r="F130" s="40"/>
      <c r="G130" s="40"/>
      <c r="H130" s="108"/>
      <c r="I130" s="109"/>
      <c r="J130" s="110"/>
      <c r="K130" s="111"/>
      <c r="L130" s="112"/>
      <c r="M130" s="125">
        <f t="shared" si="24"/>
        <v>0</v>
      </c>
      <c r="N130" s="125">
        <f>COUNTIF(E130:G130,("&gt;0"))</f>
        <v>0</v>
      </c>
      <c r="O130" s="126" t="b">
        <f>IF(OR(E130&gt;0,F130&gt;0,G130&gt;0),[1]Données!$X$4)</f>
        <v>0</v>
      </c>
      <c r="P130" s="115">
        <f t="shared" si="25"/>
        <v>0</v>
      </c>
    </row>
    <row r="131" spans="1:16" ht="15.75" x14ac:dyDescent="0.25">
      <c r="A131" s="127">
        <f>$B$1-D131</f>
        <v>138</v>
      </c>
      <c r="B131" s="128"/>
      <c r="C131" s="129" t="s">
        <v>178</v>
      </c>
      <c r="D131" s="130">
        <f>SUM(D122:D126)</f>
        <v>0</v>
      </c>
      <c r="E131" s="176">
        <f>IF(AND(E122=0,E123=0),SUM(E122:E126)+D122+D123,IF(AND(E122=0,E124=0),SUM(E122:E126)+D122+D124,IF(AND(E122=0,E125=0),SUM(E122:E126)+D122+D125,IF(AND(E122=0,E126=0),SUM(E122:E126)+D122+D126,IF(AND(E123=0,E124=0),SUM(E122:E126)+D123+D124,IF(AND(E123=0,E125=0),SUM(E122:E126)+D123+D125,IF(AND(E123=0,E126=0),SUM(E122:E126)+D123+D126,IF(AND(E124=0,E125=0),SUM(E122:E126)+D124+D125,IF(AND(E124=0,E126=0),SUM(E122:E126)+D124+D126,IF(AND(E125=0,E126=0),SUM(E122:E126)+D125+D126,IF(E122=0,SUM(E122:E126)+D122,IF(E123=0,SUM(E122:E126)+D123,IF(E124=0,SUM(E122:E126)+D124,IF(E125=0,SUM(E122:E126)+D125,IF(E126=0,SUM(E122:E126)+D126,SUM(E122:E126))))))))))))))))</f>
        <v>951</v>
      </c>
      <c r="F131" s="176">
        <f>IF(AND(F122=0,F123=0),SUM(F122:F126)+D122+D123,IF(AND(F122=0,F124=0),SUM(F122:F126)+D122+D124,IF(AND(F122=0,F125=0),SUM(F122:F126)+D122+D125,IF(AND(F122=0,F126=0),SUM(F122:F126)+D122+D126,IF(AND(F123=0,F124=0),SUM(F122:F126)+D123+D124,IF(AND(F123=0,F125=0),SUM(F122:F126)+D123+D125,IF(AND(F123=0,F126=0),SUM(F122:F126)+D123+D126,IF(AND(F124=0,F125=0),SUM(F122:F126)+D124+D125,IF(AND(F124=0,F126=0),SUM(F122:F126)+D124+D126,IF(AND(F125=0,F126=0),SUM(F122:F126)+D125+D126,IF(F122=0,SUM(F122:F126)+D122,IF(F123=0,SUM(F122:F126)+D123,IF(F124=0,SUM(F122:F126)+D124,IF(F125=0,SUM(F122:F126)+D125,IF(F126=0,SUM(F122:F126)+D126,SUM(F122:F126))))))))))))))))</f>
        <v>792</v>
      </c>
      <c r="G131" s="176">
        <f>IF(AND(G122=0,G123=0),SUM(G122:G126)+D122+D123,IF(AND(G122=0,G124=0),SUM(G122:G126)+D122+D124,IF(AND(G122=0,G125=0),SUM(G122:G126)+D122+D125,IF(AND(G122=0,G126=0),SUM(G122:G126)+D122+D126,IF(AND(G123=0,G124=0),SUM(G122:G126)+D123+D124,IF(AND(G123=0,G125=0),SUM(G122:G126)+D123+D125,IF(AND(G123=0,G126=0),SUM(G122:G126)+D123+D126,IF(AND(G124=0,G125=0),SUM(G122:G126)+D124+D125,IF(AND(G124=0,G126=0),SUM(G122:G126)+D124+D126,IF(AND(G125=0,G126=0),SUM(G122:G126)+D125+D126,IF(G122=0,SUM(G122:G126)+D122,IF(G123=0,SUM(G122:G126)+D123,IF(G124=0,SUM(G122:G126)+D124,IF(G125=0,SUM(G122:G126)+D125,IF(G126=0,SUM(G122:G126)+D126,SUM(G122:G126))))))))))))))))</f>
        <v>873</v>
      </c>
      <c r="H131" s="128"/>
      <c r="I131" s="132"/>
      <c r="J131" s="133"/>
      <c r="K131" s="134"/>
      <c r="L131" s="135"/>
      <c r="M131" s="136">
        <f>SUM(E131:G131)</f>
        <v>2616</v>
      </c>
      <c r="N131" s="137"/>
      <c r="O131" s="138"/>
      <c r="P131" s="139"/>
    </row>
    <row r="132" spans="1:16" ht="15.75" x14ac:dyDescent="0.25">
      <c r="A132" s="104" t="str">
        <f>VLOOKUP(B132,[1]Données!$A$3:$I$1003,4)</f>
        <v>H</v>
      </c>
      <c r="B132" s="45">
        <v>1063</v>
      </c>
      <c r="C132" s="105" t="str">
        <f>IF(B132=[1]Données!X$1,[1]Données!$X$2,VLOOKUP(B132,[1]Données!$A$3:$I$1003,3))</f>
        <v>Gérard Mercier</v>
      </c>
      <c r="D132" s="106">
        <f>IF([1]Sem.01!H132="x",[1]Sem.01!D132,IF(C132="Dummy",[1]Données!$X$3,VLOOKUP(B132,[1]Données!$A$3:$I$1003,7)))</f>
        <v>0</v>
      </c>
      <c r="E132" s="40">
        <v>128</v>
      </c>
      <c r="F132" s="40">
        <v>135</v>
      </c>
      <c r="G132" s="40">
        <v>129</v>
      </c>
      <c r="H132" s="108"/>
      <c r="I132" s="109"/>
      <c r="J132" s="110"/>
      <c r="K132" s="111"/>
      <c r="L132" s="112"/>
      <c r="M132" s="113">
        <f t="shared" ref="M132:M140" si="26">SUM(E132:G132)</f>
        <v>392</v>
      </c>
      <c r="N132" s="113">
        <f>COUNTIF(E132:G132,"&gt;0")</f>
        <v>3</v>
      </c>
      <c r="O132" s="114">
        <f>IF(OR(E132&gt;0,F132&gt;0,G132&gt;0),[1]Données!$X$4)</f>
        <v>13</v>
      </c>
      <c r="P132" s="115">
        <f t="shared" ref="P132:P140" si="27">SUM(I132:L132)</f>
        <v>0</v>
      </c>
    </row>
    <row r="133" spans="1:16" ht="15.75" x14ac:dyDescent="0.25">
      <c r="A133" s="104" t="str">
        <f>VLOOKUP(B133,[1]Données!$A$3:$I$1003,4)</f>
        <v>F</v>
      </c>
      <c r="B133" s="45">
        <v>1064</v>
      </c>
      <c r="C133" s="105" t="str">
        <f>IF(B133=[1]Données!X$1,[1]Données!$X$2,VLOOKUP(B133,[1]Données!$A$3:$I$1003,3))</f>
        <v>Louise Arbour</v>
      </c>
      <c r="D133" s="106">
        <f>IF([1]Sem.01!H133="x",[1]Sem.01!D133,IF(C133="Dummy",[1]Données!$X$3,VLOOKUP(B133,[1]Données!$A$3:$I$1003,7)))</f>
        <v>0</v>
      </c>
      <c r="E133" s="40">
        <v>124</v>
      </c>
      <c r="F133" s="40">
        <v>164</v>
      </c>
      <c r="G133" s="40">
        <v>139</v>
      </c>
      <c r="H133" s="108"/>
      <c r="I133" s="109"/>
      <c r="J133" s="110"/>
      <c r="K133" s="111"/>
      <c r="L133" s="112"/>
      <c r="M133" s="113">
        <f t="shared" si="26"/>
        <v>427</v>
      </c>
      <c r="N133" s="113">
        <f>COUNTIF(E133:G133,"&gt;0")</f>
        <v>3</v>
      </c>
      <c r="O133" s="114">
        <f>IF(OR(E133&gt;0,F133&gt;0,G133&gt;0),[1]Données!$X$4)</f>
        <v>13</v>
      </c>
      <c r="P133" s="115">
        <f t="shared" si="27"/>
        <v>0</v>
      </c>
    </row>
    <row r="134" spans="1:16" ht="15.75" x14ac:dyDescent="0.25">
      <c r="A134" s="104" t="str">
        <f>VLOOKUP(B134,[1]Données!$A$3:$I$1003,4)</f>
        <v>F</v>
      </c>
      <c r="B134" s="45">
        <v>1065</v>
      </c>
      <c r="C134" s="105" t="str">
        <f>IF(B134=[1]Données!X$1,[1]Données!$X$2,VLOOKUP(B134,[1]Données!$A$3:$I$1003,3))</f>
        <v>Huguette Charron</v>
      </c>
      <c r="D134" s="106">
        <f>IF([1]Sem.01!H134="x",[1]Sem.01!D134,IF(C134="Dummy",[1]Données!$X$3,VLOOKUP(B134,[1]Données!$A$3:$I$1003,7)))</f>
        <v>0</v>
      </c>
      <c r="E134" s="40">
        <v>122</v>
      </c>
      <c r="F134" s="40">
        <v>109</v>
      </c>
      <c r="G134" s="40">
        <v>129</v>
      </c>
      <c r="H134" s="108"/>
      <c r="I134" s="109"/>
      <c r="J134" s="110"/>
      <c r="K134" s="111"/>
      <c r="L134" s="112"/>
      <c r="M134" s="113">
        <f t="shared" si="26"/>
        <v>360</v>
      </c>
      <c r="N134" s="113">
        <f>COUNTIF(E134:G134,"&gt;0")</f>
        <v>3</v>
      </c>
      <c r="O134" s="114">
        <f>IF(OR(E134&gt;0,F134&gt;0,G134&gt;0),[1]Données!$X$4)</f>
        <v>13</v>
      </c>
      <c r="P134" s="115">
        <f t="shared" si="27"/>
        <v>0</v>
      </c>
    </row>
    <row r="135" spans="1:16" ht="15.75" x14ac:dyDescent="0.25">
      <c r="A135" s="104" t="str">
        <f>VLOOKUP(B135,[1]Données!$A$3:$I$1003,4)</f>
        <v>F</v>
      </c>
      <c r="B135" s="45">
        <v>1077</v>
      </c>
      <c r="C135" s="105" t="str">
        <f>IF(B135=[1]Données!X$1,[1]Données!$X$2,VLOOKUP(B135,[1]Données!$A$3:$I$1003,3))</f>
        <v>Anita Pelletier</v>
      </c>
      <c r="D135" s="106">
        <f>IF([1]Sem.01!H135="x",[1]Sem.01!D135,IF(C135="Dummy",[1]Données!$X$3,VLOOKUP(B135,[1]Données!$A$3:$I$1003,7)))</f>
        <v>0</v>
      </c>
      <c r="E135" s="40">
        <v>145</v>
      </c>
      <c r="F135" s="40">
        <v>158</v>
      </c>
      <c r="G135" s="40">
        <v>175</v>
      </c>
      <c r="H135" s="108"/>
      <c r="I135" s="109"/>
      <c r="J135" s="110"/>
      <c r="K135" s="111"/>
      <c r="L135" s="112"/>
      <c r="M135" s="113">
        <f t="shared" si="26"/>
        <v>478</v>
      </c>
      <c r="N135" s="113">
        <f>COUNTIF(E135:G135,"&gt;0")</f>
        <v>3</v>
      </c>
      <c r="O135" s="114">
        <f>IF(OR(E135&gt;0,F135&gt;0,G135&gt;0),[1]Données!$X$4)</f>
        <v>13</v>
      </c>
      <c r="P135" s="115">
        <f t="shared" si="27"/>
        <v>0</v>
      </c>
    </row>
    <row r="136" spans="1:16" ht="15.75" x14ac:dyDescent="0.25">
      <c r="A136" s="104" t="str">
        <f>VLOOKUP(B136,[1]Données!$A$3:$I$1003,4)</f>
        <v>H</v>
      </c>
      <c r="B136" s="45">
        <v>1066</v>
      </c>
      <c r="C136" s="105" t="str">
        <f>IF(B136=[1]Données!X$1,[1]Données!$X$2,VLOOKUP(B136,[1]Données!$A$3:$I$1003,3))</f>
        <v>Michel Moreau</v>
      </c>
      <c r="D136" s="106">
        <f>IF([1]Sem.01!H136="x",[1]Sem.01!D136,IF(C136="Dummy",[1]Données!$X$3,VLOOKUP(B136,[1]Données!$A$3:$I$1003,7)))</f>
        <v>0</v>
      </c>
      <c r="E136" s="40">
        <v>232</v>
      </c>
      <c r="F136" s="40">
        <v>167</v>
      </c>
      <c r="G136" s="40">
        <v>151</v>
      </c>
      <c r="H136" s="108"/>
      <c r="I136" s="109"/>
      <c r="J136" s="110"/>
      <c r="K136" s="111"/>
      <c r="L136" s="112"/>
      <c r="M136" s="113">
        <f t="shared" si="26"/>
        <v>550</v>
      </c>
      <c r="N136" s="113">
        <f>COUNTIF(E136:G136,"&gt;0")</f>
        <v>3</v>
      </c>
      <c r="O136" s="114">
        <f>IF(OR(E136&gt;0,F136&gt;0,G136&gt;0),[1]Données!$X$4)</f>
        <v>13</v>
      </c>
      <c r="P136" s="115">
        <f t="shared" si="27"/>
        <v>0</v>
      </c>
    </row>
    <row r="137" spans="1:16" ht="15.75" x14ac:dyDescent="0.25">
      <c r="A137" s="116" t="s">
        <v>163</v>
      </c>
      <c r="B137" s="45"/>
      <c r="C137" s="117" t="e">
        <f>VLOOKUP(B137,[1]Données!$Q$3:$V$253,2)</f>
        <v>#N/A</v>
      </c>
      <c r="D137" s="118" t="e">
        <f>VLOOKUP(B137,[1]Données!$Q$3:$V$253,3)</f>
        <v>#N/A</v>
      </c>
      <c r="E137" s="40"/>
      <c r="F137" s="40"/>
      <c r="G137" s="40"/>
      <c r="H137" s="108"/>
      <c r="I137" s="109"/>
      <c r="J137" s="110"/>
      <c r="K137" s="111"/>
      <c r="L137" s="112"/>
      <c r="M137" s="120">
        <f t="shared" si="26"/>
        <v>0</v>
      </c>
      <c r="N137" s="120">
        <f>COUNTIF(E137:G137,("&gt;0"))</f>
        <v>0</v>
      </c>
      <c r="O137" s="121" t="b">
        <f>IF(OR(E137&gt;0,F137&gt;0,G137&gt;0),[1]Données!$X$5)</f>
        <v>0</v>
      </c>
      <c r="P137" s="115">
        <f t="shared" si="27"/>
        <v>0</v>
      </c>
    </row>
    <row r="138" spans="1:16" ht="15.75" x14ac:dyDescent="0.25">
      <c r="A138" s="116" t="s">
        <v>163</v>
      </c>
      <c r="B138" s="45"/>
      <c r="C138" s="117" t="e">
        <f>VLOOKUP(B138,[1]Données!$Q$3:$V$253,2)</f>
        <v>#N/A</v>
      </c>
      <c r="D138" s="118" t="e">
        <f>VLOOKUP(B138,[1]Données!$Q$3:$V$253,3)</f>
        <v>#N/A</v>
      </c>
      <c r="E138" s="40"/>
      <c r="F138" s="40"/>
      <c r="G138" s="40"/>
      <c r="H138" s="108"/>
      <c r="I138" s="109"/>
      <c r="J138" s="110"/>
      <c r="K138" s="111"/>
      <c r="L138" s="112"/>
      <c r="M138" s="120">
        <f t="shared" si="26"/>
        <v>0</v>
      </c>
      <c r="N138" s="120">
        <f>COUNTIF(E138:G138,("&gt;0"))</f>
        <v>0</v>
      </c>
      <c r="O138" s="121" t="b">
        <f>IF(OR(E138&gt;0,F138&gt;0,G138&gt;0),[1]Données!$X$5)</f>
        <v>0</v>
      </c>
      <c r="P138" s="115">
        <f t="shared" si="27"/>
        <v>0</v>
      </c>
    </row>
    <row r="139" spans="1:16" ht="15.75" x14ac:dyDescent="0.25">
      <c r="A139" s="122" t="s">
        <v>164</v>
      </c>
      <c r="B139" s="45"/>
      <c r="C139" s="123" t="e">
        <f>VLOOKUP(B139,[1]Données!$A$3:$I$1003,3)</f>
        <v>#N/A</v>
      </c>
      <c r="D139" s="124" t="e">
        <f>IF(C139="Dummy",[1]Données!$X$3,VLOOKUP(B139,[1]Données!$A$3:$I$1003,7))</f>
        <v>#N/A</v>
      </c>
      <c r="E139" s="40"/>
      <c r="F139" s="40"/>
      <c r="G139" s="40"/>
      <c r="H139" s="108"/>
      <c r="I139" s="109"/>
      <c r="J139" s="110"/>
      <c r="K139" s="111"/>
      <c r="L139" s="112"/>
      <c r="M139" s="125">
        <f t="shared" si="26"/>
        <v>0</v>
      </c>
      <c r="N139" s="125">
        <f>COUNTIF(E139:G139,("&gt;0"))</f>
        <v>0</v>
      </c>
      <c r="O139" s="126" t="b">
        <f>IF(OR(E139&gt;0,F139&gt;0,G139&gt;0),[1]Données!$X$4)</f>
        <v>0</v>
      </c>
      <c r="P139" s="115">
        <f t="shared" si="27"/>
        <v>0</v>
      </c>
    </row>
    <row r="140" spans="1:16" ht="15.75" x14ac:dyDescent="0.25">
      <c r="A140" s="122" t="s">
        <v>164</v>
      </c>
      <c r="B140" s="45"/>
      <c r="C140" s="123" t="e">
        <f>VLOOKUP(B140,[1]Données!$A$3:$I$1003,3)</f>
        <v>#N/A</v>
      </c>
      <c r="D140" s="124" t="e">
        <f>IF(C140="Dummy",[1]Données!$X$3,VLOOKUP(B140,[1]Données!$A$3:$I$1003,7))</f>
        <v>#N/A</v>
      </c>
      <c r="E140" s="40"/>
      <c r="F140" s="40"/>
      <c r="G140" s="40"/>
      <c r="H140" s="108"/>
      <c r="I140" s="109"/>
      <c r="J140" s="110"/>
      <c r="K140" s="111"/>
      <c r="L140" s="112"/>
      <c r="M140" s="125">
        <f t="shared" si="26"/>
        <v>0</v>
      </c>
      <c r="N140" s="125">
        <f>COUNTIF(E140:G140,("&gt;0"))</f>
        <v>0</v>
      </c>
      <c r="O140" s="126" t="b">
        <f>IF(OR(E140&gt;0,F140&gt;0,G140&gt;0),[1]Données!$X$4)</f>
        <v>0</v>
      </c>
      <c r="P140" s="115">
        <f t="shared" si="27"/>
        <v>0</v>
      </c>
    </row>
    <row r="141" spans="1:16" ht="15.75" x14ac:dyDescent="0.25">
      <c r="A141" s="127">
        <f>$B$1-D141</f>
        <v>138</v>
      </c>
      <c r="B141" s="128"/>
      <c r="C141" s="129" t="s">
        <v>179</v>
      </c>
      <c r="D141" s="130">
        <f>SUM(D132:D136)</f>
        <v>0</v>
      </c>
      <c r="E141" s="176">
        <f>IF(AND(E132=0,E133=0),SUM(E132:E136)+D132+D133,IF(AND(E132=0,E134=0),SUM(E132:E136)+D132+D134,IF(AND(E132=0,E135=0),SUM(E132:E136)+D132+D135,IF(AND(E132=0,E136=0),SUM(E132:E136)+D132+D136,IF(AND(E133=0,E134=0),SUM(E132:E136)+D133+D134,IF(AND(E133=0,E135=0),SUM(E132:E136)+D133+D135,IF(AND(E133=0,E136=0),SUM(E132:E136)+D133+D136,IF(AND(E134=0,E135=0),SUM(E132:E136)+D134+D135,IF(AND(E134=0,E136=0),SUM(E132:E136)+D134+D136,IF(AND(E135=0,E136=0),SUM(E132:E136)+D135+D136,IF(E132=0,SUM(E132:E136)+D132,IF(E133=0,SUM(E132:E136)+D133,IF(E134=0,SUM(E132:E136)+D134,IF(E135=0,SUM(E132:E136)+D135,IF(E136=0,SUM(E132:E136)+D136,SUM(E132:E136))))))))))))))))</f>
        <v>751</v>
      </c>
      <c r="F141" s="176">
        <f>IF(AND(F132=0,F133=0),SUM(F132:F136)+D132+D133,IF(AND(F132=0,F134=0),SUM(F132:F136)+D132+D134,IF(AND(F132=0,F135=0),SUM(F132:F136)+D132+D135,IF(AND(F132=0,F136=0),SUM(F132:F136)+D132+D136,IF(AND(F133=0,F134=0),SUM(F132:F136)+D133+D134,IF(AND(F133=0,F135=0),SUM(F132:F136)+D133+D135,IF(AND(F133=0,F136=0),SUM(F132:F136)+D133+D136,IF(AND(F134=0,F135=0),SUM(F132:F136)+D134+D135,IF(AND(F134=0,F136=0),SUM(F132:F136)+D134+D136,IF(AND(F135=0,F136=0),SUM(F132:F136)+D135+D136,IF(F132=0,SUM(F132:F136)+D132,IF(F133=0,SUM(F132:F136)+D133,IF(F134=0,SUM(F132:F136)+D134,IF(F135=0,SUM(F132:F136)+D135,IF(F136=0,SUM(F132:F136)+D136,SUM(F132:F136))))))))))))))))</f>
        <v>733</v>
      </c>
      <c r="G141" s="176">
        <f>IF(AND(G132=0,G133=0),SUM(G132:G136)+D132+D133,IF(AND(G132=0,G134=0),SUM(G132:G136)+D132+D134,IF(AND(G132=0,G135=0),SUM(G132:G136)+D132+D135,IF(AND(G132=0,G136=0),SUM(G132:G136)+D132+D136,IF(AND(G133=0,G134=0),SUM(G132:G136)+D133+D134,IF(AND(G133=0,G135=0),SUM(G132:G136)+D133+D135,IF(AND(G133=0,G136=0),SUM(G132:G136)+D133+D136,IF(AND(G134=0,G135=0),SUM(G132:G136)+D134+D135,IF(AND(G134=0,G136=0),SUM(G132:G136)+D134+D136,IF(AND(G135=0,G136=0),SUM(G132:G136)+D135+D136,IF(G132=0,SUM(G132:G136)+D132,IF(G133=0,SUM(G132:G136)+D133,IF(G134=0,SUM(G132:G136)+D134,IF(G135=0,SUM(G132:G136)+D135,IF(G136=0,SUM(G132:G136)+D136,SUM(G132:G136))))))))))))))))</f>
        <v>723</v>
      </c>
      <c r="H141" s="128"/>
      <c r="I141" s="132"/>
      <c r="J141" s="133"/>
      <c r="K141" s="134"/>
      <c r="L141" s="135"/>
      <c r="M141" s="136">
        <f>SUM(E141:G141)</f>
        <v>2207</v>
      </c>
      <c r="N141" s="137"/>
      <c r="O141" s="138"/>
      <c r="P141" s="139"/>
    </row>
    <row r="142" spans="1:16" ht="15.75" x14ac:dyDescent="0.25">
      <c r="A142" s="104" t="str">
        <f>VLOOKUP(B142,[1]Données!$A$3:$I$1003,4)</f>
        <v>F</v>
      </c>
      <c r="B142" s="45">
        <v>1067</v>
      </c>
      <c r="C142" s="105" t="str">
        <f>IF(B142=[1]Données!X$1,[1]Données!$X$2,VLOOKUP(B142,[1]Données!$A$3:$I$1003,3))</f>
        <v>Suzanne Turcotte</v>
      </c>
      <c r="D142" s="106">
        <f>IF([1]Sem.01!H142="x",[1]Sem.01!D142,IF(C142="Dummy",[1]Données!$X$3,VLOOKUP(B142,[1]Données!$A$3:$I$1003,7)))</f>
        <v>0</v>
      </c>
      <c r="E142" s="40"/>
      <c r="F142" s="40"/>
      <c r="G142" s="40"/>
      <c r="H142" s="108" t="s">
        <v>169</v>
      </c>
      <c r="I142" s="109"/>
      <c r="J142" s="110"/>
      <c r="K142" s="111"/>
      <c r="L142" s="112"/>
      <c r="M142" s="113">
        <f t="shared" ref="M142:M150" si="28">SUM(E142:G142)</f>
        <v>0</v>
      </c>
      <c r="N142" s="113">
        <f>COUNTIF(E142:G142,"&gt;0")</f>
        <v>0</v>
      </c>
      <c r="O142" s="114" t="b">
        <f>IF(OR(E142&gt;0,F142&gt;0,G142&gt;0),[1]Données!$X$4)</f>
        <v>0</v>
      </c>
      <c r="P142" s="115">
        <f t="shared" ref="P142:P150" si="29">SUM(I142:L142)</f>
        <v>0</v>
      </c>
    </row>
    <row r="143" spans="1:16" ht="15.75" x14ac:dyDescent="0.25">
      <c r="A143" s="104" t="str">
        <f>VLOOKUP(B143,[1]Données!$A$3:$I$1003,4)</f>
        <v>H</v>
      </c>
      <c r="B143" s="45">
        <v>1068</v>
      </c>
      <c r="C143" s="105" t="str">
        <f>IF(B143=[1]Données!X$1,[1]Données!$X$2,VLOOKUP(B143,[1]Données!$A$3:$I$1003,3))</f>
        <v>Yvon Cyr</v>
      </c>
      <c r="D143" s="106">
        <f>IF([1]Sem.01!H143="x",[1]Sem.01!D143,IF(C143="Dummy",[1]Données!$X$3,VLOOKUP(B143,[1]Données!$A$3:$I$1003,7)))</f>
        <v>0</v>
      </c>
      <c r="E143" s="40">
        <v>174</v>
      </c>
      <c r="F143" s="40">
        <v>130</v>
      </c>
      <c r="G143" s="40">
        <v>179</v>
      </c>
      <c r="H143" s="108"/>
      <c r="I143" s="109"/>
      <c r="J143" s="110"/>
      <c r="K143" s="111"/>
      <c r="L143" s="112"/>
      <c r="M143" s="113">
        <f t="shared" si="28"/>
        <v>483</v>
      </c>
      <c r="N143" s="113">
        <f>COUNTIF(E143:G143,"&gt;0")</f>
        <v>3</v>
      </c>
      <c r="O143" s="114">
        <f>IF(OR(E143&gt;0,F143&gt;0,G143&gt;0),[1]Données!$X$4)</f>
        <v>13</v>
      </c>
      <c r="P143" s="115">
        <f t="shared" si="29"/>
        <v>0</v>
      </c>
    </row>
    <row r="144" spans="1:16" ht="15.75" x14ac:dyDescent="0.25">
      <c r="A144" s="104" t="str">
        <f>VLOOKUP(B144,[1]Données!$A$3:$I$1003,4)</f>
        <v>H</v>
      </c>
      <c r="B144" s="45">
        <v>1069</v>
      </c>
      <c r="C144" s="105" t="str">
        <f>IF(B144=[1]Données!X$1,[1]Données!$X$2,VLOOKUP(B144,[1]Données!$A$3:$I$1003,3))</f>
        <v>Gilles Tremblay</v>
      </c>
      <c r="D144" s="106">
        <f>IF([1]Sem.01!H144="x",[1]Sem.01!D144,IF(C144="Dummy",[1]Données!$X$3,VLOOKUP(B144,[1]Données!$A$3:$I$1003,7)))</f>
        <v>0</v>
      </c>
      <c r="E144" s="40">
        <v>205</v>
      </c>
      <c r="F144" s="40">
        <v>159</v>
      </c>
      <c r="G144" s="40">
        <v>116</v>
      </c>
      <c r="H144" s="108"/>
      <c r="I144" s="109"/>
      <c r="J144" s="110"/>
      <c r="K144" s="111"/>
      <c r="L144" s="112"/>
      <c r="M144" s="113">
        <f t="shared" si="28"/>
        <v>480</v>
      </c>
      <c r="N144" s="113">
        <f>COUNTIF(E144:G144,"&gt;0")</f>
        <v>3</v>
      </c>
      <c r="O144" s="114">
        <f>IF(OR(E144&gt;0,F144&gt;0,G144&gt;0),[1]Données!$X$4)</f>
        <v>13</v>
      </c>
      <c r="P144" s="115">
        <f t="shared" si="29"/>
        <v>0</v>
      </c>
    </row>
    <row r="145" spans="1:16" ht="15.75" x14ac:dyDescent="0.25">
      <c r="A145" s="104" t="str">
        <f>VLOOKUP(B145,[1]Données!$A$3:$I$1003,4)</f>
        <v>H</v>
      </c>
      <c r="B145" s="45">
        <v>1076</v>
      </c>
      <c r="C145" s="105" t="str">
        <f>IF(B145=[1]Données!X$1,[1]Données!$X$2,VLOOKUP(B145,[1]Données!$A$3:$I$1003,3))</f>
        <v>Claude Chaumont</v>
      </c>
      <c r="D145" s="106">
        <f>IF([1]Sem.01!H145="x",[1]Sem.01!D145,IF(C145="Dummy",[1]Données!$X$3,VLOOKUP(B145,[1]Données!$A$3:$I$1003,7)))</f>
        <v>0</v>
      </c>
      <c r="E145" s="40">
        <v>244</v>
      </c>
      <c r="F145" s="40">
        <v>153</v>
      </c>
      <c r="G145" s="40">
        <v>171</v>
      </c>
      <c r="H145" s="108"/>
      <c r="I145" s="109"/>
      <c r="J145" s="110"/>
      <c r="K145" s="111"/>
      <c r="L145" s="112"/>
      <c r="M145" s="113">
        <f t="shared" si="28"/>
        <v>568</v>
      </c>
      <c r="N145" s="113">
        <f>COUNTIF(E145:G145,"&gt;0")</f>
        <v>3</v>
      </c>
      <c r="O145" s="114">
        <f>IF(OR(E145&gt;0,F145&gt;0,G145&gt;0),[1]Données!$X$4)</f>
        <v>13</v>
      </c>
      <c r="P145" s="115">
        <f t="shared" si="29"/>
        <v>0</v>
      </c>
    </row>
    <row r="146" spans="1:16" ht="15.75" x14ac:dyDescent="0.25">
      <c r="A146" s="104" t="str">
        <f>VLOOKUP(B146,[1]Données!$A$3:$I$1003,4)</f>
        <v>H</v>
      </c>
      <c r="B146" s="45">
        <v>1070</v>
      </c>
      <c r="C146" s="105" t="str">
        <f>IF(B146=[1]Données!X$1,[1]Données!$X$2,VLOOKUP(B146,[1]Données!$A$3:$I$1003,3))</f>
        <v>Yves Chapdelaine</v>
      </c>
      <c r="D146" s="106">
        <f>IF([1]Sem.01!H146="x",[1]Sem.01!D146,IF(C146="Dummy",[1]Données!$X$3,VLOOKUP(B146,[1]Données!$A$3:$I$1003,7)))</f>
        <v>0</v>
      </c>
      <c r="E146" s="40">
        <v>192</v>
      </c>
      <c r="F146" s="40">
        <v>225</v>
      </c>
      <c r="G146" s="40">
        <v>169</v>
      </c>
      <c r="H146" s="108"/>
      <c r="I146" s="109"/>
      <c r="J146" s="110"/>
      <c r="K146" s="111"/>
      <c r="L146" s="112"/>
      <c r="M146" s="113">
        <f t="shared" si="28"/>
        <v>586</v>
      </c>
      <c r="N146" s="113">
        <f>COUNTIF(E146:G146,"&gt;0")</f>
        <v>3</v>
      </c>
      <c r="O146" s="114">
        <f>IF(OR(E146&gt;0,F146&gt;0,G146&gt;0),[1]Données!$X$4)</f>
        <v>13</v>
      </c>
      <c r="P146" s="115">
        <f t="shared" si="29"/>
        <v>0</v>
      </c>
    </row>
    <row r="147" spans="1:16" ht="15.75" x14ac:dyDescent="0.25">
      <c r="A147" s="116" t="s">
        <v>163</v>
      </c>
      <c r="B147" s="45"/>
      <c r="C147" s="117" t="e">
        <f>VLOOKUP(B147,[1]Données!$Q$3:$V$253,2)</f>
        <v>#N/A</v>
      </c>
      <c r="D147" s="118" t="e">
        <f>VLOOKUP(B147,[1]Données!$Q$3:$V$253,3)</f>
        <v>#N/A</v>
      </c>
      <c r="E147" s="140">
        <v>198</v>
      </c>
      <c r="F147" s="140">
        <v>204</v>
      </c>
      <c r="G147" s="140">
        <v>210</v>
      </c>
      <c r="H147" s="108"/>
      <c r="I147" s="109"/>
      <c r="J147" s="110"/>
      <c r="K147" s="111"/>
      <c r="L147" s="112"/>
      <c r="M147" s="120">
        <f t="shared" si="28"/>
        <v>612</v>
      </c>
      <c r="N147" s="120">
        <f>COUNTIF(E147:G147,("&gt;0"))</f>
        <v>3</v>
      </c>
      <c r="O147" s="121">
        <f>IF(OR(E147&gt;0,F147&gt;0,G147&gt;0),[1]Données!$X$5)</f>
        <v>10</v>
      </c>
      <c r="P147" s="115">
        <f t="shared" si="29"/>
        <v>0</v>
      </c>
    </row>
    <row r="148" spans="1:16" ht="15.75" x14ac:dyDescent="0.25">
      <c r="A148" s="116" t="s">
        <v>163</v>
      </c>
      <c r="B148" s="45"/>
      <c r="C148" s="117" t="e">
        <f>VLOOKUP(B148,[1]Données!$Q$3:$V$253,2)</f>
        <v>#N/A</v>
      </c>
      <c r="D148" s="118" t="e">
        <f>VLOOKUP(B148,[1]Données!$Q$3:$V$253,3)</f>
        <v>#N/A</v>
      </c>
      <c r="E148" s="40"/>
      <c r="F148" s="40"/>
      <c r="G148" s="40"/>
      <c r="H148" s="108"/>
      <c r="I148" s="109"/>
      <c r="J148" s="110"/>
      <c r="K148" s="111"/>
      <c r="L148" s="112"/>
      <c r="M148" s="120">
        <f t="shared" si="28"/>
        <v>0</v>
      </c>
      <c r="N148" s="120">
        <f>COUNTIF(E148:G148,("&gt;0"))</f>
        <v>0</v>
      </c>
      <c r="O148" s="121" t="b">
        <f>IF(OR(E148&gt;0,F148&gt;0,G148&gt;0),[1]Données!$X$5)</f>
        <v>0</v>
      </c>
      <c r="P148" s="115">
        <f t="shared" si="29"/>
        <v>0</v>
      </c>
    </row>
    <row r="149" spans="1:16" ht="15.75" x14ac:dyDescent="0.25">
      <c r="A149" s="122" t="s">
        <v>164</v>
      </c>
      <c r="B149" s="45"/>
      <c r="C149" s="123" t="e">
        <f>VLOOKUP(B149,[1]Données!$A$3:$I$1003,3)</f>
        <v>#N/A</v>
      </c>
      <c r="D149" s="124" t="e">
        <f>IF(C149="Dummy",[1]Données!$X$3,VLOOKUP(B149,[1]Données!$A$3:$I$1003,7))</f>
        <v>#N/A</v>
      </c>
      <c r="E149" s="40"/>
      <c r="F149" s="40"/>
      <c r="G149" s="40"/>
      <c r="H149" s="108"/>
      <c r="I149" s="109"/>
      <c r="J149" s="110"/>
      <c r="K149" s="111"/>
      <c r="L149" s="112"/>
      <c r="M149" s="125">
        <f t="shared" si="28"/>
        <v>0</v>
      </c>
      <c r="N149" s="125">
        <f>COUNTIF(E149:G149,("&gt;0"))</f>
        <v>0</v>
      </c>
      <c r="O149" s="126" t="b">
        <f>IF(OR(E149&gt;0,F149&gt;0,G149&gt;0),[1]Données!$X$4)</f>
        <v>0</v>
      </c>
      <c r="P149" s="115">
        <f t="shared" si="29"/>
        <v>0</v>
      </c>
    </row>
    <row r="150" spans="1:16" ht="15.75" x14ac:dyDescent="0.25">
      <c r="A150" s="122" t="s">
        <v>164</v>
      </c>
      <c r="B150" s="45"/>
      <c r="C150" s="123" t="e">
        <f>VLOOKUP(B150,[1]Données!$A$3:$I$1003,3)</f>
        <v>#N/A</v>
      </c>
      <c r="D150" s="124" t="e">
        <f>IF(C150="Dummy",[1]Données!$X$3,VLOOKUP(B150,[1]Données!$A$3:$I$1003,7))</f>
        <v>#N/A</v>
      </c>
      <c r="E150" s="40"/>
      <c r="F150" s="40"/>
      <c r="G150" s="40"/>
      <c r="H150" s="108"/>
      <c r="I150" s="109"/>
      <c r="J150" s="110"/>
      <c r="K150" s="111"/>
      <c r="L150" s="112"/>
      <c r="M150" s="125">
        <f t="shared" si="28"/>
        <v>0</v>
      </c>
      <c r="N150" s="125">
        <f>COUNTIF(E150:G150,("&gt;0"))</f>
        <v>0</v>
      </c>
      <c r="O150" s="126" t="b">
        <f>IF(OR(E150&gt;0,F150&gt;0,G150&gt;0),[1]Données!$X$4)</f>
        <v>0</v>
      </c>
      <c r="P150" s="115">
        <f t="shared" si="29"/>
        <v>0</v>
      </c>
    </row>
    <row r="151" spans="1:16" ht="15.75" x14ac:dyDescent="0.25">
      <c r="A151" s="127">
        <f>$B$1-D151</f>
        <v>138</v>
      </c>
      <c r="B151" s="128"/>
      <c r="C151" s="129" t="s">
        <v>180</v>
      </c>
      <c r="D151" s="130">
        <f>SUM(D142:D146)</f>
        <v>0</v>
      </c>
      <c r="E151" s="176">
        <f>IF(AND(E142=0,E143=0),SUM(E142:E146)+D142+D143,IF(AND(E142=0,E144=0),SUM(E142:E146)+D142+D144,IF(AND(E142=0,E145=0),SUM(E142:E146)+D142+D145,IF(AND(E142=0,E146=0),SUM(E142:E146)+D142+D146,IF(AND(E143=0,E144=0),SUM(E142:E146)+D143+D144,IF(AND(E143=0,E145=0),SUM(E142:E146)+D143+D145,IF(AND(E143=0,E146=0),SUM(E142:E146)+D143+D146,IF(AND(E144=0,E145=0),SUM(E142:E146)+D144+D145,IF(AND(E144=0,E146=0),SUM(E142:E146)+D144+D146,IF(AND(E145=0,E146=0),SUM(E142:E146)+D145+D146,IF(E142=0,SUM(E142:E146)+D142,IF(E143=0,SUM(E142:E146)+D143,IF(E144=0,SUM(E142:E146)+D144,IF(E145=0,SUM(E142:E146)+D145,IF(E146=0,SUM(E142:E146)+D146,SUM(E142:E146))))))))))))))))</f>
        <v>815</v>
      </c>
      <c r="F151" s="176">
        <f>IF(AND(F142=0,F143=0),SUM(F142:F146)+D142+D143,IF(AND(F142=0,F144=0),SUM(F142:F146)+D142+D144,IF(AND(F142=0,F145=0),SUM(F142:F146)+D142+D145,IF(AND(F142=0,F146=0),SUM(F142:F146)+D142+D146,IF(AND(F143=0,F144=0),SUM(F142:F146)+D143+D144,IF(AND(F143=0,F145=0),SUM(F142:F146)+D143+D145,IF(AND(F143=0,F146=0),SUM(F142:F146)+D143+D146,IF(AND(F144=0,F145=0),SUM(F142:F146)+D144+D145,IF(AND(F144=0,F146=0),SUM(F142:F146)+D144+D146,IF(AND(F145=0,F146=0),SUM(F142:F146)+D145+D146,IF(F142=0,SUM(F142:F146)+D142,IF(F143=0,SUM(F142:F146)+D143,IF(F144=0,SUM(F142:F146)+D144,IF(F145=0,SUM(F142:F146)+D145,IF(F146=0,SUM(F142:F146)+D146,SUM(F142:F146))))))))))))))))</f>
        <v>667</v>
      </c>
      <c r="G151" s="176">
        <f>IF(AND(G142=0,G143=0),SUM(G142:G146)+D142+D143,IF(AND(G142=0,G144=0),SUM(G142:G146)+D142+D144,IF(AND(G142=0,G145=0),SUM(G142:G146)+D142+D145,IF(AND(G142=0,G146=0),SUM(G142:G146)+D142+D146,IF(AND(G143=0,G144=0),SUM(G142:G146)+D143+D144,IF(AND(G143=0,G145=0),SUM(G142:G146)+D143+D145,IF(AND(G143=0,G146=0),SUM(G142:G146)+D143+D146,IF(AND(G144=0,G145=0),SUM(G142:G146)+D144+D145,IF(AND(G144=0,G146=0),SUM(G142:G146)+D144+D146,IF(AND(G145=0,G146=0),SUM(G142:G146)+D145+D146,IF(G142=0,SUM(G142:G146)+D142,IF(G143=0,SUM(G142:G146)+D143,IF(G144=0,SUM(G142:G146)+D144,IF(G145=0,SUM(G142:G146)+D145,IF(G146=0,SUM(G142:G146)+D146,SUM(G142:G146))))))))))))))))</f>
        <v>635</v>
      </c>
      <c r="H151" s="128"/>
      <c r="I151" s="132"/>
      <c r="J151" s="133"/>
      <c r="K151" s="134"/>
      <c r="L151" s="135"/>
      <c r="M151" s="136">
        <f>SUM(E151:G151)</f>
        <v>2117</v>
      </c>
      <c r="N151" s="137"/>
      <c r="O151" s="138"/>
      <c r="P151" s="139"/>
    </row>
    <row r="152" spans="1:16" ht="15.75" x14ac:dyDescent="0.25">
      <c r="A152" s="104" t="str">
        <f>VLOOKUP(B152,[1]Données!$A$3:$I$1003,4)</f>
        <v>H</v>
      </c>
      <c r="B152" s="45">
        <v>1071</v>
      </c>
      <c r="C152" s="105" t="str">
        <f>IF(B152=[1]Données!X$1,[1]Données!$X$2,VLOOKUP(B152,[1]Données!$A$3:$I$1003,3))</f>
        <v>Guy Girard</v>
      </c>
      <c r="D152" s="106">
        <f>IF([1]Sem.01!H152="x",[1]Sem.01!D152,IF(C152="Dummy",[1]Données!$X$3,VLOOKUP(B152,[1]Données!$A$3:$I$1003,7)))</f>
        <v>0</v>
      </c>
      <c r="E152" s="40">
        <v>115</v>
      </c>
      <c r="F152" s="40">
        <v>179</v>
      </c>
      <c r="G152" s="40">
        <v>130</v>
      </c>
      <c r="H152" s="108"/>
      <c r="I152" s="109"/>
      <c r="J152" s="110"/>
      <c r="K152" s="111"/>
      <c r="L152" s="112"/>
      <c r="M152" s="113">
        <f t="shared" ref="M152:M160" si="30">SUM(E152:G152)</f>
        <v>424</v>
      </c>
      <c r="N152" s="113">
        <f>COUNTIF(E152:G152,"&gt;0")</f>
        <v>3</v>
      </c>
      <c r="O152" s="114">
        <f>IF(OR(E152&gt;0,F152&gt;0,G152&gt;0),[1]Données!$X$4)</f>
        <v>13</v>
      </c>
      <c r="P152" s="115">
        <f t="shared" ref="P152:P160" si="31">SUM(I152:L152)</f>
        <v>0</v>
      </c>
    </row>
    <row r="153" spans="1:16" ht="15.75" x14ac:dyDescent="0.25">
      <c r="A153" s="104" t="str">
        <f>VLOOKUP(B153,[1]Données!$A$3:$I$1003,4)</f>
        <v>F</v>
      </c>
      <c r="B153" s="45">
        <v>1072</v>
      </c>
      <c r="C153" s="105" t="str">
        <f>IF(B153=[1]Données!X$1,[1]Données!$X$2,VLOOKUP(B153,[1]Données!$A$3:$I$1003,3))</f>
        <v>Nicole Joly</v>
      </c>
      <c r="D153" s="106">
        <f>IF([1]Sem.01!H153="x",[1]Sem.01!D153,IF(C153="Dummy",[1]Données!$X$3,VLOOKUP(B153,[1]Données!$A$3:$I$1003,7)))</f>
        <v>0</v>
      </c>
      <c r="E153" s="40">
        <v>121</v>
      </c>
      <c r="F153" s="40">
        <v>111</v>
      </c>
      <c r="G153" s="40">
        <v>115</v>
      </c>
      <c r="H153" s="108"/>
      <c r="I153" s="109"/>
      <c r="J153" s="110"/>
      <c r="K153" s="111"/>
      <c r="L153" s="112"/>
      <c r="M153" s="113">
        <f t="shared" si="30"/>
        <v>347</v>
      </c>
      <c r="N153" s="113">
        <f>COUNTIF(E153:G153,"&gt;0")</f>
        <v>3</v>
      </c>
      <c r="O153" s="114">
        <f>IF(OR(E153&gt;0,F153&gt;0,G153&gt;0),[1]Données!$X$4)</f>
        <v>13</v>
      </c>
      <c r="P153" s="115">
        <f t="shared" si="31"/>
        <v>0</v>
      </c>
    </row>
    <row r="154" spans="1:16" ht="15.75" x14ac:dyDescent="0.25">
      <c r="A154" s="104" t="str">
        <f>VLOOKUP(B154,[1]Données!$A$3:$I$1003,4)</f>
        <v>F</v>
      </c>
      <c r="B154" s="45">
        <v>1073</v>
      </c>
      <c r="C154" s="105" t="str">
        <f>IF(B154=[1]Données!X$1,[1]Données!$X$2,VLOOKUP(B154,[1]Données!$A$3:$I$1003,3))</f>
        <v>Ginette Juteau</v>
      </c>
      <c r="D154" s="106">
        <f>IF([1]Sem.01!H154="x",[1]Sem.01!D154,IF(C154="Dummy",[1]Données!$X$3,VLOOKUP(B154,[1]Données!$A$3:$I$1003,7)))</f>
        <v>0</v>
      </c>
      <c r="E154" s="40">
        <v>146</v>
      </c>
      <c r="F154" s="40">
        <v>137</v>
      </c>
      <c r="G154" s="40">
        <v>187</v>
      </c>
      <c r="H154" s="108"/>
      <c r="I154" s="109"/>
      <c r="J154" s="110"/>
      <c r="K154" s="111"/>
      <c r="L154" s="112"/>
      <c r="M154" s="113">
        <f t="shared" si="30"/>
        <v>470</v>
      </c>
      <c r="N154" s="113">
        <f>COUNTIF(E154:G154,"&gt;0")</f>
        <v>3</v>
      </c>
      <c r="O154" s="114">
        <f>IF(OR(E154&gt;0,F154&gt;0,G154&gt;0),[1]Données!$X$4)</f>
        <v>13</v>
      </c>
      <c r="P154" s="115">
        <f t="shared" si="31"/>
        <v>0</v>
      </c>
    </row>
    <row r="155" spans="1:16" ht="15.75" x14ac:dyDescent="0.25">
      <c r="A155" s="104" t="str">
        <f>VLOOKUP(B155,[1]Données!$A$3:$I$1003,4)</f>
        <v>F</v>
      </c>
      <c r="B155" s="45">
        <v>1074</v>
      </c>
      <c r="C155" s="105" t="str">
        <f>IF(B155=[1]Données!X$1,[1]Données!$X$2,VLOOKUP(B155,[1]Données!$A$3:$I$1003,3))</f>
        <v>Diane Lampron</v>
      </c>
      <c r="D155" s="106">
        <f>IF([1]Sem.01!H155="x",[1]Sem.01!D155,IF(C155="Dummy",[1]Données!$X$3,VLOOKUP(B155,[1]Données!$A$3:$I$1003,7)))</f>
        <v>0</v>
      </c>
      <c r="E155" s="40">
        <v>173</v>
      </c>
      <c r="F155" s="40">
        <v>155</v>
      </c>
      <c r="G155" s="40">
        <v>172</v>
      </c>
      <c r="H155" s="108"/>
      <c r="I155" s="109"/>
      <c r="J155" s="110"/>
      <c r="K155" s="111"/>
      <c r="L155" s="112"/>
      <c r="M155" s="113">
        <f t="shared" si="30"/>
        <v>500</v>
      </c>
      <c r="N155" s="113">
        <f>COUNTIF(E155:G155,"&gt;0")</f>
        <v>3</v>
      </c>
      <c r="O155" s="114">
        <f>IF(OR(E155&gt;0,F155&gt;0,G155&gt;0),[1]Données!$X$4)</f>
        <v>13</v>
      </c>
      <c r="P155" s="115">
        <f t="shared" si="31"/>
        <v>0</v>
      </c>
    </row>
    <row r="156" spans="1:16" ht="15.75" x14ac:dyDescent="0.25">
      <c r="A156" s="104" t="str">
        <f>VLOOKUP(B156,[1]Données!$A$3:$I$1003,4)</f>
        <v>H</v>
      </c>
      <c r="B156" s="45">
        <v>1075</v>
      </c>
      <c r="C156" s="105" t="str">
        <f>IF(B156=[1]Données!X$1,[1]Données!$X$2,VLOOKUP(B156,[1]Données!$A$3:$I$1003,3))</f>
        <v>Michel Taillon</v>
      </c>
      <c r="D156" s="106">
        <f>IF([1]Sem.01!H156="x",[1]Sem.01!D156,IF(C156="Dummy",[1]Données!$X$3,VLOOKUP(B156,[1]Données!$A$3:$I$1003,7)))</f>
        <v>0</v>
      </c>
      <c r="E156" s="40">
        <v>268</v>
      </c>
      <c r="F156" s="40">
        <v>289</v>
      </c>
      <c r="G156" s="40">
        <v>209</v>
      </c>
      <c r="H156" s="108"/>
      <c r="I156" s="109"/>
      <c r="J156" s="110"/>
      <c r="K156" s="111"/>
      <c r="L156" s="112"/>
      <c r="M156" s="113">
        <f t="shared" si="30"/>
        <v>766</v>
      </c>
      <c r="N156" s="113">
        <f>COUNTIF(E156:G156,"&gt;0")</f>
        <v>3</v>
      </c>
      <c r="O156" s="114">
        <f>IF(OR(E156&gt;0,F156&gt;0,G156&gt;0),[1]Données!$X$4)</f>
        <v>13</v>
      </c>
      <c r="P156" s="115">
        <f t="shared" si="31"/>
        <v>0</v>
      </c>
    </row>
    <row r="157" spans="1:16" ht="15.75" x14ac:dyDescent="0.2">
      <c r="A157" s="116" t="s">
        <v>163</v>
      </c>
      <c r="B157" s="45"/>
      <c r="C157" s="117" t="e">
        <f>VLOOKUP(B157,[1]Données!$Q$3:$V$253,2)</f>
        <v>#N/A</v>
      </c>
      <c r="D157" s="118" t="e">
        <f>VLOOKUP(B157,[1]Données!$Q$3:$V$253,3)</f>
        <v>#N/A</v>
      </c>
      <c r="E157" s="107"/>
      <c r="F157" s="107"/>
      <c r="G157" s="107"/>
      <c r="H157" s="108"/>
      <c r="I157" s="109"/>
      <c r="J157" s="110"/>
      <c r="K157" s="111"/>
      <c r="L157" s="112"/>
      <c r="M157" s="120">
        <f t="shared" si="30"/>
        <v>0</v>
      </c>
      <c r="N157" s="120">
        <f>COUNTIF(E157:G157,("&gt;0"))</f>
        <v>0</v>
      </c>
      <c r="O157" s="121" t="b">
        <f>IF(OR(E157&gt;0,F157&gt;0,G157&gt;0),[1]Données!$X$5)</f>
        <v>0</v>
      </c>
      <c r="P157" s="115">
        <f t="shared" si="31"/>
        <v>0</v>
      </c>
    </row>
    <row r="158" spans="1:16" ht="15.75" x14ac:dyDescent="0.2">
      <c r="A158" s="116" t="s">
        <v>163</v>
      </c>
      <c r="B158" s="45"/>
      <c r="C158" s="117" t="e">
        <f>VLOOKUP(B158,[1]Données!$Q$3:$V$253,2)</f>
        <v>#N/A</v>
      </c>
      <c r="D158" s="118" t="e">
        <f>VLOOKUP(B158,[1]Données!$Q$3:$V$253,3)</f>
        <v>#N/A</v>
      </c>
      <c r="E158" s="107"/>
      <c r="F158" s="107"/>
      <c r="G158" s="107"/>
      <c r="H158" s="108"/>
      <c r="I158" s="109"/>
      <c r="J158" s="110"/>
      <c r="K158" s="111"/>
      <c r="L158" s="112"/>
      <c r="M158" s="120">
        <f t="shared" si="30"/>
        <v>0</v>
      </c>
      <c r="N158" s="120">
        <f>COUNTIF(E158:G158,("&gt;0"))</f>
        <v>0</v>
      </c>
      <c r="O158" s="121" t="b">
        <f>IF(OR(E158&gt;0,F158&gt;0,G158&gt;0),[1]Données!$X$5)</f>
        <v>0</v>
      </c>
      <c r="P158" s="115">
        <f t="shared" si="31"/>
        <v>0</v>
      </c>
    </row>
    <row r="159" spans="1:16" ht="15.75" x14ac:dyDescent="0.2">
      <c r="A159" s="122" t="s">
        <v>164</v>
      </c>
      <c r="B159" s="45"/>
      <c r="C159" s="123" t="e">
        <f>VLOOKUP(B159,[1]Données!$A$3:$I$1003,3)</f>
        <v>#N/A</v>
      </c>
      <c r="D159" s="124" t="e">
        <f>IF(C159="Dummy",[1]Données!$X$3,VLOOKUP(B159,[1]Données!$A$3:$I$1003,7))</f>
        <v>#N/A</v>
      </c>
      <c r="E159" s="107"/>
      <c r="F159" s="107"/>
      <c r="G159" s="107"/>
      <c r="H159" s="108"/>
      <c r="I159" s="109"/>
      <c r="J159" s="110"/>
      <c r="K159" s="111"/>
      <c r="L159" s="112"/>
      <c r="M159" s="125">
        <f t="shared" si="30"/>
        <v>0</v>
      </c>
      <c r="N159" s="125">
        <f>COUNTIF(E159:G159,("&gt;0"))</f>
        <v>0</v>
      </c>
      <c r="O159" s="126" t="b">
        <f>IF(OR(E159&gt;0,F159&gt;0,G159&gt;0),[1]Données!$X$4)</f>
        <v>0</v>
      </c>
      <c r="P159" s="115">
        <f t="shared" si="31"/>
        <v>0</v>
      </c>
    </row>
    <row r="160" spans="1:16" ht="15.75" x14ac:dyDescent="0.2">
      <c r="A160" s="122" t="s">
        <v>164</v>
      </c>
      <c r="B160" s="45"/>
      <c r="C160" s="123" t="e">
        <f>VLOOKUP(B160,[1]Données!$A$3:$I$1003,3)</f>
        <v>#N/A</v>
      </c>
      <c r="D160" s="124" t="e">
        <f>IF(C160="Dummy",[1]Données!$X$3,VLOOKUP(B160,[1]Données!$A$3:$I$1003,7))</f>
        <v>#N/A</v>
      </c>
      <c r="E160" s="107"/>
      <c r="F160" s="107"/>
      <c r="G160" s="107"/>
      <c r="H160" s="108"/>
      <c r="I160" s="109"/>
      <c r="J160" s="110"/>
      <c r="K160" s="111"/>
      <c r="L160" s="112"/>
      <c r="M160" s="125">
        <f t="shared" si="30"/>
        <v>0</v>
      </c>
      <c r="N160" s="125">
        <f>COUNTIF(E160:G160,("&gt;0"))</f>
        <v>0</v>
      </c>
      <c r="O160" s="126" t="b">
        <f>IF(OR(E160&gt;0,F160&gt;0,G160&gt;0),[1]Données!$X$4)</f>
        <v>0</v>
      </c>
      <c r="P160" s="115">
        <f t="shared" si="31"/>
        <v>0</v>
      </c>
    </row>
    <row r="161" spans="1:16" ht="16.5" thickBot="1" x14ac:dyDescent="0.3">
      <c r="A161" s="141">
        <f>$B$1-D161</f>
        <v>138</v>
      </c>
      <c r="B161" s="142"/>
      <c r="C161" s="143"/>
      <c r="D161" s="144">
        <f>SUM(D152:D156)</f>
        <v>0</v>
      </c>
      <c r="E161" s="176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823</v>
      </c>
      <c r="F161" s="176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871</v>
      </c>
      <c r="G161" s="176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813</v>
      </c>
      <c r="H161" s="142"/>
      <c r="I161" s="145"/>
      <c r="J161" s="146"/>
      <c r="K161" s="147"/>
      <c r="L161" s="148"/>
      <c r="M161" s="136">
        <f>SUM(E161:G161)</f>
        <v>2507</v>
      </c>
      <c r="N161" s="150"/>
      <c r="O161" s="151"/>
      <c r="P161" s="152"/>
    </row>
    <row r="162" spans="1:16" ht="15.75" thickBot="1" x14ac:dyDescent="0.25">
      <c r="A162" s="67"/>
      <c r="B162" s="67"/>
      <c r="C162" s="177"/>
      <c r="D162" s="178"/>
      <c r="E162" s="179"/>
      <c r="F162" s="179"/>
      <c r="G162" s="179"/>
      <c r="H162" s="156">
        <f>SUM(H2:H161)</f>
        <v>0</v>
      </c>
      <c r="I162" s="157">
        <f t="shared" ref="I162:K162" si="32">SUM(I2:I161)</f>
        <v>0</v>
      </c>
      <c r="J162" s="158">
        <f t="shared" si="32"/>
        <v>0</v>
      </c>
      <c r="K162" s="159">
        <f t="shared" si="32"/>
        <v>0</v>
      </c>
      <c r="L162" s="180"/>
      <c r="M162" s="178"/>
      <c r="N162" s="178"/>
      <c r="O162" s="181"/>
      <c r="P162" s="179"/>
    </row>
    <row r="163" spans="1:16" x14ac:dyDescent="0.25">
      <c r="A163" s="153"/>
      <c r="B163" s="153"/>
      <c r="C163" s="154"/>
      <c r="D163" s="153"/>
      <c r="E163" s="155"/>
      <c r="F163" s="155"/>
      <c r="G163" s="155"/>
      <c r="H163" s="163"/>
      <c r="I163" s="164"/>
      <c r="J163" s="165"/>
      <c r="K163" s="166"/>
      <c r="L163" s="160"/>
      <c r="M163" s="161"/>
      <c r="N163" s="161"/>
    </row>
    <row r="164" spans="1:16" x14ac:dyDescent="0.25">
      <c r="A164" s="153"/>
      <c r="B164" s="153"/>
      <c r="C164" s="154"/>
      <c r="D164" s="153"/>
      <c r="E164" s="155"/>
      <c r="F164" s="155"/>
      <c r="G164" s="155"/>
      <c r="H164" s="163"/>
      <c r="I164" s="164"/>
      <c r="J164" s="165"/>
      <c r="K164" s="166"/>
      <c r="L164" s="160"/>
      <c r="M164" s="161"/>
      <c r="N164" s="161"/>
    </row>
    <row r="165" spans="1:16" x14ac:dyDescent="0.25">
      <c r="A165" s="153"/>
      <c r="B165" s="153"/>
      <c r="C165" s="154"/>
      <c r="D165" s="153"/>
      <c r="E165" s="155"/>
      <c r="F165" s="155"/>
      <c r="G165" s="155"/>
      <c r="H165" s="163"/>
      <c r="I165" s="164"/>
      <c r="J165" s="165"/>
      <c r="K165" s="166"/>
      <c r="L165" s="160"/>
      <c r="M165" s="161"/>
      <c r="N165" s="161"/>
    </row>
    <row r="166" spans="1:16" x14ac:dyDescent="0.25">
      <c r="A166" s="153"/>
      <c r="B166" s="153"/>
      <c r="C166" s="154"/>
      <c r="D166" s="153"/>
      <c r="E166" s="155"/>
      <c r="F166" s="155"/>
      <c r="G166" s="155"/>
      <c r="H166" s="163"/>
      <c r="I166" s="164"/>
      <c r="J166" s="165"/>
      <c r="K166" s="166"/>
      <c r="L166" s="160"/>
      <c r="M166" s="161"/>
      <c r="N166" s="161"/>
    </row>
    <row r="167" spans="1:16" x14ac:dyDescent="0.25">
      <c r="A167" s="153"/>
      <c r="B167" s="153"/>
      <c r="C167" s="154"/>
      <c r="D167" s="153"/>
      <c r="E167" s="155"/>
      <c r="F167" s="155"/>
      <c r="G167" s="155"/>
      <c r="H167" s="163"/>
      <c r="I167" s="164"/>
      <c r="J167" s="165"/>
      <c r="K167" s="166"/>
      <c r="L167" s="160"/>
      <c r="M167" s="161"/>
      <c r="N167" s="161"/>
    </row>
    <row r="168" spans="1:16" x14ac:dyDescent="0.25">
      <c r="A168" s="153"/>
      <c r="B168" s="153"/>
      <c r="C168" s="154"/>
      <c r="D168" s="153"/>
      <c r="E168" s="155"/>
      <c r="F168" s="155"/>
      <c r="G168" s="155"/>
      <c r="H168" s="163"/>
      <c r="I168" s="164"/>
      <c r="J168" s="165"/>
      <c r="K168" s="166"/>
      <c r="L168" s="160"/>
      <c r="M168" s="161"/>
      <c r="N168" s="161"/>
    </row>
    <row r="169" spans="1:16" x14ac:dyDescent="0.25">
      <c r="A169" s="153"/>
      <c r="B169" s="153"/>
      <c r="C169" s="154"/>
      <c r="D169" s="153"/>
      <c r="E169" s="155"/>
      <c r="F169" s="155"/>
      <c r="G169" s="155"/>
      <c r="H169" s="163"/>
      <c r="I169" s="164"/>
      <c r="J169" s="165"/>
      <c r="K169" s="166"/>
      <c r="L169" s="160"/>
      <c r="M169" s="161"/>
      <c r="N169" s="161"/>
    </row>
    <row r="170" spans="1:16" x14ac:dyDescent="0.25">
      <c r="A170" s="153"/>
      <c r="B170" s="153"/>
      <c r="C170" s="154"/>
      <c r="D170" s="153"/>
      <c r="E170" s="155"/>
      <c r="F170" s="155"/>
      <c r="G170" s="155"/>
      <c r="H170" s="163"/>
      <c r="I170" s="164"/>
      <c r="J170" s="165"/>
      <c r="K170" s="166"/>
      <c r="L170" s="160"/>
      <c r="M170" s="161"/>
      <c r="N170" s="161"/>
    </row>
    <row r="171" spans="1:16" x14ac:dyDescent="0.25">
      <c r="A171" s="153"/>
      <c r="B171" s="153"/>
      <c r="C171" s="154"/>
      <c r="D171" s="153"/>
      <c r="E171" s="155"/>
      <c r="F171" s="155"/>
      <c r="G171" s="155"/>
      <c r="H171" s="163"/>
      <c r="I171" s="164"/>
      <c r="J171" s="165"/>
      <c r="K171" s="166"/>
      <c r="L171" s="160"/>
      <c r="M171" s="161"/>
      <c r="N171" s="161"/>
    </row>
    <row r="172" spans="1:16" x14ac:dyDescent="0.25">
      <c r="A172" s="153"/>
      <c r="B172" s="153"/>
      <c r="C172" s="154"/>
      <c r="D172" s="153"/>
      <c r="E172" s="155"/>
      <c r="F172" s="155"/>
      <c r="G172" s="155"/>
      <c r="H172" s="163"/>
      <c r="I172" s="164"/>
      <c r="J172" s="165"/>
      <c r="K172" s="166"/>
      <c r="L172" s="160"/>
      <c r="M172" s="161"/>
      <c r="N172" s="161"/>
    </row>
    <row r="173" spans="1:16" x14ac:dyDescent="0.25">
      <c r="A173" s="153"/>
      <c r="B173" s="153"/>
      <c r="C173" s="154"/>
      <c r="D173" s="153"/>
      <c r="E173" s="155"/>
      <c r="F173" s="155"/>
      <c r="G173" s="155"/>
      <c r="H173" s="163"/>
      <c r="I173" s="164"/>
      <c r="J173" s="165"/>
      <c r="K173" s="166"/>
      <c r="L173" s="160"/>
      <c r="M173" s="161"/>
      <c r="N173" s="161"/>
    </row>
    <row r="174" spans="1:16" x14ac:dyDescent="0.25">
      <c r="A174" s="153"/>
      <c r="B174" s="153"/>
      <c r="C174" s="154"/>
      <c r="D174" s="153"/>
      <c r="E174" s="155"/>
      <c r="F174" s="155"/>
      <c r="G174" s="155"/>
      <c r="H174" s="163"/>
      <c r="I174" s="164"/>
      <c r="J174" s="165"/>
      <c r="K174" s="166"/>
      <c r="L174" s="160"/>
      <c r="M174" s="161"/>
      <c r="N174" s="161"/>
    </row>
    <row r="175" spans="1:16" x14ac:dyDescent="0.25">
      <c r="A175" s="153"/>
      <c r="B175" s="153"/>
      <c r="C175" s="154"/>
      <c r="D175" s="153"/>
      <c r="E175" s="155"/>
      <c r="F175" s="155"/>
      <c r="G175" s="155"/>
      <c r="H175" s="163"/>
      <c r="I175" s="164"/>
      <c r="J175" s="165"/>
      <c r="K175" s="166"/>
      <c r="L175" s="160"/>
      <c r="M175" s="161"/>
      <c r="N175" s="161"/>
    </row>
    <row r="176" spans="1:16" x14ac:dyDescent="0.25">
      <c r="A176" s="153"/>
      <c r="B176" s="153"/>
      <c r="C176" s="154"/>
      <c r="D176" s="153"/>
      <c r="E176" s="155"/>
      <c r="F176" s="155"/>
      <c r="G176" s="155"/>
      <c r="H176" s="163"/>
      <c r="I176" s="164"/>
      <c r="J176" s="165"/>
      <c r="K176" s="166"/>
      <c r="L176" s="160"/>
      <c r="M176" s="161"/>
      <c r="N176" s="161"/>
    </row>
    <row r="177" spans="1:14" x14ac:dyDescent="0.25">
      <c r="A177" s="153"/>
      <c r="B177" s="153"/>
      <c r="C177" s="154"/>
      <c r="D177" s="153"/>
      <c r="E177" s="155"/>
      <c r="F177" s="155"/>
      <c r="G177" s="155"/>
      <c r="H177" s="163"/>
      <c r="I177" s="164"/>
      <c r="J177" s="165"/>
      <c r="K177" s="166"/>
      <c r="L177" s="160"/>
      <c r="M177" s="161"/>
      <c r="N177" s="161"/>
    </row>
    <row r="178" spans="1:14" x14ac:dyDescent="0.25">
      <c r="A178" s="153"/>
      <c r="B178" s="153"/>
      <c r="C178" s="154"/>
      <c r="D178" s="153"/>
      <c r="E178" s="155"/>
      <c r="F178" s="155"/>
      <c r="G178" s="155"/>
      <c r="H178" s="163"/>
      <c r="I178" s="164"/>
      <c r="J178" s="165"/>
      <c r="K178" s="166"/>
      <c r="L178" s="160"/>
      <c r="M178" s="161"/>
      <c r="N178" s="161"/>
    </row>
    <row r="179" spans="1:14" x14ac:dyDescent="0.25">
      <c r="A179" s="153"/>
      <c r="B179" s="153"/>
      <c r="C179" s="154"/>
      <c r="D179" s="153"/>
      <c r="E179" s="155"/>
      <c r="F179" s="155"/>
      <c r="G179" s="155"/>
      <c r="H179" s="163"/>
      <c r="I179" s="164"/>
      <c r="J179" s="165"/>
      <c r="K179" s="166"/>
      <c r="L179" s="160"/>
      <c r="M179" s="161"/>
      <c r="N179" s="161"/>
    </row>
    <row r="180" spans="1:14" x14ac:dyDescent="0.25">
      <c r="A180" s="153"/>
      <c r="B180" s="153"/>
      <c r="C180" s="154"/>
      <c r="D180" s="153"/>
      <c r="E180" s="155"/>
      <c r="F180" s="155"/>
      <c r="G180" s="155"/>
      <c r="H180" s="163"/>
      <c r="I180" s="164"/>
      <c r="J180" s="165"/>
      <c r="K180" s="166"/>
      <c r="L180" s="160"/>
      <c r="M180" s="161"/>
      <c r="N180" s="161"/>
    </row>
    <row r="181" spans="1:14" x14ac:dyDescent="0.25">
      <c r="A181" s="153"/>
      <c r="B181" s="153"/>
      <c r="C181" s="154"/>
      <c r="D181" s="153"/>
      <c r="E181" s="155"/>
      <c r="F181" s="155"/>
      <c r="G181" s="155"/>
      <c r="H181" s="163"/>
      <c r="I181" s="164"/>
      <c r="J181" s="165"/>
      <c r="K181" s="166"/>
      <c r="L181" s="160"/>
      <c r="M181" s="161"/>
      <c r="N181" s="161"/>
    </row>
    <row r="182" spans="1:14" x14ac:dyDescent="0.25">
      <c r="A182" s="153"/>
      <c r="B182" s="153"/>
      <c r="C182" s="154"/>
      <c r="D182" s="153"/>
      <c r="E182" s="155"/>
      <c r="F182" s="155"/>
      <c r="G182" s="155"/>
      <c r="H182" s="163"/>
      <c r="I182" s="164"/>
      <c r="J182" s="165"/>
      <c r="K182" s="166"/>
      <c r="L182" s="160"/>
      <c r="M182" s="161"/>
      <c r="N182" s="161"/>
    </row>
    <row r="183" spans="1:14" x14ac:dyDescent="0.25">
      <c r="A183" s="153"/>
      <c r="B183" s="153"/>
      <c r="C183" s="154"/>
      <c r="D183" s="153"/>
      <c r="E183" s="155"/>
      <c r="F183" s="155"/>
      <c r="G183" s="155"/>
      <c r="H183" s="163"/>
      <c r="I183" s="164"/>
      <c r="J183" s="165"/>
      <c r="K183" s="166"/>
      <c r="L183" s="160"/>
      <c r="M183" s="161"/>
      <c r="N183" s="161"/>
    </row>
    <row r="184" spans="1:14" x14ac:dyDescent="0.25">
      <c r="A184" s="153"/>
      <c r="B184" s="153"/>
      <c r="C184" s="154"/>
      <c r="D184" s="153"/>
      <c r="E184" s="155"/>
      <c r="F184" s="155"/>
      <c r="G184" s="155"/>
      <c r="H184" s="163"/>
      <c r="I184" s="164"/>
      <c r="J184" s="165"/>
      <c r="K184" s="166"/>
      <c r="L184" s="160"/>
      <c r="M184" s="161"/>
      <c r="N184" s="161"/>
    </row>
    <row r="185" spans="1:14" x14ac:dyDescent="0.25">
      <c r="A185" s="153"/>
      <c r="B185" s="153"/>
      <c r="C185" s="154"/>
      <c r="D185" s="153"/>
      <c r="E185" s="155"/>
      <c r="F185" s="155"/>
      <c r="G185" s="155"/>
      <c r="H185" s="163"/>
      <c r="I185" s="164"/>
      <c r="J185" s="165"/>
      <c r="K185" s="166"/>
      <c r="L185" s="160"/>
      <c r="M185" s="161"/>
      <c r="N185" s="161"/>
    </row>
    <row r="186" spans="1:14" x14ac:dyDescent="0.25">
      <c r="A186" s="153"/>
      <c r="B186" s="153"/>
      <c r="C186" s="154"/>
      <c r="D186" s="153"/>
      <c r="E186" s="155"/>
      <c r="F186" s="155"/>
      <c r="G186" s="155"/>
      <c r="H186" s="163"/>
      <c r="I186" s="164"/>
      <c r="J186" s="165"/>
      <c r="K186" s="166"/>
      <c r="L186" s="160"/>
      <c r="M186" s="161"/>
      <c r="N186" s="161"/>
    </row>
    <row r="187" spans="1:14" x14ac:dyDescent="0.25">
      <c r="A187" s="153"/>
      <c r="B187" s="153"/>
      <c r="C187" s="154"/>
      <c r="D187" s="153"/>
      <c r="E187" s="155"/>
      <c r="F187" s="155"/>
      <c r="G187" s="155"/>
      <c r="H187" s="163"/>
      <c r="I187" s="164"/>
      <c r="J187" s="165"/>
      <c r="K187" s="166"/>
      <c r="L187" s="160"/>
      <c r="M187" s="161"/>
      <c r="N187" s="161"/>
    </row>
    <row r="188" spans="1:14" x14ac:dyDescent="0.25">
      <c r="A188" s="153"/>
      <c r="B188" s="153"/>
      <c r="C188" s="154"/>
      <c r="D188" s="153"/>
      <c r="E188" s="155"/>
      <c r="F188" s="155"/>
      <c r="G188" s="155"/>
      <c r="H188" s="163"/>
      <c r="I188" s="164"/>
      <c r="J188" s="165"/>
      <c r="K188" s="166"/>
      <c r="L188" s="160"/>
      <c r="M188" s="161"/>
      <c r="N188" s="161"/>
    </row>
    <row r="189" spans="1:14" x14ac:dyDescent="0.25">
      <c r="A189" s="153"/>
      <c r="B189" s="153"/>
      <c r="C189" s="154"/>
      <c r="D189" s="153"/>
      <c r="E189" s="155"/>
      <c r="F189" s="155"/>
      <c r="G189" s="155"/>
      <c r="H189" s="163"/>
      <c r="I189" s="164"/>
      <c r="J189" s="165"/>
      <c r="K189" s="166"/>
      <c r="L189" s="160"/>
      <c r="M189" s="161"/>
      <c r="N189" s="161"/>
    </row>
    <row r="190" spans="1:14" x14ac:dyDescent="0.25">
      <c r="A190" s="153"/>
      <c r="B190" s="153"/>
      <c r="C190" s="154"/>
      <c r="D190" s="153"/>
      <c r="E190" s="155"/>
      <c r="F190" s="155"/>
      <c r="G190" s="155"/>
      <c r="H190" s="163"/>
      <c r="I190" s="164"/>
      <c r="J190" s="165"/>
      <c r="K190" s="166"/>
      <c r="L190" s="160"/>
      <c r="M190" s="161"/>
      <c r="N190" s="161"/>
    </row>
    <row r="191" spans="1:14" x14ac:dyDescent="0.25">
      <c r="A191" s="153"/>
      <c r="B191" s="153"/>
      <c r="C191" s="154"/>
      <c r="D191" s="153"/>
      <c r="E191" s="155"/>
      <c r="F191" s="155"/>
      <c r="G191" s="155"/>
      <c r="H191" s="163"/>
      <c r="I191" s="164"/>
      <c r="J191" s="165"/>
      <c r="K191" s="166"/>
      <c r="L191" s="160"/>
      <c r="M191" s="161"/>
      <c r="N191" s="161"/>
    </row>
    <row r="192" spans="1:14" x14ac:dyDescent="0.25">
      <c r="A192" s="153"/>
      <c r="B192" s="153"/>
      <c r="C192" s="154"/>
      <c r="D192" s="153"/>
      <c r="E192" s="155"/>
      <c r="F192" s="155"/>
      <c r="G192" s="155"/>
      <c r="H192" s="163"/>
      <c r="I192" s="164"/>
      <c r="J192" s="165"/>
      <c r="K192" s="166"/>
      <c r="L192" s="160"/>
      <c r="M192" s="161"/>
      <c r="N192" s="161"/>
    </row>
    <row r="193" spans="1:14" x14ac:dyDescent="0.25">
      <c r="A193" s="153"/>
      <c r="B193" s="153"/>
      <c r="C193" s="154"/>
      <c r="D193" s="153"/>
      <c r="E193" s="155"/>
      <c r="F193" s="155"/>
      <c r="G193" s="155"/>
      <c r="H193" s="163"/>
      <c r="I193" s="164"/>
      <c r="J193" s="165"/>
      <c r="K193" s="166"/>
      <c r="L193" s="160"/>
      <c r="M193" s="161"/>
      <c r="N193" s="161"/>
    </row>
  </sheetData>
  <conditionalFormatting sqref="M2:N6 C1:N1 D2:D6">
    <cfRule type="containsErrors" dxfId="579" priority="580">
      <formula>ISERROR(C1)</formula>
    </cfRule>
  </conditionalFormatting>
  <conditionalFormatting sqref="E1:G1">
    <cfRule type="cellIs" dxfId="578" priority="578" operator="equal">
      <formula>0</formula>
    </cfRule>
    <cfRule type="containsErrors" dxfId="577" priority="579">
      <formula>ISERROR(E1)</formula>
    </cfRule>
  </conditionalFormatting>
  <conditionalFormatting sqref="M1:M6">
    <cfRule type="containsErrors" dxfId="576" priority="577">
      <formula>ISERROR(M1)</formula>
    </cfRule>
  </conditionalFormatting>
  <conditionalFormatting sqref="M1:N6">
    <cfRule type="cellIs" dxfId="575" priority="576" operator="equal">
      <formula>0</formula>
    </cfRule>
  </conditionalFormatting>
  <conditionalFormatting sqref="A1">
    <cfRule type="containsErrors" dxfId="574" priority="575">
      <formula>ISERROR(A1)</formula>
    </cfRule>
  </conditionalFormatting>
  <conditionalFormatting sqref="M7:N8 D7:D8">
    <cfRule type="cellIs" dxfId="573" priority="572" operator="equal">
      <formula>0</formula>
    </cfRule>
    <cfRule type="containsErrors" dxfId="572" priority="573">
      <formula>ISERROR(D7)</formula>
    </cfRule>
  </conditionalFormatting>
  <conditionalFormatting sqref="M9:N10">
    <cfRule type="cellIs" dxfId="571" priority="570" operator="equal">
      <formula>0</formula>
    </cfRule>
    <cfRule type="containsErrors" dxfId="570" priority="571">
      <formula>ISERROR(M9)</formula>
    </cfRule>
  </conditionalFormatting>
  <conditionalFormatting sqref="E162:G162">
    <cfRule type="containsErrors" dxfId="569" priority="574">
      <formula>ISERROR(E162)</formula>
    </cfRule>
  </conditionalFormatting>
  <conditionalFormatting sqref="C2:C6">
    <cfRule type="containsErrors" dxfId="568" priority="569">
      <formula>ISERROR(C2)</formula>
    </cfRule>
  </conditionalFormatting>
  <conditionalFormatting sqref="C7:C8">
    <cfRule type="cellIs" dxfId="567" priority="567" operator="equal">
      <formula>0</formula>
    </cfRule>
    <cfRule type="containsErrors" dxfId="566" priority="568">
      <formula>ISERROR(C7)</formula>
    </cfRule>
  </conditionalFormatting>
  <conditionalFormatting sqref="C9:C10">
    <cfRule type="cellIs" dxfId="565" priority="565" operator="equal">
      <formula>0</formula>
    </cfRule>
    <cfRule type="containsErrors" dxfId="564" priority="566">
      <formula>ISERROR(C9)</formula>
    </cfRule>
  </conditionalFormatting>
  <conditionalFormatting sqref="C11">
    <cfRule type="containsErrors" dxfId="563" priority="564">
      <formula>ISERROR(C11)</formula>
    </cfRule>
  </conditionalFormatting>
  <conditionalFormatting sqref="M12:N16">
    <cfRule type="containsErrors" dxfId="562" priority="563">
      <formula>ISERROR(M12)</formula>
    </cfRule>
  </conditionalFormatting>
  <conditionalFormatting sqref="M12:M16">
    <cfRule type="containsErrors" dxfId="561" priority="562">
      <formula>ISERROR(M12)</formula>
    </cfRule>
  </conditionalFormatting>
  <conditionalFormatting sqref="M12:N16">
    <cfRule type="cellIs" dxfId="560" priority="561" operator="equal">
      <formula>0</formula>
    </cfRule>
  </conditionalFormatting>
  <conditionalFormatting sqref="M17:N18">
    <cfRule type="cellIs" dxfId="559" priority="559" operator="equal">
      <formula>0</formula>
    </cfRule>
    <cfRule type="containsErrors" dxfId="558" priority="560">
      <formula>ISERROR(M17)</formula>
    </cfRule>
  </conditionalFormatting>
  <conditionalFormatting sqref="M19:N20">
    <cfRule type="cellIs" dxfId="557" priority="557" operator="equal">
      <formula>0</formula>
    </cfRule>
    <cfRule type="containsErrors" dxfId="556" priority="558">
      <formula>ISERROR(M19)</formula>
    </cfRule>
  </conditionalFormatting>
  <conditionalFormatting sqref="C12:C16">
    <cfRule type="containsErrors" dxfId="555" priority="556">
      <formula>ISERROR(C12)</formula>
    </cfRule>
  </conditionalFormatting>
  <conditionalFormatting sqref="C19:C20">
    <cfRule type="cellIs" dxfId="554" priority="554" operator="equal">
      <formula>0</formula>
    </cfRule>
    <cfRule type="containsErrors" dxfId="553" priority="555">
      <formula>ISERROR(C19)</formula>
    </cfRule>
  </conditionalFormatting>
  <conditionalFormatting sqref="M22:N26">
    <cfRule type="containsErrors" dxfId="552" priority="553">
      <formula>ISERROR(M22)</formula>
    </cfRule>
  </conditionalFormatting>
  <conditionalFormatting sqref="M22:M26">
    <cfRule type="containsErrors" dxfId="551" priority="552">
      <formula>ISERROR(M22)</formula>
    </cfRule>
  </conditionalFormatting>
  <conditionalFormatting sqref="M22:N26">
    <cfRule type="cellIs" dxfId="550" priority="551" operator="equal">
      <formula>0</formula>
    </cfRule>
  </conditionalFormatting>
  <conditionalFormatting sqref="M27:N28">
    <cfRule type="cellIs" dxfId="549" priority="549" operator="equal">
      <formula>0</formula>
    </cfRule>
    <cfRule type="containsErrors" dxfId="548" priority="550">
      <formula>ISERROR(M27)</formula>
    </cfRule>
  </conditionalFormatting>
  <conditionalFormatting sqref="M29:N30">
    <cfRule type="cellIs" dxfId="547" priority="547" operator="equal">
      <formula>0</formula>
    </cfRule>
    <cfRule type="containsErrors" dxfId="546" priority="548">
      <formula>ISERROR(M29)</formula>
    </cfRule>
  </conditionalFormatting>
  <conditionalFormatting sqref="C22:C26">
    <cfRule type="containsErrors" dxfId="545" priority="546">
      <formula>ISERROR(C22)</formula>
    </cfRule>
  </conditionalFormatting>
  <conditionalFormatting sqref="C29:C30">
    <cfRule type="cellIs" dxfId="544" priority="544" operator="equal">
      <formula>0</formula>
    </cfRule>
    <cfRule type="containsErrors" dxfId="543" priority="545">
      <formula>ISERROR(C29)</formula>
    </cfRule>
  </conditionalFormatting>
  <conditionalFormatting sqref="M32:N36">
    <cfRule type="containsErrors" dxfId="542" priority="543">
      <formula>ISERROR(M32)</formula>
    </cfRule>
  </conditionalFormatting>
  <conditionalFormatting sqref="M32:M36">
    <cfRule type="containsErrors" dxfId="541" priority="542">
      <formula>ISERROR(M32)</formula>
    </cfRule>
  </conditionalFormatting>
  <conditionalFormatting sqref="M32:N36">
    <cfRule type="cellIs" dxfId="540" priority="541" operator="equal">
      <formula>0</formula>
    </cfRule>
  </conditionalFormatting>
  <conditionalFormatting sqref="M37:N38">
    <cfRule type="cellIs" dxfId="539" priority="539" operator="equal">
      <formula>0</formula>
    </cfRule>
    <cfRule type="containsErrors" dxfId="538" priority="540">
      <formula>ISERROR(M37)</formula>
    </cfRule>
  </conditionalFormatting>
  <conditionalFormatting sqref="M39:N40">
    <cfRule type="cellIs" dxfId="537" priority="537" operator="equal">
      <formula>0</formula>
    </cfRule>
    <cfRule type="containsErrors" dxfId="536" priority="538">
      <formula>ISERROR(M39)</formula>
    </cfRule>
  </conditionalFormatting>
  <conditionalFormatting sqref="C32:C36">
    <cfRule type="containsErrors" dxfId="535" priority="536">
      <formula>ISERROR(C32)</formula>
    </cfRule>
  </conditionalFormatting>
  <conditionalFormatting sqref="C39:C40">
    <cfRule type="cellIs" dxfId="534" priority="534" operator="equal">
      <formula>0</formula>
    </cfRule>
    <cfRule type="containsErrors" dxfId="533" priority="535">
      <formula>ISERROR(C39)</formula>
    </cfRule>
  </conditionalFormatting>
  <conditionalFormatting sqref="M42:N46">
    <cfRule type="containsErrors" dxfId="532" priority="533">
      <formula>ISERROR(M42)</formula>
    </cfRule>
  </conditionalFormatting>
  <conditionalFormatting sqref="M42:M46">
    <cfRule type="containsErrors" dxfId="531" priority="532">
      <formula>ISERROR(M42)</formula>
    </cfRule>
  </conditionalFormatting>
  <conditionalFormatting sqref="M42:N46">
    <cfRule type="cellIs" dxfId="530" priority="531" operator="equal">
      <formula>0</formula>
    </cfRule>
  </conditionalFormatting>
  <conditionalFormatting sqref="M47:N48">
    <cfRule type="cellIs" dxfId="529" priority="529" operator="equal">
      <formula>0</formula>
    </cfRule>
    <cfRule type="containsErrors" dxfId="528" priority="530">
      <formula>ISERROR(M47)</formula>
    </cfRule>
  </conditionalFormatting>
  <conditionalFormatting sqref="M49:N50">
    <cfRule type="cellIs" dxfId="527" priority="527" operator="equal">
      <formula>0</formula>
    </cfRule>
    <cfRule type="containsErrors" dxfId="526" priority="528">
      <formula>ISERROR(M49)</formula>
    </cfRule>
  </conditionalFormatting>
  <conditionalFormatting sqref="C42:C46">
    <cfRule type="containsErrors" dxfId="525" priority="526">
      <formula>ISERROR(C42)</formula>
    </cfRule>
  </conditionalFormatting>
  <conditionalFormatting sqref="C49:C50">
    <cfRule type="cellIs" dxfId="524" priority="524" operator="equal">
      <formula>0</formula>
    </cfRule>
    <cfRule type="containsErrors" dxfId="523" priority="525">
      <formula>ISERROR(C49)</formula>
    </cfRule>
  </conditionalFormatting>
  <conditionalFormatting sqref="M52:N56">
    <cfRule type="containsErrors" dxfId="522" priority="523">
      <formula>ISERROR(M52)</formula>
    </cfRule>
  </conditionalFormatting>
  <conditionalFormatting sqref="M52:M56">
    <cfRule type="containsErrors" dxfId="521" priority="522">
      <formula>ISERROR(M52)</formula>
    </cfRule>
  </conditionalFormatting>
  <conditionalFormatting sqref="M52:N56">
    <cfRule type="cellIs" dxfId="520" priority="521" operator="equal">
      <formula>0</formula>
    </cfRule>
  </conditionalFormatting>
  <conditionalFormatting sqref="M57:N58">
    <cfRule type="cellIs" dxfId="519" priority="519" operator="equal">
      <formula>0</formula>
    </cfRule>
    <cfRule type="containsErrors" dxfId="518" priority="520">
      <formula>ISERROR(M57)</formula>
    </cfRule>
  </conditionalFormatting>
  <conditionalFormatting sqref="M59:N60">
    <cfRule type="cellIs" dxfId="517" priority="517" operator="equal">
      <formula>0</formula>
    </cfRule>
    <cfRule type="containsErrors" dxfId="516" priority="518">
      <formula>ISERROR(M59)</formula>
    </cfRule>
  </conditionalFormatting>
  <conditionalFormatting sqref="C52:C56">
    <cfRule type="containsErrors" dxfId="515" priority="516">
      <formula>ISERROR(C52)</formula>
    </cfRule>
  </conditionalFormatting>
  <conditionalFormatting sqref="C59:C60">
    <cfRule type="cellIs" dxfId="514" priority="514" operator="equal">
      <formula>0</formula>
    </cfRule>
    <cfRule type="containsErrors" dxfId="513" priority="515">
      <formula>ISERROR(C59)</formula>
    </cfRule>
  </conditionalFormatting>
  <conditionalFormatting sqref="M62:N66">
    <cfRule type="containsErrors" dxfId="512" priority="513">
      <formula>ISERROR(M62)</formula>
    </cfRule>
  </conditionalFormatting>
  <conditionalFormatting sqref="M62:M66">
    <cfRule type="containsErrors" dxfId="511" priority="512">
      <formula>ISERROR(M62)</formula>
    </cfRule>
  </conditionalFormatting>
  <conditionalFormatting sqref="M62:N66">
    <cfRule type="cellIs" dxfId="510" priority="511" operator="equal">
      <formula>0</formula>
    </cfRule>
  </conditionalFormatting>
  <conditionalFormatting sqref="M67:N68">
    <cfRule type="cellIs" dxfId="509" priority="509" operator="equal">
      <formula>0</formula>
    </cfRule>
    <cfRule type="containsErrors" dxfId="508" priority="510">
      <formula>ISERROR(M67)</formula>
    </cfRule>
  </conditionalFormatting>
  <conditionalFormatting sqref="M69:N70">
    <cfRule type="cellIs" dxfId="507" priority="507" operator="equal">
      <formula>0</formula>
    </cfRule>
    <cfRule type="containsErrors" dxfId="506" priority="508">
      <formula>ISERROR(M69)</formula>
    </cfRule>
  </conditionalFormatting>
  <conditionalFormatting sqref="C62:C66">
    <cfRule type="containsErrors" dxfId="505" priority="506">
      <formula>ISERROR(C62)</formula>
    </cfRule>
  </conditionalFormatting>
  <conditionalFormatting sqref="C69:C70">
    <cfRule type="cellIs" dxfId="504" priority="504" operator="equal">
      <formula>0</formula>
    </cfRule>
    <cfRule type="containsErrors" dxfId="503" priority="505">
      <formula>ISERROR(C69)</formula>
    </cfRule>
  </conditionalFormatting>
  <conditionalFormatting sqref="M72:N76">
    <cfRule type="containsErrors" dxfId="502" priority="503">
      <formula>ISERROR(M72)</formula>
    </cfRule>
  </conditionalFormatting>
  <conditionalFormatting sqref="M72:M76">
    <cfRule type="containsErrors" dxfId="501" priority="502">
      <formula>ISERROR(M72)</formula>
    </cfRule>
  </conditionalFormatting>
  <conditionalFormatting sqref="M72:N76">
    <cfRule type="cellIs" dxfId="500" priority="501" operator="equal">
      <formula>0</formula>
    </cfRule>
  </conditionalFormatting>
  <conditionalFormatting sqref="M77:N78">
    <cfRule type="cellIs" dxfId="499" priority="499" operator="equal">
      <formula>0</formula>
    </cfRule>
    <cfRule type="containsErrors" dxfId="498" priority="500">
      <formula>ISERROR(M77)</formula>
    </cfRule>
  </conditionalFormatting>
  <conditionalFormatting sqref="M79:N80">
    <cfRule type="cellIs" dxfId="497" priority="497" operator="equal">
      <formula>0</formula>
    </cfRule>
    <cfRule type="containsErrors" dxfId="496" priority="498">
      <formula>ISERROR(M79)</formula>
    </cfRule>
  </conditionalFormatting>
  <conditionalFormatting sqref="C72:C76">
    <cfRule type="containsErrors" dxfId="495" priority="496">
      <formula>ISERROR(C72)</formula>
    </cfRule>
  </conditionalFormatting>
  <conditionalFormatting sqref="C79:C80">
    <cfRule type="cellIs" dxfId="494" priority="494" operator="equal">
      <formula>0</formula>
    </cfRule>
    <cfRule type="containsErrors" dxfId="493" priority="495">
      <formula>ISERROR(C79)</formula>
    </cfRule>
  </conditionalFormatting>
  <conditionalFormatting sqref="M82:N86">
    <cfRule type="containsErrors" dxfId="492" priority="493">
      <formula>ISERROR(M82)</formula>
    </cfRule>
  </conditionalFormatting>
  <conditionalFormatting sqref="M82:M86">
    <cfRule type="containsErrors" dxfId="491" priority="492">
      <formula>ISERROR(M82)</formula>
    </cfRule>
  </conditionalFormatting>
  <conditionalFormatting sqref="M82:N86">
    <cfRule type="cellIs" dxfId="490" priority="491" operator="equal">
      <formula>0</formula>
    </cfRule>
  </conditionalFormatting>
  <conditionalFormatting sqref="M87:N88">
    <cfRule type="cellIs" dxfId="489" priority="489" operator="equal">
      <formula>0</formula>
    </cfRule>
    <cfRule type="containsErrors" dxfId="488" priority="490">
      <formula>ISERROR(M87)</formula>
    </cfRule>
  </conditionalFormatting>
  <conditionalFormatting sqref="M89:N90">
    <cfRule type="cellIs" dxfId="487" priority="487" operator="equal">
      <formula>0</formula>
    </cfRule>
    <cfRule type="containsErrors" dxfId="486" priority="488">
      <formula>ISERROR(M89)</formula>
    </cfRule>
  </conditionalFormatting>
  <conditionalFormatting sqref="C82:C86">
    <cfRule type="containsErrors" dxfId="485" priority="486">
      <formula>ISERROR(C82)</formula>
    </cfRule>
  </conditionalFormatting>
  <conditionalFormatting sqref="C89:C90">
    <cfRule type="cellIs" dxfId="484" priority="484" operator="equal">
      <formula>0</formula>
    </cfRule>
    <cfRule type="containsErrors" dxfId="483" priority="485">
      <formula>ISERROR(C89)</formula>
    </cfRule>
  </conditionalFormatting>
  <conditionalFormatting sqref="M92:N96">
    <cfRule type="containsErrors" dxfId="482" priority="483">
      <formula>ISERROR(M92)</formula>
    </cfRule>
  </conditionalFormatting>
  <conditionalFormatting sqref="M92:M96">
    <cfRule type="containsErrors" dxfId="481" priority="482">
      <formula>ISERROR(M92)</formula>
    </cfRule>
  </conditionalFormatting>
  <conditionalFormatting sqref="M92:N96">
    <cfRule type="cellIs" dxfId="480" priority="481" operator="equal">
      <formula>0</formula>
    </cfRule>
  </conditionalFormatting>
  <conditionalFormatting sqref="M97:N98">
    <cfRule type="cellIs" dxfId="479" priority="479" operator="equal">
      <formula>0</formula>
    </cfRule>
    <cfRule type="containsErrors" dxfId="478" priority="480">
      <formula>ISERROR(M97)</formula>
    </cfRule>
  </conditionalFormatting>
  <conditionalFormatting sqref="M99:N100">
    <cfRule type="cellIs" dxfId="477" priority="477" operator="equal">
      <formula>0</formula>
    </cfRule>
    <cfRule type="containsErrors" dxfId="476" priority="478">
      <formula>ISERROR(M99)</formula>
    </cfRule>
  </conditionalFormatting>
  <conditionalFormatting sqref="C92:C96">
    <cfRule type="containsErrors" dxfId="475" priority="476">
      <formula>ISERROR(C92)</formula>
    </cfRule>
  </conditionalFormatting>
  <conditionalFormatting sqref="C99:C100">
    <cfRule type="cellIs" dxfId="474" priority="474" operator="equal">
      <formula>0</formula>
    </cfRule>
    <cfRule type="containsErrors" dxfId="473" priority="475">
      <formula>ISERROR(C99)</formula>
    </cfRule>
  </conditionalFormatting>
  <conditionalFormatting sqref="M102:N106">
    <cfRule type="containsErrors" dxfId="472" priority="473">
      <formula>ISERROR(M102)</formula>
    </cfRule>
  </conditionalFormatting>
  <conditionalFormatting sqref="M102:M106">
    <cfRule type="containsErrors" dxfId="471" priority="472">
      <formula>ISERROR(M102)</formula>
    </cfRule>
  </conditionalFormatting>
  <conditionalFormatting sqref="M102:N106">
    <cfRule type="cellIs" dxfId="470" priority="471" operator="equal">
      <formula>0</formula>
    </cfRule>
  </conditionalFormatting>
  <conditionalFormatting sqref="M107:N108">
    <cfRule type="cellIs" dxfId="469" priority="469" operator="equal">
      <formula>0</formula>
    </cfRule>
    <cfRule type="containsErrors" dxfId="468" priority="470">
      <formula>ISERROR(M107)</formula>
    </cfRule>
  </conditionalFormatting>
  <conditionalFormatting sqref="M109:N110">
    <cfRule type="cellIs" dxfId="467" priority="467" operator="equal">
      <formula>0</formula>
    </cfRule>
    <cfRule type="containsErrors" dxfId="466" priority="468">
      <formula>ISERROR(M109)</formula>
    </cfRule>
  </conditionalFormatting>
  <conditionalFormatting sqref="C102:C106">
    <cfRule type="containsErrors" dxfId="465" priority="466">
      <formula>ISERROR(C102)</formula>
    </cfRule>
  </conditionalFormatting>
  <conditionalFormatting sqref="C109:C110">
    <cfRule type="cellIs" dxfId="464" priority="464" operator="equal">
      <formula>0</formula>
    </cfRule>
    <cfRule type="containsErrors" dxfId="463" priority="465">
      <formula>ISERROR(C109)</formula>
    </cfRule>
  </conditionalFormatting>
  <conditionalFormatting sqref="M112:N116">
    <cfRule type="containsErrors" dxfId="462" priority="463">
      <formula>ISERROR(M112)</formula>
    </cfRule>
  </conditionalFormatting>
  <conditionalFormatting sqref="M112:M116">
    <cfRule type="containsErrors" dxfId="461" priority="462">
      <formula>ISERROR(M112)</formula>
    </cfRule>
  </conditionalFormatting>
  <conditionalFormatting sqref="M112:N116">
    <cfRule type="cellIs" dxfId="460" priority="461" operator="equal">
      <formula>0</formula>
    </cfRule>
  </conditionalFormatting>
  <conditionalFormatting sqref="M117:N118">
    <cfRule type="cellIs" dxfId="459" priority="459" operator="equal">
      <formula>0</formula>
    </cfRule>
    <cfRule type="containsErrors" dxfId="458" priority="460">
      <formula>ISERROR(M117)</formula>
    </cfRule>
  </conditionalFormatting>
  <conditionalFormatting sqref="M119:N120">
    <cfRule type="cellIs" dxfId="457" priority="457" operator="equal">
      <formula>0</formula>
    </cfRule>
    <cfRule type="containsErrors" dxfId="456" priority="458">
      <formula>ISERROR(M119)</formula>
    </cfRule>
  </conditionalFormatting>
  <conditionalFormatting sqref="C112:C116">
    <cfRule type="containsErrors" dxfId="455" priority="456">
      <formula>ISERROR(C112)</formula>
    </cfRule>
  </conditionalFormatting>
  <conditionalFormatting sqref="C119:C120">
    <cfRule type="cellIs" dxfId="454" priority="454" operator="equal">
      <formula>0</formula>
    </cfRule>
    <cfRule type="containsErrors" dxfId="453" priority="455">
      <formula>ISERROR(C119)</formula>
    </cfRule>
  </conditionalFormatting>
  <conditionalFormatting sqref="M122:N126">
    <cfRule type="containsErrors" dxfId="452" priority="453">
      <formula>ISERROR(M122)</formula>
    </cfRule>
  </conditionalFormatting>
  <conditionalFormatting sqref="M122:M126">
    <cfRule type="containsErrors" dxfId="451" priority="452">
      <formula>ISERROR(M122)</formula>
    </cfRule>
  </conditionalFormatting>
  <conditionalFormatting sqref="M122:N126">
    <cfRule type="cellIs" dxfId="450" priority="451" operator="equal">
      <formula>0</formula>
    </cfRule>
  </conditionalFormatting>
  <conditionalFormatting sqref="M127:N128">
    <cfRule type="cellIs" dxfId="449" priority="449" operator="equal">
      <formula>0</formula>
    </cfRule>
    <cfRule type="containsErrors" dxfId="448" priority="450">
      <formula>ISERROR(M127)</formula>
    </cfRule>
  </conditionalFormatting>
  <conditionalFormatting sqref="M129:N130">
    <cfRule type="cellIs" dxfId="447" priority="447" operator="equal">
      <formula>0</formula>
    </cfRule>
    <cfRule type="containsErrors" dxfId="446" priority="448">
      <formula>ISERROR(M129)</formula>
    </cfRule>
  </conditionalFormatting>
  <conditionalFormatting sqref="C122:C126">
    <cfRule type="containsErrors" dxfId="445" priority="446">
      <formula>ISERROR(C122)</formula>
    </cfRule>
  </conditionalFormatting>
  <conditionalFormatting sqref="C129:C130">
    <cfRule type="cellIs" dxfId="444" priority="444" operator="equal">
      <formula>0</formula>
    </cfRule>
    <cfRule type="containsErrors" dxfId="443" priority="445">
      <formula>ISERROR(C129)</formula>
    </cfRule>
  </conditionalFormatting>
  <conditionalFormatting sqref="M132:N136">
    <cfRule type="containsErrors" dxfId="442" priority="443">
      <formula>ISERROR(M132)</formula>
    </cfRule>
  </conditionalFormatting>
  <conditionalFormatting sqref="M132:M136">
    <cfRule type="containsErrors" dxfId="441" priority="442">
      <formula>ISERROR(M132)</formula>
    </cfRule>
  </conditionalFormatting>
  <conditionalFormatting sqref="M132:N136">
    <cfRule type="cellIs" dxfId="440" priority="441" operator="equal">
      <formula>0</formula>
    </cfRule>
  </conditionalFormatting>
  <conditionalFormatting sqref="M137:N138">
    <cfRule type="cellIs" dxfId="439" priority="439" operator="equal">
      <formula>0</formula>
    </cfRule>
    <cfRule type="containsErrors" dxfId="438" priority="440">
      <formula>ISERROR(M137)</formula>
    </cfRule>
  </conditionalFormatting>
  <conditionalFormatting sqref="M139:N140">
    <cfRule type="cellIs" dxfId="437" priority="437" operator="equal">
      <formula>0</formula>
    </cfRule>
    <cfRule type="containsErrors" dxfId="436" priority="438">
      <formula>ISERROR(M139)</formula>
    </cfRule>
  </conditionalFormatting>
  <conditionalFormatting sqref="C132:C136">
    <cfRule type="containsErrors" dxfId="435" priority="436">
      <formula>ISERROR(C132)</formula>
    </cfRule>
  </conditionalFormatting>
  <conditionalFormatting sqref="C139:C140">
    <cfRule type="cellIs" dxfId="434" priority="434" operator="equal">
      <formula>0</formula>
    </cfRule>
    <cfRule type="containsErrors" dxfId="433" priority="435">
      <formula>ISERROR(C139)</formula>
    </cfRule>
  </conditionalFormatting>
  <conditionalFormatting sqref="M142:N146">
    <cfRule type="containsErrors" dxfId="432" priority="433">
      <formula>ISERROR(M142)</formula>
    </cfRule>
  </conditionalFormatting>
  <conditionalFormatting sqref="M142:M146">
    <cfRule type="containsErrors" dxfId="431" priority="432">
      <formula>ISERROR(M142)</formula>
    </cfRule>
  </conditionalFormatting>
  <conditionalFormatting sqref="M142:N146">
    <cfRule type="cellIs" dxfId="430" priority="431" operator="equal">
      <formula>0</formula>
    </cfRule>
  </conditionalFormatting>
  <conditionalFormatting sqref="M147:N148">
    <cfRule type="cellIs" dxfId="429" priority="429" operator="equal">
      <formula>0</formula>
    </cfRule>
    <cfRule type="containsErrors" dxfId="428" priority="430">
      <formula>ISERROR(M147)</formula>
    </cfRule>
  </conditionalFormatting>
  <conditionalFormatting sqref="M149:N150">
    <cfRule type="cellIs" dxfId="427" priority="427" operator="equal">
      <formula>0</formula>
    </cfRule>
    <cfRule type="containsErrors" dxfId="426" priority="428">
      <formula>ISERROR(M149)</formula>
    </cfRule>
  </conditionalFormatting>
  <conditionalFormatting sqref="C142:C146">
    <cfRule type="containsErrors" dxfId="425" priority="426">
      <formula>ISERROR(C142)</formula>
    </cfRule>
  </conditionalFormatting>
  <conditionalFormatting sqref="C149:C150">
    <cfRule type="cellIs" dxfId="424" priority="424" operator="equal">
      <formula>0</formula>
    </cfRule>
    <cfRule type="containsErrors" dxfId="423" priority="425">
      <formula>ISERROR(C149)</formula>
    </cfRule>
  </conditionalFormatting>
  <conditionalFormatting sqref="M152:N156">
    <cfRule type="containsErrors" dxfId="422" priority="423">
      <formula>ISERROR(M152)</formula>
    </cfRule>
  </conditionalFormatting>
  <conditionalFormatting sqref="M152:M156">
    <cfRule type="containsErrors" dxfId="421" priority="422">
      <formula>ISERROR(M152)</formula>
    </cfRule>
  </conditionalFormatting>
  <conditionalFormatting sqref="M152:N156">
    <cfRule type="cellIs" dxfId="420" priority="421" operator="equal">
      <formula>0</formula>
    </cfRule>
  </conditionalFormatting>
  <conditionalFormatting sqref="M157:N158">
    <cfRule type="cellIs" dxfId="419" priority="419" operator="equal">
      <formula>0</formula>
    </cfRule>
    <cfRule type="containsErrors" dxfId="418" priority="420">
      <formula>ISERROR(M157)</formula>
    </cfRule>
  </conditionalFormatting>
  <conditionalFormatting sqref="M159:N160">
    <cfRule type="cellIs" dxfId="417" priority="417" operator="equal">
      <formula>0</formula>
    </cfRule>
    <cfRule type="containsErrors" dxfId="416" priority="418">
      <formula>ISERROR(M159)</formula>
    </cfRule>
  </conditionalFormatting>
  <conditionalFormatting sqref="C152:C156">
    <cfRule type="containsErrors" dxfId="415" priority="416">
      <formula>ISERROR(C152)</formula>
    </cfRule>
  </conditionalFormatting>
  <conditionalFormatting sqref="C159:C160">
    <cfRule type="cellIs" dxfId="414" priority="414" operator="equal">
      <formula>0</formula>
    </cfRule>
    <cfRule type="containsErrors" dxfId="413" priority="415">
      <formula>ISERROR(C159)</formula>
    </cfRule>
  </conditionalFormatting>
  <conditionalFormatting sqref="B2:B6">
    <cfRule type="containsErrors" dxfId="412" priority="413">
      <formula>ISERROR(B2)</formula>
    </cfRule>
  </conditionalFormatting>
  <conditionalFormatting sqref="M11">
    <cfRule type="containsErrors" dxfId="411" priority="412">
      <formula>ISERROR(M11)</formula>
    </cfRule>
  </conditionalFormatting>
  <conditionalFormatting sqref="D11">
    <cfRule type="containsErrors" dxfId="410" priority="411">
      <formula>ISERROR(D11)</formula>
    </cfRule>
  </conditionalFormatting>
  <conditionalFormatting sqref="A2:A6">
    <cfRule type="containsErrors" dxfId="409" priority="410">
      <formula>ISERROR(A2)</formula>
    </cfRule>
  </conditionalFormatting>
  <conditionalFormatting sqref="A7:A8">
    <cfRule type="cellIs" dxfId="408" priority="408" operator="equal">
      <formula>0</formula>
    </cfRule>
    <cfRule type="containsErrors" dxfId="407" priority="409">
      <formula>ISERROR(A7)</formula>
    </cfRule>
  </conditionalFormatting>
  <conditionalFormatting sqref="A9:A10">
    <cfRule type="cellIs" dxfId="406" priority="406" operator="equal">
      <formula>0</formula>
    </cfRule>
    <cfRule type="containsErrors" dxfId="405" priority="407">
      <formula>ISERROR(A9)</formula>
    </cfRule>
  </conditionalFormatting>
  <conditionalFormatting sqref="A17:A18">
    <cfRule type="cellIs" dxfId="404" priority="404" operator="equal">
      <formula>0</formula>
    </cfRule>
    <cfRule type="containsErrors" dxfId="403" priority="405">
      <formula>ISERROR(A17)</formula>
    </cfRule>
  </conditionalFormatting>
  <conditionalFormatting sqref="A19:A20">
    <cfRule type="cellIs" dxfId="402" priority="402" operator="equal">
      <formula>0</formula>
    </cfRule>
    <cfRule type="containsErrors" dxfId="401" priority="403">
      <formula>ISERROR(A19)</formula>
    </cfRule>
  </conditionalFormatting>
  <conditionalFormatting sqref="A27:A28">
    <cfRule type="cellIs" dxfId="400" priority="400" operator="equal">
      <formula>0</formula>
    </cfRule>
    <cfRule type="containsErrors" dxfId="399" priority="401">
      <formula>ISERROR(A27)</formula>
    </cfRule>
  </conditionalFormatting>
  <conditionalFormatting sqref="A29:A30">
    <cfRule type="cellIs" dxfId="398" priority="398" operator="equal">
      <formula>0</formula>
    </cfRule>
    <cfRule type="containsErrors" dxfId="397" priority="399">
      <formula>ISERROR(A29)</formula>
    </cfRule>
  </conditionalFormatting>
  <conditionalFormatting sqref="A37:A38">
    <cfRule type="cellIs" dxfId="396" priority="396" operator="equal">
      <formula>0</formula>
    </cfRule>
    <cfRule type="containsErrors" dxfId="395" priority="397">
      <formula>ISERROR(A37)</formula>
    </cfRule>
  </conditionalFormatting>
  <conditionalFormatting sqref="A39:A40">
    <cfRule type="cellIs" dxfId="394" priority="394" operator="equal">
      <formula>0</formula>
    </cfRule>
    <cfRule type="containsErrors" dxfId="393" priority="395">
      <formula>ISERROR(A39)</formula>
    </cfRule>
  </conditionalFormatting>
  <conditionalFormatting sqref="A47:A48">
    <cfRule type="cellIs" dxfId="392" priority="392" operator="equal">
      <formula>0</formula>
    </cfRule>
    <cfRule type="containsErrors" dxfId="391" priority="393">
      <formula>ISERROR(A47)</formula>
    </cfRule>
  </conditionalFormatting>
  <conditionalFormatting sqref="A49:A50">
    <cfRule type="cellIs" dxfId="390" priority="390" operator="equal">
      <formula>0</formula>
    </cfRule>
    <cfRule type="containsErrors" dxfId="389" priority="391">
      <formula>ISERROR(A49)</formula>
    </cfRule>
  </conditionalFormatting>
  <conditionalFormatting sqref="A57:A58">
    <cfRule type="cellIs" dxfId="388" priority="388" operator="equal">
      <formula>0</formula>
    </cfRule>
    <cfRule type="containsErrors" dxfId="387" priority="389">
      <formula>ISERROR(A57)</formula>
    </cfRule>
  </conditionalFormatting>
  <conditionalFormatting sqref="A59:A60">
    <cfRule type="cellIs" dxfId="386" priority="386" operator="equal">
      <formula>0</formula>
    </cfRule>
    <cfRule type="containsErrors" dxfId="385" priority="387">
      <formula>ISERROR(A59)</formula>
    </cfRule>
  </conditionalFormatting>
  <conditionalFormatting sqref="A67:A68">
    <cfRule type="cellIs" dxfId="384" priority="384" operator="equal">
      <formula>0</formula>
    </cfRule>
    <cfRule type="containsErrors" dxfId="383" priority="385">
      <formula>ISERROR(A67)</formula>
    </cfRule>
  </conditionalFormatting>
  <conditionalFormatting sqref="A69:A70">
    <cfRule type="cellIs" dxfId="382" priority="382" operator="equal">
      <formula>0</formula>
    </cfRule>
    <cfRule type="containsErrors" dxfId="381" priority="383">
      <formula>ISERROR(A69)</formula>
    </cfRule>
  </conditionalFormatting>
  <conditionalFormatting sqref="A77:A78">
    <cfRule type="cellIs" dxfId="380" priority="380" operator="equal">
      <formula>0</formula>
    </cfRule>
    <cfRule type="containsErrors" dxfId="379" priority="381">
      <formula>ISERROR(A77)</formula>
    </cfRule>
  </conditionalFormatting>
  <conditionalFormatting sqref="A79:A80">
    <cfRule type="cellIs" dxfId="378" priority="378" operator="equal">
      <formula>0</formula>
    </cfRule>
    <cfRule type="containsErrors" dxfId="377" priority="379">
      <formula>ISERROR(A79)</formula>
    </cfRule>
  </conditionalFormatting>
  <conditionalFormatting sqref="A87:A88">
    <cfRule type="cellIs" dxfId="376" priority="376" operator="equal">
      <formula>0</formula>
    </cfRule>
    <cfRule type="containsErrors" dxfId="375" priority="377">
      <formula>ISERROR(A87)</formula>
    </cfRule>
  </conditionalFormatting>
  <conditionalFormatting sqref="A89:A90">
    <cfRule type="cellIs" dxfId="374" priority="374" operator="equal">
      <formula>0</formula>
    </cfRule>
    <cfRule type="containsErrors" dxfId="373" priority="375">
      <formula>ISERROR(A89)</formula>
    </cfRule>
  </conditionalFormatting>
  <conditionalFormatting sqref="A97:A98">
    <cfRule type="cellIs" dxfId="372" priority="372" operator="equal">
      <formula>0</formula>
    </cfRule>
    <cfRule type="containsErrors" dxfId="371" priority="373">
      <formula>ISERROR(A97)</formula>
    </cfRule>
  </conditionalFormatting>
  <conditionalFormatting sqref="A99:A100">
    <cfRule type="cellIs" dxfId="370" priority="370" operator="equal">
      <formula>0</formula>
    </cfRule>
    <cfRule type="containsErrors" dxfId="369" priority="371">
      <formula>ISERROR(A99)</formula>
    </cfRule>
  </conditionalFormatting>
  <conditionalFormatting sqref="A107:A108">
    <cfRule type="cellIs" dxfId="368" priority="368" operator="equal">
      <formula>0</formula>
    </cfRule>
    <cfRule type="containsErrors" dxfId="367" priority="369">
      <formula>ISERROR(A107)</formula>
    </cfRule>
  </conditionalFormatting>
  <conditionalFormatting sqref="A109:A110">
    <cfRule type="cellIs" dxfId="366" priority="366" operator="equal">
      <formula>0</formula>
    </cfRule>
    <cfRule type="containsErrors" dxfId="365" priority="367">
      <formula>ISERROR(A109)</formula>
    </cfRule>
  </conditionalFormatting>
  <conditionalFormatting sqref="A117:A118">
    <cfRule type="cellIs" dxfId="364" priority="364" operator="equal">
      <formula>0</formula>
    </cfRule>
    <cfRule type="containsErrors" dxfId="363" priority="365">
      <formula>ISERROR(A117)</formula>
    </cfRule>
  </conditionalFormatting>
  <conditionalFormatting sqref="A119:A120">
    <cfRule type="cellIs" dxfId="362" priority="362" operator="equal">
      <formula>0</formula>
    </cfRule>
    <cfRule type="containsErrors" dxfId="361" priority="363">
      <formula>ISERROR(A119)</formula>
    </cfRule>
  </conditionalFormatting>
  <conditionalFormatting sqref="A127:A128">
    <cfRule type="cellIs" dxfId="360" priority="360" operator="equal">
      <formula>0</formula>
    </cfRule>
    <cfRule type="containsErrors" dxfId="359" priority="361">
      <formula>ISERROR(A127)</formula>
    </cfRule>
  </conditionalFormatting>
  <conditionalFormatting sqref="A129:A130">
    <cfRule type="cellIs" dxfId="358" priority="358" operator="equal">
      <formula>0</formula>
    </cfRule>
    <cfRule type="containsErrors" dxfId="357" priority="359">
      <formula>ISERROR(A129)</formula>
    </cfRule>
  </conditionalFormatting>
  <conditionalFormatting sqref="A137:A138">
    <cfRule type="cellIs" dxfId="356" priority="356" operator="equal">
      <formula>0</formula>
    </cfRule>
    <cfRule type="containsErrors" dxfId="355" priority="357">
      <formula>ISERROR(A137)</formula>
    </cfRule>
  </conditionalFormatting>
  <conditionalFormatting sqref="A139:A140">
    <cfRule type="cellIs" dxfId="354" priority="354" operator="equal">
      <formula>0</formula>
    </cfRule>
    <cfRule type="containsErrors" dxfId="353" priority="355">
      <formula>ISERROR(A139)</formula>
    </cfRule>
  </conditionalFormatting>
  <conditionalFormatting sqref="A147:A148">
    <cfRule type="cellIs" dxfId="352" priority="352" operator="equal">
      <formula>0</formula>
    </cfRule>
    <cfRule type="containsErrors" dxfId="351" priority="353">
      <formula>ISERROR(A147)</formula>
    </cfRule>
  </conditionalFormatting>
  <conditionalFormatting sqref="A149:A150">
    <cfRule type="cellIs" dxfId="350" priority="350" operator="equal">
      <formula>0</formula>
    </cfRule>
    <cfRule type="containsErrors" dxfId="349" priority="351">
      <formula>ISERROR(A149)</formula>
    </cfRule>
  </conditionalFormatting>
  <conditionalFormatting sqref="A157:A158">
    <cfRule type="cellIs" dxfId="348" priority="348" operator="equal">
      <formula>0</formula>
    </cfRule>
    <cfRule type="containsErrors" dxfId="347" priority="349">
      <formula>ISERROR(A157)</formula>
    </cfRule>
  </conditionalFormatting>
  <conditionalFormatting sqref="A159:A160">
    <cfRule type="cellIs" dxfId="346" priority="346" operator="equal">
      <formula>0</formula>
    </cfRule>
    <cfRule type="containsErrors" dxfId="345" priority="347">
      <formula>ISERROR(A159)</formula>
    </cfRule>
  </conditionalFormatting>
  <conditionalFormatting sqref="A12:A16">
    <cfRule type="containsErrors" dxfId="344" priority="345">
      <formula>ISERROR(A12)</formula>
    </cfRule>
  </conditionalFormatting>
  <conditionalFormatting sqref="A22:A26">
    <cfRule type="containsErrors" dxfId="343" priority="344">
      <formula>ISERROR(A22)</formula>
    </cfRule>
  </conditionalFormatting>
  <conditionalFormatting sqref="A32:A36">
    <cfRule type="containsErrors" dxfId="342" priority="343">
      <formula>ISERROR(A32)</formula>
    </cfRule>
  </conditionalFormatting>
  <conditionalFormatting sqref="A42:A46">
    <cfRule type="containsErrors" dxfId="341" priority="342">
      <formula>ISERROR(A42)</formula>
    </cfRule>
  </conditionalFormatting>
  <conditionalFormatting sqref="A52:A56">
    <cfRule type="containsErrors" dxfId="340" priority="341">
      <formula>ISERROR(A52)</formula>
    </cfRule>
  </conditionalFormatting>
  <conditionalFormatting sqref="A62:A66">
    <cfRule type="containsErrors" dxfId="339" priority="340">
      <formula>ISERROR(A62)</formula>
    </cfRule>
  </conditionalFormatting>
  <conditionalFormatting sqref="A72:A76">
    <cfRule type="containsErrors" dxfId="338" priority="339">
      <formula>ISERROR(A72)</formula>
    </cfRule>
  </conditionalFormatting>
  <conditionalFormatting sqref="A82:A86">
    <cfRule type="containsErrors" dxfId="337" priority="338">
      <formula>ISERROR(A82)</formula>
    </cfRule>
  </conditionalFormatting>
  <conditionalFormatting sqref="A92:A96">
    <cfRule type="containsErrors" dxfId="336" priority="337">
      <formula>ISERROR(A92)</formula>
    </cfRule>
  </conditionalFormatting>
  <conditionalFormatting sqref="A102:A106">
    <cfRule type="containsErrors" dxfId="335" priority="336">
      <formula>ISERROR(A102)</formula>
    </cfRule>
  </conditionalFormatting>
  <conditionalFormatting sqref="A112:A116">
    <cfRule type="containsErrors" dxfId="334" priority="335">
      <formula>ISERROR(A112)</formula>
    </cfRule>
  </conditionalFormatting>
  <conditionalFormatting sqref="A122:A126">
    <cfRule type="containsErrors" dxfId="333" priority="334">
      <formula>ISERROR(A122)</formula>
    </cfRule>
  </conditionalFormatting>
  <conditionalFormatting sqref="A132:A136">
    <cfRule type="containsErrors" dxfId="332" priority="333">
      <formula>ISERROR(A132)</formula>
    </cfRule>
  </conditionalFormatting>
  <conditionalFormatting sqref="A142:A146">
    <cfRule type="containsErrors" dxfId="331" priority="332">
      <formula>ISERROR(A142)</formula>
    </cfRule>
  </conditionalFormatting>
  <conditionalFormatting sqref="A152:A156">
    <cfRule type="containsErrors" dxfId="330" priority="331">
      <formula>ISERROR(A152)</formula>
    </cfRule>
  </conditionalFormatting>
  <conditionalFormatting sqref="B142:B146">
    <cfRule type="containsErrors" dxfId="329" priority="329">
      <formula>ISERROR(B142)</formula>
    </cfRule>
  </conditionalFormatting>
  <conditionalFormatting sqref="B132:B136">
    <cfRule type="containsErrors" dxfId="328" priority="330">
      <formula>ISERROR(B132)</formula>
    </cfRule>
  </conditionalFormatting>
  <conditionalFormatting sqref="B152:B156">
    <cfRule type="containsErrors" dxfId="327" priority="328">
      <formula>ISERROR(B152)</formula>
    </cfRule>
  </conditionalFormatting>
  <conditionalFormatting sqref="B12:B16">
    <cfRule type="containsErrors" dxfId="326" priority="327">
      <formula>ISERROR(B12)</formula>
    </cfRule>
  </conditionalFormatting>
  <conditionalFormatting sqref="B42:B46">
    <cfRule type="containsErrors" dxfId="325" priority="324">
      <formula>ISERROR(B42)</formula>
    </cfRule>
  </conditionalFormatting>
  <conditionalFormatting sqref="B22:B26">
    <cfRule type="containsErrors" dxfId="324" priority="326">
      <formula>ISERROR(B22)</formula>
    </cfRule>
  </conditionalFormatting>
  <conditionalFormatting sqref="B32:B36">
    <cfRule type="containsErrors" dxfId="323" priority="325">
      <formula>ISERROR(B32)</formula>
    </cfRule>
  </conditionalFormatting>
  <conditionalFormatting sqref="B52:B56">
    <cfRule type="containsErrors" dxfId="322" priority="323">
      <formula>ISERROR(B52)</formula>
    </cfRule>
  </conditionalFormatting>
  <conditionalFormatting sqref="B62:B66">
    <cfRule type="containsErrors" dxfId="321" priority="322">
      <formula>ISERROR(B62)</formula>
    </cfRule>
  </conditionalFormatting>
  <conditionalFormatting sqref="B72:B76">
    <cfRule type="containsErrors" dxfId="320" priority="321">
      <formula>ISERROR(B72)</formula>
    </cfRule>
  </conditionalFormatting>
  <conditionalFormatting sqref="B82:B86">
    <cfRule type="containsErrors" dxfId="319" priority="320">
      <formula>ISERROR(B82)</formula>
    </cfRule>
  </conditionalFormatting>
  <conditionalFormatting sqref="B92:B96">
    <cfRule type="containsErrors" dxfId="318" priority="319">
      <formula>ISERROR(B92)</formula>
    </cfRule>
  </conditionalFormatting>
  <conditionalFormatting sqref="B102:B106">
    <cfRule type="containsErrors" dxfId="317" priority="318">
      <formula>ISERROR(B102)</formula>
    </cfRule>
  </conditionalFormatting>
  <conditionalFormatting sqref="B112:B116">
    <cfRule type="containsErrors" dxfId="316" priority="317">
      <formula>ISERROR(B112)</formula>
    </cfRule>
  </conditionalFormatting>
  <conditionalFormatting sqref="B122:B126">
    <cfRule type="containsErrors" dxfId="315" priority="316">
      <formula>ISERROR(B122)</formula>
    </cfRule>
  </conditionalFormatting>
  <conditionalFormatting sqref="B11">
    <cfRule type="containsErrors" dxfId="314" priority="315">
      <formula>ISERROR(B11)</formula>
    </cfRule>
  </conditionalFormatting>
  <conditionalFormatting sqref="A11">
    <cfRule type="containsErrors" dxfId="313" priority="314">
      <formula>ISERROR(A11)</formula>
    </cfRule>
  </conditionalFormatting>
  <conditionalFormatting sqref="C17:C18">
    <cfRule type="cellIs" dxfId="312" priority="312" operator="equal">
      <formula>0</formula>
    </cfRule>
    <cfRule type="containsErrors" dxfId="311" priority="313">
      <formula>ISERROR(C17)</formula>
    </cfRule>
  </conditionalFormatting>
  <conditionalFormatting sqref="C27:C28">
    <cfRule type="cellIs" dxfId="310" priority="310" operator="equal">
      <formula>0</formula>
    </cfRule>
    <cfRule type="containsErrors" dxfId="309" priority="311">
      <formula>ISERROR(C27)</formula>
    </cfRule>
  </conditionalFormatting>
  <conditionalFormatting sqref="C37:C38">
    <cfRule type="cellIs" dxfId="308" priority="308" operator="equal">
      <formula>0</formula>
    </cfRule>
    <cfRule type="containsErrors" dxfId="307" priority="309">
      <formula>ISERROR(C37)</formula>
    </cfRule>
  </conditionalFormatting>
  <conditionalFormatting sqref="C47:C48">
    <cfRule type="cellIs" dxfId="306" priority="306" operator="equal">
      <formula>0</formula>
    </cfRule>
    <cfRule type="containsErrors" dxfId="305" priority="307">
      <formula>ISERROR(C47)</formula>
    </cfRule>
  </conditionalFormatting>
  <conditionalFormatting sqref="C57:C58">
    <cfRule type="cellIs" dxfId="304" priority="304" operator="equal">
      <formula>0</formula>
    </cfRule>
    <cfRule type="containsErrors" dxfId="303" priority="305">
      <formula>ISERROR(C57)</formula>
    </cfRule>
  </conditionalFormatting>
  <conditionalFormatting sqref="C67:C68">
    <cfRule type="cellIs" dxfId="302" priority="302" operator="equal">
      <formula>0</formula>
    </cfRule>
    <cfRule type="containsErrors" dxfId="301" priority="303">
      <formula>ISERROR(C67)</formula>
    </cfRule>
  </conditionalFormatting>
  <conditionalFormatting sqref="C77:C78">
    <cfRule type="cellIs" dxfId="300" priority="300" operator="equal">
      <formula>0</formula>
    </cfRule>
    <cfRule type="containsErrors" dxfId="299" priority="301">
      <formula>ISERROR(C77)</formula>
    </cfRule>
  </conditionalFormatting>
  <conditionalFormatting sqref="C87:C88">
    <cfRule type="cellIs" dxfId="298" priority="298" operator="equal">
      <formula>0</formula>
    </cfRule>
    <cfRule type="containsErrors" dxfId="297" priority="299">
      <formula>ISERROR(C87)</formula>
    </cfRule>
  </conditionalFormatting>
  <conditionalFormatting sqref="C97:C98">
    <cfRule type="cellIs" dxfId="296" priority="296" operator="equal">
      <formula>0</formula>
    </cfRule>
    <cfRule type="containsErrors" dxfId="295" priority="297">
      <formula>ISERROR(C97)</formula>
    </cfRule>
  </conditionalFormatting>
  <conditionalFormatting sqref="C107:C108">
    <cfRule type="cellIs" dxfId="294" priority="294" operator="equal">
      <formula>0</formula>
    </cfRule>
    <cfRule type="containsErrors" dxfId="293" priority="295">
      <formula>ISERROR(C107)</formula>
    </cfRule>
  </conditionalFormatting>
  <conditionalFormatting sqref="C117:C118">
    <cfRule type="cellIs" dxfId="292" priority="292" operator="equal">
      <formula>0</formula>
    </cfRule>
    <cfRule type="containsErrors" dxfId="291" priority="293">
      <formula>ISERROR(C117)</formula>
    </cfRule>
  </conditionalFormatting>
  <conditionalFormatting sqref="C127:C128">
    <cfRule type="cellIs" dxfId="290" priority="290" operator="equal">
      <formula>0</formula>
    </cfRule>
    <cfRule type="containsErrors" dxfId="289" priority="291">
      <formula>ISERROR(C127)</formula>
    </cfRule>
  </conditionalFormatting>
  <conditionalFormatting sqref="C137:C138">
    <cfRule type="cellIs" dxfId="288" priority="288" operator="equal">
      <formula>0</formula>
    </cfRule>
    <cfRule type="containsErrors" dxfId="287" priority="289">
      <formula>ISERROR(C137)</formula>
    </cfRule>
  </conditionalFormatting>
  <conditionalFormatting sqref="C147:C148">
    <cfRule type="cellIs" dxfId="286" priority="286" operator="equal">
      <formula>0</formula>
    </cfRule>
    <cfRule type="containsErrors" dxfId="285" priority="287">
      <formula>ISERROR(C147)</formula>
    </cfRule>
  </conditionalFormatting>
  <conditionalFormatting sqref="C157:C158">
    <cfRule type="cellIs" dxfId="284" priority="284" operator="equal">
      <formula>0</formula>
    </cfRule>
    <cfRule type="containsErrors" dxfId="283" priority="285">
      <formula>ISERROR(C157)</formula>
    </cfRule>
  </conditionalFormatting>
  <conditionalFormatting sqref="O2:O6">
    <cfRule type="cellIs" dxfId="282" priority="282" operator="equal">
      <formula>0</formula>
    </cfRule>
    <cfRule type="containsErrors" dxfId="281" priority="283">
      <formula>ISERROR(O2)</formula>
    </cfRule>
  </conditionalFormatting>
  <conditionalFormatting sqref="O7:O8">
    <cfRule type="cellIs" dxfId="280" priority="280" operator="equal">
      <formula>0</formula>
    </cfRule>
    <cfRule type="containsErrors" dxfId="279" priority="281">
      <formula>ISERROR(O7)</formula>
    </cfRule>
  </conditionalFormatting>
  <conditionalFormatting sqref="O9:O10">
    <cfRule type="cellIs" dxfId="278" priority="278" operator="equal">
      <formula>0</formula>
    </cfRule>
    <cfRule type="containsErrors" dxfId="277" priority="279">
      <formula>ISERROR(O9)</formula>
    </cfRule>
  </conditionalFormatting>
  <conditionalFormatting sqref="O52:O56">
    <cfRule type="cellIs" dxfId="276" priority="237" operator="equal">
      <formula>0</formula>
    </cfRule>
    <cfRule type="containsErrors" dxfId="275" priority="238">
      <formula>ISERROR(O52)</formula>
    </cfRule>
  </conditionalFormatting>
  <conditionalFormatting sqref="O57:O58">
    <cfRule type="cellIs" dxfId="274" priority="235" operator="equal">
      <formula>0</formula>
    </cfRule>
    <cfRule type="containsErrors" dxfId="273" priority="236">
      <formula>ISERROR(O57)</formula>
    </cfRule>
  </conditionalFormatting>
  <conditionalFormatting sqref="O59:O60">
    <cfRule type="cellIs" dxfId="272" priority="233" operator="equal">
      <formula>0</formula>
    </cfRule>
    <cfRule type="containsErrors" dxfId="271" priority="234">
      <formula>ISERROR(O59)</formula>
    </cfRule>
  </conditionalFormatting>
  <conditionalFormatting sqref="O42:O46">
    <cfRule type="cellIs" dxfId="270" priority="246" operator="equal">
      <formula>0</formula>
    </cfRule>
    <cfRule type="containsErrors" dxfId="269" priority="247">
      <formula>ISERROR(O42)</formula>
    </cfRule>
  </conditionalFormatting>
  <conditionalFormatting sqref="O47:O48">
    <cfRule type="cellIs" dxfId="268" priority="244" operator="equal">
      <formula>0</formula>
    </cfRule>
    <cfRule type="containsErrors" dxfId="267" priority="245">
      <formula>ISERROR(O47)</formula>
    </cfRule>
  </conditionalFormatting>
  <conditionalFormatting sqref="O49:O50">
    <cfRule type="cellIs" dxfId="266" priority="242" operator="equal">
      <formula>0</formula>
    </cfRule>
    <cfRule type="containsErrors" dxfId="265" priority="243">
      <formula>ISERROR(O49)</formula>
    </cfRule>
  </conditionalFormatting>
  <conditionalFormatting sqref="O32:O36">
    <cfRule type="cellIs" dxfId="264" priority="255" operator="equal">
      <formula>0</formula>
    </cfRule>
    <cfRule type="containsErrors" dxfId="263" priority="256">
      <formula>ISERROR(O32)</formula>
    </cfRule>
  </conditionalFormatting>
  <conditionalFormatting sqref="O37:O38">
    <cfRule type="cellIs" dxfId="262" priority="253" operator="equal">
      <formula>0</formula>
    </cfRule>
    <cfRule type="containsErrors" dxfId="261" priority="254">
      <formula>ISERROR(O37)</formula>
    </cfRule>
  </conditionalFormatting>
  <conditionalFormatting sqref="O39:O40">
    <cfRule type="cellIs" dxfId="260" priority="251" operator="equal">
      <formula>0</formula>
    </cfRule>
    <cfRule type="containsErrors" dxfId="259" priority="252">
      <formula>ISERROR(O39)</formula>
    </cfRule>
  </conditionalFormatting>
  <conditionalFormatting sqref="O22:O26">
    <cfRule type="cellIs" dxfId="258" priority="264" operator="equal">
      <formula>0</formula>
    </cfRule>
    <cfRule type="containsErrors" dxfId="257" priority="265">
      <formula>ISERROR(O22)</formula>
    </cfRule>
  </conditionalFormatting>
  <conditionalFormatting sqref="O27:O28">
    <cfRule type="cellIs" dxfId="256" priority="262" operator="equal">
      <formula>0</formula>
    </cfRule>
    <cfRule type="containsErrors" dxfId="255" priority="263">
      <formula>ISERROR(O27)</formula>
    </cfRule>
  </conditionalFormatting>
  <conditionalFormatting sqref="O29:O30">
    <cfRule type="cellIs" dxfId="254" priority="260" operator="equal">
      <formula>0</formula>
    </cfRule>
    <cfRule type="containsErrors" dxfId="253" priority="261">
      <formula>ISERROR(O29)</formula>
    </cfRule>
  </conditionalFormatting>
  <conditionalFormatting sqref="O12:O16">
    <cfRule type="cellIs" dxfId="252" priority="273" operator="equal">
      <formula>0</formula>
    </cfRule>
    <cfRule type="containsErrors" dxfId="251" priority="274">
      <formula>ISERROR(O12)</formula>
    </cfRule>
  </conditionalFormatting>
  <conditionalFormatting sqref="O17:O18">
    <cfRule type="cellIs" dxfId="250" priority="271" operator="equal">
      <formula>0</formula>
    </cfRule>
    <cfRule type="containsErrors" dxfId="249" priority="272">
      <formula>ISERROR(O17)</formula>
    </cfRule>
  </conditionalFormatting>
  <conditionalFormatting sqref="O19:O20">
    <cfRule type="cellIs" dxfId="248" priority="269" operator="equal">
      <formula>0</formula>
    </cfRule>
    <cfRule type="containsErrors" dxfId="247" priority="270">
      <formula>ISERROR(O19)</formula>
    </cfRule>
  </conditionalFormatting>
  <conditionalFormatting sqref="O2:O6">
    <cfRule type="cellIs" dxfId="246" priority="277" operator="equal">
      <formula>FALSE</formula>
    </cfRule>
  </conditionalFormatting>
  <conditionalFormatting sqref="O7:O8">
    <cfRule type="cellIs" dxfId="245" priority="276" operator="equal">
      <formula>FALSE</formula>
    </cfRule>
  </conditionalFormatting>
  <conditionalFormatting sqref="O9:O10">
    <cfRule type="cellIs" dxfId="244" priority="275" operator="equal">
      <formula>FALSE</formula>
    </cfRule>
  </conditionalFormatting>
  <conditionalFormatting sqref="O12:O16">
    <cfRule type="cellIs" dxfId="243" priority="268" operator="equal">
      <formula>FALSE</formula>
    </cfRule>
  </conditionalFormatting>
  <conditionalFormatting sqref="O17:O18">
    <cfRule type="cellIs" dxfId="242" priority="267" operator="equal">
      <formula>FALSE</formula>
    </cfRule>
  </conditionalFormatting>
  <conditionalFormatting sqref="O19:O20">
    <cfRule type="cellIs" dxfId="241" priority="266" operator="equal">
      <formula>FALSE</formula>
    </cfRule>
  </conditionalFormatting>
  <conditionalFormatting sqref="O22:O26">
    <cfRule type="cellIs" dxfId="240" priority="259" operator="equal">
      <formula>FALSE</formula>
    </cfRule>
  </conditionalFormatting>
  <conditionalFormatting sqref="O27:O28">
    <cfRule type="cellIs" dxfId="239" priority="258" operator="equal">
      <formula>FALSE</formula>
    </cfRule>
  </conditionalFormatting>
  <conditionalFormatting sqref="O29:O30">
    <cfRule type="cellIs" dxfId="238" priority="257" operator="equal">
      <formula>FALSE</formula>
    </cfRule>
  </conditionalFormatting>
  <conditionalFormatting sqref="O32:O36">
    <cfRule type="cellIs" dxfId="237" priority="250" operator="equal">
      <formula>FALSE</formula>
    </cfRule>
  </conditionalFormatting>
  <conditionalFormatting sqref="O37:O38">
    <cfRule type="cellIs" dxfId="236" priority="249" operator="equal">
      <formula>FALSE</formula>
    </cfRule>
  </conditionalFormatting>
  <conditionalFormatting sqref="O39:O40">
    <cfRule type="cellIs" dxfId="235" priority="248" operator="equal">
      <formula>FALSE</formula>
    </cfRule>
  </conditionalFormatting>
  <conditionalFormatting sqref="O42:O46">
    <cfRule type="cellIs" dxfId="234" priority="241" operator="equal">
      <formula>FALSE</formula>
    </cfRule>
  </conditionalFormatting>
  <conditionalFormatting sqref="O47:O48">
    <cfRule type="cellIs" dxfId="233" priority="240" operator="equal">
      <formula>FALSE</formula>
    </cfRule>
  </conditionalFormatting>
  <conditionalFormatting sqref="O49:O50">
    <cfRule type="cellIs" dxfId="232" priority="239" operator="equal">
      <formula>FALSE</formula>
    </cfRule>
  </conditionalFormatting>
  <conditionalFormatting sqref="O52:O56">
    <cfRule type="cellIs" dxfId="231" priority="232" operator="equal">
      <formula>FALSE</formula>
    </cfRule>
  </conditionalFormatting>
  <conditionalFormatting sqref="O57:O58">
    <cfRule type="cellIs" dxfId="230" priority="231" operator="equal">
      <formula>FALSE</formula>
    </cfRule>
  </conditionalFormatting>
  <conditionalFormatting sqref="O59:O60">
    <cfRule type="cellIs" dxfId="229" priority="230" operator="equal">
      <formula>FALSE</formula>
    </cfRule>
  </conditionalFormatting>
  <conditionalFormatting sqref="O62:O66">
    <cfRule type="cellIs" dxfId="228" priority="228" operator="equal">
      <formula>0</formula>
    </cfRule>
    <cfRule type="containsErrors" dxfId="227" priority="229">
      <formula>ISERROR(O62)</formula>
    </cfRule>
  </conditionalFormatting>
  <conditionalFormatting sqref="O67:O68">
    <cfRule type="cellIs" dxfId="226" priority="226" operator="equal">
      <formula>0</formula>
    </cfRule>
    <cfRule type="containsErrors" dxfId="225" priority="227">
      <formula>ISERROR(O67)</formula>
    </cfRule>
  </conditionalFormatting>
  <conditionalFormatting sqref="O69:O70">
    <cfRule type="cellIs" dxfId="224" priority="224" operator="equal">
      <formula>0</formula>
    </cfRule>
    <cfRule type="containsErrors" dxfId="223" priority="225">
      <formula>ISERROR(O69)</formula>
    </cfRule>
  </conditionalFormatting>
  <conditionalFormatting sqref="O62:O66">
    <cfRule type="cellIs" dxfId="222" priority="223" operator="equal">
      <formula>FALSE</formula>
    </cfRule>
  </conditionalFormatting>
  <conditionalFormatting sqref="O67:O68">
    <cfRule type="cellIs" dxfId="221" priority="222" operator="equal">
      <formula>FALSE</formula>
    </cfRule>
  </conditionalFormatting>
  <conditionalFormatting sqref="O69:O70">
    <cfRule type="cellIs" dxfId="220" priority="221" operator="equal">
      <formula>FALSE</formula>
    </cfRule>
  </conditionalFormatting>
  <conditionalFormatting sqref="O72:O76">
    <cfRule type="cellIs" dxfId="219" priority="219" operator="equal">
      <formula>0</formula>
    </cfRule>
    <cfRule type="containsErrors" dxfId="218" priority="220">
      <formula>ISERROR(O72)</formula>
    </cfRule>
  </conditionalFormatting>
  <conditionalFormatting sqref="O77:O78">
    <cfRule type="cellIs" dxfId="217" priority="217" operator="equal">
      <formula>0</formula>
    </cfRule>
    <cfRule type="containsErrors" dxfId="216" priority="218">
      <formula>ISERROR(O77)</formula>
    </cfRule>
  </conditionalFormatting>
  <conditionalFormatting sqref="O79:O80">
    <cfRule type="cellIs" dxfId="215" priority="215" operator="equal">
      <formula>0</formula>
    </cfRule>
    <cfRule type="containsErrors" dxfId="214" priority="216">
      <formula>ISERROR(O79)</formula>
    </cfRule>
  </conditionalFormatting>
  <conditionalFormatting sqref="O72:O76">
    <cfRule type="cellIs" dxfId="213" priority="214" operator="equal">
      <formula>FALSE</formula>
    </cfRule>
  </conditionalFormatting>
  <conditionalFormatting sqref="O77:O78">
    <cfRule type="cellIs" dxfId="212" priority="213" operator="equal">
      <formula>FALSE</formula>
    </cfRule>
  </conditionalFormatting>
  <conditionalFormatting sqref="O79:O80">
    <cfRule type="cellIs" dxfId="211" priority="212" operator="equal">
      <formula>FALSE</formula>
    </cfRule>
  </conditionalFormatting>
  <conditionalFormatting sqref="O82:O86">
    <cfRule type="cellIs" dxfId="210" priority="210" operator="equal">
      <formula>0</formula>
    </cfRule>
    <cfRule type="containsErrors" dxfId="209" priority="211">
      <formula>ISERROR(O82)</formula>
    </cfRule>
  </conditionalFormatting>
  <conditionalFormatting sqref="O87:O88">
    <cfRule type="cellIs" dxfId="208" priority="208" operator="equal">
      <formula>0</formula>
    </cfRule>
    <cfRule type="containsErrors" dxfId="207" priority="209">
      <formula>ISERROR(O87)</formula>
    </cfRule>
  </conditionalFormatting>
  <conditionalFormatting sqref="O89:O90">
    <cfRule type="cellIs" dxfId="206" priority="206" operator="equal">
      <formula>0</formula>
    </cfRule>
    <cfRule type="containsErrors" dxfId="205" priority="207">
      <formula>ISERROR(O89)</formula>
    </cfRule>
  </conditionalFormatting>
  <conditionalFormatting sqref="O82:O86">
    <cfRule type="cellIs" dxfId="204" priority="205" operator="equal">
      <formula>FALSE</formula>
    </cfRule>
  </conditionalFormatting>
  <conditionalFormatting sqref="O87:O88">
    <cfRule type="cellIs" dxfId="203" priority="204" operator="equal">
      <formula>FALSE</formula>
    </cfRule>
  </conditionalFormatting>
  <conditionalFormatting sqref="O89:O90">
    <cfRule type="cellIs" dxfId="202" priority="203" operator="equal">
      <formula>FALSE</formula>
    </cfRule>
  </conditionalFormatting>
  <conditionalFormatting sqref="O92:O96">
    <cfRule type="cellIs" dxfId="201" priority="201" operator="equal">
      <formula>0</formula>
    </cfRule>
    <cfRule type="containsErrors" dxfId="200" priority="202">
      <formula>ISERROR(O92)</formula>
    </cfRule>
  </conditionalFormatting>
  <conditionalFormatting sqref="O97:O98">
    <cfRule type="cellIs" dxfId="199" priority="199" operator="equal">
      <formula>0</formula>
    </cfRule>
    <cfRule type="containsErrors" dxfId="198" priority="200">
      <formula>ISERROR(O97)</formula>
    </cfRule>
  </conditionalFormatting>
  <conditionalFormatting sqref="O99:O100">
    <cfRule type="cellIs" dxfId="197" priority="197" operator="equal">
      <formula>0</formula>
    </cfRule>
    <cfRule type="containsErrors" dxfId="196" priority="198">
      <formula>ISERROR(O99)</formula>
    </cfRule>
  </conditionalFormatting>
  <conditionalFormatting sqref="O92:O96">
    <cfRule type="cellIs" dxfId="195" priority="196" operator="equal">
      <formula>FALSE</formula>
    </cfRule>
  </conditionalFormatting>
  <conditionalFormatting sqref="O97:O98">
    <cfRule type="cellIs" dxfId="194" priority="195" operator="equal">
      <formula>FALSE</formula>
    </cfRule>
  </conditionalFormatting>
  <conditionalFormatting sqref="O99:O100">
    <cfRule type="cellIs" dxfId="193" priority="194" operator="equal">
      <formula>FALSE</formula>
    </cfRule>
  </conditionalFormatting>
  <conditionalFormatting sqref="O102:O106">
    <cfRule type="cellIs" dxfId="192" priority="192" operator="equal">
      <formula>0</formula>
    </cfRule>
    <cfRule type="containsErrors" dxfId="191" priority="193">
      <formula>ISERROR(O102)</formula>
    </cfRule>
  </conditionalFormatting>
  <conditionalFormatting sqref="O107:O108">
    <cfRule type="cellIs" dxfId="190" priority="190" operator="equal">
      <formula>0</formula>
    </cfRule>
    <cfRule type="containsErrors" dxfId="189" priority="191">
      <formula>ISERROR(O107)</formula>
    </cfRule>
  </conditionalFormatting>
  <conditionalFormatting sqref="O109:O110">
    <cfRule type="cellIs" dxfId="188" priority="188" operator="equal">
      <formula>0</formula>
    </cfRule>
    <cfRule type="containsErrors" dxfId="187" priority="189">
      <formula>ISERROR(O109)</formula>
    </cfRule>
  </conditionalFormatting>
  <conditionalFormatting sqref="O102:O106">
    <cfRule type="cellIs" dxfId="186" priority="187" operator="equal">
      <formula>FALSE</formula>
    </cfRule>
  </conditionalFormatting>
  <conditionalFormatting sqref="O107:O108">
    <cfRule type="cellIs" dxfId="185" priority="186" operator="equal">
      <formula>FALSE</formula>
    </cfRule>
  </conditionalFormatting>
  <conditionalFormatting sqref="O109:O110">
    <cfRule type="cellIs" dxfId="184" priority="185" operator="equal">
      <formula>FALSE</formula>
    </cfRule>
  </conditionalFormatting>
  <conditionalFormatting sqref="O112:O116">
    <cfRule type="cellIs" dxfId="183" priority="183" operator="equal">
      <formula>0</formula>
    </cfRule>
    <cfRule type="containsErrors" dxfId="182" priority="184">
      <formula>ISERROR(O112)</formula>
    </cfRule>
  </conditionalFormatting>
  <conditionalFormatting sqref="O117:O118">
    <cfRule type="cellIs" dxfId="181" priority="181" operator="equal">
      <formula>0</formula>
    </cfRule>
    <cfRule type="containsErrors" dxfId="180" priority="182">
      <formula>ISERROR(O117)</formula>
    </cfRule>
  </conditionalFormatting>
  <conditionalFormatting sqref="O119:O120">
    <cfRule type="cellIs" dxfId="179" priority="179" operator="equal">
      <formula>0</formula>
    </cfRule>
    <cfRule type="containsErrors" dxfId="178" priority="180">
      <formula>ISERROR(O119)</formula>
    </cfRule>
  </conditionalFormatting>
  <conditionalFormatting sqref="O112:O116">
    <cfRule type="cellIs" dxfId="177" priority="178" operator="equal">
      <formula>FALSE</formula>
    </cfRule>
  </conditionalFormatting>
  <conditionalFormatting sqref="O117:O118">
    <cfRule type="cellIs" dxfId="176" priority="177" operator="equal">
      <formula>FALSE</formula>
    </cfRule>
  </conditionalFormatting>
  <conditionalFormatting sqref="O119:O120">
    <cfRule type="cellIs" dxfId="175" priority="176" operator="equal">
      <formula>FALSE</formula>
    </cfRule>
  </conditionalFormatting>
  <conditionalFormatting sqref="O159:O160">
    <cfRule type="cellIs" dxfId="174" priority="140" operator="equal">
      <formula>FALSE</formula>
    </cfRule>
  </conditionalFormatting>
  <conditionalFormatting sqref="O122:O126">
    <cfRule type="cellIs" dxfId="173" priority="174" operator="equal">
      <formula>0</formula>
    </cfRule>
    <cfRule type="containsErrors" dxfId="172" priority="175">
      <formula>ISERROR(O122)</formula>
    </cfRule>
  </conditionalFormatting>
  <conditionalFormatting sqref="O127:O128">
    <cfRule type="cellIs" dxfId="171" priority="172" operator="equal">
      <formula>0</formula>
    </cfRule>
    <cfRule type="containsErrors" dxfId="170" priority="173">
      <formula>ISERROR(O127)</formula>
    </cfRule>
  </conditionalFormatting>
  <conditionalFormatting sqref="O129:O130">
    <cfRule type="cellIs" dxfId="169" priority="170" operator="equal">
      <formula>0</formula>
    </cfRule>
    <cfRule type="containsErrors" dxfId="168" priority="171">
      <formula>ISERROR(O129)</formula>
    </cfRule>
  </conditionalFormatting>
  <conditionalFormatting sqref="O122:O126">
    <cfRule type="cellIs" dxfId="167" priority="169" operator="equal">
      <formula>FALSE</formula>
    </cfRule>
  </conditionalFormatting>
  <conditionalFormatting sqref="O127:O128">
    <cfRule type="cellIs" dxfId="166" priority="168" operator="equal">
      <formula>FALSE</formula>
    </cfRule>
  </conditionalFormatting>
  <conditionalFormatting sqref="O129:O130">
    <cfRule type="cellIs" dxfId="165" priority="167" operator="equal">
      <formula>FALSE</formula>
    </cfRule>
  </conditionalFormatting>
  <conditionalFormatting sqref="O132:O136">
    <cfRule type="cellIs" dxfId="164" priority="165" operator="equal">
      <formula>0</formula>
    </cfRule>
    <cfRule type="containsErrors" dxfId="163" priority="166">
      <formula>ISERROR(O132)</formula>
    </cfRule>
  </conditionalFormatting>
  <conditionalFormatting sqref="O137:O138">
    <cfRule type="cellIs" dxfId="162" priority="163" operator="equal">
      <formula>0</formula>
    </cfRule>
    <cfRule type="containsErrors" dxfId="161" priority="164">
      <formula>ISERROR(O137)</formula>
    </cfRule>
  </conditionalFormatting>
  <conditionalFormatting sqref="O139:O140">
    <cfRule type="cellIs" dxfId="160" priority="161" operator="equal">
      <formula>0</formula>
    </cfRule>
    <cfRule type="containsErrors" dxfId="159" priority="162">
      <formula>ISERROR(O139)</formula>
    </cfRule>
  </conditionalFormatting>
  <conditionalFormatting sqref="O132:O136">
    <cfRule type="cellIs" dxfId="158" priority="160" operator="equal">
      <formula>FALSE</formula>
    </cfRule>
  </conditionalFormatting>
  <conditionalFormatting sqref="O137:O138">
    <cfRule type="cellIs" dxfId="157" priority="159" operator="equal">
      <formula>FALSE</formula>
    </cfRule>
  </conditionalFormatting>
  <conditionalFormatting sqref="O139:O140">
    <cfRule type="cellIs" dxfId="156" priority="158" operator="equal">
      <formula>FALSE</formula>
    </cfRule>
  </conditionalFormatting>
  <conditionalFormatting sqref="O142:O146">
    <cfRule type="cellIs" dxfId="155" priority="156" operator="equal">
      <formula>0</formula>
    </cfRule>
    <cfRule type="containsErrors" dxfId="154" priority="157">
      <formula>ISERROR(O142)</formula>
    </cfRule>
  </conditionalFormatting>
  <conditionalFormatting sqref="O147:O148">
    <cfRule type="cellIs" dxfId="153" priority="154" operator="equal">
      <formula>0</formula>
    </cfRule>
    <cfRule type="containsErrors" dxfId="152" priority="155">
      <formula>ISERROR(O147)</formula>
    </cfRule>
  </conditionalFormatting>
  <conditionalFormatting sqref="O149:O150">
    <cfRule type="cellIs" dxfId="151" priority="152" operator="equal">
      <formula>0</formula>
    </cfRule>
    <cfRule type="containsErrors" dxfId="150" priority="153">
      <formula>ISERROR(O149)</formula>
    </cfRule>
  </conditionalFormatting>
  <conditionalFormatting sqref="O142:O146">
    <cfRule type="cellIs" dxfId="149" priority="151" operator="equal">
      <formula>FALSE</formula>
    </cfRule>
  </conditionalFormatting>
  <conditionalFormatting sqref="O147:O148">
    <cfRule type="cellIs" dxfId="148" priority="150" operator="equal">
      <formula>FALSE</formula>
    </cfRule>
  </conditionalFormatting>
  <conditionalFormatting sqref="O149:O150">
    <cfRule type="cellIs" dxfId="147" priority="149" operator="equal">
      <formula>FALSE</formula>
    </cfRule>
  </conditionalFormatting>
  <conditionalFormatting sqref="O152:O156">
    <cfRule type="cellIs" dxfId="146" priority="147" operator="equal">
      <formula>0</formula>
    </cfRule>
    <cfRule type="containsErrors" dxfId="145" priority="148">
      <formula>ISERROR(O152)</formula>
    </cfRule>
  </conditionalFormatting>
  <conditionalFormatting sqref="O157:O158">
    <cfRule type="cellIs" dxfId="144" priority="145" operator="equal">
      <formula>0</formula>
    </cfRule>
    <cfRule type="containsErrors" dxfId="143" priority="146">
      <formula>ISERROR(O157)</formula>
    </cfRule>
  </conditionalFormatting>
  <conditionalFormatting sqref="O159:O160">
    <cfRule type="cellIs" dxfId="142" priority="143" operator="equal">
      <formula>0</formula>
    </cfRule>
    <cfRule type="containsErrors" dxfId="141" priority="144">
      <formula>ISERROR(O159)</formula>
    </cfRule>
  </conditionalFormatting>
  <conditionalFormatting sqref="O152:O156">
    <cfRule type="cellIs" dxfId="140" priority="142" operator="equal">
      <formula>FALSE</formula>
    </cfRule>
  </conditionalFormatting>
  <conditionalFormatting sqref="O157:O158">
    <cfRule type="cellIs" dxfId="139" priority="141" operator="equal">
      <formula>FALSE</formula>
    </cfRule>
  </conditionalFormatting>
  <conditionalFormatting sqref="C21">
    <cfRule type="containsErrors" dxfId="138" priority="139">
      <formula>ISERROR(C21)</formula>
    </cfRule>
  </conditionalFormatting>
  <conditionalFormatting sqref="D21">
    <cfRule type="containsErrors" dxfId="137" priority="138">
      <formula>ISERROR(D21)</formula>
    </cfRule>
  </conditionalFormatting>
  <conditionalFormatting sqref="B21">
    <cfRule type="containsErrors" dxfId="136" priority="137">
      <formula>ISERROR(B21)</formula>
    </cfRule>
  </conditionalFormatting>
  <conditionalFormatting sqref="C31">
    <cfRule type="containsErrors" dxfId="135" priority="136">
      <formula>ISERROR(C31)</formula>
    </cfRule>
  </conditionalFormatting>
  <conditionalFormatting sqref="D31">
    <cfRule type="containsErrors" dxfId="134" priority="135">
      <formula>ISERROR(D31)</formula>
    </cfRule>
  </conditionalFormatting>
  <conditionalFormatting sqref="B31">
    <cfRule type="containsErrors" dxfId="133" priority="134">
      <formula>ISERROR(B31)</formula>
    </cfRule>
  </conditionalFormatting>
  <conditionalFormatting sqref="C41">
    <cfRule type="containsErrors" dxfId="132" priority="133">
      <formula>ISERROR(C41)</formula>
    </cfRule>
  </conditionalFormatting>
  <conditionalFormatting sqref="D41">
    <cfRule type="containsErrors" dxfId="131" priority="132">
      <formula>ISERROR(D41)</formula>
    </cfRule>
  </conditionalFormatting>
  <conditionalFormatting sqref="B41">
    <cfRule type="containsErrors" dxfId="130" priority="131">
      <formula>ISERROR(B41)</formula>
    </cfRule>
  </conditionalFormatting>
  <conditionalFormatting sqref="C51">
    <cfRule type="containsErrors" dxfId="129" priority="130">
      <formula>ISERROR(C51)</formula>
    </cfRule>
  </conditionalFormatting>
  <conditionalFormatting sqref="D51">
    <cfRule type="containsErrors" dxfId="128" priority="129">
      <formula>ISERROR(D51)</formula>
    </cfRule>
  </conditionalFormatting>
  <conditionalFormatting sqref="B51">
    <cfRule type="containsErrors" dxfId="127" priority="128">
      <formula>ISERROR(B51)</formula>
    </cfRule>
  </conditionalFormatting>
  <conditionalFormatting sqref="C61">
    <cfRule type="containsErrors" dxfId="126" priority="127">
      <formula>ISERROR(C61)</formula>
    </cfRule>
  </conditionalFormatting>
  <conditionalFormatting sqref="D61">
    <cfRule type="containsErrors" dxfId="125" priority="126">
      <formula>ISERROR(D61)</formula>
    </cfRule>
  </conditionalFormatting>
  <conditionalFormatting sqref="B61">
    <cfRule type="containsErrors" dxfId="124" priority="125">
      <formula>ISERROR(B61)</formula>
    </cfRule>
  </conditionalFormatting>
  <conditionalFormatting sqref="C71">
    <cfRule type="containsErrors" dxfId="123" priority="124">
      <formula>ISERROR(C71)</formula>
    </cfRule>
  </conditionalFormatting>
  <conditionalFormatting sqref="D71">
    <cfRule type="containsErrors" dxfId="122" priority="123">
      <formula>ISERROR(D71)</formula>
    </cfRule>
  </conditionalFormatting>
  <conditionalFormatting sqref="B71">
    <cfRule type="containsErrors" dxfId="121" priority="122">
      <formula>ISERROR(B71)</formula>
    </cfRule>
  </conditionalFormatting>
  <conditionalFormatting sqref="C81">
    <cfRule type="containsErrors" dxfId="120" priority="121">
      <formula>ISERROR(C81)</formula>
    </cfRule>
  </conditionalFormatting>
  <conditionalFormatting sqref="D81">
    <cfRule type="containsErrors" dxfId="119" priority="120">
      <formula>ISERROR(D81)</formula>
    </cfRule>
  </conditionalFormatting>
  <conditionalFormatting sqref="B81">
    <cfRule type="containsErrors" dxfId="118" priority="119">
      <formula>ISERROR(B81)</formula>
    </cfRule>
  </conditionalFormatting>
  <conditionalFormatting sqref="C91">
    <cfRule type="containsErrors" dxfId="117" priority="118">
      <formula>ISERROR(C91)</formula>
    </cfRule>
  </conditionalFormatting>
  <conditionalFormatting sqref="D91">
    <cfRule type="containsErrors" dxfId="116" priority="117">
      <formula>ISERROR(D91)</formula>
    </cfRule>
  </conditionalFormatting>
  <conditionalFormatting sqref="B91">
    <cfRule type="containsErrors" dxfId="115" priority="116">
      <formula>ISERROR(B91)</formula>
    </cfRule>
  </conditionalFormatting>
  <conditionalFormatting sqref="C101">
    <cfRule type="containsErrors" dxfId="114" priority="115">
      <formula>ISERROR(C101)</formula>
    </cfRule>
  </conditionalFormatting>
  <conditionalFormatting sqref="D101">
    <cfRule type="containsErrors" dxfId="113" priority="114">
      <formula>ISERROR(D101)</formula>
    </cfRule>
  </conditionalFormatting>
  <conditionalFormatting sqref="B101">
    <cfRule type="containsErrors" dxfId="112" priority="113">
      <formula>ISERROR(B101)</formula>
    </cfRule>
  </conditionalFormatting>
  <conditionalFormatting sqref="C111">
    <cfRule type="containsErrors" dxfId="111" priority="112">
      <formula>ISERROR(C111)</formula>
    </cfRule>
  </conditionalFormatting>
  <conditionalFormatting sqref="D111">
    <cfRule type="containsErrors" dxfId="110" priority="111">
      <formula>ISERROR(D111)</formula>
    </cfRule>
  </conditionalFormatting>
  <conditionalFormatting sqref="B111">
    <cfRule type="containsErrors" dxfId="109" priority="110">
      <formula>ISERROR(B111)</formula>
    </cfRule>
  </conditionalFormatting>
  <conditionalFormatting sqref="C121">
    <cfRule type="containsErrors" dxfId="108" priority="109">
      <formula>ISERROR(C121)</formula>
    </cfRule>
  </conditionalFormatting>
  <conditionalFormatting sqref="D121">
    <cfRule type="containsErrors" dxfId="107" priority="108">
      <formula>ISERROR(D121)</formula>
    </cfRule>
  </conditionalFormatting>
  <conditionalFormatting sqref="B121">
    <cfRule type="containsErrors" dxfId="106" priority="107">
      <formula>ISERROR(B121)</formula>
    </cfRule>
  </conditionalFormatting>
  <conditionalFormatting sqref="C131">
    <cfRule type="containsErrors" dxfId="105" priority="106">
      <formula>ISERROR(C131)</formula>
    </cfRule>
  </conditionalFormatting>
  <conditionalFormatting sqref="D131">
    <cfRule type="containsErrors" dxfId="104" priority="105">
      <formula>ISERROR(D131)</formula>
    </cfRule>
  </conditionalFormatting>
  <conditionalFormatting sqref="B131">
    <cfRule type="containsErrors" dxfId="103" priority="104">
      <formula>ISERROR(B131)</formula>
    </cfRule>
  </conditionalFormatting>
  <conditionalFormatting sqref="C141">
    <cfRule type="containsErrors" dxfId="102" priority="103">
      <formula>ISERROR(C141)</formula>
    </cfRule>
  </conditionalFormatting>
  <conditionalFormatting sqref="D141">
    <cfRule type="containsErrors" dxfId="101" priority="102">
      <formula>ISERROR(D141)</formula>
    </cfRule>
  </conditionalFormatting>
  <conditionalFormatting sqref="B141">
    <cfRule type="containsErrors" dxfId="100" priority="101">
      <formula>ISERROR(B141)</formula>
    </cfRule>
  </conditionalFormatting>
  <conditionalFormatting sqref="C151">
    <cfRule type="containsErrors" dxfId="99" priority="100">
      <formula>ISERROR(C151)</formula>
    </cfRule>
  </conditionalFormatting>
  <conditionalFormatting sqref="D151">
    <cfRule type="containsErrors" dxfId="98" priority="99">
      <formula>ISERROR(D151)</formula>
    </cfRule>
  </conditionalFormatting>
  <conditionalFormatting sqref="B151">
    <cfRule type="containsErrors" dxfId="97" priority="98">
      <formula>ISERROR(B151)</formula>
    </cfRule>
  </conditionalFormatting>
  <conditionalFormatting sqref="C161">
    <cfRule type="containsErrors" dxfId="96" priority="97">
      <formula>ISERROR(C161)</formula>
    </cfRule>
  </conditionalFormatting>
  <conditionalFormatting sqref="D161">
    <cfRule type="containsErrors" dxfId="95" priority="96">
      <formula>ISERROR(D161)</formula>
    </cfRule>
  </conditionalFormatting>
  <conditionalFormatting sqref="B161">
    <cfRule type="containsErrors" dxfId="94" priority="95">
      <formula>ISERROR(B161)</formula>
    </cfRule>
  </conditionalFormatting>
  <conditionalFormatting sqref="D17:D18">
    <cfRule type="cellIs" dxfId="93" priority="93" operator="equal">
      <formula>0</formula>
    </cfRule>
    <cfRule type="containsErrors" dxfId="92" priority="94">
      <formula>ISERROR(D17)</formula>
    </cfRule>
  </conditionalFormatting>
  <conditionalFormatting sqref="D27:D28">
    <cfRule type="cellIs" dxfId="91" priority="91" operator="equal">
      <formula>0</formula>
    </cfRule>
    <cfRule type="containsErrors" dxfId="90" priority="92">
      <formula>ISERROR(D27)</formula>
    </cfRule>
  </conditionalFormatting>
  <conditionalFormatting sqref="D37:D38">
    <cfRule type="cellIs" dxfId="89" priority="89" operator="equal">
      <formula>0</formula>
    </cfRule>
    <cfRule type="containsErrors" dxfId="88" priority="90">
      <formula>ISERROR(D37)</formula>
    </cfRule>
  </conditionalFormatting>
  <conditionalFormatting sqref="D47:D48">
    <cfRule type="cellIs" dxfId="87" priority="87" operator="equal">
      <formula>0</formula>
    </cfRule>
    <cfRule type="containsErrors" dxfId="86" priority="88">
      <formula>ISERROR(D47)</formula>
    </cfRule>
  </conditionalFormatting>
  <conditionalFormatting sqref="D117:D118">
    <cfRule type="cellIs" dxfId="85" priority="73" operator="equal">
      <formula>0</formula>
    </cfRule>
    <cfRule type="containsErrors" dxfId="84" priority="74">
      <formula>ISERROR(D117)</formula>
    </cfRule>
  </conditionalFormatting>
  <conditionalFormatting sqref="D57:D58">
    <cfRule type="cellIs" dxfId="83" priority="85" operator="equal">
      <formula>0</formula>
    </cfRule>
    <cfRule type="containsErrors" dxfId="82" priority="86">
      <formula>ISERROR(D57)</formula>
    </cfRule>
  </conditionalFormatting>
  <conditionalFormatting sqref="D67:D68">
    <cfRule type="cellIs" dxfId="81" priority="83" operator="equal">
      <formula>0</formula>
    </cfRule>
    <cfRule type="containsErrors" dxfId="80" priority="84">
      <formula>ISERROR(D67)</formula>
    </cfRule>
  </conditionalFormatting>
  <conditionalFormatting sqref="D127:D128">
    <cfRule type="cellIs" dxfId="79" priority="71" operator="equal">
      <formula>0</formula>
    </cfRule>
    <cfRule type="containsErrors" dxfId="78" priority="72">
      <formula>ISERROR(D127)</formula>
    </cfRule>
  </conditionalFormatting>
  <conditionalFormatting sqref="D77:D78">
    <cfRule type="cellIs" dxfId="77" priority="81" operator="equal">
      <formula>0</formula>
    </cfRule>
    <cfRule type="containsErrors" dxfId="76" priority="82">
      <formula>ISERROR(D77)</formula>
    </cfRule>
  </conditionalFormatting>
  <conditionalFormatting sqref="D87:D88">
    <cfRule type="cellIs" dxfId="75" priority="79" operator="equal">
      <formula>0</formula>
    </cfRule>
    <cfRule type="containsErrors" dxfId="74" priority="80">
      <formula>ISERROR(D87)</formula>
    </cfRule>
  </conditionalFormatting>
  <conditionalFormatting sqref="D137:D138">
    <cfRule type="cellIs" dxfId="73" priority="69" operator="equal">
      <formula>0</formula>
    </cfRule>
    <cfRule type="containsErrors" dxfId="72" priority="70">
      <formula>ISERROR(D137)</formula>
    </cfRule>
  </conditionalFormatting>
  <conditionalFormatting sqref="D97:D98">
    <cfRule type="cellIs" dxfId="71" priority="77" operator="equal">
      <formula>0</formula>
    </cfRule>
    <cfRule type="containsErrors" dxfId="70" priority="78">
      <formula>ISERROR(D97)</formula>
    </cfRule>
  </conditionalFormatting>
  <conditionalFormatting sqref="D107:D108">
    <cfRule type="cellIs" dxfId="69" priority="75" operator="equal">
      <formula>0</formula>
    </cfRule>
    <cfRule type="containsErrors" dxfId="68" priority="76">
      <formula>ISERROR(D107)</formula>
    </cfRule>
  </conditionalFormatting>
  <conditionalFormatting sqref="D147:D148">
    <cfRule type="cellIs" dxfId="67" priority="67" operator="equal">
      <formula>0</formula>
    </cfRule>
    <cfRule type="containsErrors" dxfId="66" priority="68">
      <formula>ISERROR(D147)</formula>
    </cfRule>
  </conditionalFormatting>
  <conditionalFormatting sqref="D157:D158">
    <cfRule type="cellIs" dxfId="65" priority="65" operator="equal">
      <formula>0</formula>
    </cfRule>
    <cfRule type="containsErrors" dxfId="64" priority="66">
      <formula>ISERROR(D157)</formula>
    </cfRule>
  </conditionalFormatting>
  <conditionalFormatting sqref="D12:D16">
    <cfRule type="containsErrors" dxfId="63" priority="64">
      <formula>ISERROR(D12)</formula>
    </cfRule>
  </conditionalFormatting>
  <conditionalFormatting sqref="D22:D26">
    <cfRule type="containsErrors" dxfId="62" priority="63">
      <formula>ISERROR(D22)</formula>
    </cfRule>
  </conditionalFormatting>
  <conditionalFormatting sqref="D32:D36">
    <cfRule type="containsErrors" dxfId="61" priority="62">
      <formula>ISERROR(D32)</formula>
    </cfRule>
  </conditionalFormatting>
  <conditionalFormatting sqref="D42:D46">
    <cfRule type="containsErrors" dxfId="60" priority="61">
      <formula>ISERROR(D42)</formula>
    </cfRule>
  </conditionalFormatting>
  <conditionalFormatting sqref="D52:D56">
    <cfRule type="containsErrors" dxfId="59" priority="60">
      <formula>ISERROR(D52)</formula>
    </cfRule>
  </conditionalFormatting>
  <conditionalFormatting sqref="D62:D66">
    <cfRule type="containsErrors" dxfId="58" priority="59">
      <formula>ISERROR(D62)</formula>
    </cfRule>
  </conditionalFormatting>
  <conditionalFormatting sqref="D72:D76">
    <cfRule type="containsErrors" dxfId="57" priority="58">
      <formula>ISERROR(D72)</formula>
    </cfRule>
  </conditionalFormatting>
  <conditionalFormatting sqref="D82:D86">
    <cfRule type="containsErrors" dxfId="56" priority="57">
      <formula>ISERROR(D82)</formula>
    </cfRule>
  </conditionalFormatting>
  <conditionalFormatting sqref="D92:D96">
    <cfRule type="containsErrors" dxfId="55" priority="56">
      <formula>ISERROR(D92)</formula>
    </cfRule>
  </conditionalFormatting>
  <conditionalFormatting sqref="D102:D106">
    <cfRule type="containsErrors" dxfId="54" priority="55">
      <formula>ISERROR(D102)</formula>
    </cfRule>
  </conditionalFormatting>
  <conditionalFormatting sqref="D112:D116">
    <cfRule type="containsErrors" dxfId="53" priority="54">
      <formula>ISERROR(D112)</formula>
    </cfRule>
  </conditionalFormatting>
  <conditionalFormatting sqref="D122:D126">
    <cfRule type="containsErrors" dxfId="52" priority="53">
      <formula>ISERROR(D122)</formula>
    </cfRule>
  </conditionalFormatting>
  <conditionalFormatting sqref="D132:D136">
    <cfRule type="containsErrors" dxfId="51" priority="52">
      <formula>ISERROR(D132)</formula>
    </cfRule>
  </conditionalFormatting>
  <conditionalFormatting sqref="D142:D146">
    <cfRule type="containsErrors" dxfId="50" priority="51">
      <formula>ISERROR(D142)</formula>
    </cfRule>
  </conditionalFormatting>
  <conditionalFormatting sqref="D152:D156">
    <cfRule type="containsErrors" dxfId="49" priority="50">
      <formula>ISERROR(D152)</formula>
    </cfRule>
  </conditionalFormatting>
  <conditionalFormatting sqref="P2:P161">
    <cfRule type="cellIs" dxfId="48" priority="49" operator="equal">
      <formula>0</formula>
    </cfRule>
  </conditionalFormatting>
  <conditionalFormatting sqref="B1">
    <cfRule type="containsErrors" dxfId="47" priority="48">
      <formula>ISERROR(B1)</formula>
    </cfRule>
  </conditionalFormatting>
  <conditionalFormatting sqref="A21">
    <cfRule type="containsErrors" dxfId="46" priority="47">
      <formula>ISERROR(A21)</formula>
    </cfRule>
  </conditionalFormatting>
  <conditionalFormatting sqref="A31">
    <cfRule type="containsErrors" dxfId="45" priority="46">
      <formula>ISERROR(A31)</formula>
    </cfRule>
  </conditionalFormatting>
  <conditionalFormatting sqref="A41">
    <cfRule type="containsErrors" dxfId="44" priority="45">
      <formula>ISERROR(A41)</formula>
    </cfRule>
  </conditionalFormatting>
  <conditionalFormatting sqref="A51">
    <cfRule type="containsErrors" dxfId="43" priority="44">
      <formula>ISERROR(A51)</formula>
    </cfRule>
  </conditionalFormatting>
  <conditionalFormatting sqref="A61">
    <cfRule type="containsErrors" dxfId="42" priority="43">
      <formula>ISERROR(A61)</formula>
    </cfRule>
  </conditionalFormatting>
  <conditionalFormatting sqref="A71">
    <cfRule type="containsErrors" dxfId="41" priority="42">
      <formula>ISERROR(A71)</formula>
    </cfRule>
  </conditionalFormatting>
  <conditionalFormatting sqref="A81">
    <cfRule type="containsErrors" dxfId="40" priority="41">
      <formula>ISERROR(A81)</formula>
    </cfRule>
  </conditionalFormatting>
  <conditionalFormatting sqref="A91">
    <cfRule type="containsErrors" dxfId="39" priority="40">
      <formula>ISERROR(A91)</formula>
    </cfRule>
  </conditionalFormatting>
  <conditionalFormatting sqref="A101">
    <cfRule type="containsErrors" dxfId="38" priority="39">
      <formula>ISERROR(A101)</formula>
    </cfRule>
  </conditionalFormatting>
  <conditionalFormatting sqref="A111">
    <cfRule type="containsErrors" dxfId="37" priority="38">
      <formula>ISERROR(A111)</formula>
    </cfRule>
  </conditionalFormatting>
  <conditionalFormatting sqref="A121">
    <cfRule type="containsErrors" dxfId="36" priority="37">
      <formula>ISERROR(A121)</formula>
    </cfRule>
  </conditionalFormatting>
  <conditionalFormatting sqref="A131">
    <cfRule type="containsErrors" dxfId="35" priority="36">
      <formula>ISERROR(A131)</formula>
    </cfRule>
  </conditionalFormatting>
  <conditionalFormatting sqref="A141">
    <cfRule type="containsErrors" dxfId="34" priority="35">
      <formula>ISERROR(A141)</formula>
    </cfRule>
  </conditionalFormatting>
  <conditionalFormatting sqref="A151">
    <cfRule type="containsErrors" dxfId="33" priority="34">
      <formula>ISERROR(A151)</formula>
    </cfRule>
  </conditionalFormatting>
  <conditionalFormatting sqref="A161">
    <cfRule type="containsErrors" dxfId="32" priority="33">
      <formula>ISERROR(A161)</formula>
    </cfRule>
  </conditionalFormatting>
  <conditionalFormatting sqref="D119:D120">
    <cfRule type="cellIs" dxfId="31" priority="31" operator="equal">
      <formula>0</formula>
    </cfRule>
    <cfRule type="containsErrors" dxfId="30" priority="32">
      <formula>ISERROR(D119)</formula>
    </cfRule>
  </conditionalFormatting>
  <conditionalFormatting sqref="D9:D10">
    <cfRule type="containsErrors" dxfId="29" priority="30">
      <formula>ISERROR(D9)</formula>
    </cfRule>
  </conditionalFormatting>
  <conditionalFormatting sqref="D19:D20">
    <cfRule type="containsErrors" dxfId="28" priority="29">
      <formula>ISERROR(D19)</formula>
    </cfRule>
  </conditionalFormatting>
  <conditionalFormatting sqref="D29:D30">
    <cfRule type="containsErrors" dxfId="27" priority="28">
      <formula>ISERROR(D29)</formula>
    </cfRule>
  </conditionalFormatting>
  <conditionalFormatting sqref="D39:D40">
    <cfRule type="containsErrors" dxfId="26" priority="27">
      <formula>ISERROR(D39)</formula>
    </cfRule>
  </conditionalFormatting>
  <conditionalFormatting sqref="D49:D50">
    <cfRule type="containsErrors" dxfId="25" priority="26">
      <formula>ISERROR(D49)</formula>
    </cfRule>
  </conditionalFormatting>
  <conditionalFormatting sqref="D59:D60">
    <cfRule type="containsErrors" dxfId="24" priority="25">
      <formula>ISERROR(D59)</formula>
    </cfRule>
  </conditionalFormatting>
  <conditionalFormatting sqref="D69:D70">
    <cfRule type="containsErrors" dxfId="23" priority="24">
      <formula>ISERROR(D69)</formula>
    </cfRule>
  </conditionalFormatting>
  <conditionalFormatting sqref="D79:D80">
    <cfRule type="containsErrors" dxfId="22" priority="23">
      <formula>ISERROR(D79)</formula>
    </cfRule>
  </conditionalFormatting>
  <conditionalFormatting sqref="D89:D90">
    <cfRule type="containsErrors" dxfId="21" priority="22">
      <formula>ISERROR(D89)</formula>
    </cfRule>
  </conditionalFormatting>
  <conditionalFormatting sqref="D99:D100">
    <cfRule type="containsErrors" dxfId="20" priority="21">
      <formula>ISERROR(D99)</formula>
    </cfRule>
  </conditionalFormatting>
  <conditionalFormatting sqref="D109:D110">
    <cfRule type="containsErrors" dxfId="19" priority="20">
      <formula>ISERROR(D109)</formula>
    </cfRule>
  </conditionalFormatting>
  <conditionalFormatting sqref="D129:D130">
    <cfRule type="containsErrors" dxfId="18" priority="19">
      <formula>ISERROR(D129)</formula>
    </cfRule>
  </conditionalFormatting>
  <conditionalFormatting sqref="D139:D140">
    <cfRule type="containsErrors" dxfId="17" priority="18">
      <formula>ISERROR(D139)</formula>
    </cfRule>
  </conditionalFormatting>
  <conditionalFormatting sqref="D149:D150">
    <cfRule type="containsErrors" dxfId="16" priority="17">
      <formula>ISERROR(D149)</formula>
    </cfRule>
  </conditionalFormatting>
  <conditionalFormatting sqref="D159:D160">
    <cfRule type="containsErrors" dxfId="15" priority="16">
      <formula>ISERROR(D159)</formula>
    </cfRule>
  </conditionalFormatting>
  <conditionalFormatting sqref="M21">
    <cfRule type="containsErrors" dxfId="14" priority="15">
      <formula>ISERROR(M21)</formula>
    </cfRule>
  </conditionalFormatting>
  <conditionalFormatting sqref="M31">
    <cfRule type="containsErrors" dxfId="13" priority="14">
      <formula>ISERROR(M31)</formula>
    </cfRule>
  </conditionalFormatting>
  <conditionalFormatting sqref="M41">
    <cfRule type="containsErrors" dxfId="12" priority="13">
      <formula>ISERROR(M41)</formula>
    </cfRule>
  </conditionalFormatting>
  <conditionalFormatting sqref="M51">
    <cfRule type="containsErrors" dxfId="11" priority="12">
      <formula>ISERROR(M51)</formula>
    </cfRule>
  </conditionalFormatting>
  <conditionalFormatting sqref="M61">
    <cfRule type="containsErrors" dxfId="10" priority="11">
      <formula>ISERROR(M61)</formula>
    </cfRule>
  </conditionalFormatting>
  <conditionalFormatting sqref="M71">
    <cfRule type="containsErrors" dxfId="9" priority="10">
      <formula>ISERROR(M71)</formula>
    </cfRule>
  </conditionalFormatting>
  <conditionalFormatting sqref="M81">
    <cfRule type="containsErrors" dxfId="8" priority="9">
      <formula>ISERROR(M81)</formula>
    </cfRule>
  </conditionalFormatting>
  <conditionalFormatting sqref="M91">
    <cfRule type="containsErrors" dxfId="7" priority="8">
      <formula>ISERROR(M91)</formula>
    </cfRule>
  </conditionalFormatting>
  <conditionalFormatting sqref="M101">
    <cfRule type="containsErrors" dxfId="6" priority="7">
      <formula>ISERROR(M101)</formula>
    </cfRule>
  </conditionalFormatting>
  <conditionalFormatting sqref="M111">
    <cfRule type="containsErrors" dxfId="5" priority="6">
      <formula>ISERROR(M111)</formula>
    </cfRule>
  </conditionalFormatting>
  <conditionalFormatting sqref="M121">
    <cfRule type="containsErrors" dxfId="4" priority="5">
      <formula>ISERROR(M121)</formula>
    </cfRule>
  </conditionalFormatting>
  <conditionalFormatting sqref="M131">
    <cfRule type="containsErrors" dxfId="3" priority="4">
      <formula>ISERROR(M131)</formula>
    </cfRule>
  </conditionalFormatting>
  <conditionalFormatting sqref="M141">
    <cfRule type="containsErrors" dxfId="2" priority="3">
      <formula>ISERROR(M141)</formula>
    </cfRule>
  </conditionalFormatting>
  <conditionalFormatting sqref="M151">
    <cfRule type="containsErrors" dxfId="1" priority="2">
      <formula>ISERROR(M151)</formula>
    </cfRule>
  </conditionalFormatting>
  <conditionalFormatting sqref="M161">
    <cfRule type="containsErrors" dxfId="0" priority="1">
      <formula>ISERROR(M161)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Informations personnelles</vt:lpstr>
      <vt:lpstr>Sem.01</vt:lpstr>
      <vt:lpstr>Sem.02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dcterms:created xsi:type="dcterms:W3CDTF">2016-05-31T18:18:08Z</dcterms:created>
  <dcterms:modified xsi:type="dcterms:W3CDTF">2016-06-01T06:10:07Z</dcterms:modified>
</cp:coreProperties>
</file>