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30" windowHeight="6075" tabRatio="834"/>
  </bookViews>
  <sheets>
    <sheet name="ACCUEIL" sheetId="6" r:id="rId1"/>
    <sheet name="CODES" sheetId="17" state="hidden" r:id="rId2"/>
    <sheet name="Modèle" sheetId="20" state="hidden" r:id="rId3"/>
    <sheet name="BASE" sheetId="7" r:id="rId4"/>
    <sheet name="ModèleBILAN" sheetId="31" state="hidden" r:id="rId5"/>
  </sheets>
  <definedNames>
    <definedName name="ADHERENTS">CODES!$C$2:$D$7</definedName>
    <definedName name="ANNEE">ACCUEIL!$C$2</definedName>
    <definedName name="MATOS">CODES!$A$2:$B$7</definedName>
    <definedName name="SALARIE">CODES!$G$1:$H$7</definedName>
    <definedName name="TRAVAIL">CODES!$E$1:$F$7</definedName>
    <definedName name="_xlnm.Print_Area" localSheetId="4">ModèleBILAN!$C$5:$J$74</definedName>
  </definedNames>
  <calcPr calcId="152511"/>
</workbook>
</file>

<file path=xl/calcChain.xml><?xml version="1.0" encoding="utf-8"?>
<calcChain xmlns="http://schemas.openxmlformats.org/spreadsheetml/2006/main">
  <c r="J11" i="20" l="1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10" i="20"/>
  <c r="AA70" i="31"/>
  <c r="R70" i="31"/>
  <c r="O23" i="6"/>
  <c r="O25" i="6" s="1"/>
  <c r="D74" i="31" s="1"/>
  <c r="J16" i="31" l="1"/>
  <c r="J70" i="31" s="1"/>
  <c r="AI16" i="31" l="1"/>
  <c r="AH16" i="31"/>
  <c r="AB16" i="31"/>
  <c r="M16" i="31"/>
  <c r="M70" i="31" s="1"/>
  <c r="L16" i="31"/>
  <c r="L70" i="31" s="1"/>
  <c r="K16" i="31"/>
  <c r="K70" i="31" s="1"/>
  <c r="Q16" i="31" l="1"/>
  <c r="S16" i="31" s="1"/>
  <c r="X16" i="31"/>
  <c r="X70" i="31" s="1"/>
  <c r="N16" i="31"/>
  <c r="N70" i="31" s="1"/>
  <c r="U16" i="31" l="1"/>
  <c r="U70" i="31" s="1"/>
  <c r="Q70" i="31"/>
  <c r="T16" i="31"/>
  <c r="O16" i="31"/>
  <c r="P16" i="31" l="1"/>
  <c r="O70" i="31"/>
  <c r="V16" i="31"/>
  <c r="T70" i="31"/>
  <c r="I70" i="31"/>
  <c r="H70" i="31"/>
  <c r="G70" i="31"/>
  <c r="F70" i="31"/>
  <c r="E70" i="31"/>
  <c r="D70" i="31"/>
  <c r="Y16" i="31" s="1"/>
  <c r="Z16" i="31" l="1"/>
  <c r="Z70" i="31" s="1"/>
  <c r="Y70" i="31"/>
  <c r="W16" i="31"/>
  <c r="W70" i="31" s="1"/>
  <c r="V70" i="31"/>
  <c r="AC16" i="31"/>
  <c r="AD16" i="31" s="1"/>
  <c r="D71" i="31"/>
  <c r="U40" i="20"/>
  <c r="T40" i="20"/>
  <c r="U39" i="20"/>
  <c r="T39" i="20"/>
  <c r="U38" i="20"/>
  <c r="T38" i="20"/>
  <c r="U37" i="20"/>
  <c r="T37" i="20"/>
  <c r="U36" i="20"/>
  <c r="T36" i="20"/>
  <c r="U35" i="20"/>
  <c r="T35" i="20"/>
  <c r="S34" i="20"/>
  <c r="R34" i="20"/>
  <c r="Q34" i="20"/>
  <c r="P34" i="20"/>
  <c r="O34" i="20"/>
  <c r="N34" i="20"/>
  <c r="M34" i="20"/>
  <c r="S31" i="20"/>
  <c r="R31" i="20"/>
  <c r="Q31" i="20"/>
  <c r="P31" i="20"/>
  <c r="O31" i="20"/>
  <c r="N31" i="20"/>
  <c r="M31" i="20"/>
  <c r="L31" i="20"/>
  <c r="K31" i="20"/>
  <c r="J31" i="20"/>
  <c r="I31" i="20"/>
  <c r="U30" i="20"/>
  <c r="U29" i="20"/>
  <c r="T29" i="20"/>
  <c r="U28" i="20"/>
  <c r="T28" i="20"/>
  <c r="U27" i="20"/>
  <c r="T27" i="20"/>
  <c r="U26" i="20"/>
  <c r="T26" i="20"/>
  <c r="U25" i="20"/>
  <c r="T25" i="20"/>
  <c r="U24" i="20"/>
  <c r="T24" i="20"/>
  <c r="U23" i="20"/>
  <c r="T23" i="20"/>
  <c r="U22" i="20"/>
  <c r="T22" i="20"/>
  <c r="U21" i="20"/>
  <c r="T21" i="20"/>
  <c r="U20" i="20"/>
  <c r="T20" i="20"/>
  <c r="U19" i="20"/>
  <c r="T19" i="20"/>
  <c r="U18" i="20"/>
  <c r="T18" i="20"/>
  <c r="U17" i="20"/>
  <c r="T17" i="20"/>
  <c r="U16" i="20"/>
  <c r="T16" i="20"/>
  <c r="U15" i="20"/>
  <c r="T15" i="20"/>
  <c r="U14" i="20"/>
  <c r="T14" i="20"/>
  <c r="U13" i="20"/>
  <c r="T13" i="20"/>
  <c r="U12" i="20"/>
  <c r="T12" i="20"/>
  <c r="U11" i="20"/>
  <c r="T11" i="20"/>
  <c r="U10" i="20"/>
  <c r="T10" i="20"/>
  <c r="H1" i="20"/>
  <c r="U31" i="20" l="1"/>
  <c r="AA16" i="31"/>
  <c r="AJ16" i="31" s="1"/>
  <c r="M8" i="20"/>
  <c r="N8" i="20" s="1"/>
  <c r="O8" i="20" s="1"/>
  <c r="P8" i="20" s="1"/>
  <c r="Q8" i="20" s="1"/>
  <c r="R8" i="20" s="1"/>
  <c r="S8" i="20" s="1"/>
  <c r="H12" i="20"/>
  <c r="N3" i="6"/>
  <c r="N14" i="6"/>
  <c r="N13" i="6"/>
  <c r="N12" i="6"/>
  <c r="N11" i="6"/>
  <c r="N10" i="6"/>
  <c r="N7" i="6"/>
  <c r="N6" i="6"/>
  <c r="N4" i="6"/>
  <c r="N9" i="6" s="1"/>
  <c r="N8" i="6" l="1"/>
  <c r="N5" i="6"/>
</calcChain>
</file>

<file path=xl/sharedStrings.xml><?xml version="1.0" encoding="utf-8"?>
<sst xmlns="http://schemas.openxmlformats.org/spreadsheetml/2006/main" count="178" uniqueCount="144">
  <si>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</si>
  <si>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</si>
  <si>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</si>
  <si>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</si>
  <si>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</si>
  <si>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</si>
  <si>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</si>
  <si>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</si>
  <si>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</si>
  <si>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/>
  </si>
  <si>
    <t>O</t>
  </si>
  <si>
    <t>W</t>
  </si>
  <si>
    <t>ENREGISTREMENTS COMPLEMENTAIRES</t>
  </si>
  <si>
    <t>OPERATIONS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</si>
  <si>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</si>
  <si>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</si>
  <si>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</si>
  <si>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</si>
  <si>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</si>
  <si>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</si>
  <si>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</si>
  <si>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</si>
  <si>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</si>
  <si>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</si>
  <si>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SALARIE1</t>
  </si>
  <si>
    <t>SALARIE2</t>
  </si>
  <si>
    <t>SALARIE3</t>
  </si>
  <si>
    <t>SEMAINE</t>
  </si>
  <si>
    <t>NICOLAS</t>
  </si>
  <si>
    <t>JULIEN</t>
  </si>
  <si>
    <t>SALARIE4</t>
  </si>
  <si>
    <t>SALARIE5</t>
  </si>
  <si>
    <t>Nom</t>
  </si>
  <si>
    <t>SALARIE6</t>
  </si>
  <si>
    <t>SALARIE7</t>
  </si>
  <si>
    <t>Base historique</t>
  </si>
  <si>
    <t>Base générale de l'année en cours</t>
  </si>
  <si>
    <t>Bases de travail</t>
  </si>
  <si>
    <t>Yohan</t>
  </si>
  <si>
    <t>SALARIE8</t>
  </si>
  <si>
    <t>SALARIE9</t>
  </si>
  <si>
    <t>SALARIE10</t>
  </si>
  <si>
    <t>SALARIE11</t>
  </si>
  <si>
    <t>SALARIE12</t>
  </si>
  <si>
    <t>MATOS</t>
  </si>
  <si>
    <t>ADHERENTS</t>
  </si>
  <si>
    <t>TRAVAIL</t>
  </si>
  <si>
    <t>SALARIE</t>
  </si>
  <si>
    <t>REM02</t>
  </si>
  <si>
    <t>BENNE 14T 01</t>
  </si>
  <si>
    <t>SAL1</t>
  </si>
  <si>
    <t>AR MAL</t>
  </si>
  <si>
    <t>ARRET MALADIE</t>
  </si>
  <si>
    <t>REM04</t>
  </si>
  <si>
    <t>BENNE 14T 02</t>
  </si>
  <si>
    <t>SAL2</t>
  </si>
  <si>
    <t>AR ACC</t>
  </si>
  <si>
    <t>ARRET ACCIDENT</t>
  </si>
  <si>
    <t>REM07.1</t>
  </si>
  <si>
    <t>BENNE 16T 01</t>
  </si>
  <si>
    <t>SAL3</t>
  </si>
  <si>
    <t>DIV</t>
  </si>
  <si>
    <t>DIVERS</t>
  </si>
  <si>
    <t>REM09</t>
  </si>
  <si>
    <t>BENNE 16T 02</t>
  </si>
  <si>
    <t>ATELI.loi</t>
  </si>
  <si>
    <t>ATELIER Cuma loi</t>
  </si>
  <si>
    <t>FOR</t>
  </si>
  <si>
    <t>FORMATION</t>
  </si>
  <si>
    <t>REM07</t>
  </si>
  <si>
    <t>BENNE ROLLAND 18-27</t>
  </si>
  <si>
    <t>FUEL</t>
  </si>
  <si>
    <t>CO PAT</t>
  </si>
  <si>
    <t>CONGE PATERNITE</t>
  </si>
  <si>
    <t>REM08</t>
  </si>
  <si>
    <t>BENNE ROLLAND 20-30</t>
  </si>
  <si>
    <t>NETTOY</t>
  </si>
  <si>
    <t>NETTOYEUR HP</t>
  </si>
  <si>
    <t>VAC</t>
  </si>
  <si>
    <t>VACANCES</t>
  </si>
  <si>
    <t>TABLEAU RECAPITULATIF DES HEURES DE TRAVAIL</t>
  </si>
  <si>
    <t>SALARIE:</t>
  </si>
  <si>
    <t>ANNEE:</t>
  </si>
  <si>
    <t xml:space="preserve">BILAN DES HEURES DE </t>
  </si>
  <si>
    <t>ACCEUIL</t>
  </si>
  <si>
    <t>HEURES TRAVAILLEES</t>
  </si>
  <si>
    <t xml:space="preserve"> SEMAINE</t>
  </si>
  <si>
    <t xml:space="preserve"> OUVRES</t>
  </si>
  <si>
    <t>FERIES</t>
  </si>
  <si>
    <t xml:space="preserve"> CONGES</t>
  </si>
  <si>
    <t>WEEK-END</t>
  </si>
  <si>
    <t>TOTAL DES HEURES SEMAINES             hors majorations</t>
  </si>
  <si>
    <t>dont Dimanche et jours fériés hors majorations</t>
  </si>
  <si>
    <t>JOURS</t>
  </si>
  <si>
    <t>HEURES PAR JOUR OUVRES</t>
  </si>
  <si>
    <t>12 JOURS FERIES DE L'ANNEE</t>
  </si>
  <si>
    <t>DUCHEMOL</t>
  </si>
  <si>
    <t>DUPONT</t>
  </si>
  <si>
    <t>TRUCMUCHE</t>
  </si>
  <si>
    <t>Prénom</t>
  </si>
  <si>
    <t>heures hors dim et fériés</t>
  </si>
  <si>
    <t>Heures de 48     à 56 heures</t>
  </si>
  <si>
    <t>Heures de 56      à  60 heures</t>
  </si>
  <si>
    <t>heures dim +  jours fériés</t>
  </si>
  <si>
    <t>HEURES A 125%</t>
  </si>
  <si>
    <t>HEURES A 150%</t>
  </si>
  <si>
    <t>Majo de 48     à  56 heures</t>
  </si>
  <si>
    <t>majo de 56     à 60 heures</t>
  </si>
  <si>
    <t>MAJO. TOTALE</t>
  </si>
  <si>
    <t>EQUIVALENT HEURES MAJOREES PAYEES</t>
  </si>
  <si>
    <t xml:space="preserve">TOTAL HEURE  COMPTEUR </t>
  </si>
  <si>
    <t>HEURES PREVUES</t>
  </si>
  <si>
    <t>BILAN SEMAI-NE</t>
  </si>
  <si>
    <t>HEURES A RECUPERER</t>
  </si>
  <si>
    <t>HEURES PAYEES</t>
  </si>
  <si>
    <t>prix KM</t>
  </si>
  <si>
    <t>décompte en  heures</t>
  </si>
  <si>
    <t>A PAYER</t>
  </si>
  <si>
    <t>prix de l'heure</t>
  </si>
  <si>
    <t>PAYE</t>
  </si>
  <si>
    <t>RESTE A PAYER</t>
  </si>
  <si>
    <t>report</t>
  </si>
  <si>
    <t>MAJORATIONS A PAYER</t>
  </si>
  <si>
    <t>COMPTEUR</t>
  </si>
  <si>
    <t>PAR SEMAINE</t>
  </si>
  <si>
    <t>CUMUL</t>
  </si>
  <si>
    <t>EQUIVALENT HEURE KM</t>
  </si>
  <si>
    <t>nombre de jour de l'année</t>
  </si>
  <si>
    <t>congé</t>
  </si>
  <si>
    <t>dimanche</t>
  </si>
  <si>
    <t>samedi des semaines de congés</t>
  </si>
  <si>
    <t>jours fériés en semaine</t>
  </si>
  <si>
    <t>jours fériés le dimanche</t>
  </si>
  <si>
    <t>reste en jours ouvrés</t>
  </si>
  <si>
    <t>heure annuelle</t>
  </si>
  <si>
    <t>heures  à travailler par jour</t>
  </si>
  <si>
    <t>ADH/OUTIL</t>
  </si>
  <si>
    <t>COMMENTAIRE</t>
  </si>
  <si>
    <t>jean</t>
  </si>
  <si>
    <t>paul</t>
  </si>
  <si>
    <t>leon</t>
  </si>
  <si>
    <t>pierre</t>
  </si>
  <si>
    <t>jacques</t>
  </si>
  <si>
    <t>phil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</si>
</sst>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€&quot;* #,##0.00_);_(&quot;€&quot;* \(#,##0.00\);_(&quot;€&quot;* &quot;-&quot;??_);_(@_)"/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  <numFmt numFmtId="169" formatCode="dd/mm/yy;@"/>
    <numFmt numFmtId="170" formatCode="0.00000"/>
    <numFmt numFmtId="171" formatCode="[$-F800]dddd\,\ mmmm\ dd\,\ yyyy"/>
  </numFmts>
  <fonts count="4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FF0066"/>
      <name val="Arial"/>
      <family val="2"/>
    </font>
    <font>
      <sz val="14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59996337778862885"/>
        <bgColor indexed="64"/>
      </patternFill>
    </fill>
  </fills>
  <borders count="10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66"/>
      </bottom>
      <diagonal/>
    </border>
    <border>
      <left/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 style="thin">
        <color indexed="64"/>
      </right>
      <top/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rgb="FFFF0066"/>
      </bottom>
      <diagonal/>
    </border>
    <border>
      <left/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indexed="64"/>
      </bottom>
      <diagonal/>
    </border>
    <border>
      <left/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thin">
        <color indexed="64"/>
      </left>
      <right/>
      <top style="thin">
        <color indexed="1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CC0099"/>
      </bottom>
      <diagonal/>
    </border>
    <border>
      <left style="thin">
        <color indexed="64"/>
      </left>
      <right style="thin">
        <color indexed="64"/>
      </right>
      <top style="thin">
        <color rgb="FFCC0099"/>
      </top>
      <bottom style="thin">
        <color rgb="FFCC0099"/>
      </bottom>
      <diagonal/>
    </border>
    <border>
      <left style="thin">
        <color indexed="64"/>
      </left>
      <right style="thin">
        <color indexed="64"/>
      </right>
      <top style="thin">
        <color rgb="FFCC009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1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medium">
        <color indexed="64"/>
      </top>
      <bottom style="thin">
        <color indexed="14"/>
      </bottom>
      <diagonal/>
    </border>
    <border>
      <left style="medium">
        <color indexed="64"/>
      </left>
      <right/>
      <top style="medium">
        <color indexed="64"/>
      </top>
      <bottom style="thin">
        <color indexed="14"/>
      </bottom>
      <diagonal/>
    </border>
    <border>
      <left style="thin">
        <color indexed="64"/>
      </left>
      <right/>
      <top style="medium">
        <color indexed="6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dotted">
        <color indexed="64"/>
      </top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medium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thin">
        <color indexed="14"/>
      </top>
      <bottom style="thin">
        <color indexed="14"/>
      </bottom>
      <diagonal/>
    </border>
    <border>
      <left/>
      <right/>
      <top style="thin">
        <color indexed="1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/>
      <top style="thin">
        <color indexed="1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thin">
        <color indexed="1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64" fontId="20" fillId="0" borderId="0" applyFont="0" applyFill="0" applyBorder="0" applyAlignment="0" applyProtection="0"/>
    <xf numFmtId="166" fontId="18" fillId="0" borderId="0">
      <protection locked="0"/>
    </xf>
    <xf numFmtId="167" fontId="18" fillId="0" borderId="0">
      <protection locked="0"/>
    </xf>
    <xf numFmtId="168" fontId="18" fillId="0" borderId="0">
      <protection locked="0"/>
    </xf>
    <xf numFmtId="0" fontId="11" fillId="0" borderId="0" applyNumberFormat="0" applyFon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" fillId="2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44" fontId="35" fillId="0" borderId="0" applyFont="0" applyFill="0" applyBorder="0" applyAlignment="0" applyProtection="0"/>
  </cellStyleXfs>
  <cellXfs count="388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6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6" fillId="3" borderId="0" xfId="1" applyFont="1" applyFill="1" applyAlignment="1" applyProtection="1">
      <alignment horizontal="center"/>
    </xf>
    <xf numFmtId="165" fontId="10" fillId="5" borderId="6" xfId="1" applyNumberFormat="1" applyFont="1" applyFill="1" applyBorder="1" applyAlignment="1" applyProtection="1">
      <alignment horizontal="center" vertical="center" wrapText="1"/>
    </xf>
    <xf numFmtId="0" fontId="10" fillId="5" borderId="3" xfId="1" applyFont="1" applyFill="1" applyBorder="1" applyAlignment="1" applyProtection="1">
      <alignment horizontal="center"/>
    </xf>
    <xf numFmtId="0" fontId="10" fillId="5" borderId="6" xfId="1" applyFont="1" applyFill="1" applyBorder="1" applyAlignment="1" applyProtection="1">
      <alignment horizontal="center"/>
    </xf>
    <xf numFmtId="0" fontId="10" fillId="5" borderId="4" xfId="1" applyFont="1" applyFill="1" applyBorder="1" applyAlignment="1" applyProtection="1">
      <alignment horizontal="center"/>
    </xf>
    <xf numFmtId="0" fontId="11" fillId="2" borderId="0" xfId="1" applyFont="1" applyFill="1" applyProtection="1"/>
    <xf numFmtId="0" fontId="13" fillId="5" borderId="9" xfId="1" applyFont="1" applyFill="1" applyBorder="1" applyAlignment="1" applyProtection="1">
      <alignment horizontal="center"/>
    </xf>
    <xf numFmtId="0" fontId="13" fillId="5" borderId="3" xfId="1" applyFont="1" applyFill="1" applyBorder="1" applyAlignment="1" applyProtection="1">
      <alignment horizontal="center"/>
    </xf>
    <xf numFmtId="0" fontId="13" fillId="5" borderId="10" xfId="1" applyFont="1" applyFill="1" applyBorder="1" applyAlignment="1" applyProtection="1"/>
    <xf numFmtId="0" fontId="13" fillId="5" borderId="11" xfId="1" applyFont="1" applyFill="1" applyBorder="1" applyAlignment="1" applyProtection="1"/>
    <xf numFmtId="0" fontId="14" fillId="6" borderId="6" xfId="1" applyFont="1" applyFill="1" applyBorder="1" applyAlignment="1" applyProtection="1">
      <alignment horizontal="center"/>
      <protection locked="0"/>
    </xf>
    <xf numFmtId="0" fontId="6" fillId="6" borderId="14" xfId="1" applyFont="1" applyFill="1" applyBorder="1" applyAlignment="1" applyProtection="1">
      <protection locked="0"/>
    </xf>
    <xf numFmtId="0" fontId="6" fillId="6" borderId="15" xfId="1" applyFont="1" applyFill="1" applyBorder="1" applyAlignment="1" applyProtection="1">
      <protection locked="0"/>
    </xf>
    <xf numFmtId="0" fontId="6" fillId="6" borderId="6" xfId="1" applyFont="1" applyFill="1" applyBorder="1" applyAlignment="1" applyProtection="1">
      <alignment horizontal="center"/>
      <protection locked="0"/>
    </xf>
    <xf numFmtId="0" fontId="6" fillId="6" borderId="3" xfId="1" applyFont="1" applyFill="1" applyBorder="1" applyAlignment="1" applyProtection="1">
      <alignment horizontal="center"/>
    </xf>
    <xf numFmtId="0" fontId="14" fillId="8" borderId="16" xfId="1" applyFont="1" applyFill="1" applyBorder="1" applyAlignment="1" applyProtection="1">
      <alignment horizontal="center"/>
    </xf>
    <xf numFmtId="0" fontId="14" fillId="6" borderId="17" xfId="1" applyFont="1" applyFill="1" applyBorder="1" applyAlignment="1" applyProtection="1">
      <alignment horizontal="center"/>
      <protection locked="0"/>
    </xf>
    <xf numFmtId="0" fontId="6" fillId="6" borderId="19" xfId="1" applyFont="1" applyFill="1" applyBorder="1" applyAlignment="1" applyProtection="1">
      <protection locked="0"/>
    </xf>
    <xf numFmtId="0" fontId="6" fillId="6" borderId="20" xfId="1" applyFont="1" applyFill="1" applyBorder="1" applyAlignment="1" applyProtection="1">
      <protection locked="0"/>
    </xf>
    <xf numFmtId="0" fontId="6" fillId="6" borderId="17" xfId="1" applyFont="1" applyFill="1" applyBorder="1" applyAlignment="1" applyProtection="1">
      <alignment horizontal="center"/>
      <protection locked="0"/>
    </xf>
    <xf numFmtId="0" fontId="6" fillId="6" borderId="21" xfId="1" applyFont="1" applyFill="1" applyBorder="1" applyAlignment="1" applyProtection="1">
      <alignment horizontal="center"/>
    </xf>
    <xf numFmtId="0" fontId="14" fillId="8" borderId="22" xfId="1" applyFont="1" applyFill="1" applyBorder="1" applyAlignment="1" applyProtection="1">
      <alignment horizontal="center"/>
    </xf>
    <xf numFmtId="0" fontId="14" fillId="6" borderId="23" xfId="1" applyFont="1" applyFill="1" applyBorder="1" applyAlignment="1" applyProtection="1">
      <alignment horizontal="center"/>
      <protection locked="0"/>
    </xf>
    <xf numFmtId="0" fontId="6" fillId="6" borderId="24" xfId="1" applyFont="1" applyFill="1" applyBorder="1" applyAlignment="1" applyProtection="1">
      <protection locked="0"/>
    </xf>
    <xf numFmtId="0" fontId="6" fillId="6" borderId="25" xfId="1" applyFont="1" applyFill="1" applyBorder="1" applyAlignment="1" applyProtection="1">
      <protection locked="0"/>
    </xf>
    <xf numFmtId="0" fontId="6" fillId="6" borderId="9" xfId="1" applyFont="1" applyFill="1" applyBorder="1" applyAlignment="1" applyProtection="1">
      <alignment horizontal="center"/>
      <protection locked="0"/>
    </xf>
    <xf numFmtId="0" fontId="6" fillId="6" borderId="26" xfId="1" applyFont="1" applyFill="1" applyBorder="1" applyAlignment="1" applyProtection="1">
      <alignment horizontal="center"/>
    </xf>
    <xf numFmtId="0" fontId="14" fillId="8" borderId="27" xfId="1" applyFont="1" applyFill="1" applyBorder="1" applyAlignment="1" applyProtection="1">
      <alignment horizontal="center"/>
    </xf>
    <xf numFmtId="0" fontId="6" fillId="6" borderId="23" xfId="1" applyFont="1" applyFill="1" applyBorder="1" applyAlignment="1" applyProtection="1">
      <alignment horizontal="center"/>
      <protection locked="0"/>
    </xf>
    <xf numFmtId="0" fontId="6" fillId="6" borderId="28" xfId="1" applyFont="1" applyFill="1" applyBorder="1" applyAlignment="1" applyProtection="1">
      <alignment horizontal="center"/>
    </xf>
    <xf numFmtId="0" fontId="14" fillId="8" borderId="29" xfId="1" applyFont="1" applyFill="1" applyBorder="1" applyAlignment="1" applyProtection="1">
      <alignment horizontal="center"/>
    </xf>
    <xf numFmtId="0" fontId="14" fillId="6" borderId="30" xfId="1" applyFont="1" applyFill="1" applyBorder="1" applyAlignment="1" applyProtection="1">
      <alignment horizontal="center"/>
      <protection locked="0"/>
    </xf>
    <xf numFmtId="0" fontId="6" fillId="6" borderId="30" xfId="1" applyFont="1" applyFill="1" applyBorder="1" applyAlignment="1" applyProtection="1">
      <alignment horizontal="center"/>
      <protection locked="0"/>
    </xf>
    <xf numFmtId="0" fontId="6" fillId="6" borderId="31" xfId="1" applyFont="1" applyFill="1" applyBorder="1" applyAlignment="1" applyProtection="1">
      <alignment horizontal="center"/>
    </xf>
    <xf numFmtId="0" fontId="14" fillId="8" borderId="32" xfId="1" applyFont="1" applyFill="1" applyBorder="1" applyAlignment="1" applyProtection="1">
      <alignment horizontal="center"/>
    </xf>
    <xf numFmtId="0" fontId="6" fillId="6" borderId="24" xfId="1" quotePrefix="1" applyFont="1" applyFill="1" applyBorder="1" applyAlignment="1" applyProtection="1">
      <protection locked="0"/>
    </xf>
    <xf numFmtId="0" fontId="16" fillId="5" borderId="9" xfId="1" applyFont="1" applyFill="1" applyBorder="1" applyAlignment="1" applyProtection="1">
      <alignment horizontal="center"/>
    </xf>
    <xf numFmtId="165" fontId="17" fillId="5" borderId="7" xfId="1" applyNumberFormat="1" applyFont="1" applyFill="1" applyBorder="1" applyAlignment="1" applyProtection="1">
      <alignment horizontal="center"/>
    </xf>
    <xf numFmtId="0" fontId="7" fillId="3" borderId="0" xfId="1" applyFont="1" applyFill="1" applyAlignment="1" applyProtection="1">
      <alignment vertical="top" textRotation="255"/>
    </xf>
    <xf numFmtId="0" fontId="14" fillId="6" borderId="35" xfId="1" applyFont="1" applyFill="1" applyBorder="1" applyAlignment="1" applyProtection="1">
      <alignment horizontal="center"/>
      <protection locked="0"/>
    </xf>
    <xf numFmtId="0" fontId="14" fillId="6" borderId="37" xfId="1" applyFont="1" applyFill="1" applyBorder="1" applyAlignment="1" applyProtection="1">
      <alignment horizontal="center"/>
      <protection locked="0"/>
    </xf>
    <xf numFmtId="0" fontId="14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6" fillId="0" borderId="0" xfId="1" applyFont="1" applyAlignment="1" applyProtection="1">
      <alignment horizontal="center"/>
    </xf>
    <xf numFmtId="0" fontId="7" fillId="3" borderId="2" xfId="1" applyFont="1" applyFill="1" applyBorder="1" applyAlignment="1" applyProtection="1">
      <alignment horizontal="center" textRotation="255"/>
    </xf>
    <xf numFmtId="0" fontId="6" fillId="6" borderId="43" xfId="1" applyFont="1" applyFill="1" applyBorder="1" applyAlignment="1" applyProtection="1">
      <protection locked="0"/>
    </xf>
    <xf numFmtId="0" fontId="6" fillId="6" borderId="40" xfId="1" applyFont="1" applyFill="1" applyBorder="1" applyAlignment="1" applyProtection="1">
      <protection locked="0"/>
    </xf>
    <xf numFmtId="0" fontId="6" fillId="9" borderId="33" xfId="1" applyFont="1" applyFill="1" applyBorder="1" applyAlignment="1" applyProtection="1">
      <alignment horizontal="center"/>
    </xf>
    <xf numFmtId="0" fontId="6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6" fillId="6" borderId="45" xfId="1" applyFont="1" applyFill="1" applyBorder="1" applyAlignment="1" applyProtection="1">
      <alignment horizontal="center"/>
    </xf>
    <xf numFmtId="0" fontId="14" fillId="8" borderId="33" xfId="1" applyFont="1" applyFill="1" applyBorder="1" applyAlignment="1" applyProtection="1">
      <alignment horizontal="center"/>
    </xf>
    <xf numFmtId="0" fontId="6" fillId="10" borderId="33" xfId="1" applyFont="1" applyFill="1" applyBorder="1" applyAlignment="1" applyProtection="1">
      <alignment horizontal="center"/>
    </xf>
    <xf numFmtId="0" fontId="7" fillId="3" borderId="2" xfId="1" applyFont="1" applyFill="1" applyBorder="1" applyAlignment="1" applyProtection="1">
      <alignment textRotation="255"/>
    </xf>
    <xf numFmtId="0" fontId="24" fillId="3" borderId="2" xfId="1" applyFont="1" applyFill="1" applyBorder="1" applyAlignment="1" applyProtection="1">
      <alignment textRotation="255"/>
    </xf>
    <xf numFmtId="0" fontId="7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4" fillId="11" borderId="16" xfId="1" applyFont="1" applyFill="1" applyBorder="1" applyAlignment="1" applyProtection="1">
      <alignment horizontal="center"/>
    </xf>
    <xf numFmtId="0" fontId="23" fillId="13" borderId="0" xfId="1" applyFont="1" applyFill="1" applyProtection="1"/>
    <xf numFmtId="0" fontId="23" fillId="13" borderId="0" xfId="1" applyFont="1" applyFill="1" applyAlignment="1" applyProtection="1">
      <alignment horizontal="center" vertical="center"/>
    </xf>
    <xf numFmtId="0" fontId="23" fillId="13" borderId="0" xfId="1" applyFont="1" applyFill="1" applyAlignment="1" applyProtection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2" fillId="14" borderId="0" xfId="0" applyFont="1" applyFill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169" fontId="22" fillId="14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/>
    </xf>
    <xf numFmtId="169" fontId="22" fillId="0" borderId="0" xfId="0" applyNumberFormat="1" applyFont="1" applyAlignment="1">
      <alignment horizontal="center" vertical="center"/>
    </xf>
    <xf numFmtId="169" fontId="22" fillId="0" borderId="0" xfId="0" applyNumberFormat="1" applyFont="1" applyAlignment="1">
      <alignment horizontal="left" vertical="center"/>
    </xf>
    <xf numFmtId="169" fontId="22" fillId="0" borderId="0" xfId="0" applyNumberFormat="1" applyFont="1" applyAlignment="1">
      <alignment horizontal="center"/>
    </xf>
    <xf numFmtId="0" fontId="28" fillId="0" borderId="4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left"/>
    </xf>
    <xf numFmtId="0" fontId="11" fillId="15" borderId="0" xfId="19" applyFill="1"/>
    <xf numFmtId="0" fontId="29" fillId="15" borderId="0" xfId="19" applyFont="1" applyFill="1"/>
    <xf numFmtId="2" fontId="11" fillId="15" borderId="0" xfId="19" applyNumberFormat="1" applyFill="1"/>
    <xf numFmtId="0" fontId="11" fillId="0" borderId="0" xfId="19"/>
    <xf numFmtId="0" fontId="2" fillId="15" borderId="0" xfId="19" applyFont="1" applyFill="1" applyAlignment="1">
      <alignment horizontal="left"/>
    </xf>
    <xf numFmtId="0" fontId="30" fillId="15" borderId="0" xfId="19" applyFont="1" applyFill="1"/>
    <xf numFmtId="0" fontId="3" fillId="15" borderId="0" xfId="19" applyFont="1" applyFill="1"/>
    <xf numFmtId="0" fontId="2" fillId="15" borderId="0" xfId="19" applyFont="1" applyFill="1"/>
    <xf numFmtId="0" fontId="31" fillId="15" borderId="0" xfId="19" applyFont="1" applyFill="1"/>
    <xf numFmtId="0" fontId="32" fillId="15" borderId="0" xfId="19" applyFont="1" applyFill="1"/>
    <xf numFmtId="0" fontId="11" fillId="15" borderId="0" xfId="19" applyFont="1" applyFill="1"/>
    <xf numFmtId="0" fontId="2" fillId="16" borderId="0" xfId="19" applyFont="1" applyFill="1" applyAlignment="1">
      <alignment vertical="center"/>
    </xf>
    <xf numFmtId="0" fontId="2" fillId="16" borderId="1" xfId="19" applyFont="1" applyFill="1" applyBorder="1" applyAlignment="1">
      <alignment vertical="center"/>
    </xf>
    <xf numFmtId="0" fontId="11" fillId="14" borderId="51" xfId="19" applyFill="1" applyBorder="1" applyAlignment="1">
      <alignment horizontal="center" vertical="center"/>
    </xf>
    <xf numFmtId="0" fontId="2" fillId="9" borderId="52" xfId="19" applyFont="1" applyFill="1" applyBorder="1" applyAlignment="1">
      <alignment horizontal="center"/>
    </xf>
    <xf numFmtId="0" fontId="11" fillId="14" borderId="54" xfId="19" applyFont="1" applyFill="1" applyBorder="1" applyAlignment="1">
      <alignment horizontal="center" vertical="center"/>
    </xf>
    <xf numFmtId="0" fontId="2" fillId="9" borderId="55" xfId="19" applyFont="1" applyFill="1" applyBorder="1" applyAlignment="1">
      <alignment horizontal="center"/>
    </xf>
    <xf numFmtId="0" fontId="11" fillId="14" borderId="54" xfId="19" applyFill="1" applyBorder="1" applyAlignment="1">
      <alignment horizontal="center" vertical="center"/>
    </xf>
    <xf numFmtId="0" fontId="11" fillId="14" borderId="57" xfId="19" applyFill="1" applyBorder="1" applyAlignment="1">
      <alignment horizontal="center" vertical="center"/>
    </xf>
    <xf numFmtId="0" fontId="2" fillId="9" borderId="58" xfId="19" applyFont="1" applyFill="1" applyBorder="1" applyAlignment="1">
      <alignment horizontal="center"/>
    </xf>
    <xf numFmtId="0" fontId="33" fillId="15" borderId="0" xfId="19" applyFont="1" applyFill="1"/>
    <xf numFmtId="0" fontId="31" fillId="9" borderId="60" xfId="19" applyFont="1" applyFill="1" applyBorder="1" applyAlignment="1">
      <alignment horizontal="center"/>
    </xf>
    <xf numFmtId="0" fontId="33" fillId="0" borderId="0" xfId="19" applyFont="1"/>
    <xf numFmtId="0" fontId="2" fillId="16" borderId="0" xfId="19" applyFont="1" applyFill="1" applyAlignment="1">
      <alignment horizontal="center"/>
    </xf>
    <xf numFmtId="0" fontId="2" fillId="16" borderId="0" xfId="19" applyFont="1" applyFill="1" applyAlignment="1">
      <alignment horizontal="left"/>
    </xf>
    <xf numFmtId="0" fontId="11" fillId="16" borderId="0" xfId="19" applyFill="1" applyAlignment="1">
      <alignment horizontal="center"/>
    </xf>
    <xf numFmtId="0" fontId="11" fillId="0" borderId="0" xfId="19" applyFill="1"/>
    <xf numFmtId="0" fontId="2" fillId="0" borderId="0" xfId="19" applyFont="1" applyFill="1" applyAlignment="1">
      <alignment horizontal="center"/>
    </xf>
    <xf numFmtId="2" fontId="11" fillId="0" borderId="0" xfId="19" applyNumberFormat="1" applyFill="1"/>
    <xf numFmtId="2" fontId="11" fillId="0" borderId="0" xfId="19" applyNumberFormat="1"/>
    <xf numFmtId="171" fontId="34" fillId="0" borderId="65" xfId="18" applyNumberFormat="1" applyFont="1" applyFill="1" applyBorder="1"/>
    <xf numFmtId="171" fontId="34" fillId="17" borderId="66" xfId="18" applyNumberFormat="1" applyFont="1" applyFill="1" applyBorder="1"/>
    <xf numFmtId="171" fontId="34" fillId="0" borderId="66" xfId="18" applyNumberFormat="1" applyFont="1" applyFill="1" applyBorder="1"/>
    <xf numFmtId="171" fontId="34" fillId="0" borderId="67" xfId="18" applyNumberFormat="1" applyFont="1" applyFill="1" applyBorder="1"/>
    <xf numFmtId="0" fontId="2" fillId="15" borderId="0" xfId="19" applyFont="1" applyFill="1" applyAlignment="1">
      <alignment horizontal="center"/>
    </xf>
    <xf numFmtId="0" fontId="2" fillId="9" borderId="9" xfId="19" applyFont="1" applyFill="1" applyBorder="1" applyAlignment="1">
      <alignment horizontal="center" textRotation="255" shrinkToFit="1"/>
    </xf>
    <xf numFmtId="0" fontId="0" fillId="0" borderId="68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2" xfId="0" applyBorder="1" applyAlignment="1">
      <alignment horizontal="center"/>
    </xf>
    <xf numFmtId="0" fontId="22" fillId="19" borderId="0" xfId="0" applyFont="1" applyFill="1" applyAlignment="1">
      <alignment horizontal="center" vertical="center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vertical="center" wrapText="1"/>
    </xf>
    <xf numFmtId="2" fontId="2" fillId="23" borderId="3" xfId="19" applyNumberFormat="1" applyFont="1" applyFill="1" applyBorder="1" applyAlignment="1">
      <alignment horizontal="center" vertical="center" wrapText="1"/>
    </xf>
    <xf numFmtId="2" fontId="2" fillId="23" borderId="7" xfId="19" applyNumberFormat="1" applyFont="1" applyFill="1" applyBorder="1" applyAlignment="1">
      <alignment horizontal="center" vertical="center" wrapText="1"/>
    </xf>
    <xf numFmtId="0" fontId="11" fillId="15" borderId="0" xfId="19" applyFill="1" applyBorder="1"/>
    <xf numFmtId="0" fontId="11" fillId="0" borderId="0" xfId="19" applyBorder="1"/>
    <xf numFmtId="0" fontId="33" fillId="15" borderId="0" xfId="19" applyFont="1" applyFill="1" applyBorder="1"/>
    <xf numFmtId="0" fontId="11" fillId="0" borderId="0" xfId="19" applyFill="1" applyBorder="1"/>
    <xf numFmtId="0" fontId="11" fillId="15" borderId="27" xfId="19" applyFill="1" applyBorder="1"/>
    <xf numFmtId="0" fontId="0" fillId="0" borderId="33" xfId="0" applyBorder="1"/>
    <xf numFmtId="0" fontId="0" fillId="0" borderId="33" xfId="0" applyFill="1" applyBorder="1"/>
    <xf numFmtId="0" fontId="36" fillId="13" borderId="0" xfId="1" applyFont="1" applyFill="1" applyAlignment="1" applyProtection="1">
      <alignment horizontal="left" vertical="center"/>
    </xf>
    <xf numFmtId="0" fontId="31" fillId="6" borderId="3" xfId="19" applyFont="1" applyFill="1" applyBorder="1" applyAlignment="1">
      <alignment vertical="center"/>
    </xf>
    <xf numFmtId="0" fontId="31" fillId="6" borderId="4" xfId="19" applyFont="1" applyFill="1" applyBorder="1" applyAlignment="1">
      <alignment vertical="center"/>
    </xf>
    <xf numFmtId="0" fontId="31" fillId="6" borderId="5" xfId="19" applyFont="1" applyFill="1" applyBorder="1" applyAlignment="1">
      <alignment vertical="center"/>
    </xf>
    <xf numFmtId="0" fontId="31" fillId="6" borderId="7" xfId="19" applyFont="1" applyFill="1" applyBorder="1" applyAlignment="1">
      <alignment vertical="center"/>
    </xf>
    <xf numFmtId="0" fontId="31" fillId="6" borderId="1" xfId="19" applyFont="1" applyFill="1" applyBorder="1" applyAlignment="1">
      <alignment vertical="center"/>
    </xf>
    <xf numFmtId="0" fontId="31" fillId="6" borderId="8" xfId="19" applyFont="1" applyFill="1" applyBorder="1" applyAlignment="1">
      <alignment vertical="center"/>
    </xf>
    <xf numFmtId="0" fontId="2" fillId="24" borderId="6" xfId="19" applyFont="1" applyFill="1" applyBorder="1" applyAlignment="1">
      <alignment horizontal="center" vertical="center" wrapText="1"/>
    </xf>
    <xf numFmtId="0" fontId="2" fillId="24" borderId="9" xfId="19" applyFont="1" applyFill="1" applyBorder="1" applyAlignment="1">
      <alignment horizontal="center" vertical="center" wrapText="1"/>
    </xf>
    <xf numFmtId="0" fontId="2" fillId="24" borderId="12" xfId="19" applyFont="1" applyFill="1" applyBorder="1" applyAlignment="1">
      <alignment horizontal="center" vertical="center" wrapText="1"/>
    </xf>
    <xf numFmtId="0" fontId="11" fillId="0" borderId="53" xfId="19" applyFont="1" applyFill="1" applyBorder="1" applyAlignment="1">
      <alignment horizontal="center"/>
    </xf>
    <xf numFmtId="0" fontId="11" fillId="0" borderId="81" xfId="0" applyFont="1" applyFill="1" applyBorder="1" applyAlignment="1">
      <alignment horizontal="center"/>
    </xf>
    <xf numFmtId="0" fontId="0" fillId="0" borderId="82" xfId="0" applyFill="1" applyBorder="1" applyAlignment="1" applyProtection="1">
      <alignment horizontal="center"/>
    </xf>
    <xf numFmtId="0" fontId="0" fillId="25" borderId="83" xfId="0" applyFill="1" applyBorder="1" applyAlignment="1">
      <alignment horizontal="center"/>
    </xf>
    <xf numFmtId="0" fontId="0" fillId="25" borderId="84" xfId="0" applyFill="1" applyBorder="1" applyAlignment="1">
      <alignment horizontal="center"/>
    </xf>
    <xf numFmtId="0" fontId="0" fillId="25" borderId="81" xfId="0" applyFill="1" applyBorder="1" applyAlignment="1">
      <alignment horizontal="center"/>
    </xf>
    <xf numFmtId="0" fontId="0" fillId="14" borderId="83" xfId="0" applyFill="1" applyBorder="1" applyAlignment="1">
      <alignment horizontal="center"/>
    </xf>
    <xf numFmtId="0" fontId="0" fillId="26" borderId="85" xfId="0" applyFill="1" applyBorder="1" applyAlignment="1">
      <alignment horizontal="center"/>
    </xf>
    <xf numFmtId="0" fontId="0" fillId="22" borderId="81" xfId="0" applyFill="1" applyBorder="1" applyAlignment="1">
      <alignment horizontal="center"/>
    </xf>
    <xf numFmtId="0" fontId="0" fillId="14" borderId="84" xfId="0" applyFill="1" applyBorder="1" applyAlignment="1">
      <alignment horizontal="center"/>
    </xf>
    <xf numFmtId="2" fontId="0" fillId="25" borderId="80" xfId="0" applyNumberFormat="1" applyFill="1" applyBorder="1" applyAlignment="1">
      <alignment horizontal="center"/>
    </xf>
    <xf numFmtId="2" fontId="0" fillId="25" borderId="85" xfId="0" applyNumberFormat="1" applyFill="1" applyBorder="1" applyAlignment="1">
      <alignment horizontal="center"/>
    </xf>
    <xf numFmtId="2" fontId="0" fillId="25" borderId="81" xfId="0" applyNumberFormat="1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2" fontId="0" fillId="0" borderId="83" xfId="0" applyNumberFormat="1" applyFill="1" applyBorder="1" applyAlignment="1">
      <alignment horizontal="center"/>
    </xf>
    <xf numFmtId="2" fontId="0" fillId="0" borderId="81" xfId="0" applyNumberFormat="1" applyFill="1" applyBorder="1" applyAlignment="1">
      <alignment horizontal="center"/>
    </xf>
    <xf numFmtId="2" fontId="0" fillId="0" borderId="87" xfId="0" applyNumberFormat="1" applyFill="1" applyBorder="1" applyAlignment="1">
      <alignment horizontal="center"/>
    </xf>
    <xf numFmtId="0" fontId="0" fillId="0" borderId="88" xfId="0" applyFill="1" applyBorder="1" applyAlignment="1" applyProtection="1">
      <alignment horizontal="center"/>
    </xf>
    <xf numFmtId="0" fontId="0" fillId="0" borderId="89" xfId="0" applyFill="1" applyBorder="1" applyAlignment="1" applyProtection="1">
      <alignment horizontal="center"/>
    </xf>
    <xf numFmtId="0" fontId="0" fillId="25" borderId="90" xfId="0" applyFill="1" applyBorder="1" applyAlignment="1">
      <alignment horizontal="center"/>
    </xf>
    <xf numFmtId="0" fontId="0" fillId="25" borderId="56" xfId="0" applyFill="1" applyBorder="1" applyAlignment="1">
      <alignment horizontal="center"/>
    </xf>
    <xf numFmtId="0" fontId="0" fillId="25" borderId="89" xfId="0" applyFill="1" applyBorder="1" applyAlignment="1">
      <alignment horizontal="center"/>
    </xf>
    <xf numFmtId="0" fontId="0" fillId="14" borderId="90" xfId="0" applyFill="1" applyBorder="1" applyAlignment="1">
      <alignment horizontal="center"/>
    </xf>
    <xf numFmtId="0" fontId="0" fillId="26" borderId="91" xfId="0" applyFill="1" applyBorder="1" applyAlignment="1">
      <alignment horizontal="center"/>
    </xf>
    <xf numFmtId="0" fontId="0" fillId="22" borderId="89" xfId="0" applyFill="1" applyBorder="1" applyAlignment="1">
      <alignment horizontal="center"/>
    </xf>
    <xf numFmtId="0" fontId="0" fillId="14" borderId="56" xfId="0" applyFill="1" applyBorder="1" applyAlignment="1">
      <alignment horizontal="center"/>
    </xf>
    <xf numFmtId="2" fontId="0" fillId="25" borderId="92" xfId="0" applyNumberFormat="1" applyFill="1" applyBorder="1" applyAlignment="1">
      <alignment horizontal="center"/>
    </xf>
    <xf numFmtId="2" fontId="0" fillId="25" borderId="91" xfId="0" applyNumberFormat="1" applyFill="1" applyBorder="1" applyAlignment="1">
      <alignment horizontal="center"/>
    </xf>
    <xf numFmtId="2" fontId="0" fillId="25" borderId="89" xfId="0" applyNumberFormat="1" applyFill="1" applyBorder="1" applyAlignment="1">
      <alignment horizontal="center"/>
    </xf>
    <xf numFmtId="2" fontId="0" fillId="0" borderId="90" xfId="0" applyNumberFormat="1" applyFill="1" applyBorder="1" applyAlignment="1">
      <alignment horizontal="center"/>
    </xf>
    <xf numFmtId="2" fontId="0" fillId="0" borderId="89" xfId="0" applyNumberFormat="1" applyFill="1" applyBorder="1" applyAlignment="1">
      <alignment horizontal="center"/>
    </xf>
    <xf numFmtId="2" fontId="0" fillId="0" borderId="93" xfId="0" applyNumberFormat="1" applyFill="1" applyBorder="1" applyAlignment="1">
      <alignment horizontal="center"/>
    </xf>
    <xf numFmtId="0" fontId="0" fillId="22" borderId="88" xfId="0" applyFill="1" applyBorder="1" applyAlignment="1">
      <alignment horizontal="center"/>
    </xf>
    <xf numFmtId="2" fontId="0" fillId="12" borderId="93" xfId="0" applyNumberFormat="1" applyFill="1" applyBorder="1" applyAlignment="1">
      <alignment horizontal="center"/>
    </xf>
    <xf numFmtId="2" fontId="0" fillId="18" borderId="93" xfId="0" applyNumberFormat="1" applyFill="1" applyBorder="1" applyAlignment="1">
      <alignment horizontal="center"/>
    </xf>
    <xf numFmtId="0" fontId="0" fillId="0" borderId="94" xfId="0" applyFill="1" applyBorder="1" applyAlignment="1" applyProtection="1">
      <alignment horizontal="center"/>
    </xf>
    <xf numFmtId="0" fontId="0" fillId="0" borderId="95" xfId="0" applyFill="1" applyBorder="1" applyAlignment="1" applyProtection="1">
      <alignment horizontal="center"/>
    </xf>
    <xf numFmtId="0" fontId="0" fillId="25" borderId="96" xfId="0" applyFill="1" applyBorder="1" applyAlignment="1">
      <alignment horizontal="center"/>
    </xf>
    <xf numFmtId="0" fontId="0" fillId="25" borderId="59" xfId="0" applyFill="1" applyBorder="1" applyAlignment="1">
      <alignment horizontal="center"/>
    </xf>
    <xf numFmtId="0" fontId="0" fillId="25" borderId="95" xfId="0" applyFill="1" applyBorder="1" applyAlignment="1">
      <alignment horizontal="center"/>
    </xf>
    <xf numFmtId="0" fontId="0" fillId="14" borderId="96" xfId="0" applyFill="1" applyBorder="1" applyAlignment="1">
      <alignment horizontal="center"/>
    </xf>
    <xf numFmtId="0" fontId="0" fillId="26" borderId="97" xfId="0" applyFill="1" applyBorder="1" applyAlignment="1">
      <alignment horizontal="center"/>
    </xf>
    <xf numFmtId="0" fontId="0" fillId="14" borderId="59" xfId="0" applyFill="1" applyBorder="1" applyAlignment="1">
      <alignment horizontal="center"/>
    </xf>
    <xf numFmtId="0" fontId="0" fillId="22" borderId="94" xfId="0" applyFill="1" applyBorder="1" applyAlignment="1">
      <alignment horizontal="center"/>
    </xf>
    <xf numFmtId="2" fontId="0" fillId="25" borderId="98" xfId="0" applyNumberFormat="1" applyFill="1" applyBorder="1" applyAlignment="1">
      <alignment horizontal="center"/>
    </xf>
    <xf numFmtId="2" fontId="0" fillId="25" borderId="97" xfId="0" applyNumberFormat="1" applyFill="1" applyBorder="1" applyAlignment="1">
      <alignment horizontal="center"/>
    </xf>
    <xf numFmtId="2" fontId="0" fillId="25" borderId="95" xfId="0" applyNumberFormat="1" applyFill="1" applyBorder="1" applyAlignment="1">
      <alignment horizontal="center"/>
    </xf>
    <xf numFmtId="2" fontId="0" fillId="0" borderId="96" xfId="0" applyNumberFormat="1" applyFill="1" applyBorder="1" applyAlignment="1">
      <alignment horizontal="center"/>
    </xf>
    <xf numFmtId="2" fontId="0" fillId="0" borderId="95" xfId="0" applyNumberFormat="1" applyFill="1" applyBorder="1" applyAlignment="1">
      <alignment horizontal="center"/>
    </xf>
    <xf numFmtId="0" fontId="21" fillId="9" borderId="61" xfId="0" applyFont="1" applyFill="1" applyBorder="1" applyAlignment="1">
      <alignment horizontal="center"/>
    </xf>
    <xf numFmtId="0" fontId="31" fillId="9" borderId="61" xfId="0" applyFont="1" applyFill="1" applyBorder="1" applyAlignment="1">
      <alignment horizontal="center"/>
    </xf>
    <xf numFmtId="0" fontId="31" fillId="9" borderId="62" xfId="0" applyFont="1" applyFill="1" applyBorder="1" applyAlignment="1">
      <alignment horizontal="center"/>
    </xf>
    <xf numFmtId="0" fontId="31" fillId="9" borderId="99" xfId="0" applyFont="1" applyFill="1" applyBorder="1" applyAlignment="1">
      <alignment horizontal="center"/>
    </xf>
    <xf numFmtId="0" fontId="31" fillId="9" borderId="100" xfId="0" applyFont="1" applyFill="1" applyBorder="1" applyAlignment="1">
      <alignment horizontal="center"/>
    </xf>
    <xf numFmtId="2" fontId="31" fillId="9" borderId="61" xfId="0" applyNumberFormat="1" applyFont="1" applyFill="1" applyBorder="1" applyAlignment="1">
      <alignment horizontal="center"/>
    </xf>
    <xf numFmtId="2" fontId="30" fillId="9" borderId="61" xfId="0" applyNumberFormat="1" applyFont="1" applyFill="1" applyBorder="1" applyAlignment="1">
      <alignment horizontal="center"/>
    </xf>
    <xf numFmtId="0" fontId="11" fillId="27" borderId="77" xfId="19" applyFill="1" applyBorder="1"/>
    <xf numFmtId="0" fontId="11" fillId="27" borderId="78" xfId="19" applyFill="1" applyBorder="1"/>
    <xf numFmtId="0" fontId="11" fillId="27" borderId="79" xfId="19" applyFill="1" applyBorder="1"/>
    <xf numFmtId="0" fontId="33" fillId="16" borderId="0" xfId="19" applyFont="1" applyFill="1" applyBorder="1" applyAlignment="1">
      <alignment horizontal="center"/>
    </xf>
    <xf numFmtId="0" fontId="11" fillId="0" borderId="101" xfId="19" applyFont="1" applyFill="1" applyBorder="1" applyAlignment="1">
      <alignment horizontal="center"/>
    </xf>
    <xf numFmtId="0" fontId="11" fillId="0" borderId="85" xfId="0" applyFont="1" applyFill="1" applyBorder="1" applyAlignment="1">
      <alignment horizontal="center"/>
    </xf>
    <xf numFmtId="0" fontId="0" fillId="15" borderId="0" xfId="0" applyFill="1"/>
    <xf numFmtId="0" fontId="2" fillId="9" borderId="6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44" fontId="2" fillId="14" borderId="9" xfId="2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vertical="center" wrapText="1"/>
    </xf>
    <xf numFmtId="0" fontId="2" fillId="9" borderId="9" xfId="0" applyFont="1" applyFill="1" applyBorder="1" applyAlignment="1">
      <alignment horizontal="center" textRotation="255" shrinkToFit="1"/>
    </xf>
    <xf numFmtId="0" fontId="2" fillId="9" borderId="80" xfId="0" applyFont="1" applyFill="1" applyBorder="1" applyAlignment="1">
      <alignment horizontal="center"/>
    </xf>
    <xf numFmtId="2" fontId="0" fillId="14" borderId="93" xfId="0" applyNumberFormat="1" applyFill="1" applyBorder="1" applyAlignment="1">
      <alignment horizontal="center"/>
    </xf>
    <xf numFmtId="0" fontId="2" fillId="9" borderId="92" xfId="0" applyFont="1" applyFill="1" applyBorder="1" applyAlignment="1">
      <alignment horizontal="center"/>
    </xf>
    <xf numFmtId="0" fontId="2" fillId="9" borderId="98" xfId="0" applyFont="1" applyFill="1" applyBorder="1" applyAlignment="1">
      <alignment horizontal="center"/>
    </xf>
    <xf numFmtId="2" fontId="0" fillId="14" borderId="102" xfId="0" applyNumberFormat="1" applyFill="1" applyBorder="1" applyAlignment="1">
      <alignment horizontal="center"/>
    </xf>
    <xf numFmtId="0" fontId="33" fillId="15" borderId="0" xfId="0" applyFont="1" applyFill="1"/>
    <xf numFmtId="0" fontId="2" fillId="28" borderId="74" xfId="0" applyFont="1" applyFill="1" applyBorder="1"/>
    <xf numFmtId="0" fontId="2" fillId="28" borderId="103" xfId="0" applyFont="1" applyFill="1" applyBorder="1"/>
    <xf numFmtId="0" fontId="2" fillId="28" borderId="75" xfId="0" applyFont="1" applyFill="1" applyBorder="1"/>
    <xf numFmtId="0" fontId="11" fillId="29" borderId="47" xfId="0" applyFont="1" applyFill="1" applyBorder="1"/>
    <xf numFmtId="0" fontId="11" fillId="29" borderId="104" xfId="0" applyFont="1" applyFill="1" applyBorder="1"/>
    <xf numFmtId="0" fontId="11" fillId="29" borderId="105" xfId="0" applyFont="1" applyFill="1" applyBorder="1" applyAlignment="1">
      <alignment horizontal="center"/>
    </xf>
    <xf numFmtId="0" fontId="11" fillId="29" borderId="47" xfId="0" applyFont="1" applyFill="1" applyBorder="1" applyAlignment="1">
      <alignment horizontal="center"/>
    </xf>
    <xf numFmtId="0" fontId="11" fillId="29" borderId="105" xfId="0" applyFont="1" applyFill="1" applyBorder="1"/>
    <xf numFmtId="0" fontId="11" fillId="29" borderId="76" xfId="0" applyFont="1" applyFill="1" applyBorder="1"/>
    <xf numFmtId="0" fontId="11" fillId="29" borderId="0" xfId="0" applyFont="1" applyFill="1" applyBorder="1"/>
    <xf numFmtId="0" fontId="11" fillId="29" borderId="106" xfId="0" applyFont="1" applyFill="1" applyBorder="1" applyAlignment="1">
      <alignment horizontal="center"/>
    </xf>
    <xf numFmtId="0" fontId="11" fillId="29" borderId="76" xfId="0" applyFont="1" applyFill="1" applyBorder="1" applyAlignment="1">
      <alignment horizontal="center"/>
    </xf>
    <xf numFmtId="0" fontId="11" fillId="29" borderId="106" xfId="0" applyFont="1" applyFill="1" applyBorder="1"/>
    <xf numFmtId="0" fontId="37" fillId="29" borderId="76" xfId="0" applyFont="1" applyFill="1" applyBorder="1" applyAlignment="1">
      <alignment horizontal="center"/>
    </xf>
    <xf numFmtId="0" fontId="37" fillId="29" borderId="0" xfId="0" applyFont="1" applyFill="1" applyBorder="1"/>
    <xf numFmtId="0" fontId="37" fillId="29" borderId="106" xfId="0" applyFont="1" applyFill="1" applyBorder="1"/>
    <xf numFmtId="0" fontId="2" fillId="29" borderId="74" xfId="0" applyFont="1" applyFill="1" applyBorder="1"/>
    <xf numFmtId="0" fontId="2" fillId="29" borderId="103" xfId="0" applyFont="1" applyFill="1" applyBorder="1"/>
    <xf numFmtId="0" fontId="2" fillId="29" borderId="75" xfId="0" applyFont="1" applyFill="1" applyBorder="1" applyAlignment="1">
      <alignment horizontal="center"/>
    </xf>
    <xf numFmtId="0" fontId="2" fillId="29" borderId="74" xfId="0" applyFont="1" applyFill="1" applyBorder="1" applyAlignment="1">
      <alignment horizontal="center"/>
    </xf>
    <xf numFmtId="0" fontId="2" fillId="29" borderId="75" xfId="0" applyFont="1" applyFill="1" applyBorder="1"/>
    <xf numFmtId="0" fontId="38" fillId="29" borderId="76" xfId="0" applyFont="1" applyFill="1" applyBorder="1" applyAlignment="1">
      <alignment horizontal="center"/>
    </xf>
    <xf numFmtId="0" fontId="38" fillId="29" borderId="0" xfId="0" applyFont="1" applyFill="1" applyBorder="1"/>
    <xf numFmtId="0" fontId="38" fillId="29" borderId="106" xfId="0" applyFont="1" applyFill="1" applyBorder="1"/>
    <xf numFmtId="0" fontId="11" fillId="29" borderId="74" xfId="0" applyFont="1" applyFill="1" applyBorder="1"/>
    <xf numFmtId="0" fontId="11" fillId="29" borderId="103" xfId="0" applyFont="1" applyFill="1" applyBorder="1"/>
    <xf numFmtId="0" fontId="11" fillId="29" borderId="75" xfId="0" applyFont="1" applyFill="1" applyBorder="1" applyAlignment="1">
      <alignment horizontal="center"/>
    </xf>
    <xf numFmtId="0" fontId="11" fillId="29" borderId="74" xfId="0" applyFont="1" applyFill="1" applyBorder="1" applyAlignment="1">
      <alignment horizontal="center"/>
    </xf>
    <xf numFmtId="0" fontId="11" fillId="29" borderId="75" xfId="0" applyFont="1" applyFill="1" applyBorder="1"/>
    <xf numFmtId="2" fontId="11" fillId="29" borderId="76" xfId="0" applyNumberFormat="1" applyFont="1" applyFill="1" applyBorder="1" applyAlignment="1">
      <alignment horizontal="center"/>
    </xf>
    <xf numFmtId="0" fontId="11" fillId="29" borderId="107" xfId="0" applyFont="1" applyFill="1" applyBorder="1"/>
    <xf numFmtId="0" fontId="11" fillId="29" borderId="41" xfId="0" applyFont="1" applyFill="1" applyBorder="1"/>
    <xf numFmtId="0" fontId="11" fillId="29" borderId="108" xfId="0" applyFont="1" applyFill="1" applyBorder="1" applyAlignment="1">
      <alignment horizontal="center"/>
    </xf>
    <xf numFmtId="0" fontId="11" fillId="29" borderId="107" xfId="0" applyFont="1" applyFill="1" applyBorder="1" applyAlignment="1">
      <alignment horizontal="center"/>
    </xf>
    <xf numFmtId="0" fontId="11" fillId="29" borderId="108" xfId="0" applyFont="1" applyFill="1" applyBorder="1"/>
    <xf numFmtId="0" fontId="0" fillId="0" borderId="69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3" xfId="0" applyBorder="1" applyAlignment="1">
      <alignment horizontal="center"/>
    </xf>
    <xf numFmtId="0" fontId="26" fillId="3" borderId="0" xfId="1" applyFont="1" applyFill="1" applyAlignment="1" applyProtection="1">
      <alignment horizontal="center" vertical="center"/>
    </xf>
    <xf numFmtId="0" fontId="0" fillId="24" borderId="0" xfId="0" applyFill="1"/>
    <xf numFmtId="0" fontId="0" fillId="24" borderId="0" xfId="0" applyFill="1" applyAlignment="1">
      <alignment horizontal="right"/>
    </xf>
    <xf numFmtId="0" fontId="11" fillId="24" borderId="0" xfId="0" applyFont="1" applyFill="1"/>
    <xf numFmtId="0" fontId="39" fillId="19" borderId="74" xfId="0" applyFont="1" applyFill="1" applyBorder="1" applyAlignment="1">
      <alignment horizontal="center"/>
    </xf>
    <xf numFmtId="0" fontId="39" fillId="20" borderId="75" xfId="0" applyFont="1" applyFill="1" applyBorder="1" applyAlignment="1">
      <alignment horizontal="center"/>
    </xf>
    <xf numFmtId="0" fontId="6" fillId="6" borderId="21" xfId="1" applyFont="1" applyFill="1" applyBorder="1" applyAlignment="1" applyProtection="1">
      <alignment horizontal="center"/>
      <protection locked="0"/>
    </xf>
    <xf numFmtId="0" fontId="6" fillId="6" borderId="20" xfId="1" applyFont="1" applyFill="1" applyBorder="1" applyAlignment="1" applyProtection="1">
      <alignment horizontal="center"/>
      <protection locked="0"/>
    </xf>
    <xf numFmtId="0" fontId="6" fillId="6" borderId="38" xfId="1" applyFont="1" applyFill="1" applyBorder="1" applyAlignment="1" applyProtection="1">
      <alignment horizontal="center"/>
      <protection locked="0"/>
    </xf>
    <xf numFmtId="0" fontId="6" fillId="6" borderId="25" xfId="1" applyFont="1" applyFill="1" applyBorder="1" applyAlignment="1" applyProtection="1">
      <alignment horizontal="center"/>
      <protection locked="0"/>
    </xf>
    <xf numFmtId="0" fontId="24" fillId="3" borderId="2" xfId="1" applyFont="1" applyFill="1" applyBorder="1" applyAlignment="1" applyProtection="1">
      <alignment horizontal="center" textRotation="255"/>
    </xf>
    <xf numFmtId="0" fontId="10" fillId="4" borderId="10" xfId="1" applyFont="1" applyFill="1" applyBorder="1" applyAlignment="1" applyProtection="1">
      <alignment horizontal="center"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11" xfId="1" applyFont="1" applyFill="1" applyBorder="1" applyAlignment="1" applyProtection="1">
      <alignment horizontal="center" vertical="center"/>
    </xf>
    <xf numFmtId="0" fontId="16" fillId="5" borderId="7" xfId="1" applyFont="1" applyFill="1" applyBorder="1" applyAlignment="1" applyProtection="1">
      <alignment horizontal="center"/>
    </xf>
    <xf numFmtId="0" fontId="16" fillId="5" borderId="8" xfId="1" applyFont="1" applyFill="1" applyBorder="1" applyAlignment="1" applyProtection="1">
      <alignment horizontal="center"/>
    </xf>
    <xf numFmtId="0" fontId="6" fillId="6" borderId="36" xfId="1" applyFont="1" applyFill="1" applyBorder="1" applyAlignment="1" applyProtection="1">
      <alignment horizontal="center"/>
      <protection locked="0"/>
    </xf>
    <xf numFmtId="0" fontId="6" fillId="6" borderId="15" xfId="1" applyFont="1" applyFill="1" applyBorder="1" applyAlignment="1" applyProtection="1">
      <alignment horizontal="center"/>
      <protection locked="0"/>
    </xf>
    <xf numFmtId="0" fontId="8" fillId="4" borderId="3" xfId="1" applyFont="1" applyFill="1" applyBorder="1" applyAlignment="1" applyProtection="1">
      <alignment horizontal="center" vertical="center"/>
    </xf>
    <xf numFmtId="0" fontId="8" fillId="4" borderId="4" xfId="1" applyFont="1" applyFill="1" applyBorder="1" applyAlignment="1" applyProtection="1">
      <alignment horizontal="center" vertical="center"/>
    </xf>
    <xf numFmtId="0" fontId="8" fillId="4" borderId="7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5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9" fillId="4" borderId="8" xfId="1" applyFont="1" applyFill="1" applyBorder="1" applyAlignment="1" applyProtection="1">
      <alignment horizontal="center" vertical="center"/>
    </xf>
    <xf numFmtId="165" fontId="12" fillId="5" borderId="9" xfId="1" applyNumberFormat="1" applyFont="1" applyFill="1" applyBorder="1" applyAlignment="1" applyProtection="1">
      <alignment horizontal="center" vertical="center" wrapText="1"/>
    </xf>
    <xf numFmtId="165" fontId="12" fillId="5" borderId="12" xfId="1" applyNumberFormat="1" applyFont="1" applyFill="1" applyBorder="1" applyAlignment="1" applyProtection="1">
      <alignment horizontal="center" vertical="center" wrapText="1"/>
    </xf>
    <xf numFmtId="0" fontId="2" fillId="28" borderId="74" xfId="0" applyFont="1" applyFill="1" applyBorder="1" applyAlignment="1">
      <alignment horizontal="center"/>
    </xf>
    <xf numFmtId="0" fontId="2" fillId="28" borderId="103" xfId="0" applyFont="1" applyFill="1" applyBorder="1" applyAlignment="1">
      <alignment horizontal="center"/>
    </xf>
    <xf numFmtId="0" fontId="2" fillId="28" borderId="75" xfId="0" applyFont="1" applyFill="1" applyBorder="1" applyAlignment="1">
      <alignment horizontal="center"/>
    </xf>
    <xf numFmtId="0" fontId="31" fillId="6" borderId="3" xfId="19" applyFont="1" applyFill="1" applyBorder="1" applyAlignment="1">
      <alignment horizontal="center" vertical="center"/>
    </xf>
    <xf numFmtId="0" fontId="31" fillId="6" borderId="5" xfId="19" applyFont="1" applyFill="1" applyBorder="1" applyAlignment="1">
      <alignment horizontal="center" vertical="center"/>
    </xf>
    <xf numFmtId="0" fontId="31" fillId="6" borderId="7" xfId="19" applyFont="1" applyFill="1" applyBorder="1" applyAlignment="1">
      <alignment horizontal="center" vertical="center"/>
    </xf>
    <xf numFmtId="0" fontId="31" fillId="6" borderId="8" xfId="19" applyFont="1" applyFill="1" applyBorder="1" applyAlignment="1">
      <alignment horizontal="center" vertical="center"/>
    </xf>
    <xf numFmtId="0" fontId="2" fillId="9" borderId="60" xfId="19" applyFont="1" applyFill="1" applyBorder="1" applyAlignment="1">
      <alignment horizontal="center"/>
    </xf>
    <xf numFmtId="0" fontId="2" fillId="9" borderId="63" xfId="19" applyFont="1" applyFill="1" applyBorder="1" applyAlignment="1">
      <alignment horizontal="center"/>
    </xf>
    <xf numFmtId="0" fontId="2" fillId="9" borderId="64" xfId="19" applyFont="1" applyFill="1" applyBorder="1" applyAlignment="1">
      <alignment horizontal="center"/>
    </xf>
    <xf numFmtId="0" fontId="2" fillId="21" borderId="6" xfId="19" applyFont="1" applyFill="1" applyBorder="1" applyAlignment="1">
      <alignment horizontal="center" vertical="center" wrapText="1"/>
    </xf>
    <xf numFmtId="0" fontId="2" fillId="21" borderId="9" xfId="19" applyFont="1" applyFill="1" applyBorder="1" applyAlignment="1">
      <alignment horizontal="center" vertical="center" wrapText="1"/>
    </xf>
    <xf numFmtId="0" fontId="2" fillId="21" borderId="12" xfId="19" applyFont="1" applyFill="1" applyBorder="1" applyAlignment="1">
      <alignment horizontal="center" vertical="center" wrapText="1"/>
    </xf>
    <xf numFmtId="0" fontId="30" fillId="9" borderId="6" xfId="19" applyFont="1" applyFill="1" applyBorder="1" applyAlignment="1">
      <alignment horizontal="center" vertical="center" wrapText="1"/>
    </xf>
    <xf numFmtId="0" fontId="21" fillId="9" borderId="9" xfId="19" applyFont="1" applyFill="1" applyBorder="1" applyAlignment="1">
      <alignment horizontal="center" vertical="center" wrapText="1"/>
    </xf>
    <xf numFmtId="0" fontId="21" fillId="9" borderId="12" xfId="19" applyFont="1" applyFill="1" applyBorder="1" applyAlignment="1">
      <alignment horizontal="center" vertical="center" wrapText="1"/>
    </xf>
    <xf numFmtId="0" fontId="2" fillId="21" borderId="3" xfId="19" applyFont="1" applyFill="1" applyBorder="1" applyAlignment="1">
      <alignment horizontal="center" vertical="center" wrapText="1"/>
    </xf>
    <xf numFmtId="0" fontId="2" fillId="21" borderId="26" xfId="19" applyFont="1" applyFill="1" applyBorder="1" applyAlignment="1">
      <alignment horizontal="center" vertical="center" wrapText="1"/>
    </xf>
    <xf numFmtId="0" fontId="31" fillId="14" borderId="3" xfId="19" applyFont="1" applyFill="1" applyBorder="1" applyAlignment="1">
      <alignment horizontal="center" vertical="center" wrapText="1"/>
    </xf>
    <xf numFmtId="0" fontId="31" fillId="14" borderId="4" xfId="19" applyFont="1" applyFill="1" applyBorder="1" applyAlignment="1">
      <alignment horizontal="center" vertical="center" wrapText="1"/>
    </xf>
    <xf numFmtId="0" fontId="31" fillId="14" borderId="5" xfId="19" applyFont="1" applyFill="1" applyBorder="1" applyAlignment="1">
      <alignment horizontal="center" vertical="center" wrapText="1"/>
    </xf>
    <xf numFmtId="0" fontId="31" fillId="14" borderId="26" xfId="19" applyFont="1" applyFill="1" applyBorder="1" applyAlignment="1">
      <alignment horizontal="center" vertical="center" wrapText="1"/>
    </xf>
    <xf numFmtId="0" fontId="31" fillId="14" borderId="0" xfId="19" applyFont="1" applyFill="1" applyBorder="1" applyAlignment="1">
      <alignment horizontal="center" vertical="center" wrapText="1"/>
    </xf>
    <xf numFmtId="0" fontId="31" fillId="14" borderId="2" xfId="19" applyFont="1" applyFill="1" applyBorder="1" applyAlignment="1">
      <alignment horizontal="center" vertical="center" wrapText="1"/>
    </xf>
    <xf numFmtId="0" fontId="31" fillId="14" borderId="7" xfId="19" applyFont="1" applyFill="1" applyBorder="1" applyAlignment="1">
      <alignment horizontal="center" vertical="center" wrapText="1"/>
    </xf>
    <xf numFmtId="0" fontId="31" fillId="14" borderId="1" xfId="19" applyFont="1" applyFill="1" applyBorder="1" applyAlignment="1">
      <alignment horizontal="center" vertical="center" wrapText="1"/>
    </xf>
    <xf numFmtId="0" fontId="31" fillId="14" borderId="8" xfId="19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12" xfId="19" applyFont="1" applyFill="1" applyBorder="1" applyAlignment="1">
      <alignment horizontal="center" vertical="center" wrapText="1"/>
    </xf>
    <xf numFmtId="170" fontId="31" fillId="16" borderId="0" xfId="19" applyNumberFormat="1" applyFont="1" applyFill="1" applyAlignment="1">
      <alignment horizontal="center"/>
    </xf>
    <xf numFmtId="0" fontId="2" fillId="15" borderId="0" xfId="19" applyFont="1" applyFill="1" applyAlignment="1">
      <alignment horizontal="center"/>
    </xf>
    <xf numFmtId="0" fontId="5" fillId="16" borderId="0" xfId="2" applyFill="1" applyAlignment="1" applyProtection="1">
      <alignment horizontal="center" vertical="center"/>
      <protection locked="0"/>
    </xf>
    <xf numFmtId="0" fontId="5" fillId="16" borderId="0" xfId="2" applyFill="1" applyBorder="1" applyAlignment="1" applyProtection="1">
      <alignment horizontal="center" vertical="center"/>
      <protection locked="0"/>
    </xf>
    <xf numFmtId="0" fontId="5" fillId="16" borderId="1" xfId="2" applyFill="1" applyBorder="1" applyAlignment="1" applyProtection="1">
      <alignment horizontal="center" vertical="center"/>
      <protection locked="0"/>
    </xf>
    <xf numFmtId="0" fontId="31" fillId="6" borderId="3" xfId="19" applyFont="1" applyFill="1" applyBorder="1" applyAlignment="1">
      <alignment horizontal="center" vertical="center" wrapText="1"/>
    </xf>
    <xf numFmtId="0" fontId="31" fillId="6" borderId="4" xfId="19" applyFont="1" applyFill="1" applyBorder="1" applyAlignment="1">
      <alignment horizontal="center" vertical="center" wrapText="1"/>
    </xf>
    <xf numFmtId="0" fontId="31" fillId="6" borderId="5" xfId="19" applyFont="1" applyFill="1" applyBorder="1" applyAlignment="1">
      <alignment horizontal="center" vertical="center" wrapText="1"/>
    </xf>
    <xf numFmtId="0" fontId="31" fillId="6" borderId="7" xfId="19" applyFont="1" applyFill="1" applyBorder="1" applyAlignment="1">
      <alignment horizontal="center" vertical="center" wrapText="1"/>
    </xf>
    <xf numFmtId="0" fontId="31" fillId="6" borderId="1" xfId="19" applyFont="1" applyFill="1" applyBorder="1" applyAlignment="1">
      <alignment horizontal="center" vertical="center" wrapText="1"/>
    </xf>
    <xf numFmtId="0" fontId="31" fillId="6" borderId="8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vertical="justify" wrapText="1"/>
    </xf>
    <xf numFmtId="0" fontId="2" fillId="9" borderId="9" xfId="19" applyFont="1" applyFill="1" applyBorder="1" applyAlignment="1">
      <alignment horizontal="center" vertical="justify" wrapText="1"/>
    </xf>
    <xf numFmtId="0" fontId="2" fillId="9" borderId="12" xfId="19" applyFont="1" applyFill="1" applyBorder="1" applyAlignment="1">
      <alignment horizontal="center" vertical="justify" wrapText="1"/>
    </xf>
    <xf numFmtId="0" fontId="11" fillId="9" borderId="6" xfId="19" applyFill="1" applyBorder="1" applyAlignment="1">
      <alignment horizontal="center" vertical="center" wrapText="1"/>
    </xf>
    <xf numFmtId="0" fontId="11" fillId="9" borderId="9" xfId="19" applyFill="1" applyBorder="1" applyAlignment="1">
      <alignment horizontal="center" vertical="center" wrapText="1"/>
    </xf>
    <xf numFmtId="0" fontId="11" fillId="9" borderId="12" xfId="19" applyFill="1" applyBorder="1" applyAlignment="1">
      <alignment horizontal="center" vertical="center" wrapText="1"/>
    </xf>
    <xf numFmtId="0" fontId="11" fillId="9" borderId="6" xfId="19" applyFont="1" applyFill="1" applyBorder="1" applyAlignment="1">
      <alignment horizontal="center" vertical="center" wrapText="1"/>
    </xf>
    <xf numFmtId="9" fontId="2" fillId="21" borderId="9" xfId="19" applyNumberFormat="1" applyFont="1" applyFill="1" applyBorder="1" applyAlignment="1">
      <alignment horizontal="center" vertical="center"/>
    </xf>
    <xf numFmtId="9" fontId="2" fillId="21" borderId="12" xfId="19" applyNumberFormat="1" applyFont="1" applyFill="1" applyBorder="1" applyAlignment="1">
      <alignment horizontal="center" vertical="center"/>
    </xf>
    <xf numFmtId="0" fontId="2" fillId="9" borderId="6" xfId="19" applyFont="1" applyFill="1" applyBorder="1" applyAlignment="1">
      <alignment horizontal="center" textRotation="255" shrinkToFit="1"/>
    </xf>
    <xf numFmtId="0" fontId="2" fillId="9" borderId="9" xfId="19" applyFont="1" applyFill="1" applyBorder="1" applyAlignment="1">
      <alignment horizontal="center" textRotation="255" shrinkToFit="1"/>
    </xf>
    <xf numFmtId="0" fontId="2" fillId="9" borderId="48" xfId="19" applyFont="1" applyFill="1" applyBorder="1" applyAlignment="1">
      <alignment horizontal="center" vertical="center" textRotation="255"/>
    </xf>
    <xf numFmtId="0" fontId="11" fillId="9" borderId="49" xfId="19" applyFill="1" applyBorder="1" applyAlignment="1">
      <alignment horizontal="center" vertical="center" textRotation="255"/>
    </xf>
    <xf numFmtId="0" fontId="11" fillId="9" borderId="50" xfId="19" applyFill="1" applyBorder="1" applyAlignment="1">
      <alignment horizontal="center" vertical="center" textRotation="255"/>
    </xf>
    <xf numFmtId="0" fontId="2" fillId="9" borderId="6" xfId="19" applyFont="1" applyFill="1" applyBorder="1" applyAlignment="1">
      <alignment horizontal="center" vertical="center" textRotation="255" shrinkToFit="1"/>
    </xf>
    <xf numFmtId="0" fontId="11" fillId="9" borderId="9" xfId="19" applyFill="1" applyBorder="1" applyAlignment="1">
      <alignment horizontal="center" vertical="center" textRotation="255" shrinkToFit="1"/>
    </xf>
    <xf numFmtId="0" fontId="11" fillId="9" borderId="12" xfId="19" applyFill="1" applyBorder="1" applyAlignment="1">
      <alignment horizontal="center" vertical="center" textRotation="255" shrinkToFit="1"/>
    </xf>
    <xf numFmtId="0" fontId="2" fillId="9" borderId="3" xfId="19" applyFont="1" applyFill="1" applyBorder="1" applyAlignment="1">
      <alignment horizontal="center" vertical="center" textRotation="255"/>
    </xf>
    <xf numFmtId="0" fontId="11" fillId="9" borderId="26" xfId="19" applyFill="1" applyBorder="1" applyAlignment="1">
      <alignment horizontal="center" vertical="center" textRotation="255"/>
    </xf>
    <xf numFmtId="0" fontId="11" fillId="9" borderId="7" xfId="19" applyFill="1" applyBorder="1" applyAlignment="1">
      <alignment horizontal="center" vertical="center" textRotation="255"/>
    </xf>
    <xf numFmtId="0" fontId="31" fillId="6" borderId="4" xfId="19" applyFont="1" applyFill="1" applyBorder="1" applyAlignment="1">
      <alignment horizontal="center" vertical="center"/>
    </xf>
    <xf numFmtId="0" fontId="31" fillId="6" borderId="1" xfId="19" applyFont="1" applyFill="1" applyBorder="1" applyAlignment="1">
      <alignment horizontal="center" vertical="center"/>
    </xf>
    <xf numFmtId="0" fontId="31" fillId="6" borderId="6" xfId="19" applyFont="1" applyFill="1" applyBorder="1" applyAlignment="1">
      <alignment horizontal="center" vertical="center"/>
    </xf>
    <xf numFmtId="0" fontId="31" fillId="6" borderId="12" xfId="19" applyFont="1" applyFill="1" applyBorder="1" applyAlignment="1">
      <alignment horizontal="center" vertical="center"/>
    </xf>
    <xf numFmtId="0" fontId="32" fillId="6" borderId="6" xfId="19" applyFont="1" applyFill="1" applyBorder="1" applyAlignment="1">
      <alignment horizontal="center" vertical="center"/>
    </xf>
    <xf numFmtId="0" fontId="32" fillId="6" borderId="12" xfId="19" applyFont="1" applyFill="1" applyBorder="1" applyAlignment="1">
      <alignment horizontal="center" vertical="center"/>
    </xf>
    <xf numFmtId="0" fontId="32" fillId="6" borderId="3" xfId="0" applyFont="1" applyFill="1" applyBorder="1" applyAlignment="1">
      <alignment horizontal="center" vertical="center"/>
    </xf>
    <xf numFmtId="0" fontId="32" fillId="6" borderId="4" xfId="0" applyFont="1" applyFill="1" applyBorder="1" applyAlignment="1">
      <alignment horizontal="center" vertical="center"/>
    </xf>
    <xf numFmtId="0" fontId="32" fillId="6" borderId="5" xfId="0" applyFont="1" applyFill="1" applyBorder="1" applyAlignment="1">
      <alignment horizontal="center" vertical="center"/>
    </xf>
    <xf numFmtId="0" fontId="32" fillId="6" borderId="7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2" fillId="6" borderId="8" xfId="0" applyFont="1" applyFill="1" applyBorder="1" applyAlignment="1">
      <alignment horizontal="center" vertical="center"/>
    </xf>
    <xf numFmtId="0" fontId="2" fillId="9" borderId="6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horizontal="center" vertical="center" wrapText="1"/>
    </xf>
    <xf numFmtId="0" fontId="2" fillId="9" borderId="12" xfId="19" applyFont="1" applyFill="1" applyBorder="1" applyAlignment="1">
      <alignment horizontal="center" vertical="center" wrapText="1"/>
    </xf>
    <xf numFmtId="0" fontId="2" fillId="9" borderId="3" xfId="19" applyFont="1" applyFill="1" applyBorder="1" applyAlignment="1">
      <alignment horizontal="center" vertical="center" wrapText="1"/>
    </xf>
    <xf numFmtId="0" fontId="2" fillId="9" borderId="26" xfId="19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textRotation="255" shrinkToFit="1"/>
    </xf>
    <xf numFmtId="0" fontId="2" fillId="9" borderId="9" xfId="0" applyFont="1" applyFill="1" applyBorder="1" applyAlignment="1">
      <alignment horizontal="center" textRotation="255" shrinkToFit="1"/>
    </xf>
    <xf numFmtId="0" fontId="21" fillId="22" borderId="9" xfId="19" applyFont="1" applyFill="1" applyBorder="1" applyAlignment="1">
      <alignment horizontal="center" vertical="center" wrapText="1"/>
    </xf>
    <xf numFmtId="0" fontId="21" fillId="22" borderId="12" xfId="19" applyFont="1" applyFill="1" applyBorder="1" applyAlignment="1">
      <alignment horizontal="center" vertical="center" wrapText="1"/>
    </xf>
    <xf numFmtId="0" fontId="22" fillId="13" borderId="0" xfId="0" applyFont="1" applyFill="1" applyAlignment="1" applyProtection="1">
      <alignment horizontal="center"/>
    </xf>
    <xf numFmtId="0" fontId="22" fillId="13" borderId="0" xfId="0" applyFont="1" applyFill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5" fillId="2" borderId="0" xfId="2" applyFill="1" applyAlignment="1" applyProtection="1"/>
    <xf numFmtId="0" fontId="25" fillId="12" borderId="0" xfId="1" applyNumberFormat="1" applyFont="1" applyFill="1" applyBorder="1" applyAlignment="1" applyProtection="1">
      <alignment horizontal="center" vertical="center"/>
    </xf>
    <xf numFmtId="0" fontId="25" fillId="12" borderId="41" xfId="1" applyNumberFormat="1" applyFont="1" applyFill="1" applyBorder="1" applyAlignment="1" applyProtection="1">
      <alignment horizontal="center" vertical="center"/>
    </xf>
    <xf numFmtId="0" fontId="7" fillId="3" borderId="2" xfId="1" applyFont="1" applyFill="1" applyBorder="1" applyAlignment="1" applyProtection="1">
      <alignment vertical="center" textRotation="255"/>
    </xf>
    <xf numFmtId="0" fontId="6" fillId="9" borderId="44" xfId="1" applyFont="1" applyFill="1" applyBorder="1" applyAlignment="1" applyProtection="1">
      <alignment horizontal="center"/>
    </xf>
    <xf numFmtId="0" fontId="15" fillId="7" borderId="13" xfId="1" applyFont="1" applyFill="1" applyBorder="1" applyAlignment="1" applyProtection="1">
      <alignment horizontal="center"/>
      <protection locked="0"/>
    </xf>
    <xf numFmtId="0" fontId="15" fillId="7" borderId="18" xfId="1" applyFont="1" applyFill="1" applyBorder="1" applyAlignment="1" applyProtection="1">
      <protection locked="0"/>
    </xf>
    <xf numFmtId="0" fontId="15" fillId="7" borderId="42" xfId="1" applyFont="1" applyFill="1" applyBorder="1" applyAlignment="1" applyProtection="1">
      <protection locked="0"/>
    </xf>
  </cellXfs>
  <cellStyles count="21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Monétaire" xfId="20" builtinId="4"/>
    <cellStyle name="Monétaire 2" xfId="17"/>
    <cellStyle name="Normal" xfId="0" builtinId="0"/>
    <cellStyle name="Normal 2" xfId="1"/>
    <cellStyle name="Normal 2 2" xfId="19"/>
    <cellStyle name="Normal_calendrier_auto" xfId="18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2590800</xdr:colOff>
      <xdr:row>24</xdr:row>
      <xdr:rowOff>95252</xdr:rowOff>
    </xdr:from>
    <xdr:to>
      <xdr:col>3</xdr:col>
      <xdr:colOff>28575</xdr:colOff>
      <xdr:row>28</xdr:row>
      <xdr:rowOff>123826</xdr:rowOff>
    </xdr:to>
    <xdr:sp macro="" textlink="">
      <xdr:nvSpPr>
        <xdr:cNvPr id="2" name="ZoneTexte 1"/>
        <xdr:cNvSpPr txBox="1"/>
      </xdr:nvSpPr>
      <xdr:spPr>
        <a:xfrm>
          <a:off x="2590800" y="5334002"/>
          <a:ext cx="1590675" cy="790574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La</a:t>
          </a:r>
          <a:r>
            <a:rPr lang="fr-FR" sz="1100" b="1" baseline="0">
              <a:solidFill>
                <a:schemeClr val="bg1"/>
              </a:solidFill>
            </a:rPr>
            <a:t> listes des noms et prénoms doit être continue, sans cellule vide.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5</xdr:col>
      <xdr:colOff>266700</xdr:colOff>
      <xdr:row>5</xdr:row>
      <xdr:rowOff>180975</xdr:rowOff>
    </xdr:from>
    <xdr:ext cx="184731" cy="264560"/>
    <xdr:sp macro="" textlink="">
      <xdr:nvSpPr>
        <xdr:cNvPr id="3" name="ZoneTexte 2"/>
        <xdr:cNvSpPr txBox="1"/>
      </xdr:nvSpPr>
      <xdr:spPr>
        <a:xfrm>
          <a:off x="4076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714375</xdr:colOff>
      <xdr:row>16</xdr:row>
      <xdr:rowOff>1</xdr:rowOff>
    </xdr:from>
    <xdr:to>
      <xdr:col>6</xdr:col>
      <xdr:colOff>19050</xdr:colOff>
      <xdr:row>23</xdr:row>
      <xdr:rowOff>1</xdr:rowOff>
    </xdr:to>
    <xdr:sp macro="" textlink="">
      <xdr:nvSpPr>
        <xdr:cNvPr id="11" name="ZoneTexte 10"/>
        <xdr:cNvSpPr txBox="1"/>
      </xdr:nvSpPr>
      <xdr:spPr>
        <a:xfrm>
          <a:off x="3248025" y="3048001"/>
          <a:ext cx="1590675" cy="1333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prénom.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2600325</xdr:colOff>
      <xdr:row>20</xdr:row>
      <xdr:rowOff>19051</xdr:rowOff>
    </xdr:from>
    <xdr:to>
      <xdr:col>3</xdr:col>
      <xdr:colOff>28575</xdr:colOff>
      <xdr:row>24</xdr:row>
      <xdr:rowOff>38100</xdr:rowOff>
    </xdr:to>
    <xdr:sp macro="" textlink="">
      <xdr:nvSpPr>
        <xdr:cNvPr id="15" name="ZoneTexte 14"/>
        <xdr:cNvSpPr txBox="1"/>
      </xdr:nvSpPr>
      <xdr:spPr>
        <a:xfrm>
          <a:off x="2600325" y="3829051"/>
          <a:ext cx="1581150" cy="781049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Ne rien écrire dans</a:t>
          </a:r>
          <a:r>
            <a:rPr lang="fr-FR" sz="1100" b="1" baseline="0">
              <a:solidFill>
                <a:schemeClr val="bg1"/>
              </a:solidFill>
            </a:rPr>
            <a:t> les colonnes B et C si ce n'est des noms dans la liste.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590551</xdr:colOff>
      <xdr:row>12</xdr:row>
      <xdr:rowOff>76201</xdr:rowOff>
    </xdr:from>
    <xdr:to>
      <xdr:col>3</xdr:col>
      <xdr:colOff>714375</xdr:colOff>
      <xdr:row>19</xdr:row>
      <xdr:rowOff>95251</xdr:rowOff>
    </xdr:to>
    <xdr:cxnSp macro="">
      <xdr:nvCxnSpPr>
        <xdr:cNvPr id="16" name="Connecteur droit avec flèche 15"/>
        <xdr:cNvCxnSpPr>
          <a:stCxn id="11" idx="1"/>
        </xdr:cNvCxnSpPr>
      </xdr:nvCxnSpPr>
      <xdr:spPr>
        <a:xfrm flipH="1" flipV="1">
          <a:off x="1600201" y="2362201"/>
          <a:ext cx="1647824" cy="1352550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123826</xdr:rowOff>
    </xdr:from>
    <xdr:to>
      <xdr:col>6</xdr:col>
      <xdr:colOff>9525</xdr:colOff>
      <xdr:row>14</xdr:row>
      <xdr:rowOff>76200</xdr:rowOff>
    </xdr:to>
    <xdr:sp macro="" textlink="">
      <xdr:nvSpPr>
        <xdr:cNvPr id="19" name="ZoneTexte 18"/>
        <xdr:cNvSpPr txBox="1"/>
      </xdr:nvSpPr>
      <xdr:spPr>
        <a:xfrm>
          <a:off x="3295650" y="1457326"/>
          <a:ext cx="1533525" cy="1285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"Bilan"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581026</xdr:colOff>
      <xdr:row>12</xdr:row>
      <xdr:rowOff>0</xdr:rowOff>
    </xdr:from>
    <xdr:to>
      <xdr:col>3</xdr:col>
      <xdr:colOff>733425</xdr:colOff>
      <xdr:row>12</xdr:row>
      <xdr:rowOff>104775</xdr:rowOff>
    </xdr:to>
    <xdr:cxnSp macro="">
      <xdr:nvCxnSpPr>
        <xdr:cNvPr id="21" name="Connecteur droit avec flèche 20"/>
        <xdr:cNvCxnSpPr/>
      </xdr:nvCxnSpPr>
      <xdr:spPr>
        <a:xfrm flipH="1">
          <a:off x="3971926" y="2952750"/>
          <a:ext cx="914399" cy="104775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290562</xdr:colOff>
      <xdr:row>0</xdr:row>
      <xdr:rowOff>10584</xdr:rowOff>
    </xdr:from>
    <xdr:to>
      <xdr:col>12</xdr:col>
      <xdr:colOff>665790</xdr:colOff>
      <xdr:row>0</xdr:row>
      <xdr:rowOff>268432</xdr:rowOff>
    </xdr:to>
    <xdr:sp macro="[0]!VersBase" textlink="">
      <xdr:nvSpPr>
        <xdr:cNvPr id="2" name="ZoneTexte 1"/>
        <xdr:cNvSpPr txBox="1"/>
      </xdr:nvSpPr>
      <xdr:spPr>
        <a:xfrm>
          <a:off x="3329037" y="10584"/>
          <a:ext cx="1908753" cy="257848"/>
        </a:xfrm>
        <a:prstGeom prst="roundRect">
          <a:avLst/>
        </a:prstGeom>
        <a:gradFill>
          <a:gsLst>
            <a:gs pos="0">
              <a:srgbClr val="5E9EFF">
                <a:lumMod val="76000"/>
                <a:lumOff val="24000"/>
              </a:srgbClr>
            </a:gs>
            <a:gs pos="65000">
              <a:srgbClr val="85C2FF"/>
            </a:gs>
            <a:gs pos="19000">
              <a:srgbClr val="C4D6EB"/>
            </a:gs>
            <a:gs pos="100000">
              <a:srgbClr val="FFEBFA"/>
            </a:gs>
          </a:gsLst>
          <a:lin ang="162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VALIDER L'ENREGISTREMENT</a:t>
          </a:r>
        </a:p>
      </xdr:txBody>
    </xdr:sp>
    <xdr:clientData/>
  </xdr:twoCellAnchor>
  <xdr:twoCellAnchor>
    <xdr:from>
      <xdr:col>18</xdr:col>
      <xdr:colOff>645582</xdr:colOff>
      <xdr:row>0</xdr:row>
      <xdr:rowOff>10583</xdr:rowOff>
    </xdr:from>
    <xdr:to>
      <xdr:col>23</xdr:col>
      <xdr:colOff>10584</xdr:colOff>
      <xdr:row>0</xdr:row>
      <xdr:rowOff>253999</xdr:rowOff>
    </xdr:to>
    <xdr:sp macro="[0]!NleSemaine" textlink="">
      <xdr:nvSpPr>
        <xdr:cNvPr id="3" name="ZoneTexte 2"/>
        <xdr:cNvSpPr txBox="1"/>
      </xdr:nvSpPr>
      <xdr:spPr>
        <a:xfrm>
          <a:off x="10418232" y="10583"/>
          <a:ext cx="1270002" cy="24341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13</xdr:col>
      <xdr:colOff>10858</xdr:colOff>
      <xdr:row>0</xdr:row>
      <xdr:rowOff>16220</xdr:rowOff>
    </xdr:from>
    <xdr:to>
      <xdr:col>14</xdr:col>
      <xdr:colOff>107620</xdr:colOff>
      <xdr:row>0</xdr:row>
      <xdr:rowOff>267196</xdr:rowOff>
    </xdr:to>
    <xdr:sp macro="[0]!CODES" textlink="">
      <xdr:nvSpPr>
        <xdr:cNvPr id="4" name="ZoneTexte 3"/>
        <xdr:cNvSpPr txBox="1"/>
      </xdr:nvSpPr>
      <xdr:spPr>
        <a:xfrm>
          <a:off x="5449633" y="16220"/>
          <a:ext cx="963537" cy="250976"/>
        </a:xfrm>
        <a:prstGeom prst="roundRect">
          <a:avLst/>
        </a:prstGeom>
        <a:gradFill>
          <a:gsLst>
            <a:gs pos="0">
              <a:schemeClr val="bg1"/>
            </a:gs>
            <a:gs pos="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MATERIELS</a:t>
          </a:r>
          <a:endParaRPr lang="fr-FR" sz="1600" b="1">
            <a:solidFill>
              <a:srgbClr val="0000FF"/>
            </a:solidFill>
          </a:endParaRPr>
        </a:p>
      </xdr:txBody>
    </xdr:sp>
    <xdr:clientData/>
  </xdr:twoCellAnchor>
  <xdr:twoCellAnchor>
    <xdr:from>
      <xdr:col>14</xdr:col>
      <xdr:colOff>301213</xdr:colOff>
      <xdr:row>0</xdr:row>
      <xdr:rowOff>13607</xdr:rowOff>
    </xdr:from>
    <xdr:to>
      <xdr:col>15</xdr:col>
      <xdr:colOff>428212</xdr:colOff>
      <xdr:row>0</xdr:row>
      <xdr:rowOff>257781</xdr:rowOff>
    </xdr:to>
    <xdr:sp macro="[0]!DIVERS" textlink="">
      <xdr:nvSpPr>
        <xdr:cNvPr id="5" name="ZoneTexte 4"/>
        <xdr:cNvSpPr txBox="1"/>
      </xdr:nvSpPr>
      <xdr:spPr>
        <a:xfrm>
          <a:off x="6606763" y="13607"/>
          <a:ext cx="993774" cy="24417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ADHERENTS</a:t>
          </a:r>
        </a:p>
      </xdr:txBody>
    </xdr:sp>
    <xdr:clientData/>
  </xdr:twoCellAnchor>
  <xdr:twoCellAnchor>
    <xdr:from>
      <xdr:col>15</xdr:col>
      <xdr:colOff>642285</xdr:colOff>
      <xdr:row>0</xdr:row>
      <xdr:rowOff>25977</xdr:rowOff>
    </xdr:from>
    <xdr:to>
      <xdr:col>16</xdr:col>
      <xdr:colOff>674034</xdr:colOff>
      <xdr:row>0</xdr:row>
      <xdr:rowOff>262590</xdr:rowOff>
    </xdr:to>
    <xdr:sp macro="[0]!DIVERS2" textlink="">
      <xdr:nvSpPr>
        <xdr:cNvPr id="6" name="ZoneTexte 5"/>
        <xdr:cNvSpPr txBox="1"/>
      </xdr:nvSpPr>
      <xdr:spPr>
        <a:xfrm>
          <a:off x="7814610" y="25977"/>
          <a:ext cx="898524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TRAVAUX</a:t>
          </a:r>
        </a:p>
      </xdr:txBody>
    </xdr:sp>
    <xdr:clientData/>
  </xdr:twoCellAnchor>
  <xdr:twoCellAnchor>
    <xdr:from>
      <xdr:col>17</xdr:col>
      <xdr:colOff>91471</xdr:colOff>
      <xdr:row>0</xdr:row>
      <xdr:rowOff>21924</xdr:rowOff>
    </xdr:from>
    <xdr:to>
      <xdr:col>17</xdr:col>
      <xdr:colOff>823233</xdr:colOff>
      <xdr:row>0</xdr:row>
      <xdr:rowOff>258537</xdr:rowOff>
    </xdr:to>
    <xdr:sp macro="[0]!DIVERS1" textlink="">
      <xdr:nvSpPr>
        <xdr:cNvPr id="7" name="ZoneTexte 6"/>
        <xdr:cNvSpPr txBox="1"/>
      </xdr:nvSpPr>
      <xdr:spPr>
        <a:xfrm>
          <a:off x="8997346" y="21924"/>
          <a:ext cx="731762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DIVERS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504824</xdr:colOff>
      <xdr:row>0</xdr:row>
      <xdr:rowOff>19050</xdr:rowOff>
    </xdr:from>
    <xdr:to>
      <xdr:col>8</xdr:col>
      <xdr:colOff>495300</xdr:colOff>
      <xdr:row>0</xdr:row>
      <xdr:rowOff>381000</xdr:rowOff>
    </xdr:to>
    <xdr:sp macro="[0]!MiseAjourBG" textlink="">
      <xdr:nvSpPr>
        <xdr:cNvPr id="2" name="ZoneTexte 1"/>
        <xdr:cNvSpPr txBox="1"/>
      </xdr:nvSpPr>
      <xdr:spPr>
        <a:xfrm>
          <a:off x="3400424" y="19050"/>
          <a:ext cx="2076451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Mise</a:t>
          </a:r>
          <a:r>
            <a:rPr lang="fr-FR" sz="1100" b="1" baseline="0">
              <a:solidFill>
                <a:srgbClr val="0000FF"/>
              </a:solidFill>
            </a:rPr>
            <a:t> à jour de la Base générale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</xdr:col>
      <xdr:colOff>114300</xdr:colOff>
      <xdr:row>0</xdr:row>
      <xdr:rowOff>38100</xdr:rowOff>
    </xdr:from>
    <xdr:to>
      <xdr:col>4</xdr:col>
      <xdr:colOff>114300</xdr:colOff>
      <xdr:row>1</xdr:row>
      <xdr:rowOff>133350</xdr:rowOff>
    </xdr:to>
    <xdr:sp macro="" textlink="">
      <xdr:nvSpPr>
        <xdr:cNvPr id="3" name="ZoneTexte 2"/>
        <xdr:cNvSpPr txBox="1"/>
      </xdr:nvSpPr>
      <xdr:spPr>
        <a:xfrm>
          <a:off x="876300" y="38100"/>
          <a:ext cx="1800225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 remplir</a:t>
          </a:r>
          <a:r>
            <a:rPr lang="fr-FR" sz="1100" baseline="0"/>
            <a:t> une fois par an avec des copier - coller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98452</xdr:colOff>
      <xdr:row>3</xdr:row>
      <xdr:rowOff>54429</xdr:rowOff>
    </xdr:from>
    <xdr:to>
      <xdr:col>5</xdr:col>
      <xdr:colOff>68035</xdr:colOff>
      <xdr:row>5</xdr:row>
      <xdr:rowOff>26714</xdr:rowOff>
    </xdr:to>
    <xdr:sp macro="[0]!Bilan" textlink="">
      <xdr:nvSpPr>
        <xdr:cNvPr id="3" name="ZoneTexte 2"/>
        <xdr:cNvSpPr txBox="1"/>
      </xdr:nvSpPr>
      <xdr:spPr>
        <a:xfrm>
          <a:off x="98452" y="571500"/>
          <a:ext cx="1711297" cy="42132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R43"/>
  <sheetViews>
    <sheetView showRowColHeaders="0" tabSelected="1" workbookViewId="0">
      <selection activeCell="E1" sqref="E1"/>
    </sheetView>
  </sheetViews>
  <sheetFormatPr baseColWidth="10" defaultRowHeight="15" x14ac:dyDescent="0.25"/>
  <cols>
    <col min="1" max="1" width="39.42578125" customWidth="1"/>
    <col min="3" max="3" width="11.42578125" style="60"/>
    <col min="14" max="14" width="30.28515625" customWidth="1"/>
  </cols>
  <sheetData>
    <row r="1" spans="1:18" ht="63.75" customHeight="1" x14ac:dyDescent="0.25">
      <c r="A1" s="266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</row>
    <row r="2" spans="1:18" ht="18.75" x14ac:dyDescent="0.3">
      <c r="A2" s="266"/>
      <c r="B2" s="269" t="s">
        <v>19</v>
      </c>
      <c r="C2" s="270">
        <v>2014</v>
      </c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8" t="s">
        <v>95</v>
      </c>
      <c r="O2" s="266"/>
      <c r="P2" s="266"/>
      <c r="Q2" s="266"/>
      <c r="R2" s="266"/>
    </row>
    <row r="3" spans="1:18" x14ac:dyDescent="0.25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120">
        <f>DATE(ANNEE,1,1)</f>
        <v>41640</v>
      </c>
      <c r="O3" s="266"/>
      <c r="P3" s="266"/>
      <c r="Q3" s="266"/>
      <c r="R3" s="266"/>
    </row>
    <row r="4" spans="1:18" x14ac:dyDescent="0.25">
      <c r="A4" s="266"/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121">
        <f>ROUND(DATE(ANNEE,4,MOD(234-11*MOD(ANNEE,19),30))/7,0)*7-6</f>
        <v>41749</v>
      </c>
      <c r="O4" s="266">
        <v>1</v>
      </c>
      <c r="P4" s="266"/>
      <c r="Q4" s="266"/>
      <c r="R4" s="266"/>
    </row>
    <row r="5" spans="1:18" x14ac:dyDescent="0.25">
      <c r="A5" s="266"/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121">
        <f>N4+1</f>
        <v>41750</v>
      </c>
      <c r="O5" s="266"/>
      <c r="P5" s="266"/>
      <c r="Q5" s="266"/>
      <c r="R5" s="266"/>
    </row>
    <row r="6" spans="1:18" x14ac:dyDescent="0.25">
      <c r="A6" s="266"/>
      <c r="B6" s="266"/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122">
        <f>DATE(ANNEE,5,1)</f>
        <v>41760</v>
      </c>
      <c r="O6" s="266"/>
      <c r="P6" s="266"/>
      <c r="Q6" s="266"/>
      <c r="R6" s="266"/>
    </row>
    <row r="7" spans="1:18" x14ac:dyDescent="0.25">
      <c r="A7" s="266"/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  <c r="M7" s="266"/>
      <c r="N7" s="122">
        <f>DATE(ANNEE,5,8)</f>
        <v>41767</v>
      </c>
      <c r="O7" s="266"/>
      <c r="P7" s="266"/>
      <c r="Q7" s="266"/>
      <c r="R7" s="266"/>
    </row>
    <row r="8" spans="1:18" x14ac:dyDescent="0.25">
      <c r="A8" s="267"/>
      <c r="B8" s="129" t="s">
        <v>99</v>
      </c>
      <c r="C8" s="129" t="s">
        <v>32</v>
      </c>
      <c r="D8" s="266"/>
      <c r="E8" s="266"/>
      <c r="F8" s="266"/>
      <c r="G8" s="266"/>
      <c r="H8" s="266"/>
      <c r="I8" s="266"/>
      <c r="J8" s="266"/>
      <c r="K8" s="266"/>
      <c r="L8" s="266"/>
      <c r="M8" s="266"/>
      <c r="N8" s="121">
        <f>N4+39</f>
        <v>41788</v>
      </c>
      <c r="O8" s="266"/>
      <c r="P8" s="266"/>
      <c r="Q8" s="266"/>
      <c r="R8" s="266"/>
    </row>
    <row r="9" spans="1:18" x14ac:dyDescent="0.25">
      <c r="A9" s="267" t="s">
        <v>24</v>
      </c>
      <c r="B9" s="126" t="s">
        <v>18</v>
      </c>
      <c r="C9" s="262" t="s">
        <v>96</v>
      </c>
      <c r="D9" s="266"/>
      <c r="E9" s="266"/>
      <c r="F9" s="266"/>
      <c r="G9" s="266"/>
      <c r="H9" s="266"/>
      <c r="I9" s="266"/>
      <c r="J9" s="266"/>
      <c r="K9" s="266"/>
      <c r="L9" s="266"/>
      <c r="M9" s="266"/>
      <c r="N9" s="121">
        <f>N4+50</f>
        <v>41799</v>
      </c>
      <c r="O9" s="266"/>
      <c r="P9" s="266"/>
      <c r="Q9" s="266"/>
      <c r="R9" s="266"/>
    </row>
    <row r="10" spans="1:18" x14ac:dyDescent="0.25">
      <c r="A10" s="267" t="s">
        <v>25</v>
      </c>
      <c r="B10" s="127" t="s">
        <v>28</v>
      </c>
      <c r="C10" s="263" t="s">
        <v>97</v>
      </c>
      <c r="D10" s="266"/>
      <c r="E10" s="266"/>
      <c r="F10" s="266"/>
      <c r="G10" s="266"/>
      <c r="H10" s="266"/>
      <c r="I10" s="266"/>
      <c r="J10" s="266"/>
      <c r="K10" s="266"/>
      <c r="L10" s="266"/>
      <c r="M10" s="266"/>
      <c r="N10" s="122">
        <f>DATE(ANNEE,7,14)</f>
        <v>41834</v>
      </c>
      <c r="O10" s="266"/>
      <c r="P10" s="266"/>
      <c r="Q10" s="266"/>
      <c r="R10" s="266"/>
    </row>
    <row r="11" spans="1:18" x14ac:dyDescent="0.25">
      <c r="A11" s="267" t="s">
        <v>26</v>
      </c>
      <c r="B11" t="s">
        <v>29</v>
      </c>
      <c r="C11" s="263" t="s">
        <v>98</v>
      </c>
      <c r="D11" s="266"/>
      <c r="E11" s="266"/>
      <c r="F11" s="266"/>
      <c r="G11" s="266"/>
      <c r="H11" s="266"/>
      <c r="I11" s="266"/>
      <c r="J11" s="266"/>
      <c r="K11" s="266"/>
      <c r="L11" s="266"/>
      <c r="M11" s="266"/>
      <c r="N11" s="122">
        <f>DATE(ANNEE,8,15)</f>
        <v>41866</v>
      </c>
      <c r="O11" s="266"/>
      <c r="P11" s="266"/>
      <c r="Q11" s="266"/>
      <c r="R11" s="266"/>
    </row>
    <row r="12" spans="1:18" x14ac:dyDescent="0.25">
      <c r="A12" s="267" t="s">
        <v>30</v>
      </c>
      <c r="B12" s="127"/>
      <c r="C12" s="263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122">
        <f>DATE(ANNEE,11,1)</f>
        <v>41944</v>
      </c>
      <c r="O12" s="266"/>
      <c r="P12" s="266"/>
      <c r="Q12" s="266"/>
      <c r="R12" s="266"/>
    </row>
    <row r="13" spans="1:18" x14ac:dyDescent="0.25">
      <c r="A13" s="267" t="s">
        <v>31</v>
      </c>
      <c r="B13" s="127"/>
      <c r="C13" s="263"/>
      <c r="D13" s="266"/>
      <c r="E13" s="266"/>
      <c r="F13" s="266"/>
      <c r="G13" s="266"/>
      <c r="H13" s="266"/>
      <c r="I13" s="266"/>
      <c r="J13" s="266"/>
      <c r="K13" s="266"/>
      <c r="L13" s="266"/>
      <c r="M13" s="266"/>
      <c r="N13" s="122">
        <f>DATE(ANNEE,11,11)</f>
        <v>41954</v>
      </c>
      <c r="O13" s="266"/>
      <c r="P13" s="266"/>
      <c r="Q13" s="266"/>
      <c r="R13" s="266"/>
    </row>
    <row r="14" spans="1:18" x14ac:dyDescent="0.25">
      <c r="A14" s="267" t="s">
        <v>33</v>
      </c>
      <c r="B14" s="127"/>
      <c r="C14" s="263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123">
        <f>DATE(ANNEE,12,25)</f>
        <v>41998</v>
      </c>
      <c r="O14" s="266"/>
      <c r="P14" s="266"/>
      <c r="Q14" s="266"/>
      <c r="R14" s="266"/>
    </row>
    <row r="15" spans="1:18" x14ac:dyDescent="0.25">
      <c r="A15" s="267" t="s">
        <v>34</v>
      </c>
      <c r="B15" s="127"/>
      <c r="C15" s="263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</row>
    <row r="16" spans="1:18" x14ac:dyDescent="0.25">
      <c r="A16" s="267" t="s">
        <v>39</v>
      </c>
      <c r="B16" s="127"/>
      <c r="C16" s="263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139" t="s">
        <v>127</v>
      </c>
      <c r="O16" s="139">
        <v>365</v>
      </c>
      <c r="P16" s="266"/>
      <c r="Q16" s="266"/>
      <c r="R16" s="266"/>
    </row>
    <row r="17" spans="1:18" x14ac:dyDescent="0.25">
      <c r="A17" s="267" t="s">
        <v>40</v>
      </c>
      <c r="B17" s="127"/>
      <c r="C17" s="263"/>
      <c r="D17" s="266"/>
      <c r="E17" s="266"/>
      <c r="F17" s="266"/>
      <c r="G17" s="266"/>
      <c r="H17" s="266"/>
      <c r="I17" s="266"/>
      <c r="J17" s="266"/>
      <c r="K17" s="266"/>
      <c r="L17" s="266"/>
      <c r="M17" s="266"/>
      <c r="N17" s="139" t="s">
        <v>128</v>
      </c>
      <c r="O17" s="139">
        <v>25</v>
      </c>
      <c r="P17" s="266"/>
      <c r="Q17" s="266"/>
      <c r="R17" s="266"/>
    </row>
    <row r="18" spans="1:18" x14ac:dyDescent="0.25">
      <c r="A18" s="267" t="s">
        <v>41</v>
      </c>
      <c r="B18" s="127"/>
      <c r="C18" s="263"/>
      <c r="D18" s="266"/>
      <c r="E18" s="266"/>
      <c r="F18" s="266"/>
      <c r="G18" s="266"/>
      <c r="H18" s="266"/>
      <c r="I18" s="266"/>
      <c r="J18" s="266"/>
      <c r="K18" s="266"/>
      <c r="L18" s="266"/>
      <c r="M18" s="266"/>
      <c r="N18" s="139" t="s">
        <v>130</v>
      </c>
      <c r="O18" s="139">
        <v>5</v>
      </c>
      <c r="P18" s="266"/>
      <c r="Q18" s="266"/>
      <c r="R18" s="266"/>
    </row>
    <row r="19" spans="1:18" x14ac:dyDescent="0.25">
      <c r="A19" s="267" t="s">
        <v>42</v>
      </c>
      <c r="B19" s="127"/>
      <c r="C19" s="263"/>
      <c r="D19" s="266"/>
      <c r="E19" s="266"/>
      <c r="F19" s="266"/>
      <c r="G19" s="266"/>
      <c r="H19" s="266"/>
      <c r="I19" s="266"/>
      <c r="J19" s="266"/>
      <c r="K19" s="266"/>
      <c r="L19" s="266"/>
      <c r="M19" s="266"/>
      <c r="N19" s="139" t="s">
        <v>129</v>
      </c>
      <c r="O19" s="139">
        <v>52</v>
      </c>
      <c r="P19" s="266"/>
      <c r="Q19" s="266"/>
      <c r="R19" s="266"/>
    </row>
    <row r="20" spans="1:18" x14ac:dyDescent="0.25">
      <c r="A20" s="267" t="s">
        <v>43</v>
      </c>
      <c r="B20" s="128"/>
      <c r="C20" s="264"/>
      <c r="D20" s="266"/>
      <c r="E20" s="266"/>
      <c r="F20" s="266"/>
      <c r="G20" s="266"/>
      <c r="H20" s="266"/>
      <c r="I20" s="266"/>
      <c r="J20" s="266"/>
      <c r="K20" s="266"/>
      <c r="L20" s="266"/>
      <c r="M20" s="266"/>
      <c r="N20" s="139" t="s">
        <v>131</v>
      </c>
      <c r="O20" s="139">
        <v>11</v>
      </c>
      <c r="P20" s="266"/>
      <c r="Q20" s="266"/>
      <c r="R20" s="266"/>
    </row>
    <row r="21" spans="1:18" x14ac:dyDescent="0.25">
      <c r="A21" s="266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139" t="s">
        <v>132</v>
      </c>
      <c r="O21" s="139">
        <v>1</v>
      </c>
      <c r="P21" s="266"/>
      <c r="Q21" s="266"/>
      <c r="R21" s="266"/>
    </row>
    <row r="22" spans="1:18" x14ac:dyDescent="0.25">
      <c r="A22" s="266"/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N22" s="139"/>
      <c r="O22" s="139"/>
      <c r="P22" s="266"/>
      <c r="Q22" s="266"/>
      <c r="R22" s="266"/>
    </row>
    <row r="23" spans="1:18" x14ac:dyDescent="0.25">
      <c r="A23" s="266"/>
      <c r="B23" s="266"/>
      <c r="C23" s="266"/>
      <c r="D23" s="266"/>
      <c r="E23" s="266"/>
      <c r="F23" s="266"/>
      <c r="G23" s="266"/>
      <c r="H23" s="266"/>
      <c r="I23" s="266"/>
      <c r="J23" s="266"/>
      <c r="K23" s="266"/>
      <c r="L23" s="266"/>
      <c r="M23" s="266"/>
      <c r="N23" s="139" t="s">
        <v>133</v>
      </c>
      <c r="O23" s="139">
        <f>O16-O17-O18-O19-O20</f>
        <v>272</v>
      </c>
      <c r="P23" s="266"/>
      <c r="Q23" s="266"/>
      <c r="R23" s="266"/>
    </row>
    <row r="24" spans="1:18" x14ac:dyDescent="0.25">
      <c r="A24" s="266"/>
      <c r="B24" s="266"/>
      <c r="C24" s="266"/>
      <c r="D24" s="266"/>
      <c r="E24" s="266"/>
      <c r="F24" s="266"/>
      <c r="G24" s="266"/>
      <c r="H24" s="266"/>
      <c r="I24" s="266"/>
      <c r="J24" s="266"/>
      <c r="K24" s="266"/>
      <c r="L24" s="266"/>
      <c r="M24" s="266"/>
      <c r="N24" s="140" t="s">
        <v>134</v>
      </c>
      <c r="O24" s="140">
        <v>1607</v>
      </c>
      <c r="P24" s="266"/>
      <c r="Q24" s="266"/>
      <c r="R24" s="266"/>
    </row>
    <row r="25" spans="1:18" x14ac:dyDescent="0.25">
      <c r="A25" s="266"/>
      <c r="B25" s="266"/>
      <c r="C25" s="266"/>
      <c r="D25" s="266"/>
      <c r="E25" s="266"/>
      <c r="F25" s="266"/>
      <c r="G25" s="266"/>
      <c r="H25" s="266"/>
      <c r="I25" s="266"/>
      <c r="J25" s="266"/>
      <c r="K25" s="266"/>
      <c r="L25" s="266"/>
      <c r="M25" s="266"/>
      <c r="N25" s="139" t="s">
        <v>135</v>
      </c>
      <c r="O25" s="139">
        <f>O24/O23</f>
        <v>5.9080882352941178</v>
      </c>
      <c r="P25" s="266"/>
      <c r="Q25" s="266"/>
      <c r="R25" s="266"/>
    </row>
    <row r="26" spans="1:18" x14ac:dyDescent="0.25">
      <c r="A26" s="266"/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</row>
    <row r="27" spans="1:18" x14ac:dyDescent="0.25">
      <c r="A27" s="266"/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</row>
    <row r="28" spans="1:18" x14ac:dyDescent="0.25">
      <c r="A28" s="266"/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</row>
    <row r="29" spans="1:18" x14ac:dyDescent="0.25">
      <c r="A29" s="266"/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</row>
    <row r="30" spans="1:18" x14ac:dyDescent="0.25">
      <c r="A30" s="266"/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</row>
    <row r="31" spans="1:18" x14ac:dyDescent="0.25">
      <c r="A31" s="266"/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</row>
    <row r="32" spans="1:18" x14ac:dyDescent="0.25">
      <c r="A32" s="266"/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</row>
    <row r="33" spans="1:18" x14ac:dyDescent="0.25">
      <c r="A33" s="266"/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</row>
    <row r="34" spans="1:18" x14ac:dyDescent="0.25">
      <c r="A34" s="266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</row>
    <row r="35" spans="1:18" x14ac:dyDescent="0.25">
      <c r="A35" s="266"/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</row>
    <row r="36" spans="1:18" x14ac:dyDescent="0.25">
      <c r="A36" s="266"/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</row>
    <row r="37" spans="1:18" x14ac:dyDescent="0.25">
      <c r="A37" s="266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</row>
    <row r="38" spans="1:18" x14ac:dyDescent="0.25">
      <c r="A38" s="266"/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</row>
    <row r="39" spans="1:18" x14ac:dyDescent="0.25">
      <c r="A39" s="266"/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</row>
    <row r="40" spans="1:18" x14ac:dyDescent="0.25">
      <c r="A40" s="266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</row>
    <row r="41" spans="1:18" x14ac:dyDescent="0.25">
      <c r="A41" s="266"/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</row>
    <row r="42" spans="1:18" x14ac:dyDescent="0.25">
      <c r="A42" s="266"/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</row>
    <row r="43" spans="1:18" x14ac:dyDescent="0.25">
      <c r="A43" s="266"/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H7"/>
  <sheetViews>
    <sheetView showZeros="0" workbookViewId="0">
      <selection activeCell="D12" sqref="D12"/>
    </sheetView>
  </sheetViews>
  <sheetFormatPr baseColWidth="10" defaultRowHeight="15" x14ac:dyDescent="0.25"/>
  <cols>
    <col min="1" max="1" width="18" customWidth="1"/>
    <col min="2" max="2" width="24.28515625" customWidth="1"/>
    <col min="3" max="3" width="20" style="60" customWidth="1"/>
    <col min="4" max="8" width="24.28515625" customWidth="1"/>
  </cols>
  <sheetData>
    <row r="1" spans="1:8" s="60" customFormat="1" x14ac:dyDescent="0.25">
      <c r="A1" s="87" t="s">
        <v>44</v>
      </c>
      <c r="B1" s="87">
        <v>0</v>
      </c>
      <c r="C1" s="87" t="s">
        <v>45</v>
      </c>
      <c r="D1" s="87"/>
      <c r="E1" s="87" t="s">
        <v>46</v>
      </c>
      <c r="F1" s="87">
        <v>0</v>
      </c>
      <c r="G1" s="87" t="s">
        <v>47</v>
      </c>
      <c r="H1" s="87">
        <v>0</v>
      </c>
    </row>
    <row r="2" spans="1:8" x14ac:dyDescent="0.25">
      <c r="A2" s="88" t="s">
        <v>48</v>
      </c>
      <c r="B2" s="89" t="s">
        <v>49</v>
      </c>
      <c r="C2" s="88">
        <v>190</v>
      </c>
      <c r="D2" s="88" t="s">
        <v>138</v>
      </c>
      <c r="E2" s="88" t="s">
        <v>18</v>
      </c>
      <c r="F2" s="89" t="s">
        <v>50</v>
      </c>
      <c r="G2" s="88" t="s">
        <v>51</v>
      </c>
      <c r="H2" s="89" t="s">
        <v>52</v>
      </c>
    </row>
    <row r="3" spans="1:8" x14ac:dyDescent="0.25">
      <c r="A3" s="88" t="s">
        <v>53</v>
      </c>
      <c r="B3" s="89" t="s">
        <v>54</v>
      </c>
      <c r="C3" s="88">
        <v>61</v>
      </c>
      <c r="D3" s="88" t="s">
        <v>139</v>
      </c>
      <c r="E3" s="88" t="s">
        <v>28</v>
      </c>
      <c r="F3" s="89" t="s">
        <v>55</v>
      </c>
      <c r="G3" s="88" t="s">
        <v>56</v>
      </c>
      <c r="H3" s="89" t="s">
        <v>57</v>
      </c>
    </row>
    <row r="4" spans="1:8" x14ac:dyDescent="0.25">
      <c r="A4" s="88" t="s">
        <v>58</v>
      </c>
      <c r="B4" s="89" t="s">
        <v>59</v>
      </c>
      <c r="C4" s="88">
        <v>136</v>
      </c>
      <c r="D4" s="88" t="s">
        <v>140</v>
      </c>
      <c r="E4" s="88" t="s">
        <v>29</v>
      </c>
      <c r="F4" s="89" t="s">
        <v>60</v>
      </c>
      <c r="G4" s="88" t="s">
        <v>61</v>
      </c>
      <c r="H4" s="89" t="s">
        <v>62</v>
      </c>
    </row>
    <row r="5" spans="1:8" x14ac:dyDescent="0.25">
      <c r="A5" s="88" t="s">
        <v>63</v>
      </c>
      <c r="B5" s="89" t="s">
        <v>64</v>
      </c>
      <c r="C5" s="88">
        <v>21</v>
      </c>
      <c r="D5" s="88" t="s">
        <v>141</v>
      </c>
      <c r="E5" s="88" t="s">
        <v>65</v>
      </c>
      <c r="F5" s="89" t="s">
        <v>66</v>
      </c>
      <c r="G5" s="88" t="s">
        <v>67</v>
      </c>
      <c r="H5" s="89" t="s">
        <v>68</v>
      </c>
    </row>
    <row r="6" spans="1:8" x14ac:dyDescent="0.25">
      <c r="A6" s="88" t="s">
        <v>69</v>
      </c>
      <c r="B6" s="89" t="s">
        <v>70</v>
      </c>
      <c r="C6" s="88">
        <v>152</v>
      </c>
      <c r="D6" s="88" t="s">
        <v>142</v>
      </c>
      <c r="E6" s="88" t="s">
        <v>71</v>
      </c>
      <c r="F6" s="89" t="s">
        <v>71</v>
      </c>
      <c r="G6" s="88" t="s">
        <v>72</v>
      </c>
      <c r="H6" s="89" t="s">
        <v>73</v>
      </c>
    </row>
    <row r="7" spans="1:8" x14ac:dyDescent="0.25">
      <c r="A7" s="88" t="s">
        <v>74</v>
      </c>
      <c r="B7" s="89" t="s">
        <v>75</v>
      </c>
      <c r="C7" s="88">
        <v>102</v>
      </c>
      <c r="D7" s="88" t="s">
        <v>143</v>
      </c>
      <c r="E7" s="88" t="s">
        <v>76</v>
      </c>
      <c r="F7" s="89" t="s">
        <v>77</v>
      </c>
      <c r="G7" s="88" t="s">
        <v>78</v>
      </c>
      <c r="H7" s="89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AF225"/>
  <sheetViews>
    <sheetView showZeros="0" topLeftCell="G1" zoomScaleNormal="100" workbookViewId="0">
      <pane ySplit="1" topLeftCell="A14" activePane="bottomLeft" state="frozen"/>
      <selection pane="bottomLeft" activeCell="R22" sqref="R22"/>
    </sheetView>
  </sheetViews>
  <sheetFormatPr baseColWidth="10" defaultRowHeight="15" x14ac:dyDescent="0.25"/>
  <cols>
    <col min="1" max="1" width="0.7109375" style="53" hidden="1" customWidth="1"/>
    <col min="2" max="4" width="7" style="53" hidden="1" customWidth="1"/>
    <col min="5" max="6" width="8.85546875" style="53" hidden="1" customWidth="1"/>
    <col min="7" max="7" width="25.42578125" style="53" customWidth="1"/>
    <col min="8" max="8" width="6.42578125" style="53" customWidth="1"/>
    <col min="9" max="9" width="10.140625" style="52" customWidth="1"/>
    <col min="10" max="10" width="14.140625" style="53" customWidth="1"/>
    <col min="11" max="11" width="12.140625" style="53" customWidth="1"/>
    <col min="12" max="12" width="10.85546875" style="53" customWidth="1"/>
    <col min="13" max="19" width="13" style="53" customWidth="1"/>
    <col min="20" max="20" width="7.7109375" style="54" hidden="1" customWidth="1"/>
    <col min="21" max="21" width="11.5703125" style="53" bestFit="1" customWidth="1"/>
    <col min="22" max="23" width="2" style="53" customWidth="1"/>
    <col min="24" max="25" width="6.85546875" style="53" customWidth="1"/>
    <col min="26" max="28" width="12.140625" style="2" customWidth="1"/>
    <col min="29" max="29" width="12.140625" style="378" customWidth="1"/>
    <col min="30" max="31" width="4.42578125" style="379" customWidth="1"/>
    <col min="32" max="32" width="4.42578125" style="68" customWidth="1"/>
    <col min="33" max="177" width="11.42578125" style="53"/>
    <col min="178" max="178" width="0.7109375" style="53" customWidth="1"/>
    <col min="179" max="181" width="8.85546875" style="53" customWidth="1"/>
    <col min="182" max="182" width="0" style="53" hidden="1" customWidth="1"/>
    <col min="183" max="183" width="8.85546875" style="53" customWidth="1"/>
    <col min="184" max="184" width="1.140625" style="53" customWidth="1"/>
    <col min="185" max="185" width="6.28515625" style="53" customWidth="1"/>
    <col min="186" max="186" width="10.140625" style="53" customWidth="1"/>
    <col min="187" max="187" width="14.140625" style="53" customWidth="1"/>
    <col min="188" max="188" width="14.85546875" style="53" customWidth="1"/>
    <col min="189" max="189" width="9" style="53" customWidth="1"/>
    <col min="190" max="196" width="13" style="53" customWidth="1"/>
    <col min="197" max="197" width="0" style="53" hidden="1" customWidth="1"/>
    <col min="198" max="198" width="9.7109375" style="53" customWidth="1"/>
    <col min="199" max="199" width="2" style="53" customWidth="1"/>
    <col min="200" max="200" width="16" style="53" customWidth="1"/>
    <col min="201" max="201" width="21.7109375" style="53" customWidth="1"/>
    <col min="202" max="202" width="21.5703125" style="53" customWidth="1"/>
    <col min="203" max="203" width="0.5703125" style="53" customWidth="1"/>
    <col min="204" max="204" width="10.85546875" style="53" customWidth="1"/>
    <col min="205" max="205" width="6.140625" style="53" customWidth="1"/>
    <col min="206" max="206" width="13.42578125" style="53" customWidth="1"/>
    <col min="207" max="207" width="7.85546875" style="53" customWidth="1"/>
    <col min="208" max="208" width="8.7109375" style="53" customWidth="1"/>
    <col min="209" max="209" width="7" style="53" customWidth="1"/>
    <col min="210" max="210" width="11.42578125" style="53"/>
    <col min="211" max="211" width="15" style="53" customWidth="1"/>
    <col min="212" max="212" width="8.7109375" style="53" customWidth="1"/>
    <col min="213" max="433" width="11.42578125" style="53"/>
    <col min="434" max="434" width="0.7109375" style="53" customWidth="1"/>
    <col min="435" max="437" width="8.85546875" style="53" customWidth="1"/>
    <col min="438" max="438" width="0" style="53" hidden="1" customWidth="1"/>
    <col min="439" max="439" width="8.85546875" style="53" customWidth="1"/>
    <col min="440" max="440" width="1.140625" style="53" customWidth="1"/>
    <col min="441" max="441" width="6.28515625" style="53" customWidth="1"/>
    <col min="442" max="442" width="10.140625" style="53" customWidth="1"/>
    <col min="443" max="443" width="14.140625" style="53" customWidth="1"/>
    <col min="444" max="444" width="14.85546875" style="53" customWidth="1"/>
    <col min="445" max="445" width="9" style="53" customWidth="1"/>
    <col min="446" max="452" width="13" style="53" customWidth="1"/>
    <col min="453" max="453" width="0" style="53" hidden="1" customWidth="1"/>
    <col min="454" max="454" width="9.7109375" style="53" customWidth="1"/>
    <col min="455" max="455" width="2" style="53" customWidth="1"/>
    <col min="456" max="456" width="16" style="53" customWidth="1"/>
    <col min="457" max="457" width="21.7109375" style="53" customWidth="1"/>
    <col min="458" max="458" width="21.5703125" style="53" customWidth="1"/>
    <col min="459" max="459" width="0.5703125" style="53" customWidth="1"/>
    <col min="460" max="460" width="10.85546875" style="53" customWidth="1"/>
    <col min="461" max="461" width="6.140625" style="53" customWidth="1"/>
    <col min="462" max="462" width="13.42578125" style="53" customWidth="1"/>
    <col min="463" max="463" width="7.85546875" style="53" customWidth="1"/>
    <col min="464" max="464" width="8.7109375" style="53" customWidth="1"/>
    <col min="465" max="465" width="7" style="53" customWidth="1"/>
    <col min="466" max="466" width="11.42578125" style="53"/>
    <col min="467" max="467" width="15" style="53" customWidth="1"/>
    <col min="468" max="468" width="8.7109375" style="53" customWidth="1"/>
    <col min="469" max="689" width="11.42578125" style="53"/>
    <col min="690" max="690" width="0.7109375" style="53" customWidth="1"/>
    <col min="691" max="693" width="8.85546875" style="53" customWidth="1"/>
    <col min="694" max="694" width="0" style="53" hidden="1" customWidth="1"/>
    <col min="695" max="695" width="8.85546875" style="53" customWidth="1"/>
    <col min="696" max="696" width="1.140625" style="53" customWidth="1"/>
    <col min="697" max="697" width="6.28515625" style="53" customWidth="1"/>
    <col min="698" max="698" width="10.140625" style="53" customWidth="1"/>
    <col min="699" max="699" width="14.140625" style="53" customWidth="1"/>
    <col min="700" max="700" width="14.85546875" style="53" customWidth="1"/>
    <col min="701" max="701" width="9" style="53" customWidth="1"/>
    <col min="702" max="708" width="13" style="53" customWidth="1"/>
    <col min="709" max="709" width="0" style="53" hidden="1" customWidth="1"/>
    <col min="710" max="710" width="9.7109375" style="53" customWidth="1"/>
    <col min="711" max="711" width="2" style="53" customWidth="1"/>
    <col min="712" max="712" width="16" style="53" customWidth="1"/>
    <col min="713" max="713" width="21.7109375" style="53" customWidth="1"/>
    <col min="714" max="714" width="21.5703125" style="53" customWidth="1"/>
    <col min="715" max="715" width="0.5703125" style="53" customWidth="1"/>
    <col min="716" max="716" width="10.85546875" style="53" customWidth="1"/>
    <col min="717" max="717" width="6.140625" style="53" customWidth="1"/>
    <col min="718" max="718" width="13.42578125" style="53" customWidth="1"/>
    <col min="719" max="719" width="7.85546875" style="53" customWidth="1"/>
    <col min="720" max="720" width="8.7109375" style="53" customWidth="1"/>
    <col min="721" max="721" width="7" style="53" customWidth="1"/>
    <col min="722" max="722" width="11.42578125" style="53"/>
    <col min="723" max="723" width="15" style="53" customWidth="1"/>
    <col min="724" max="724" width="8.7109375" style="53" customWidth="1"/>
    <col min="725" max="945" width="11.42578125" style="53"/>
    <col min="946" max="946" width="0.7109375" style="53" customWidth="1"/>
    <col min="947" max="949" width="8.85546875" style="53" customWidth="1"/>
    <col min="950" max="950" width="0" style="53" hidden="1" customWidth="1"/>
    <col min="951" max="951" width="8.85546875" style="53" customWidth="1"/>
    <col min="952" max="952" width="1.140625" style="53" customWidth="1"/>
    <col min="953" max="953" width="6.28515625" style="53" customWidth="1"/>
    <col min="954" max="954" width="10.140625" style="53" customWidth="1"/>
    <col min="955" max="955" width="14.140625" style="53" customWidth="1"/>
    <col min="956" max="956" width="14.85546875" style="53" customWidth="1"/>
    <col min="957" max="957" width="9" style="53" customWidth="1"/>
    <col min="958" max="964" width="13" style="53" customWidth="1"/>
    <col min="965" max="965" width="0" style="53" hidden="1" customWidth="1"/>
    <col min="966" max="966" width="9.7109375" style="53" customWidth="1"/>
    <col min="967" max="967" width="2" style="53" customWidth="1"/>
    <col min="968" max="968" width="16" style="53" customWidth="1"/>
    <col min="969" max="969" width="21.7109375" style="53" customWidth="1"/>
    <col min="970" max="970" width="21.5703125" style="53" customWidth="1"/>
    <col min="971" max="971" width="0.5703125" style="53" customWidth="1"/>
    <col min="972" max="972" width="10.85546875" style="53" customWidth="1"/>
    <col min="973" max="973" width="6.140625" style="53" customWidth="1"/>
    <col min="974" max="974" width="13.42578125" style="53" customWidth="1"/>
    <col min="975" max="975" width="7.85546875" style="53" customWidth="1"/>
    <col min="976" max="976" width="8.7109375" style="53" customWidth="1"/>
    <col min="977" max="977" width="7" style="53" customWidth="1"/>
    <col min="978" max="978" width="11.42578125" style="53"/>
    <col min="979" max="979" width="15" style="53" customWidth="1"/>
    <col min="980" max="980" width="8.7109375" style="53" customWidth="1"/>
    <col min="981" max="1201" width="11.42578125" style="53"/>
    <col min="1202" max="1202" width="0.7109375" style="53" customWidth="1"/>
    <col min="1203" max="1205" width="8.85546875" style="53" customWidth="1"/>
    <col min="1206" max="1206" width="0" style="53" hidden="1" customWidth="1"/>
    <col min="1207" max="1207" width="8.85546875" style="53" customWidth="1"/>
    <col min="1208" max="1208" width="1.140625" style="53" customWidth="1"/>
    <col min="1209" max="1209" width="6.28515625" style="53" customWidth="1"/>
    <col min="1210" max="1210" width="10.140625" style="53" customWidth="1"/>
    <col min="1211" max="1211" width="14.140625" style="53" customWidth="1"/>
    <col min="1212" max="1212" width="14.85546875" style="53" customWidth="1"/>
    <col min="1213" max="1213" width="9" style="53" customWidth="1"/>
    <col min="1214" max="1220" width="13" style="53" customWidth="1"/>
    <col min="1221" max="1221" width="0" style="53" hidden="1" customWidth="1"/>
    <col min="1222" max="1222" width="9.7109375" style="53" customWidth="1"/>
    <col min="1223" max="1223" width="2" style="53" customWidth="1"/>
    <col min="1224" max="1224" width="16" style="53" customWidth="1"/>
    <col min="1225" max="1225" width="21.7109375" style="53" customWidth="1"/>
    <col min="1226" max="1226" width="21.5703125" style="53" customWidth="1"/>
    <col min="1227" max="1227" width="0.5703125" style="53" customWidth="1"/>
    <col min="1228" max="1228" width="10.85546875" style="53" customWidth="1"/>
    <col min="1229" max="1229" width="6.140625" style="53" customWidth="1"/>
    <col min="1230" max="1230" width="13.42578125" style="53" customWidth="1"/>
    <col min="1231" max="1231" width="7.85546875" style="53" customWidth="1"/>
    <col min="1232" max="1232" width="8.7109375" style="53" customWidth="1"/>
    <col min="1233" max="1233" width="7" style="53" customWidth="1"/>
    <col min="1234" max="1234" width="11.42578125" style="53"/>
    <col min="1235" max="1235" width="15" style="53" customWidth="1"/>
    <col min="1236" max="1236" width="8.7109375" style="53" customWidth="1"/>
    <col min="1237" max="1457" width="11.42578125" style="53"/>
    <col min="1458" max="1458" width="0.7109375" style="53" customWidth="1"/>
    <col min="1459" max="1461" width="8.85546875" style="53" customWidth="1"/>
    <col min="1462" max="1462" width="0" style="53" hidden="1" customWidth="1"/>
    <col min="1463" max="1463" width="8.85546875" style="53" customWidth="1"/>
    <col min="1464" max="1464" width="1.140625" style="53" customWidth="1"/>
    <col min="1465" max="1465" width="6.28515625" style="53" customWidth="1"/>
    <col min="1466" max="1466" width="10.140625" style="53" customWidth="1"/>
    <col min="1467" max="1467" width="14.140625" style="53" customWidth="1"/>
    <col min="1468" max="1468" width="14.85546875" style="53" customWidth="1"/>
    <col min="1469" max="1469" width="9" style="53" customWidth="1"/>
    <col min="1470" max="1476" width="13" style="53" customWidth="1"/>
    <col min="1477" max="1477" width="0" style="53" hidden="1" customWidth="1"/>
    <col min="1478" max="1478" width="9.7109375" style="53" customWidth="1"/>
    <col min="1479" max="1479" width="2" style="53" customWidth="1"/>
    <col min="1480" max="1480" width="16" style="53" customWidth="1"/>
    <col min="1481" max="1481" width="21.7109375" style="53" customWidth="1"/>
    <col min="1482" max="1482" width="21.5703125" style="53" customWidth="1"/>
    <col min="1483" max="1483" width="0.5703125" style="53" customWidth="1"/>
    <col min="1484" max="1484" width="10.85546875" style="53" customWidth="1"/>
    <col min="1485" max="1485" width="6.140625" style="53" customWidth="1"/>
    <col min="1486" max="1486" width="13.42578125" style="53" customWidth="1"/>
    <col min="1487" max="1487" width="7.85546875" style="53" customWidth="1"/>
    <col min="1488" max="1488" width="8.7109375" style="53" customWidth="1"/>
    <col min="1489" max="1489" width="7" style="53" customWidth="1"/>
    <col min="1490" max="1490" width="11.42578125" style="53"/>
    <col min="1491" max="1491" width="15" style="53" customWidth="1"/>
    <col min="1492" max="1492" width="8.7109375" style="53" customWidth="1"/>
    <col min="1493" max="1713" width="11.42578125" style="53"/>
    <col min="1714" max="1714" width="0.7109375" style="53" customWidth="1"/>
    <col min="1715" max="1717" width="8.85546875" style="53" customWidth="1"/>
    <col min="1718" max="1718" width="0" style="53" hidden="1" customWidth="1"/>
    <col min="1719" max="1719" width="8.85546875" style="53" customWidth="1"/>
    <col min="1720" max="1720" width="1.140625" style="53" customWidth="1"/>
    <col min="1721" max="1721" width="6.28515625" style="53" customWidth="1"/>
    <col min="1722" max="1722" width="10.140625" style="53" customWidth="1"/>
    <col min="1723" max="1723" width="14.140625" style="53" customWidth="1"/>
    <col min="1724" max="1724" width="14.85546875" style="53" customWidth="1"/>
    <col min="1725" max="1725" width="9" style="53" customWidth="1"/>
    <col min="1726" max="1732" width="13" style="53" customWidth="1"/>
    <col min="1733" max="1733" width="0" style="53" hidden="1" customWidth="1"/>
    <col min="1734" max="1734" width="9.7109375" style="53" customWidth="1"/>
    <col min="1735" max="1735" width="2" style="53" customWidth="1"/>
    <col min="1736" max="1736" width="16" style="53" customWidth="1"/>
    <col min="1737" max="1737" width="21.7109375" style="53" customWidth="1"/>
    <col min="1738" max="1738" width="21.5703125" style="53" customWidth="1"/>
    <col min="1739" max="1739" width="0.5703125" style="53" customWidth="1"/>
    <col min="1740" max="1740" width="10.85546875" style="53" customWidth="1"/>
    <col min="1741" max="1741" width="6.140625" style="53" customWidth="1"/>
    <col min="1742" max="1742" width="13.42578125" style="53" customWidth="1"/>
    <col min="1743" max="1743" width="7.85546875" style="53" customWidth="1"/>
    <col min="1744" max="1744" width="8.7109375" style="53" customWidth="1"/>
    <col min="1745" max="1745" width="7" style="53" customWidth="1"/>
    <col min="1746" max="1746" width="11.42578125" style="53"/>
    <col min="1747" max="1747" width="15" style="53" customWidth="1"/>
    <col min="1748" max="1748" width="8.7109375" style="53" customWidth="1"/>
    <col min="1749" max="1969" width="11.42578125" style="53"/>
    <col min="1970" max="1970" width="0.7109375" style="53" customWidth="1"/>
    <col min="1971" max="1973" width="8.85546875" style="53" customWidth="1"/>
    <col min="1974" max="1974" width="0" style="53" hidden="1" customWidth="1"/>
    <col min="1975" max="1975" width="8.85546875" style="53" customWidth="1"/>
    <col min="1976" max="1976" width="1.140625" style="53" customWidth="1"/>
    <col min="1977" max="1977" width="6.28515625" style="53" customWidth="1"/>
    <col min="1978" max="1978" width="10.140625" style="53" customWidth="1"/>
    <col min="1979" max="1979" width="14.140625" style="53" customWidth="1"/>
    <col min="1980" max="1980" width="14.85546875" style="53" customWidth="1"/>
    <col min="1981" max="1981" width="9" style="53" customWidth="1"/>
    <col min="1982" max="1988" width="13" style="53" customWidth="1"/>
    <col min="1989" max="1989" width="0" style="53" hidden="1" customWidth="1"/>
    <col min="1990" max="1990" width="9.7109375" style="53" customWidth="1"/>
    <col min="1991" max="1991" width="2" style="53" customWidth="1"/>
    <col min="1992" max="1992" width="16" style="53" customWidth="1"/>
    <col min="1993" max="1993" width="21.7109375" style="53" customWidth="1"/>
    <col min="1994" max="1994" width="21.5703125" style="53" customWidth="1"/>
    <col min="1995" max="1995" width="0.5703125" style="53" customWidth="1"/>
    <col min="1996" max="1996" width="10.85546875" style="53" customWidth="1"/>
    <col min="1997" max="1997" width="6.140625" style="53" customWidth="1"/>
    <col min="1998" max="1998" width="13.42578125" style="53" customWidth="1"/>
    <col min="1999" max="1999" width="7.85546875" style="53" customWidth="1"/>
    <col min="2000" max="2000" width="8.7109375" style="53" customWidth="1"/>
    <col min="2001" max="2001" width="7" style="53" customWidth="1"/>
    <col min="2002" max="2002" width="11.42578125" style="53"/>
    <col min="2003" max="2003" width="15" style="53" customWidth="1"/>
    <col min="2004" max="2004" width="8.7109375" style="53" customWidth="1"/>
    <col min="2005" max="2225" width="11.42578125" style="53"/>
    <col min="2226" max="2226" width="0.7109375" style="53" customWidth="1"/>
    <col min="2227" max="2229" width="8.85546875" style="53" customWidth="1"/>
    <col min="2230" max="2230" width="0" style="53" hidden="1" customWidth="1"/>
    <col min="2231" max="2231" width="8.85546875" style="53" customWidth="1"/>
    <col min="2232" max="2232" width="1.140625" style="53" customWidth="1"/>
    <col min="2233" max="2233" width="6.28515625" style="53" customWidth="1"/>
    <col min="2234" max="2234" width="10.140625" style="53" customWidth="1"/>
    <col min="2235" max="2235" width="14.140625" style="53" customWidth="1"/>
    <col min="2236" max="2236" width="14.85546875" style="53" customWidth="1"/>
    <col min="2237" max="2237" width="9" style="53" customWidth="1"/>
    <col min="2238" max="2244" width="13" style="53" customWidth="1"/>
    <col min="2245" max="2245" width="0" style="53" hidden="1" customWidth="1"/>
    <col min="2246" max="2246" width="9.7109375" style="53" customWidth="1"/>
    <col min="2247" max="2247" width="2" style="53" customWidth="1"/>
    <col min="2248" max="2248" width="16" style="53" customWidth="1"/>
    <col min="2249" max="2249" width="21.7109375" style="53" customWidth="1"/>
    <col min="2250" max="2250" width="21.5703125" style="53" customWidth="1"/>
    <col min="2251" max="2251" width="0.5703125" style="53" customWidth="1"/>
    <col min="2252" max="2252" width="10.85546875" style="53" customWidth="1"/>
    <col min="2253" max="2253" width="6.140625" style="53" customWidth="1"/>
    <col min="2254" max="2254" width="13.42578125" style="53" customWidth="1"/>
    <col min="2255" max="2255" width="7.85546875" style="53" customWidth="1"/>
    <col min="2256" max="2256" width="8.7109375" style="53" customWidth="1"/>
    <col min="2257" max="2257" width="7" style="53" customWidth="1"/>
    <col min="2258" max="2258" width="11.42578125" style="53"/>
    <col min="2259" max="2259" width="15" style="53" customWidth="1"/>
    <col min="2260" max="2260" width="8.7109375" style="53" customWidth="1"/>
    <col min="2261" max="2481" width="11.42578125" style="53"/>
    <col min="2482" max="2482" width="0.7109375" style="53" customWidth="1"/>
    <col min="2483" max="2485" width="8.85546875" style="53" customWidth="1"/>
    <col min="2486" max="2486" width="0" style="53" hidden="1" customWidth="1"/>
    <col min="2487" max="2487" width="8.85546875" style="53" customWidth="1"/>
    <col min="2488" max="2488" width="1.140625" style="53" customWidth="1"/>
    <col min="2489" max="2489" width="6.28515625" style="53" customWidth="1"/>
    <col min="2490" max="2490" width="10.140625" style="53" customWidth="1"/>
    <col min="2491" max="2491" width="14.140625" style="53" customWidth="1"/>
    <col min="2492" max="2492" width="14.85546875" style="53" customWidth="1"/>
    <col min="2493" max="2493" width="9" style="53" customWidth="1"/>
    <col min="2494" max="2500" width="13" style="53" customWidth="1"/>
    <col min="2501" max="2501" width="0" style="53" hidden="1" customWidth="1"/>
    <col min="2502" max="2502" width="9.7109375" style="53" customWidth="1"/>
    <col min="2503" max="2503" width="2" style="53" customWidth="1"/>
    <col min="2504" max="2504" width="16" style="53" customWidth="1"/>
    <col min="2505" max="2505" width="21.7109375" style="53" customWidth="1"/>
    <col min="2506" max="2506" width="21.5703125" style="53" customWidth="1"/>
    <col min="2507" max="2507" width="0.5703125" style="53" customWidth="1"/>
    <col min="2508" max="2508" width="10.85546875" style="53" customWidth="1"/>
    <col min="2509" max="2509" width="6.140625" style="53" customWidth="1"/>
    <col min="2510" max="2510" width="13.42578125" style="53" customWidth="1"/>
    <col min="2511" max="2511" width="7.85546875" style="53" customWidth="1"/>
    <col min="2512" max="2512" width="8.7109375" style="53" customWidth="1"/>
    <col min="2513" max="2513" width="7" style="53" customWidth="1"/>
    <col min="2514" max="2514" width="11.42578125" style="53"/>
    <col min="2515" max="2515" width="15" style="53" customWidth="1"/>
    <col min="2516" max="2516" width="8.7109375" style="53" customWidth="1"/>
    <col min="2517" max="2737" width="11.42578125" style="53"/>
    <col min="2738" max="2738" width="0.7109375" style="53" customWidth="1"/>
    <col min="2739" max="2741" width="8.85546875" style="53" customWidth="1"/>
    <col min="2742" max="2742" width="0" style="53" hidden="1" customWidth="1"/>
    <col min="2743" max="2743" width="8.85546875" style="53" customWidth="1"/>
    <col min="2744" max="2744" width="1.140625" style="53" customWidth="1"/>
    <col min="2745" max="2745" width="6.28515625" style="53" customWidth="1"/>
    <col min="2746" max="2746" width="10.140625" style="53" customWidth="1"/>
    <col min="2747" max="2747" width="14.140625" style="53" customWidth="1"/>
    <col min="2748" max="2748" width="14.85546875" style="53" customWidth="1"/>
    <col min="2749" max="2749" width="9" style="53" customWidth="1"/>
    <col min="2750" max="2756" width="13" style="53" customWidth="1"/>
    <col min="2757" max="2757" width="0" style="53" hidden="1" customWidth="1"/>
    <col min="2758" max="2758" width="9.7109375" style="53" customWidth="1"/>
    <col min="2759" max="2759" width="2" style="53" customWidth="1"/>
    <col min="2760" max="2760" width="16" style="53" customWidth="1"/>
    <col min="2761" max="2761" width="21.7109375" style="53" customWidth="1"/>
    <col min="2762" max="2762" width="21.5703125" style="53" customWidth="1"/>
    <col min="2763" max="2763" width="0.5703125" style="53" customWidth="1"/>
    <col min="2764" max="2764" width="10.85546875" style="53" customWidth="1"/>
    <col min="2765" max="2765" width="6.140625" style="53" customWidth="1"/>
    <col min="2766" max="2766" width="13.42578125" style="53" customWidth="1"/>
    <col min="2767" max="2767" width="7.85546875" style="53" customWidth="1"/>
    <col min="2768" max="2768" width="8.7109375" style="53" customWidth="1"/>
    <col min="2769" max="2769" width="7" style="53" customWidth="1"/>
    <col min="2770" max="2770" width="11.42578125" style="53"/>
    <col min="2771" max="2771" width="15" style="53" customWidth="1"/>
    <col min="2772" max="2772" width="8.7109375" style="53" customWidth="1"/>
    <col min="2773" max="2993" width="11.42578125" style="53"/>
    <col min="2994" max="2994" width="0.7109375" style="53" customWidth="1"/>
    <col min="2995" max="2997" width="8.85546875" style="53" customWidth="1"/>
    <col min="2998" max="2998" width="0" style="53" hidden="1" customWidth="1"/>
    <col min="2999" max="2999" width="8.85546875" style="53" customWidth="1"/>
    <col min="3000" max="3000" width="1.140625" style="53" customWidth="1"/>
    <col min="3001" max="3001" width="6.28515625" style="53" customWidth="1"/>
    <col min="3002" max="3002" width="10.140625" style="53" customWidth="1"/>
    <col min="3003" max="3003" width="14.140625" style="53" customWidth="1"/>
    <col min="3004" max="3004" width="14.85546875" style="53" customWidth="1"/>
    <col min="3005" max="3005" width="9" style="53" customWidth="1"/>
    <col min="3006" max="3012" width="13" style="53" customWidth="1"/>
    <col min="3013" max="3013" width="0" style="53" hidden="1" customWidth="1"/>
    <col min="3014" max="3014" width="9.7109375" style="53" customWidth="1"/>
    <col min="3015" max="3015" width="2" style="53" customWidth="1"/>
    <col min="3016" max="3016" width="16" style="53" customWidth="1"/>
    <col min="3017" max="3017" width="21.7109375" style="53" customWidth="1"/>
    <col min="3018" max="3018" width="21.5703125" style="53" customWidth="1"/>
    <col min="3019" max="3019" width="0.5703125" style="53" customWidth="1"/>
    <col min="3020" max="3020" width="10.85546875" style="53" customWidth="1"/>
    <col min="3021" max="3021" width="6.140625" style="53" customWidth="1"/>
    <col min="3022" max="3022" width="13.42578125" style="53" customWidth="1"/>
    <col min="3023" max="3023" width="7.85546875" style="53" customWidth="1"/>
    <col min="3024" max="3024" width="8.7109375" style="53" customWidth="1"/>
    <col min="3025" max="3025" width="7" style="53" customWidth="1"/>
    <col min="3026" max="3026" width="11.42578125" style="53"/>
    <col min="3027" max="3027" width="15" style="53" customWidth="1"/>
    <col min="3028" max="3028" width="8.7109375" style="53" customWidth="1"/>
    <col min="3029" max="3249" width="11.42578125" style="53"/>
    <col min="3250" max="3250" width="0.7109375" style="53" customWidth="1"/>
    <col min="3251" max="3253" width="8.85546875" style="53" customWidth="1"/>
    <col min="3254" max="3254" width="0" style="53" hidden="1" customWidth="1"/>
    <col min="3255" max="3255" width="8.85546875" style="53" customWidth="1"/>
    <col min="3256" max="3256" width="1.140625" style="53" customWidth="1"/>
    <col min="3257" max="3257" width="6.28515625" style="53" customWidth="1"/>
    <col min="3258" max="3258" width="10.140625" style="53" customWidth="1"/>
    <col min="3259" max="3259" width="14.140625" style="53" customWidth="1"/>
    <col min="3260" max="3260" width="14.85546875" style="53" customWidth="1"/>
    <col min="3261" max="3261" width="9" style="53" customWidth="1"/>
    <col min="3262" max="3268" width="13" style="53" customWidth="1"/>
    <col min="3269" max="3269" width="0" style="53" hidden="1" customWidth="1"/>
    <col min="3270" max="3270" width="9.7109375" style="53" customWidth="1"/>
    <col min="3271" max="3271" width="2" style="53" customWidth="1"/>
    <col min="3272" max="3272" width="16" style="53" customWidth="1"/>
    <col min="3273" max="3273" width="21.7109375" style="53" customWidth="1"/>
    <col min="3274" max="3274" width="21.5703125" style="53" customWidth="1"/>
    <col min="3275" max="3275" width="0.5703125" style="53" customWidth="1"/>
    <col min="3276" max="3276" width="10.85546875" style="53" customWidth="1"/>
    <col min="3277" max="3277" width="6.140625" style="53" customWidth="1"/>
    <col min="3278" max="3278" width="13.42578125" style="53" customWidth="1"/>
    <col min="3279" max="3279" width="7.85546875" style="53" customWidth="1"/>
    <col min="3280" max="3280" width="8.7109375" style="53" customWidth="1"/>
    <col min="3281" max="3281" width="7" style="53" customWidth="1"/>
    <col min="3282" max="3282" width="11.42578125" style="53"/>
    <col min="3283" max="3283" width="15" style="53" customWidth="1"/>
    <col min="3284" max="3284" width="8.7109375" style="53" customWidth="1"/>
    <col min="3285" max="3505" width="11.42578125" style="53"/>
    <col min="3506" max="3506" width="0.7109375" style="53" customWidth="1"/>
    <col min="3507" max="3509" width="8.85546875" style="53" customWidth="1"/>
    <col min="3510" max="3510" width="0" style="53" hidden="1" customWidth="1"/>
    <col min="3511" max="3511" width="8.85546875" style="53" customWidth="1"/>
    <col min="3512" max="3512" width="1.140625" style="53" customWidth="1"/>
    <col min="3513" max="3513" width="6.28515625" style="53" customWidth="1"/>
    <col min="3514" max="3514" width="10.140625" style="53" customWidth="1"/>
    <col min="3515" max="3515" width="14.140625" style="53" customWidth="1"/>
    <col min="3516" max="3516" width="14.85546875" style="53" customWidth="1"/>
    <col min="3517" max="3517" width="9" style="53" customWidth="1"/>
    <col min="3518" max="3524" width="13" style="53" customWidth="1"/>
    <col min="3525" max="3525" width="0" style="53" hidden="1" customWidth="1"/>
    <col min="3526" max="3526" width="9.7109375" style="53" customWidth="1"/>
    <col min="3527" max="3527" width="2" style="53" customWidth="1"/>
    <col min="3528" max="3528" width="16" style="53" customWidth="1"/>
    <col min="3529" max="3529" width="21.7109375" style="53" customWidth="1"/>
    <col min="3530" max="3530" width="21.5703125" style="53" customWidth="1"/>
    <col min="3531" max="3531" width="0.5703125" style="53" customWidth="1"/>
    <col min="3532" max="3532" width="10.85546875" style="53" customWidth="1"/>
    <col min="3533" max="3533" width="6.140625" style="53" customWidth="1"/>
    <col min="3534" max="3534" width="13.42578125" style="53" customWidth="1"/>
    <col min="3535" max="3535" width="7.85546875" style="53" customWidth="1"/>
    <col min="3536" max="3536" width="8.7109375" style="53" customWidth="1"/>
    <col min="3537" max="3537" width="7" style="53" customWidth="1"/>
    <col min="3538" max="3538" width="11.42578125" style="53"/>
    <col min="3539" max="3539" width="15" style="53" customWidth="1"/>
    <col min="3540" max="3540" width="8.7109375" style="53" customWidth="1"/>
    <col min="3541" max="3761" width="11.42578125" style="53"/>
    <col min="3762" max="3762" width="0.7109375" style="53" customWidth="1"/>
    <col min="3763" max="3765" width="8.85546875" style="53" customWidth="1"/>
    <col min="3766" max="3766" width="0" style="53" hidden="1" customWidth="1"/>
    <col min="3767" max="3767" width="8.85546875" style="53" customWidth="1"/>
    <col min="3768" max="3768" width="1.140625" style="53" customWidth="1"/>
    <col min="3769" max="3769" width="6.28515625" style="53" customWidth="1"/>
    <col min="3770" max="3770" width="10.140625" style="53" customWidth="1"/>
    <col min="3771" max="3771" width="14.140625" style="53" customWidth="1"/>
    <col min="3772" max="3772" width="14.85546875" style="53" customWidth="1"/>
    <col min="3773" max="3773" width="9" style="53" customWidth="1"/>
    <col min="3774" max="3780" width="13" style="53" customWidth="1"/>
    <col min="3781" max="3781" width="0" style="53" hidden="1" customWidth="1"/>
    <col min="3782" max="3782" width="9.7109375" style="53" customWidth="1"/>
    <col min="3783" max="3783" width="2" style="53" customWidth="1"/>
    <col min="3784" max="3784" width="16" style="53" customWidth="1"/>
    <col min="3785" max="3785" width="21.7109375" style="53" customWidth="1"/>
    <col min="3786" max="3786" width="21.5703125" style="53" customWidth="1"/>
    <col min="3787" max="3787" width="0.5703125" style="53" customWidth="1"/>
    <col min="3788" max="3788" width="10.85546875" style="53" customWidth="1"/>
    <col min="3789" max="3789" width="6.140625" style="53" customWidth="1"/>
    <col min="3790" max="3790" width="13.42578125" style="53" customWidth="1"/>
    <col min="3791" max="3791" width="7.85546875" style="53" customWidth="1"/>
    <col min="3792" max="3792" width="8.7109375" style="53" customWidth="1"/>
    <col min="3793" max="3793" width="7" style="53" customWidth="1"/>
    <col min="3794" max="3794" width="11.42578125" style="53"/>
    <col min="3795" max="3795" width="15" style="53" customWidth="1"/>
    <col min="3796" max="3796" width="8.7109375" style="53" customWidth="1"/>
    <col min="3797" max="4017" width="11.42578125" style="53"/>
    <col min="4018" max="4018" width="0.7109375" style="53" customWidth="1"/>
    <col min="4019" max="4021" width="8.85546875" style="53" customWidth="1"/>
    <col min="4022" max="4022" width="0" style="53" hidden="1" customWidth="1"/>
    <col min="4023" max="4023" width="8.85546875" style="53" customWidth="1"/>
    <col min="4024" max="4024" width="1.140625" style="53" customWidth="1"/>
    <col min="4025" max="4025" width="6.28515625" style="53" customWidth="1"/>
    <col min="4026" max="4026" width="10.140625" style="53" customWidth="1"/>
    <col min="4027" max="4027" width="14.140625" style="53" customWidth="1"/>
    <col min="4028" max="4028" width="14.85546875" style="53" customWidth="1"/>
    <col min="4029" max="4029" width="9" style="53" customWidth="1"/>
    <col min="4030" max="4036" width="13" style="53" customWidth="1"/>
    <col min="4037" max="4037" width="0" style="53" hidden="1" customWidth="1"/>
    <col min="4038" max="4038" width="9.7109375" style="53" customWidth="1"/>
    <col min="4039" max="4039" width="2" style="53" customWidth="1"/>
    <col min="4040" max="4040" width="16" style="53" customWidth="1"/>
    <col min="4041" max="4041" width="21.7109375" style="53" customWidth="1"/>
    <col min="4042" max="4042" width="21.5703125" style="53" customWidth="1"/>
    <col min="4043" max="4043" width="0.5703125" style="53" customWidth="1"/>
    <col min="4044" max="4044" width="10.85546875" style="53" customWidth="1"/>
    <col min="4045" max="4045" width="6.140625" style="53" customWidth="1"/>
    <col min="4046" max="4046" width="13.42578125" style="53" customWidth="1"/>
    <col min="4047" max="4047" width="7.85546875" style="53" customWidth="1"/>
    <col min="4048" max="4048" width="8.7109375" style="53" customWidth="1"/>
    <col min="4049" max="4049" width="7" style="53" customWidth="1"/>
    <col min="4050" max="4050" width="11.42578125" style="53"/>
    <col min="4051" max="4051" width="15" style="53" customWidth="1"/>
    <col min="4052" max="4052" width="8.7109375" style="53" customWidth="1"/>
    <col min="4053" max="4273" width="11.42578125" style="53"/>
    <col min="4274" max="4274" width="0.7109375" style="53" customWidth="1"/>
    <col min="4275" max="4277" width="8.85546875" style="53" customWidth="1"/>
    <col min="4278" max="4278" width="0" style="53" hidden="1" customWidth="1"/>
    <col min="4279" max="4279" width="8.85546875" style="53" customWidth="1"/>
    <col min="4280" max="4280" width="1.140625" style="53" customWidth="1"/>
    <col min="4281" max="4281" width="6.28515625" style="53" customWidth="1"/>
    <col min="4282" max="4282" width="10.140625" style="53" customWidth="1"/>
    <col min="4283" max="4283" width="14.140625" style="53" customWidth="1"/>
    <col min="4284" max="4284" width="14.85546875" style="53" customWidth="1"/>
    <col min="4285" max="4285" width="9" style="53" customWidth="1"/>
    <col min="4286" max="4292" width="13" style="53" customWidth="1"/>
    <col min="4293" max="4293" width="0" style="53" hidden="1" customWidth="1"/>
    <col min="4294" max="4294" width="9.7109375" style="53" customWidth="1"/>
    <col min="4295" max="4295" width="2" style="53" customWidth="1"/>
    <col min="4296" max="4296" width="16" style="53" customWidth="1"/>
    <col min="4297" max="4297" width="21.7109375" style="53" customWidth="1"/>
    <col min="4298" max="4298" width="21.5703125" style="53" customWidth="1"/>
    <col min="4299" max="4299" width="0.5703125" style="53" customWidth="1"/>
    <col min="4300" max="4300" width="10.85546875" style="53" customWidth="1"/>
    <col min="4301" max="4301" width="6.140625" style="53" customWidth="1"/>
    <col min="4302" max="4302" width="13.42578125" style="53" customWidth="1"/>
    <col min="4303" max="4303" width="7.85546875" style="53" customWidth="1"/>
    <col min="4304" max="4304" width="8.7109375" style="53" customWidth="1"/>
    <col min="4305" max="4305" width="7" style="53" customWidth="1"/>
    <col min="4306" max="4306" width="11.42578125" style="53"/>
    <col min="4307" max="4307" width="15" style="53" customWidth="1"/>
    <col min="4308" max="4308" width="8.7109375" style="53" customWidth="1"/>
    <col min="4309" max="4529" width="11.42578125" style="53"/>
    <col min="4530" max="4530" width="0.7109375" style="53" customWidth="1"/>
    <col min="4531" max="4533" width="8.85546875" style="53" customWidth="1"/>
    <col min="4534" max="4534" width="0" style="53" hidden="1" customWidth="1"/>
    <col min="4535" max="4535" width="8.85546875" style="53" customWidth="1"/>
    <col min="4536" max="4536" width="1.140625" style="53" customWidth="1"/>
    <col min="4537" max="4537" width="6.28515625" style="53" customWidth="1"/>
    <col min="4538" max="4538" width="10.140625" style="53" customWidth="1"/>
    <col min="4539" max="4539" width="14.140625" style="53" customWidth="1"/>
    <col min="4540" max="4540" width="14.85546875" style="53" customWidth="1"/>
    <col min="4541" max="4541" width="9" style="53" customWidth="1"/>
    <col min="4542" max="4548" width="13" style="53" customWidth="1"/>
    <col min="4549" max="4549" width="0" style="53" hidden="1" customWidth="1"/>
    <col min="4550" max="4550" width="9.7109375" style="53" customWidth="1"/>
    <col min="4551" max="4551" width="2" style="53" customWidth="1"/>
    <col min="4552" max="4552" width="16" style="53" customWidth="1"/>
    <col min="4553" max="4553" width="21.7109375" style="53" customWidth="1"/>
    <col min="4554" max="4554" width="21.5703125" style="53" customWidth="1"/>
    <col min="4555" max="4555" width="0.5703125" style="53" customWidth="1"/>
    <col min="4556" max="4556" width="10.85546875" style="53" customWidth="1"/>
    <col min="4557" max="4557" width="6.140625" style="53" customWidth="1"/>
    <col min="4558" max="4558" width="13.42578125" style="53" customWidth="1"/>
    <col min="4559" max="4559" width="7.85546875" style="53" customWidth="1"/>
    <col min="4560" max="4560" width="8.7109375" style="53" customWidth="1"/>
    <col min="4561" max="4561" width="7" style="53" customWidth="1"/>
    <col min="4562" max="4562" width="11.42578125" style="53"/>
    <col min="4563" max="4563" width="15" style="53" customWidth="1"/>
    <col min="4564" max="4564" width="8.7109375" style="53" customWidth="1"/>
    <col min="4565" max="4785" width="11.42578125" style="53"/>
    <col min="4786" max="4786" width="0.7109375" style="53" customWidth="1"/>
    <col min="4787" max="4789" width="8.85546875" style="53" customWidth="1"/>
    <col min="4790" max="4790" width="0" style="53" hidden="1" customWidth="1"/>
    <col min="4791" max="4791" width="8.85546875" style="53" customWidth="1"/>
    <col min="4792" max="4792" width="1.140625" style="53" customWidth="1"/>
    <col min="4793" max="4793" width="6.28515625" style="53" customWidth="1"/>
    <col min="4794" max="4794" width="10.140625" style="53" customWidth="1"/>
    <col min="4795" max="4795" width="14.140625" style="53" customWidth="1"/>
    <col min="4796" max="4796" width="14.85546875" style="53" customWidth="1"/>
    <col min="4797" max="4797" width="9" style="53" customWidth="1"/>
    <col min="4798" max="4804" width="13" style="53" customWidth="1"/>
    <col min="4805" max="4805" width="0" style="53" hidden="1" customWidth="1"/>
    <col min="4806" max="4806" width="9.7109375" style="53" customWidth="1"/>
    <col min="4807" max="4807" width="2" style="53" customWidth="1"/>
    <col min="4808" max="4808" width="16" style="53" customWidth="1"/>
    <col min="4809" max="4809" width="21.7109375" style="53" customWidth="1"/>
    <col min="4810" max="4810" width="21.5703125" style="53" customWidth="1"/>
    <col min="4811" max="4811" width="0.5703125" style="53" customWidth="1"/>
    <col min="4812" max="4812" width="10.85546875" style="53" customWidth="1"/>
    <col min="4813" max="4813" width="6.140625" style="53" customWidth="1"/>
    <col min="4814" max="4814" width="13.42578125" style="53" customWidth="1"/>
    <col min="4815" max="4815" width="7.85546875" style="53" customWidth="1"/>
    <col min="4816" max="4816" width="8.7109375" style="53" customWidth="1"/>
    <col min="4817" max="4817" width="7" style="53" customWidth="1"/>
    <col min="4818" max="4818" width="11.42578125" style="53"/>
    <col min="4819" max="4819" width="15" style="53" customWidth="1"/>
    <col min="4820" max="4820" width="8.7109375" style="53" customWidth="1"/>
    <col min="4821" max="5041" width="11.42578125" style="53"/>
    <col min="5042" max="5042" width="0.7109375" style="53" customWidth="1"/>
    <col min="5043" max="5045" width="8.85546875" style="53" customWidth="1"/>
    <col min="5046" max="5046" width="0" style="53" hidden="1" customWidth="1"/>
    <col min="5047" max="5047" width="8.85546875" style="53" customWidth="1"/>
    <col min="5048" max="5048" width="1.140625" style="53" customWidth="1"/>
    <col min="5049" max="5049" width="6.28515625" style="53" customWidth="1"/>
    <col min="5050" max="5050" width="10.140625" style="53" customWidth="1"/>
    <col min="5051" max="5051" width="14.140625" style="53" customWidth="1"/>
    <col min="5052" max="5052" width="14.85546875" style="53" customWidth="1"/>
    <col min="5053" max="5053" width="9" style="53" customWidth="1"/>
    <col min="5054" max="5060" width="13" style="53" customWidth="1"/>
    <col min="5061" max="5061" width="0" style="53" hidden="1" customWidth="1"/>
    <col min="5062" max="5062" width="9.7109375" style="53" customWidth="1"/>
    <col min="5063" max="5063" width="2" style="53" customWidth="1"/>
    <col min="5064" max="5064" width="16" style="53" customWidth="1"/>
    <col min="5065" max="5065" width="21.7109375" style="53" customWidth="1"/>
    <col min="5066" max="5066" width="21.5703125" style="53" customWidth="1"/>
    <col min="5067" max="5067" width="0.5703125" style="53" customWidth="1"/>
    <col min="5068" max="5068" width="10.85546875" style="53" customWidth="1"/>
    <col min="5069" max="5069" width="6.140625" style="53" customWidth="1"/>
    <col min="5070" max="5070" width="13.42578125" style="53" customWidth="1"/>
    <col min="5071" max="5071" width="7.85546875" style="53" customWidth="1"/>
    <col min="5072" max="5072" width="8.7109375" style="53" customWidth="1"/>
    <col min="5073" max="5073" width="7" style="53" customWidth="1"/>
    <col min="5074" max="5074" width="11.42578125" style="53"/>
    <col min="5075" max="5075" width="15" style="53" customWidth="1"/>
    <col min="5076" max="5076" width="8.7109375" style="53" customWidth="1"/>
    <col min="5077" max="5297" width="11.42578125" style="53"/>
    <col min="5298" max="5298" width="0.7109375" style="53" customWidth="1"/>
    <col min="5299" max="5301" width="8.85546875" style="53" customWidth="1"/>
    <col min="5302" max="5302" width="0" style="53" hidden="1" customWidth="1"/>
    <col min="5303" max="5303" width="8.85546875" style="53" customWidth="1"/>
    <col min="5304" max="5304" width="1.140625" style="53" customWidth="1"/>
    <col min="5305" max="5305" width="6.28515625" style="53" customWidth="1"/>
    <col min="5306" max="5306" width="10.140625" style="53" customWidth="1"/>
    <col min="5307" max="5307" width="14.140625" style="53" customWidth="1"/>
    <col min="5308" max="5308" width="14.85546875" style="53" customWidth="1"/>
    <col min="5309" max="5309" width="9" style="53" customWidth="1"/>
    <col min="5310" max="5316" width="13" style="53" customWidth="1"/>
    <col min="5317" max="5317" width="0" style="53" hidden="1" customWidth="1"/>
    <col min="5318" max="5318" width="9.7109375" style="53" customWidth="1"/>
    <col min="5319" max="5319" width="2" style="53" customWidth="1"/>
    <col min="5320" max="5320" width="16" style="53" customWidth="1"/>
    <col min="5321" max="5321" width="21.7109375" style="53" customWidth="1"/>
    <col min="5322" max="5322" width="21.5703125" style="53" customWidth="1"/>
    <col min="5323" max="5323" width="0.5703125" style="53" customWidth="1"/>
    <col min="5324" max="5324" width="10.85546875" style="53" customWidth="1"/>
    <col min="5325" max="5325" width="6.140625" style="53" customWidth="1"/>
    <col min="5326" max="5326" width="13.42578125" style="53" customWidth="1"/>
    <col min="5327" max="5327" width="7.85546875" style="53" customWidth="1"/>
    <col min="5328" max="5328" width="8.7109375" style="53" customWidth="1"/>
    <col min="5329" max="5329" width="7" style="53" customWidth="1"/>
    <col min="5330" max="5330" width="11.42578125" style="53"/>
    <col min="5331" max="5331" width="15" style="53" customWidth="1"/>
    <col min="5332" max="5332" width="8.7109375" style="53" customWidth="1"/>
    <col min="5333" max="5553" width="11.42578125" style="53"/>
    <col min="5554" max="5554" width="0.7109375" style="53" customWidth="1"/>
    <col min="5555" max="5557" width="8.85546875" style="53" customWidth="1"/>
    <col min="5558" max="5558" width="0" style="53" hidden="1" customWidth="1"/>
    <col min="5559" max="5559" width="8.85546875" style="53" customWidth="1"/>
    <col min="5560" max="5560" width="1.140625" style="53" customWidth="1"/>
    <col min="5561" max="5561" width="6.28515625" style="53" customWidth="1"/>
    <col min="5562" max="5562" width="10.140625" style="53" customWidth="1"/>
    <col min="5563" max="5563" width="14.140625" style="53" customWidth="1"/>
    <col min="5564" max="5564" width="14.85546875" style="53" customWidth="1"/>
    <col min="5565" max="5565" width="9" style="53" customWidth="1"/>
    <col min="5566" max="5572" width="13" style="53" customWidth="1"/>
    <col min="5573" max="5573" width="0" style="53" hidden="1" customWidth="1"/>
    <col min="5574" max="5574" width="9.7109375" style="53" customWidth="1"/>
    <col min="5575" max="5575" width="2" style="53" customWidth="1"/>
    <col min="5576" max="5576" width="16" style="53" customWidth="1"/>
    <col min="5577" max="5577" width="21.7109375" style="53" customWidth="1"/>
    <col min="5578" max="5578" width="21.5703125" style="53" customWidth="1"/>
    <col min="5579" max="5579" width="0.5703125" style="53" customWidth="1"/>
    <col min="5580" max="5580" width="10.85546875" style="53" customWidth="1"/>
    <col min="5581" max="5581" width="6.140625" style="53" customWidth="1"/>
    <col min="5582" max="5582" width="13.42578125" style="53" customWidth="1"/>
    <col min="5583" max="5583" width="7.85546875" style="53" customWidth="1"/>
    <col min="5584" max="5584" width="8.7109375" style="53" customWidth="1"/>
    <col min="5585" max="5585" width="7" style="53" customWidth="1"/>
    <col min="5586" max="5586" width="11.42578125" style="53"/>
    <col min="5587" max="5587" width="15" style="53" customWidth="1"/>
    <col min="5588" max="5588" width="8.7109375" style="53" customWidth="1"/>
    <col min="5589" max="5809" width="11.42578125" style="53"/>
    <col min="5810" max="5810" width="0.7109375" style="53" customWidth="1"/>
    <col min="5811" max="5813" width="8.85546875" style="53" customWidth="1"/>
    <col min="5814" max="5814" width="0" style="53" hidden="1" customWidth="1"/>
    <col min="5815" max="5815" width="8.85546875" style="53" customWidth="1"/>
    <col min="5816" max="5816" width="1.140625" style="53" customWidth="1"/>
    <col min="5817" max="5817" width="6.28515625" style="53" customWidth="1"/>
    <col min="5818" max="5818" width="10.140625" style="53" customWidth="1"/>
    <col min="5819" max="5819" width="14.140625" style="53" customWidth="1"/>
    <col min="5820" max="5820" width="14.85546875" style="53" customWidth="1"/>
    <col min="5821" max="5821" width="9" style="53" customWidth="1"/>
    <col min="5822" max="5828" width="13" style="53" customWidth="1"/>
    <col min="5829" max="5829" width="0" style="53" hidden="1" customWidth="1"/>
    <col min="5830" max="5830" width="9.7109375" style="53" customWidth="1"/>
    <col min="5831" max="5831" width="2" style="53" customWidth="1"/>
    <col min="5832" max="5832" width="16" style="53" customWidth="1"/>
    <col min="5833" max="5833" width="21.7109375" style="53" customWidth="1"/>
    <col min="5834" max="5834" width="21.5703125" style="53" customWidth="1"/>
    <col min="5835" max="5835" width="0.5703125" style="53" customWidth="1"/>
    <col min="5836" max="5836" width="10.85546875" style="53" customWidth="1"/>
    <col min="5837" max="5837" width="6.140625" style="53" customWidth="1"/>
    <col min="5838" max="5838" width="13.42578125" style="53" customWidth="1"/>
    <col min="5839" max="5839" width="7.85546875" style="53" customWidth="1"/>
    <col min="5840" max="5840" width="8.7109375" style="53" customWidth="1"/>
    <col min="5841" max="5841" width="7" style="53" customWidth="1"/>
    <col min="5842" max="5842" width="11.42578125" style="53"/>
    <col min="5843" max="5843" width="15" style="53" customWidth="1"/>
    <col min="5844" max="5844" width="8.7109375" style="53" customWidth="1"/>
    <col min="5845" max="6065" width="11.42578125" style="53"/>
    <col min="6066" max="6066" width="0.7109375" style="53" customWidth="1"/>
    <col min="6067" max="6069" width="8.85546875" style="53" customWidth="1"/>
    <col min="6070" max="6070" width="0" style="53" hidden="1" customWidth="1"/>
    <col min="6071" max="6071" width="8.85546875" style="53" customWidth="1"/>
    <col min="6072" max="6072" width="1.140625" style="53" customWidth="1"/>
    <col min="6073" max="6073" width="6.28515625" style="53" customWidth="1"/>
    <col min="6074" max="6074" width="10.140625" style="53" customWidth="1"/>
    <col min="6075" max="6075" width="14.140625" style="53" customWidth="1"/>
    <col min="6076" max="6076" width="14.85546875" style="53" customWidth="1"/>
    <col min="6077" max="6077" width="9" style="53" customWidth="1"/>
    <col min="6078" max="6084" width="13" style="53" customWidth="1"/>
    <col min="6085" max="6085" width="0" style="53" hidden="1" customWidth="1"/>
    <col min="6086" max="6086" width="9.7109375" style="53" customWidth="1"/>
    <col min="6087" max="6087" width="2" style="53" customWidth="1"/>
    <col min="6088" max="6088" width="16" style="53" customWidth="1"/>
    <col min="6089" max="6089" width="21.7109375" style="53" customWidth="1"/>
    <col min="6090" max="6090" width="21.5703125" style="53" customWidth="1"/>
    <col min="6091" max="6091" width="0.5703125" style="53" customWidth="1"/>
    <col min="6092" max="6092" width="10.85546875" style="53" customWidth="1"/>
    <col min="6093" max="6093" width="6.140625" style="53" customWidth="1"/>
    <col min="6094" max="6094" width="13.42578125" style="53" customWidth="1"/>
    <col min="6095" max="6095" width="7.85546875" style="53" customWidth="1"/>
    <col min="6096" max="6096" width="8.7109375" style="53" customWidth="1"/>
    <col min="6097" max="6097" width="7" style="53" customWidth="1"/>
    <col min="6098" max="6098" width="11.42578125" style="53"/>
    <col min="6099" max="6099" width="15" style="53" customWidth="1"/>
    <col min="6100" max="6100" width="8.7109375" style="53" customWidth="1"/>
    <col min="6101" max="6321" width="11.42578125" style="53"/>
    <col min="6322" max="6322" width="0.7109375" style="53" customWidth="1"/>
    <col min="6323" max="6325" width="8.85546875" style="53" customWidth="1"/>
    <col min="6326" max="6326" width="0" style="53" hidden="1" customWidth="1"/>
    <col min="6327" max="6327" width="8.85546875" style="53" customWidth="1"/>
    <col min="6328" max="6328" width="1.140625" style="53" customWidth="1"/>
    <col min="6329" max="6329" width="6.28515625" style="53" customWidth="1"/>
    <col min="6330" max="6330" width="10.140625" style="53" customWidth="1"/>
    <col min="6331" max="6331" width="14.140625" style="53" customWidth="1"/>
    <col min="6332" max="6332" width="14.85546875" style="53" customWidth="1"/>
    <col min="6333" max="6333" width="9" style="53" customWidth="1"/>
    <col min="6334" max="6340" width="13" style="53" customWidth="1"/>
    <col min="6341" max="6341" width="0" style="53" hidden="1" customWidth="1"/>
    <col min="6342" max="6342" width="9.7109375" style="53" customWidth="1"/>
    <col min="6343" max="6343" width="2" style="53" customWidth="1"/>
    <col min="6344" max="6344" width="16" style="53" customWidth="1"/>
    <col min="6345" max="6345" width="21.7109375" style="53" customWidth="1"/>
    <col min="6346" max="6346" width="21.5703125" style="53" customWidth="1"/>
    <col min="6347" max="6347" width="0.5703125" style="53" customWidth="1"/>
    <col min="6348" max="6348" width="10.85546875" style="53" customWidth="1"/>
    <col min="6349" max="6349" width="6.140625" style="53" customWidth="1"/>
    <col min="6350" max="6350" width="13.42578125" style="53" customWidth="1"/>
    <col min="6351" max="6351" width="7.85546875" style="53" customWidth="1"/>
    <col min="6352" max="6352" width="8.7109375" style="53" customWidth="1"/>
    <col min="6353" max="6353" width="7" style="53" customWidth="1"/>
    <col min="6354" max="6354" width="11.42578125" style="53"/>
    <col min="6355" max="6355" width="15" style="53" customWidth="1"/>
    <col min="6356" max="6356" width="8.7109375" style="53" customWidth="1"/>
    <col min="6357" max="6577" width="11.42578125" style="53"/>
    <col min="6578" max="6578" width="0.7109375" style="53" customWidth="1"/>
    <col min="6579" max="6581" width="8.85546875" style="53" customWidth="1"/>
    <col min="6582" max="6582" width="0" style="53" hidden="1" customWidth="1"/>
    <col min="6583" max="6583" width="8.85546875" style="53" customWidth="1"/>
    <col min="6584" max="6584" width="1.140625" style="53" customWidth="1"/>
    <col min="6585" max="6585" width="6.28515625" style="53" customWidth="1"/>
    <col min="6586" max="6586" width="10.140625" style="53" customWidth="1"/>
    <col min="6587" max="6587" width="14.140625" style="53" customWidth="1"/>
    <col min="6588" max="6588" width="14.85546875" style="53" customWidth="1"/>
    <col min="6589" max="6589" width="9" style="53" customWidth="1"/>
    <col min="6590" max="6596" width="13" style="53" customWidth="1"/>
    <col min="6597" max="6597" width="0" style="53" hidden="1" customWidth="1"/>
    <col min="6598" max="6598" width="9.7109375" style="53" customWidth="1"/>
    <col min="6599" max="6599" width="2" style="53" customWidth="1"/>
    <col min="6600" max="6600" width="16" style="53" customWidth="1"/>
    <col min="6601" max="6601" width="21.7109375" style="53" customWidth="1"/>
    <col min="6602" max="6602" width="21.5703125" style="53" customWidth="1"/>
    <col min="6603" max="6603" width="0.5703125" style="53" customWidth="1"/>
    <col min="6604" max="6604" width="10.85546875" style="53" customWidth="1"/>
    <col min="6605" max="6605" width="6.140625" style="53" customWidth="1"/>
    <col min="6606" max="6606" width="13.42578125" style="53" customWidth="1"/>
    <col min="6607" max="6607" width="7.85546875" style="53" customWidth="1"/>
    <col min="6608" max="6608" width="8.7109375" style="53" customWidth="1"/>
    <col min="6609" max="6609" width="7" style="53" customWidth="1"/>
    <col min="6610" max="6610" width="11.42578125" style="53"/>
    <col min="6611" max="6611" width="15" style="53" customWidth="1"/>
    <col min="6612" max="6612" width="8.7109375" style="53" customWidth="1"/>
    <col min="6613" max="6833" width="11.42578125" style="53"/>
    <col min="6834" max="6834" width="0.7109375" style="53" customWidth="1"/>
    <col min="6835" max="6837" width="8.85546875" style="53" customWidth="1"/>
    <col min="6838" max="6838" width="0" style="53" hidden="1" customWidth="1"/>
    <col min="6839" max="6839" width="8.85546875" style="53" customWidth="1"/>
    <col min="6840" max="6840" width="1.140625" style="53" customWidth="1"/>
    <col min="6841" max="6841" width="6.28515625" style="53" customWidth="1"/>
    <col min="6842" max="6842" width="10.140625" style="53" customWidth="1"/>
    <col min="6843" max="6843" width="14.140625" style="53" customWidth="1"/>
    <col min="6844" max="6844" width="14.85546875" style="53" customWidth="1"/>
    <col min="6845" max="6845" width="9" style="53" customWidth="1"/>
    <col min="6846" max="6852" width="13" style="53" customWidth="1"/>
    <col min="6853" max="6853" width="0" style="53" hidden="1" customWidth="1"/>
    <col min="6854" max="6854" width="9.7109375" style="53" customWidth="1"/>
    <col min="6855" max="6855" width="2" style="53" customWidth="1"/>
    <col min="6856" max="6856" width="16" style="53" customWidth="1"/>
    <col min="6857" max="6857" width="21.7109375" style="53" customWidth="1"/>
    <col min="6858" max="6858" width="21.5703125" style="53" customWidth="1"/>
    <col min="6859" max="6859" width="0.5703125" style="53" customWidth="1"/>
    <col min="6860" max="6860" width="10.85546875" style="53" customWidth="1"/>
    <col min="6861" max="6861" width="6.140625" style="53" customWidth="1"/>
    <col min="6862" max="6862" width="13.42578125" style="53" customWidth="1"/>
    <col min="6863" max="6863" width="7.85546875" style="53" customWidth="1"/>
    <col min="6864" max="6864" width="8.7109375" style="53" customWidth="1"/>
    <col min="6865" max="6865" width="7" style="53" customWidth="1"/>
    <col min="6866" max="6866" width="11.42578125" style="53"/>
    <col min="6867" max="6867" width="15" style="53" customWidth="1"/>
    <col min="6868" max="6868" width="8.7109375" style="53" customWidth="1"/>
    <col min="6869" max="7089" width="11.42578125" style="53"/>
    <col min="7090" max="7090" width="0.7109375" style="53" customWidth="1"/>
    <col min="7091" max="7093" width="8.85546875" style="53" customWidth="1"/>
    <col min="7094" max="7094" width="0" style="53" hidden="1" customWidth="1"/>
    <col min="7095" max="7095" width="8.85546875" style="53" customWidth="1"/>
    <col min="7096" max="7096" width="1.140625" style="53" customWidth="1"/>
    <col min="7097" max="7097" width="6.28515625" style="53" customWidth="1"/>
    <col min="7098" max="7098" width="10.140625" style="53" customWidth="1"/>
    <col min="7099" max="7099" width="14.140625" style="53" customWidth="1"/>
    <col min="7100" max="7100" width="14.85546875" style="53" customWidth="1"/>
    <col min="7101" max="7101" width="9" style="53" customWidth="1"/>
    <col min="7102" max="7108" width="13" style="53" customWidth="1"/>
    <col min="7109" max="7109" width="0" style="53" hidden="1" customWidth="1"/>
    <col min="7110" max="7110" width="9.7109375" style="53" customWidth="1"/>
    <col min="7111" max="7111" width="2" style="53" customWidth="1"/>
    <col min="7112" max="7112" width="16" style="53" customWidth="1"/>
    <col min="7113" max="7113" width="21.7109375" style="53" customWidth="1"/>
    <col min="7114" max="7114" width="21.5703125" style="53" customWidth="1"/>
    <col min="7115" max="7115" width="0.5703125" style="53" customWidth="1"/>
    <col min="7116" max="7116" width="10.85546875" style="53" customWidth="1"/>
    <col min="7117" max="7117" width="6.140625" style="53" customWidth="1"/>
    <col min="7118" max="7118" width="13.42578125" style="53" customWidth="1"/>
    <col min="7119" max="7119" width="7.85546875" style="53" customWidth="1"/>
    <col min="7120" max="7120" width="8.7109375" style="53" customWidth="1"/>
    <col min="7121" max="7121" width="7" style="53" customWidth="1"/>
    <col min="7122" max="7122" width="11.42578125" style="53"/>
    <col min="7123" max="7123" width="15" style="53" customWidth="1"/>
    <col min="7124" max="7124" width="8.7109375" style="53" customWidth="1"/>
    <col min="7125" max="7345" width="11.42578125" style="53"/>
    <col min="7346" max="7346" width="0.7109375" style="53" customWidth="1"/>
    <col min="7347" max="7349" width="8.85546875" style="53" customWidth="1"/>
    <col min="7350" max="7350" width="0" style="53" hidden="1" customWidth="1"/>
    <col min="7351" max="7351" width="8.85546875" style="53" customWidth="1"/>
    <col min="7352" max="7352" width="1.140625" style="53" customWidth="1"/>
    <col min="7353" max="7353" width="6.28515625" style="53" customWidth="1"/>
    <col min="7354" max="7354" width="10.140625" style="53" customWidth="1"/>
    <col min="7355" max="7355" width="14.140625" style="53" customWidth="1"/>
    <col min="7356" max="7356" width="14.85546875" style="53" customWidth="1"/>
    <col min="7357" max="7357" width="9" style="53" customWidth="1"/>
    <col min="7358" max="7364" width="13" style="53" customWidth="1"/>
    <col min="7365" max="7365" width="0" style="53" hidden="1" customWidth="1"/>
    <col min="7366" max="7366" width="9.7109375" style="53" customWidth="1"/>
    <col min="7367" max="7367" width="2" style="53" customWidth="1"/>
    <col min="7368" max="7368" width="16" style="53" customWidth="1"/>
    <col min="7369" max="7369" width="21.7109375" style="53" customWidth="1"/>
    <col min="7370" max="7370" width="21.5703125" style="53" customWidth="1"/>
    <col min="7371" max="7371" width="0.5703125" style="53" customWidth="1"/>
    <col min="7372" max="7372" width="10.85546875" style="53" customWidth="1"/>
    <col min="7373" max="7373" width="6.140625" style="53" customWidth="1"/>
    <col min="7374" max="7374" width="13.42578125" style="53" customWidth="1"/>
    <col min="7375" max="7375" width="7.85546875" style="53" customWidth="1"/>
    <col min="7376" max="7376" width="8.7109375" style="53" customWidth="1"/>
    <col min="7377" max="7377" width="7" style="53" customWidth="1"/>
    <col min="7378" max="7378" width="11.42578125" style="53"/>
    <col min="7379" max="7379" width="15" style="53" customWidth="1"/>
    <col min="7380" max="7380" width="8.7109375" style="53" customWidth="1"/>
    <col min="7381" max="7601" width="11.42578125" style="53"/>
    <col min="7602" max="7602" width="0.7109375" style="53" customWidth="1"/>
    <col min="7603" max="7605" width="8.85546875" style="53" customWidth="1"/>
    <col min="7606" max="7606" width="0" style="53" hidden="1" customWidth="1"/>
    <col min="7607" max="7607" width="8.85546875" style="53" customWidth="1"/>
    <col min="7608" max="7608" width="1.140625" style="53" customWidth="1"/>
    <col min="7609" max="7609" width="6.28515625" style="53" customWidth="1"/>
    <col min="7610" max="7610" width="10.140625" style="53" customWidth="1"/>
    <col min="7611" max="7611" width="14.140625" style="53" customWidth="1"/>
    <col min="7612" max="7612" width="14.85546875" style="53" customWidth="1"/>
    <col min="7613" max="7613" width="9" style="53" customWidth="1"/>
    <col min="7614" max="7620" width="13" style="53" customWidth="1"/>
    <col min="7621" max="7621" width="0" style="53" hidden="1" customWidth="1"/>
    <col min="7622" max="7622" width="9.7109375" style="53" customWidth="1"/>
    <col min="7623" max="7623" width="2" style="53" customWidth="1"/>
    <col min="7624" max="7624" width="16" style="53" customWidth="1"/>
    <col min="7625" max="7625" width="21.7109375" style="53" customWidth="1"/>
    <col min="7626" max="7626" width="21.5703125" style="53" customWidth="1"/>
    <col min="7627" max="7627" width="0.5703125" style="53" customWidth="1"/>
    <col min="7628" max="7628" width="10.85546875" style="53" customWidth="1"/>
    <col min="7629" max="7629" width="6.140625" style="53" customWidth="1"/>
    <col min="7630" max="7630" width="13.42578125" style="53" customWidth="1"/>
    <col min="7631" max="7631" width="7.85546875" style="53" customWidth="1"/>
    <col min="7632" max="7632" width="8.7109375" style="53" customWidth="1"/>
    <col min="7633" max="7633" width="7" style="53" customWidth="1"/>
    <col min="7634" max="7634" width="11.42578125" style="53"/>
    <col min="7635" max="7635" width="15" style="53" customWidth="1"/>
    <col min="7636" max="7636" width="8.7109375" style="53" customWidth="1"/>
    <col min="7637" max="7857" width="11.42578125" style="53"/>
    <col min="7858" max="7858" width="0.7109375" style="53" customWidth="1"/>
    <col min="7859" max="7861" width="8.85546875" style="53" customWidth="1"/>
    <col min="7862" max="7862" width="0" style="53" hidden="1" customWidth="1"/>
    <col min="7863" max="7863" width="8.85546875" style="53" customWidth="1"/>
    <col min="7864" max="7864" width="1.140625" style="53" customWidth="1"/>
    <col min="7865" max="7865" width="6.28515625" style="53" customWidth="1"/>
    <col min="7866" max="7866" width="10.140625" style="53" customWidth="1"/>
    <col min="7867" max="7867" width="14.140625" style="53" customWidth="1"/>
    <col min="7868" max="7868" width="14.85546875" style="53" customWidth="1"/>
    <col min="7869" max="7869" width="9" style="53" customWidth="1"/>
    <col min="7870" max="7876" width="13" style="53" customWidth="1"/>
    <col min="7877" max="7877" width="0" style="53" hidden="1" customWidth="1"/>
    <col min="7878" max="7878" width="9.7109375" style="53" customWidth="1"/>
    <col min="7879" max="7879" width="2" style="53" customWidth="1"/>
    <col min="7880" max="7880" width="16" style="53" customWidth="1"/>
    <col min="7881" max="7881" width="21.7109375" style="53" customWidth="1"/>
    <col min="7882" max="7882" width="21.5703125" style="53" customWidth="1"/>
    <col min="7883" max="7883" width="0.5703125" style="53" customWidth="1"/>
    <col min="7884" max="7884" width="10.85546875" style="53" customWidth="1"/>
    <col min="7885" max="7885" width="6.140625" style="53" customWidth="1"/>
    <col min="7886" max="7886" width="13.42578125" style="53" customWidth="1"/>
    <col min="7887" max="7887" width="7.85546875" style="53" customWidth="1"/>
    <col min="7888" max="7888" width="8.7109375" style="53" customWidth="1"/>
    <col min="7889" max="7889" width="7" style="53" customWidth="1"/>
    <col min="7890" max="7890" width="11.42578125" style="53"/>
    <col min="7891" max="7891" width="15" style="53" customWidth="1"/>
    <col min="7892" max="7892" width="8.7109375" style="53" customWidth="1"/>
    <col min="7893" max="8113" width="11.42578125" style="53"/>
    <col min="8114" max="8114" width="0.7109375" style="53" customWidth="1"/>
    <col min="8115" max="8117" width="8.85546875" style="53" customWidth="1"/>
    <col min="8118" max="8118" width="0" style="53" hidden="1" customWidth="1"/>
    <col min="8119" max="8119" width="8.85546875" style="53" customWidth="1"/>
    <col min="8120" max="8120" width="1.140625" style="53" customWidth="1"/>
    <col min="8121" max="8121" width="6.28515625" style="53" customWidth="1"/>
    <col min="8122" max="8122" width="10.140625" style="53" customWidth="1"/>
    <col min="8123" max="8123" width="14.140625" style="53" customWidth="1"/>
    <col min="8124" max="8124" width="14.85546875" style="53" customWidth="1"/>
    <col min="8125" max="8125" width="9" style="53" customWidth="1"/>
    <col min="8126" max="8132" width="13" style="53" customWidth="1"/>
    <col min="8133" max="8133" width="0" style="53" hidden="1" customWidth="1"/>
    <col min="8134" max="8134" width="9.7109375" style="53" customWidth="1"/>
    <col min="8135" max="8135" width="2" style="53" customWidth="1"/>
    <col min="8136" max="8136" width="16" style="53" customWidth="1"/>
    <col min="8137" max="8137" width="21.7109375" style="53" customWidth="1"/>
    <col min="8138" max="8138" width="21.5703125" style="53" customWidth="1"/>
    <col min="8139" max="8139" width="0.5703125" style="53" customWidth="1"/>
    <col min="8140" max="8140" width="10.85546875" style="53" customWidth="1"/>
    <col min="8141" max="8141" width="6.140625" style="53" customWidth="1"/>
    <col min="8142" max="8142" width="13.42578125" style="53" customWidth="1"/>
    <col min="8143" max="8143" width="7.85546875" style="53" customWidth="1"/>
    <col min="8144" max="8144" width="8.7109375" style="53" customWidth="1"/>
    <col min="8145" max="8145" width="7" style="53" customWidth="1"/>
    <col min="8146" max="8146" width="11.42578125" style="53"/>
    <col min="8147" max="8147" width="15" style="53" customWidth="1"/>
    <col min="8148" max="8148" width="8.7109375" style="53" customWidth="1"/>
    <col min="8149" max="8369" width="11.42578125" style="53"/>
    <col min="8370" max="8370" width="0.7109375" style="53" customWidth="1"/>
    <col min="8371" max="8373" width="8.85546875" style="53" customWidth="1"/>
    <col min="8374" max="8374" width="0" style="53" hidden="1" customWidth="1"/>
    <col min="8375" max="8375" width="8.85546875" style="53" customWidth="1"/>
    <col min="8376" max="8376" width="1.140625" style="53" customWidth="1"/>
    <col min="8377" max="8377" width="6.28515625" style="53" customWidth="1"/>
    <col min="8378" max="8378" width="10.140625" style="53" customWidth="1"/>
    <col min="8379" max="8379" width="14.140625" style="53" customWidth="1"/>
    <col min="8380" max="8380" width="14.85546875" style="53" customWidth="1"/>
    <col min="8381" max="8381" width="9" style="53" customWidth="1"/>
    <col min="8382" max="8388" width="13" style="53" customWidth="1"/>
    <col min="8389" max="8389" width="0" style="53" hidden="1" customWidth="1"/>
    <col min="8390" max="8390" width="9.7109375" style="53" customWidth="1"/>
    <col min="8391" max="8391" width="2" style="53" customWidth="1"/>
    <col min="8392" max="8392" width="16" style="53" customWidth="1"/>
    <col min="8393" max="8393" width="21.7109375" style="53" customWidth="1"/>
    <col min="8394" max="8394" width="21.5703125" style="53" customWidth="1"/>
    <col min="8395" max="8395" width="0.5703125" style="53" customWidth="1"/>
    <col min="8396" max="8396" width="10.85546875" style="53" customWidth="1"/>
    <col min="8397" max="8397" width="6.140625" style="53" customWidth="1"/>
    <col min="8398" max="8398" width="13.42578125" style="53" customWidth="1"/>
    <col min="8399" max="8399" width="7.85546875" style="53" customWidth="1"/>
    <col min="8400" max="8400" width="8.7109375" style="53" customWidth="1"/>
    <col min="8401" max="8401" width="7" style="53" customWidth="1"/>
    <col min="8402" max="8402" width="11.42578125" style="53"/>
    <col min="8403" max="8403" width="15" style="53" customWidth="1"/>
    <col min="8404" max="8404" width="8.7109375" style="53" customWidth="1"/>
    <col min="8405" max="8625" width="11.42578125" style="53"/>
    <col min="8626" max="8626" width="0.7109375" style="53" customWidth="1"/>
    <col min="8627" max="8629" width="8.85546875" style="53" customWidth="1"/>
    <col min="8630" max="8630" width="0" style="53" hidden="1" customWidth="1"/>
    <col min="8631" max="8631" width="8.85546875" style="53" customWidth="1"/>
    <col min="8632" max="8632" width="1.140625" style="53" customWidth="1"/>
    <col min="8633" max="8633" width="6.28515625" style="53" customWidth="1"/>
    <col min="8634" max="8634" width="10.140625" style="53" customWidth="1"/>
    <col min="8635" max="8635" width="14.140625" style="53" customWidth="1"/>
    <col min="8636" max="8636" width="14.85546875" style="53" customWidth="1"/>
    <col min="8637" max="8637" width="9" style="53" customWidth="1"/>
    <col min="8638" max="8644" width="13" style="53" customWidth="1"/>
    <col min="8645" max="8645" width="0" style="53" hidden="1" customWidth="1"/>
    <col min="8646" max="8646" width="9.7109375" style="53" customWidth="1"/>
    <col min="8647" max="8647" width="2" style="53" customWidth="1"/>
    <col min="8648" max="8648" width="16" style="53" customWidth="1"/>
    <col min="8649" max="8649" width="21.7109375" style="53" customWidth="1"/>
    <col min="8650" max="8650" width="21.5703125" style="53" customWidth="1"/>
    <col min="8651" max="8651" width="0.5703125" style="53" customWidth="1"/>
    <col min="8652" max="8652" width="10.85546875" style="53" customWidth="1"/>
    <col min="8653" max="8653" width="6.140625" style="53" customWidth="1"/>
    <col min="8654" max="8654" width="13.42578125" style="53" customWidth="1"/>
    <col min="8655" max="8655" width="7.85546875" style="53" customWidth="1"/>
    <col min="8656" max="8656" width="8.7109375" style="53" customWidth="1"/>
    <col min="8657" max="8657" width="7" style="53" customWidth="1"/>
    <col min="8658" max="8658" width="11.42578125" style="53"/>
    <col min="8659" max="8659" width="15" style="53" customWidth="1"/>
    <col min="8660" max="8660" width="8.7109375" style="53" customWidth="1"/>
    <col min="8661" max="8881" width="11.42578125" style="53"/>
    <col min="8882" max="8882" width="0.7109375" style="53" customWidth="1"/>
    <col min="8883" max="8885" width="8.85546875" style="53" customWidth="1"/>
    <col min="8886" max="8886" width="0" style="53" hidden="1" customWidth="1"/>
    <col min="8887" max="8887" width="8.85546875" style="53" customWidth="1"/>
    <col min="8888" max="8888" width="1.140625" style="53" customWidth="1"/>
    <col min="8889" max="8889" width="6.28515625" style="53" customWidth="1"/>
    <col min="8890" max="8890" width="10.140625" style="53" customWidth="1"/>
    <col min="8891" max="8891" width="14.140625" style="53" customWidth="1"/>
    <col min="8892" max="8892" width="14.85546875" style="53" customWidth="1"/>
    <col min="8893" max="8893" width="9" style="53" customWidth="1"/>
    <col min="8894" max="8900" width="13" style="53" customWidth="1"/>
    <col min="8901" max="8901" width="0" style="53" hidden="1" customWidth="1"/>
    <col min="8902" max="8902" width="9.7109375" style="53" customWidth="1"/>
    <col min="8903" max="8903" width="2" style="53" customWidth="1"/>
    <col min="8904" max="8904" width="16" style="53" customWidth="1"/>
    <col min="8905" max="8905" width="21.7109375" style="53" customWidth="1"/>
    <col min="8906" max="8906" width="21.5703125" style="53" customWidth="1"/>
    <col min="8907" max="8907" width="0.5703125" style="53" customWidth="1"/>
    <col min="8908" max="8908" width="10.85546875" style="53" customWidth="1"/>
    <col min="8909" max="8909" width="6.140625" style="53" customWidth="1"/>
    <col min="8910" max="8910" width="13.42578125" style="53" customWidth="1"/>
    <col min="8911" max="8911" width="7.85546875" style="53" customWidth="1"/>
    <col min="8912" max="8912" width="8.7109375" style="53" customWidth="1"/>
    <col min="8913" max="8913" width="7" style="53" customWidth="1"/>
    <col min="8914" max="8914" width="11.42578125" style="53"/>
    <col min="8915" max="8915" width="15" style="53" customWidth="1"/>
    <col min="8916" max="8916" width="8.7109375" style="53" customWidth="1"/>
    <col min="8917" max="9137" width="11.42578125" style="53"/>
    <col min="9138" max="9138" width="0.7109375" style="53" customWidth="1"/>
    <col min="9139" max="9141" width="8.85546875" style="53" customWidth="1"/>
    <col min="9142" max="9142" width="0" style="53" hidden="1" customWidth="1"/>
    <col min="9143" max="9143" width="8.85546875" style="53" customWidth="1"/>
    <col min="9144" max="9144" width="1.140625" style="53" customWidth="1"/>
    <col min="9145" max="9145" width="6.28515625" style="53" customWidth="1"/>
    <col min="9146" max="9146" width="10.140625" style="53" customWidth="1"/>
    <col min="9147" max="9147" width="14.140625" style="53" customWidth="1"/>
    <col min="9148" max="9148" width="14.85546875" style="53" customWidth="1"/>
    <col min="9149" max="9149" width="9" style="53" customWidth="1"/>
    <col min="9150" max="9156" width="13" style="53" customWidth="1"/>
    <col min="9157" max="9157" width="0" style="53" hidden="1" customWidth="1"/>
    <col min="9158" max="9158" width="9.7109375" style="53" customWidth="1"/>
    <col min="9159" max="9159" width="2" style="53" customWidth="1"/>
    <col min="9160" max="9160" width="16" style="53" customWidth="1"/>
    <col min="9161" max="9161" width="21.7109375" style="53" customWidth="1"/>
    <col min="9162" max="9162" width="21.5703125" style="53" customWidth="1"/>
    <col min="9163" max="9163" width="0.5703125" style="53" customWidth="1"/>
    <col min="9164" max="9164" width="10.85546875" style="53" customWidth="1"/>
    <col min="9165" max="9165" width="6.140625" style="53" customWidth="1"/>
    <col min="9166" max="9166" width="13.42578125" style="53" customWidth="1"/>
    <col min="9167" max="9167" width="7.85546875" style="53" customWidth="1"/>
    <col min="9168" max="9168" width="8.7109375" style="53" customWidth="1"/>
    <col min="9169" max="9169" width="7" style="53" customWidth="1"/>
    <col min="9170" max="9170" width="11.42578125" style="53"/>
    <col min="9171" max="9171" width="15" style="53" customWidth="1"/>
    <col min="9172" max="9172" width="8.7109375" style="53" customWidth="1"/>
    <col min="9173" max="9393" width="11.42578125" style="53"/>
    <col min="9394" max="9394" width="0.7109375" style="53" customWidth="1"/>
    <col min="9395" max="9397" width="8.85546875" style="53" customWidth="1"/>
    <col min="9398" max="9398" width="0" style="53" hidden="1" customWidth="1"/>
    <col min="9399" max="9399" width="8.85546875" style="53" customWidth="1"/>
    <col min="9400" max="9400" width="1.140625" style="53" customWidth="1"/>
    <col min="9401" max="9401" width="6.28515625" style="53" customWidth="1"/>
    <col min="9402" max="9402" width="10.140625" style="53" customWidth="1"/>
    <col min="9403" max="9403" width="14.140625" style="53" customWidth="1"/>
    <col min="9404" max="9404" width="14.85546875" style="53" customWidth="1"/>
    <col min="9405" max="9405" width="9" style="53" customWidth="1"/>
    <col min="9406" max="9412" width="13" style="53" customWidth="1"/>
    <col min="9413" max="9413" width="0" style="53" hidden="1" customWidth="1"/>
    <col min="9414" max="9414" width="9.7109375" style="53" customWidth="1"/>
    <col min="9415" max="9415" width="2" style="53" customWidth="1"/>
    <col min="9416" max="9416" width="16" style="53" customWidth="1"/>
    <col min="9417" max="9417" width="21.7109375" style="53" customWidth="1"/>
    <col min="9418" max="9418" width="21.5703125" style="53" customWidth="1"/>
    <col min="9419" max="9419" width="0.5703125" style="53" customWidth="1"/>
    <col min="9420" max="9420" width="10.85546875" style="53" customWidth="1"/>
    <col min="9421" max="9421" width="6.140625" style="53" customWidth="1"/>
    <col min="9422" max="9422" width="13.42578125" style="53" customWidth="1"/>
    <col min="9423" max="9423" width="7.85546875" style="53" customWidth="1"/>
    <col min="9424" max="9424" width="8.7109375" style="53" customWidth="1"/>
    <col min="9425" max="9425" width="7" style="53" customWidth="1"/>
    <col min="9426" max="9426" width="11.42578125" style="53"/>
    <col min="9427" max="9427" width="15" style="53" customWidth="1"/>
    <col min="9428" max="9428" width="8.7109375" style="53" customWidth="1"/>
    <col min="9429" max="9649" width="11.42578125" style="53"/>
    <col min="9650" max="9650" width="0.7109375" style="53" customWidth="1"/>
    <col min="9651" max="9653" width="8.85546875" style="53" customWidth="1"/>
    <col min="9654" max="9654" width="0" style="53" hidden="1" customWidth="1"/>
    <col min="9655" max="9655" width="8.85546875" style="53" customWidth="1"/>
    <col min="9656" max="9656" width="1.140625" style="53" customWidth="1"/>
    <col min="9657" max="9657" width="6.28515625" style="53" customWidth="1"/>
    <col min="9658" max="9658" width="10.140625" style="53" customWidth="1"/>
    <col min="9659" max="9659" width="14.140625" style="53" customWidth="1"/>
    <col min="9660" max="9660" width="14.85546875" style="53" customWidth="1"/>
    <col min="9661" max="9661" width="9" style="53" customWidth="1"/>
    <col min="9662" max="9668" width="13" style="53" customWidth="1"/>
    <col min="9669" max="9669" width="0" style="53" hidden="1" customWidth="1"/>
    <col min="9670" max="9670" width="9.7109375" style="53" customWidth="1"/>
    <col min="9671" max="9671" width="2" style="53" customWidth="1"/>
    <col min="9672" max="9672" width="16" style="53" customWidth="1"/>
    <col min="9673" max="9673" width="21.7109375" style="53" customWidth="1"/>
    <col min="9674" max="9674" width="21.5703125" style="53" customWidth="1"/>
    <col min="9675" max="9675" width="0.5703125" style="53" customWidth="1"/>
    <col min="9676" max="9676" width="10.85546875" style="53" customWidth="1"/>
    <col min="9677" max="9677" width="6.140625" style="53" customWidth="1"/>
    <col min="9678" max="9678" width="13.42578125" style="53" customWidth="1"/>
    <col min="9679" max="9679" width="7.85546875" style="53" customWidth="1"/>
    <col min="9680" max="9680" width="8.7109375" style="53" customWidth="1"/>
    <col min="9681" max="9681" width="7" style="53" customWidth="1"/>
    <col min="9682" max="9682" width="11.42578125" style="53"/>
    <col min="9683" max="9683" width="15" style="53" customWidth="1"/>
    <col min="9684" max="9684" width="8.7109375" style="53" customWidth="1"/>
    <col min="9685" max="9905" width="11.42578125" style="53"/>
    <col min="9906" max="9906" width="0.7109375" style="53" customWidth="1"/>
    <col min="9907" max="9909" width="8.85546875" style="53" customWidth="1"/>
    <col min="9910" max="9910" width="0" style="53" hidden="1" customWidth="1"/>
    <col min="9911" max="9911" width="8.85546875" style="53" customWidth="1"/>
    <col min="9912" max="9912" width="1.140625" style="53" customWidth="1"/>
    <col min="9913" max="9913" width="6.28515625" style="53" customWidth="1"/>
    <col min="9914" max="9914" width="10.140625" style="53" customWidth="1"/>
    <col min="9915" max="9915" width="14.140625" style="53" customWidth="1"/>
    <col min="9916" max="9916" width="14.85546875" style="53" customWidth="1"/>
    <col min="9917" max="9917" width="9" style="53" customWidth="1"/>
    <col min="9918" max="9924" width="13" style="53" customWidth="1"/>
    <col min="9925" max="9925" width="0" style="53" hidden="1" customWidth="1"/>
    <col min="9926" max="9926" width="9.7109375" style="53" customWidth="1"/>
    <col min="9927" max="9927" width="2" style="53" customWidth="1"/>
    <col min="9928" max="9928" width="16" style="53" customWidth="1"/>
    <col min="9929" max="9929" width="21.7109375" style="53" customWidth="1"/>
    <col min="9930" max="9930" width="21.5703125" style="53" customWidth="1"/>
    <col min="9931" max="9931" width="0.5703125" style="53" customWidth="1"/>
    <col min="9932" max="9932" width="10.85546875" style="53" customWidth="1"/>
    <col min="9933" max="9933" width="6.140625" style="53" customWidth="1"/>
    <col min="9934" max="9934" width="13.42578125" style="53" customWidth="1"/>
    <col min="9935" max="9935" width="7.85546875" style="53" customWidth="1"/>
    <col min="9936" max="9936" width="8.7109375" style="53" customWidth="1"/>
    <col min="9937" max="9937" width="7" style="53" customWidth="1"/>
    <col min="9938" max="9938" width="11.42578125" style="53"/>
    <col min="9939" max="9939" width="15" style="53" customWidth="1"/>
    <col min="9940" max="9940" width="8.7109375" style="53" customWidth="1"/>
    <col min="9941" max="10161" width="11.42578125" style="53"/>
    <col min="10162" max="10162" width="0.7109375" style="53" customWidth="1"/>
    <col min="10163" max="10165" width="8.85546875" style="53" customWidth="1"/>
    <col min="10166" max="10166" width="0" style="53" hidden="1" customWidth="1"/>
    <col min="10167" max="10167" width="8.85546875" style="53" customWidth="1"/>
    <col min="10168" max="10168" width="1.140625" style="53" customWidth="1"/>
    <col min="10169" max="10169" width="6.28515625" style="53" customWidth="1"/>
    <col min="10170" max="10170" width="10.140625" style="53" customWidth="1"/>
    <col min="10171" max="10171" width="14.140625" style="53" customWidth="1"/>
    <col min="10172" max="10172" width="14.85546875" style="53" customWidth="1"/>
    <col min="10173" max="10173" width="9" style="53" customWidth="1"/>
    <col min="10174" max="10180" width="13" style="53" customWidth="1"/>
    <col min="10181" max="10181" width="0" style="53" hidden="1" customWidth="1"/>
    <col min="10182" max="10182" width="9.7109375" style="53" customWidth="1"/>
    <col min="10183" max="10183" width="2" style="53" customWidth="1"/>
    <col min="10184" max="10184" width="16" style="53" customWidth="1"/>
    <col min="10185" max="10185" width="21.7109375" style="53" customWidth="1"/>
    <col min="10186" max="10186" width="21.5703125" style="53" customWidth="1"/>
    <col min="10187" max="10187" width="0.5703125" style="53" customWidth="1"/>
    <col min="10188" max="10188" width="10.85546875" style="53" customWidth="1"/>
    <col min="10189" max="10189" width="6.140625" style="53" customWidth="1"/>
    <col min="10190" max="10190" width="13.42578125" style="53" customWidth="1"/>
    <col min="10191" max="10191" width="7.85546875" style="53" customWidth="1"/>
    <col min="10192" max="10192" width="8.7109375" style="53" customWidth="1"/>
    <col min="10193" max="10193" width="7" style="53" customWidth="1"/>
    <col min="10194" max="10194" width="11.42578125" style="53"/>
    <col min="10195" max="10195" width="15" style="53" customWidth="1"/>
    <col min="10196" max="10196" width="8.7109375" style="53" customWidth="1"/>
    <col min="10197" max="10417" width="11.42578125" style="53"/>
    <col min="10418" max="10418" width="0.7109375" style="53" customWidth="1"/>
    <col min="10419" max="10421" width="8.85546875" style="53" customWidth="1"/>
    <col min="10422" max="10422" width="0" style="53" hidden="1" customWidth="1"/>
    <col min="10423" max="10423" width="8.85546875" style="53" customWidth="1"/>
    <col min="10424" max="10424" width="1.140625" style="53" customWidth="1"/>
    <col min="10425" max="10425" width="6.28515625" style="53" customWidth="1"/>
    <col min="10426" max="10426" width="10.140625" style="53" customWidth="1"/>
    <col min="10427" max="10427" width="14.140625" style="53" customWidth="1"/>
    <col min="10428" max="10428" width="14.85546875" style="53" customWidth="1"/>
    <col min="10429" max="10429" width="9" style="53" customWidth="1"/>
    <col min="10430" max="10436" width="13" style="53" customWidth="1"/>
    <col min="10437" max="10437" width="0" style="53" hidden="1" customWidth="1"/>
    <col min="10438" max="10438" width="9.7109375" style="53" customWidth="1"/>
    <col min="10439" max="10439" width="2" style="53" customWidth="1"/>
    <col min="10440" max="10440" width="16" style="53" customWidth="1"/>
    <col min="10441" max="10441" width="21.7109375" style="53" customWidth="1"/>
    <col min="10442" max="10442" width="21.5703125" style="53" customWidth="1"/>
    <col min="10443" max="10443" width="0.5703125" style="53" customWidth="1"/>
    <col min="10444" max="10444" width="10.85546875" style="53" customWidth="1"/>
    <col min="10445" max="10445" width="6.140625" style="53" customWidth="1"/>
    <col min="10446" max="10446" width="13.42578125" style="53" customWidth="1"/>
    <col min="10447" max="10447" width="7.85546875" style="53" customWidth="1"/>
    <col min="10448" max="10448" width="8.7109375" style="53" customWidth="1"/>
    <col min="10449" max="10449" width="7" style="53" customWidth="1"/>
    <col min="10450" max="10450" width="11.42578125" style="53"/>
    <col min="10451" max="10451" width="15" style="53" customWidth="1"/>
    <col min="10452" max="10452" width="8.7109375" style="53" customWidth="1"/>
    <col min="10453" max="10673" width="11.42578125" style="53"/>
    <col min="10674" max="10674" width="0.7109375" style="53" customWidth="1"/>
    <col min="10675" max="10677" width="8.85546875" style="53" customWidth="1"/>
    <col min="10678" max="10678" width="0" style="53" hidden="1" customWidth="1"/>
    <col min="10679" max="10679" width="8.85546875" style="53" customWidth="1"/>
    <col min="10680" max="10680" width="1.140625" style="53" customWidth="1"/>
    <col min="10681" max="10681" width="6.28515625" style="53" customWidth="1"/>
    <col min="10682" max="10682" width="10.140625" style="53" customWidth="1"/>
    <col min="10683" max="10683" width="14.140625" style="53" customWidth="1"/>
    <col min="10684" max="10684" width="14.85546875" style="53" customWidth="1"/>
    <col min="10685" max="10685" width="9" style="53" customWidth="1"/>
    <col min="10686" max="10692" width="13" style="53" customWidth="1"/>
    <col min="10693" max="10693" width="0" style="53" hidden="1" customWidth="1"/>
    <col min="10694" max="10694" width="9.7109375" style="53" customWidth="1"/>
    <col min="10695" max="10695" width="2" style="53" customWidth="1"/>
    <col min="10696" max="10696" width="16" style="53" customWidth="1"/>
    <col min="10697" max="10697" width="21.7109375" style="53" customWidth="1"/>
    <col min="10698" max="10698" width="21.5703125" style="53" customWidth="1"/>
    <col min="10699" max="10699" width="0.5703125" style="53" customWidth="1"/>
    <col min="10700" max="10700" width="10.85546875" style="53" customWidth="1"/>
    <col min="10701" max="10701" width="6.140625" style="53" customWidth="1"/>
    <col min="10702" max="10702" width="13.42578125" style="53" customWidth="1"/>
    <col min="10703" max="10703" width="7.85546875" style="53" customWidth="1"/>
    <col min="10704" max="10704" width="8.7109375" style="53" customWidth="1"/>
    <col min="10705" max="10705" width="7" style="53" customWidth="1"/>
    <col min="10706" max="10706" width="11.42578125" style="53"/>
    <col min="10707" max="10707" width="15" style="53" customWidth="1"/>
    <col min="10708" max="10708" width="8.7109375" style="53" customWidth="1"/>
    <col min="10709" max="10929" width="11.42578125" style="53"/>
    <col min="10930" max="10930" width="0.7109375" style="53" customWidth="1"/>
    <col min="10931" max="10933" width="8.85546875" style="53" customWidth="1"/>
    <col min="10934" max="10934" width="0" style="53" hidden="1" customWidth="1"/>
    <col min="10935" max="10935" width="8.85546875" style="53" customWidth="1"/>
    <col min="10936" max="10936" width="1.140625" style="53" customWidth="1"/>
    <col min="10937" max="10937" width="6.28515625" style="53" customWidth="1"/>
    <col min="10938" max="10938" width="10.140625" style="53" customWidth="1"/>
    <col min="10939" max="10939" width="14.140625" style="53" customWidth="1"/>
    <col min="10940" max="10940" width="14.85546875" style="53" customWidth="1"/>
    <col min="10941" max="10941" width="9" style="53" customWidth="1"/>
    <col min="10942" max="10948" width="13" style="53" customWidth="1"/>
    <col min="10949" max="10949" width="0" style="53" hidden="1" customWidth="1"/>
    <col min="10950" max="10950" width="9.7109375" style="53" customWidth="1"/>
    <col min="10951" max="10951" width="2" style="53" customWidth="1"/>
    <col min="10952" max="10952" width="16" style="53" customWidth="1"/>
    <col min="10953" max="10953" width="21.7109375" style="53" customWidth="1"/>
    <col min="10954" max="10954" width="21.5703125" style="53" customWidth="1"/>
    <col min="10955" max="10955" width="0.5703125" style="53" customWidth="1"/>
    <col min="10956" max="10956" width="10.85546875" style="53" customWidth="1"/>
    <col min="10957" max="10957" width="6.140625" style="53" customWidth="1"/>
    <col min="10958" max="10958" width="13.42578125" style="53" customWidth="1"/>
    <col min="10959" max="10959" width="7.85546875" style="53" customWidth="1"/>
    <col min="10960" max="10960" width="8.7109375" style="53" customWidth="1"/>
    <col min="10961" max="10961" width="7" style="53" customWidth="1"/>
    <col min="10962" max="10962" width="11.42578125" style="53"/>
    <col min="10963" max="10963" width="15" style="53" customWidth="1"/>
    <col min="10964" max="10964" width="8.7109375" style="53" customWidth="1"/>
    <col min="10965" max="11185" width="11.42578125" style="53"/>
    <col min="11186" max="11186" width="0.7109375" style="53" customWidth="1"/>
    <col min="11187" max="11189" width="8.85546875" style="53" customWidth="1"/>
    <col min="11190" max="11190" width="0" style="53" hidden="1" customWidth="1"/>
    <col min="11191" max="11191" width="8.85546875" style="53" customWidth="1"/>
    <col min="11192" max="11192" width="1.140625" style="53" customWidth="1"/>
    <col min="11193" max="11193" width="6.28515625" style="53" customWidth="1"/>
    <col min="11194" max="11194" width="10.140625" style="53" customWidth="1"/>
    <col min="11195" max="11195" width="14.140625" style="53" customWidth="1"/>
    <col min="11196" max="11196" width="14.85546875" style="53" customWidth="1"/>
    <col min="11197" max="11197" width="9" style="53" customWidth="1"/>
    <col min="11198" max="11204" width="13" style="53" customWidth="1"/>
    <col min="11205" max="11205" width="0" style="53" hidden="1" customWidth="1"/>
    <col min="11206" max="11206" width="9.7109375" style="53" customWidth="1"/>
    <col min="11207" max="11207" width="2" style="53" customWidth="1"/>
    <col min="11208" max="11208" width="16" style="53" customWidth="1"/>
    <col min="11209" max="11209" width="21.7109375" style="53" customWidth="1"/>
    <col min="11210" max="11210" width="21.5703125" style="53" customWidth="1"/>
    <col min="11211" max="11211" width="0.5703125" style="53" customWidth="1"/>
    <col min="11212" max="11212" width="10.85546875" style="53" customWidth="1"/>
    <col min="11213" max="11213" width="6.140625" style="53" customWidth="1"/>
    <col min="11214" max="11214" width="13.42578125" style="53" customWidth="1"/>
    <col min="11215" max="11215" width="7.85546875" style="53" customWidth="1"/>
    <col min="11216" max="11216" width="8.7109375" style="53" customWidth="1"/>
    <col min="11217" max="11217" width="7" style="53" customWidth="1"/>
    <col min="11218" max="11218" width="11.42578125" style="53"/>
    <col min="11219" max="11219" width="15" style="53" customWidth="1"/>
    <col min="11220" max="11220" width="8.7109375" style="53" customWidth="1"/>
    <col min="11221" max="11441" width="11.42578125" style="53"/>
    <col min="11442" max="11442" width="0.7109375" style="53" customWidth="1"/>
    <col min="11443" max="11445" width="8.85546875" style="53" customWidth="1"/>
    <col min="11446" max="11446" width="0" style="53" hidden="1" customWidth="1"/>
    <col min="11447" max="11447" width="8.85546875" style="53" customWidth="1"/>
    <col min="11448" max="11448" width="1.140625" style="53" customWidth="1"/>
    <col min="11449" max="11449" width="6.28515625" style="53" customWidth="1"/>
    <col min="11450" max="11450" width="10.140625" style="53" customWidth="1"/>
    <col min="11451" max="11451" width="14.140625" style="53" customWidth="1"/>
    <col min="11452" max="11452" width="14.85546875" style="53" customWidth="1"/>
    <col min="11453" max="11453" width="9" style="53" customWidth="1"/>
    <col min="11454" max="11460" width="13" style="53" customWidth="1"/>
    <col min="11461" max="11461" width="0" style="53" hidden="1" customWidth="1"/>
    <col min="11462" max="11462" width="9.7109375" style="53" customWidth="1"/>
    <col min="11463" max="11463" width="2" style="53" customWidth="1"/>
    <col min="11464" max="11464" width="16" style="53" customWidth="1"/>
    <col min="11465" max="11465" width="21.7109375" style="53" customWidth="1"/>
    <col min="11466" max="11466" width="21.5703125" style="53" customWidth="1"/>
    <col min="11467" max="11467" width="0.5703125" style="53" customWidth="1"/>
    <col min="11468" max="11468" width="10.85546875" style="53" customWidth="1"/>
    <col min="11469" max="11469" width="6.140625" style="53" customWidth="1"/>
    <col min="11470" max="11470" width="13.42578125" style="53" customWidth="1"/>
    <col min="11471" max="11471" width="7.85546875" style="53" customWidth="1"/>
    <col min="11472" max="11472" width="8.7109375" style="53" customWidth="1"/>
    <col min="11473" max="11473" width="7" style="53" customWidth="1"/>
    <col min="11474" max="11474" width="11.42578125" style="53"/>
    <col min="11475" max="11475" width="15" style="53" customWidth="1"/>
    <col min="11476" max="11476" width="8.7109375" style="53" customWidth="1"/>
    <col min="11477" max="11697" width="11.42578125" style="53"/>
    <col min="11698" max="11698" width="0.7109375" style="53" customWidth="1"/>
    <col min="11699" max="11701" width="8.85546875" style="53" customWidth="1"/>
    <col min="11702" max="11702" width="0" style="53" hidden="1" customWidth="1"/>
    <col min="11703" max="11703" width="8.85546875" style="53" customWidth="1"/>
    <col min="11704" max="11704" width="1.140625" style="53" customWidth="1"/>
    <col min="11705" max="11705" width="6.28515625" style="53" customWidth="1"/>
    <col min="11706" max="11706" width="10.140625" style="53" customWidth="1"/>
    <col min="11707" max="11707" width="14.140625" style="53" customWidth="1"/>
    <col min="11708" max="11708" width="14.85546875" style="53" customWidth="1"/>
    <col min="11709" max="11709" width="9" style="53" customWidth="1"/>
    <col min="11710" max="11716" width="13" style="53" customWidth="1"/>
    <col min="11717" max="11717" width="0" style="53" hidden="1" customWidth="1"/>
    <col min="11718" max="11718" width="9.7109375" style="53" customWidth="1"/>
    <col min="11719" max="11719" width="2" style="53" customWidth="1"/>
    <col min="11720" max="11720" width="16" style="53" customWidth="1"/>
    <col min="11721" max="11721" width="21.7109375" style="53" customWidth="1"/>
    <col min="11722" max="11722" width="21.5703125" style="53" customWidth="1"/>
    <col min="11723" max="11723" width="0.5703125" style="53" customWidth="1"/>
    <col min="11724" max="11724" width="10.85546875" style="53" customWidth="1"/>
    <col min="11725" max="11725" width="6.140625" style="53" customWidth="1"/>
    <col min="11726" max="11726" width="13.42578125" style="53" customWidth="1"/>
    <col min="11727" max="11727" width="7.85546875" style="53" customWidth="1"/>
    <col min="11728" max="11728" width="8.7109375" style="53" customWidth="1"/>
    <col min="11729" max="11729" width="7" style="53" customWidth="1"/>
    <col min="11730" max="11730" width="11.42578125" style="53"/>
    <col min="11731" max="11731" width="15" style="53" customWidth="1"/>
    <col min="11732" max="11732" width="8.7109375" style="53" customWidth="1"/>
    <col min="11733" max="11953" width="11.42578125" style="53"/>
    <col min="11954" max="11954" width="0.7109375" style="53" customWidth="1"/>
    <col min="11955" max="11957" width="8.85546875" style="53" customWidth="1"/>
    <col min="11958" max="11958" width="0" style="53" hidden="1" customWidth="1"/>
    <col min="11959" max="11959" width="8.85546875" style="53" customWidth="1"/>
    <col min="11960" max="11960" width="1.140625" style="53" customWidth="1"/>
    <col min="11961" max="11961" width="6.28515625" style="53" customWidth="1"/>
    <col min="11962" max="11962" width="10.140625" style="53" customWidth="1"/>
    <col min="11963" max="11963" width="14.140625" style="53" customWidth="1"/>
    <col min="11964" max="11964" width="14.85546875" style="53" customWidth="1"/>
    <col min="11965" max="11965" width="9" style="53" customWidth="1"/>
    <col min="11966" max="11972" width="13" style="53" customWidth="1"/>
    <col min="11973" max="11973" width="0" style="53" hidden="1" customWidth="1"/>
    <col min="11974" max="11974" width="9.7109375" style="53" customWidth="1"/>
    <col min="11975" max="11975" width="2" style="53" customWidth="1"/>
    <col min="11976" max="11976" width="16" style="53" customWidth="1"/>
    <col min="11977" max="11977" width="21.7109375" style="53" customWidth="1"/>
    <col min="11978" max="11978" width="21.5703125" style="53" customWidth="1"/>
    <col min="11979" max="11979" width="0.5703125" style="53" customWidth="1"/>
    <col min="11980" max="11980" width="10.85546875" style="53" customWidth="1"/>
    <col min="11981" max="11981" width="6.140625" style="53" customWidth="1"/>
    <col min="11982" max="11982" width="13.42578125" style="53" customWidth="1"/>
    <col min="11983" max="11983" width="7.85546875" style="53" customWidth="1"/>
    <col min="11984" max="11984" width="8.7109375" style="53" customWidth="1"/>
    <col min="11985" max="11985" width="7" style="53" customWidth="1"/>
    <col min="11986" max="11986" width="11.42578125" style="53"/>
    <col min="11987" max="11987" width="15" style="53" customWidth="1"/>
    <col min="11988" max="11988" width="8.7109375" style="53" customWidth="1"/>
    <col min="11989" max="12209" width="11.42578125" style="53"/>
    <col min="12210" max="12210" width="0.7109375" style="53" customWidth="1"/>
    <col min="12211" max="12213" width="8.85546875" style="53" customWidth="1"/>
    <col min="12214" max="12214" width="0" style="53" hidden="1" customWidth="1"/>
    <col min="12215" max="12215" width="8.85546875" style="53" customWidth="1"/>
    <col min="12216" max="12216" width="1.140625" style="53" customWidth="1"/>
    <col min="12217" max="12217" width="6.28515625" style="53" customWidth="1"/>
    <col min="12218" max="12218" width="10.140625" style="53" customWidth="1"/>
    <col min="12219" max="12219" width="14.140625" style="53" customWidth="1"/>
    <col min="12220" max="12220" width="14.85546875" style="53" customWidth="1"/>
    <col min="12221" max="12221" width="9" style="53" customWidth="1"/>
    <col min="12222" max="12228" width="13" style="53" customWidth="1"/>
    <col min="12229" max="12229" width="0" style="53" hidden="1" customWidth="1"/>
    <col min="12230" max="12230" width="9.7109375" style="53" customWidth="1"/>
    <col min="12231" max="12231" width="2" style="53" customWidth="1"/>
    <col min="12232" max="12232" width="16" style="53" customWidth="1"/>
    <col min="12233" max="12233" width="21.7109375" style="53" customWidth="1"/>
    <col min="12234" max="12234" width="21.5703125" style="53" customWidth="1"/>
    <col min="12235" max="12235" width="0.5703125" style="53" customWidth="1"/>
    <col min="12236" max="12236" width="10.85546875" style="53" customWidth="1"/>
    <col min="12237" max="12237" width="6.140625" style="53" customWidth="1"/>
    <col min="12238" max="12238" width="13.42578125" style="53" customWidth="1"/>
    <col min="12239" max="12239" width="7.85546875" style="53" customWidth="1"/>
    <col min="12240" max="12240" width="8.7109375" style="53" customWidth="1"/>
    <col min="12241" max="12241" width="7" style="53" customWidth="1"/>
    <col min="12242" max="12242" width="11.42578125" style="53"/>
    <col min="12243" max="12243" width="15" style="53" customWidth="1"/>
    <col min="12244" max="12244" width="8.7109375" style="53" customWidth="1"/>
    <col min="12245" max="12465" width="11.42578125" style="53"/>
    <col min="12466" max="12466" width="0.7109375" style="53" customWidth="1"/>
    <col min="12467" max="12469" width="8.85546875" style="53" customWidth="1"/>
    <col min="12470" max="12470" width="0" style="53" hidden="1" customWidth="1"/>
    <col min="12471" max="12471" width="8.85546875" style="53" customWidth="1"/>
    <col min="12472" max="12472" width="1.140625" style="53" customWidth="1"/>
    <col min="12473" max="12473" width="6.28515625" style="53" customWidth="1"/>
    <col min="12474" max="12474" width="10.140625" style="53" customWidth="1"/>
    <col min="12475" max="12475" width="14.140625" style="53" customWidth="1"/>
    <col min="12476" max="12476" width="14.85546875" style="53" customWidth="1"/>
    <col min="12477" max="12477" width="9" style="53" customWidth="1"/>
    <col min="12478" max="12484" width="13" style="53" customWidth="1"/>
    <col min="12485" max="12485" width="0" style="53" hidden="1" customWidth="1"/>
    <col min="12486" max="12486" width="9.7109375" style="53" customWidth="1"/>
    <col min="12487" max="12487" width="2" style="53" customWidth="1"/>
    <col min="12488" max="12488" width="16" style="53" customWidth="1"/>
    <col min="12489" max="12489" width="21.7109375" style="53" customWidth="1"/>
    <col min="12490" max="12490" width="21.5703125" style="53" customWidth="1"/>
    <col min="12491" max="12491" width="0.5703125" style="53" customWidth="1"/>
    <col min="12492" max="12492" width="10.85546875" style="53" customWidth="1"/>
    <col min="12493" max="12493" width="6.140625" style="53" customWidth="1"/>
    <col min="12494" max="12494" width="13.42578125" style="53" customWidth="1"/>
    <col min="12495" max="12495" width="7.85546875" style="53" customWidth="1"/>
    <col min="12496" max="12496" width="8.7109375" style="53" customWidth="1"/>
    <col min="12497" max="12497" width="7" style="53" customWidth="1"/>
    <col min="12498" max="12498" width="11.42578125" style="53"/>
    <col min="12499" max="12499" width="15" style="53" customWidth="1"/>
    <col min="12500" max="12500" width="8.7109375" style="53" customWidth="1"/>
    <col min="12501" max="12721" width="11.42578125" style="53"/>
    <col min="12722" max="12722" width="0.7109375" style="53" customWidth="1"/>
    <col min="12723" max="12725" width="8.85546875" style="53" customWidth="1"/>
    <col min="12726" max="12726" width="0" style="53" hidden="1" customWidth="1"/>
    <col min="12727" max="12727" width="8.85546875" style="53" customWidth="1"/>
    <col min="12728" max="12728" width="1.140625" style="53" customWidth="1"/>
    <col min="12729" max="12729" width="6.28515625" style="53" customWidth="1"/>
    <col min="12730" max="12730" width="10.140625" style="53" customWidth="1"/>
    <col min="12731" max="12731" width="14.140625" style="53" customWidth="1"/>
    <col min="12732" max="12732" width="14.85546875" style="53" customWidth="1"/>
    <col min="12733" max="12733" width="9" style="53" customWidth="1"/>
    <col min="12734" max="12740" width="13" style="53" customWidth="1"/>
    <col min="12741" max="12741" width="0" style="53" hidden="1" customWidth="1"/>
    <col min="12742" max="12742" width="9.7109375" style="53" customWidth="1"/>
    <col min="12743" max="12743" width="2" style="53" customWidth="1"/>
    <col min="12744" max="12744" width="16" style="53" customWidth="1"/>
    <col min="12745" max="12745" width="21.7109375" style="53" customWidth="1"/>
    <col min="12746" max="12746" width="21.5703125" style="53" customWidth="1"/>
    <col min="12747" max="12747" width="0.5703125" style="53" customWidth="1"/>
    <col min="12748" max="12748" width="10.85546875" style="53" customWidth="1"/>
    <col min="12749" max="12749" width="6.140625" style="53" customWidth="1"/>
    <col min="12750" max="12750" width="13.42578125" style="53" customWidth="1"/>
    <col min="12751" max="12751" width="7.85546875" style="53" customWidth="1"/>
    <col min="12752" max="12752" width="8.7109375" style="53" customWidth="1"/>
    <col min="12753" max="12753" width="7" style="53" customWidth="1"/>
    <col min="12754" max="12754" width="11.42578125" style="53"/>
    <col min="12755" max="12755" width="15" style="53" customWidth="1"/>
    <col min="12756" max="12756" width="8.7109375" style="53" customWidth="1"/>
    <col min="12757" max="12977" width="11.42578125" style="53"/>
    <col min="12978" max="12978" width="0.7109375" style="53" customWidth="1"/>
    <col min="12979" max="12981" width="8.85546875" style="53" customWidth="1"/>
    <col min="12982" max="12982" width="0" style="53" hidden="1" customWidth="1"/>
    <col min="12983" max="12983" width="8.85546875" style="53" customWidth="1"/>
    <col min="12984" max="12984" width="1.140625" style="53" customWidth="1"/>
    <col min="12985" max="12985" width="6.28515625" style="53" customWidth="1"/>
    <col min="12986" max="12986" width="10.140625" style="53" customWidth="1"/>
    <col min="12987" max="12987" width="14.140625" style="53" customWidth="1"/>
    <col min="12988" max="12988" width="14.85546875" style="53" customWidth="1"/>
    <col min="12989" max="12989" width="9" style="53" customWidth="1"/>
    <col min="12990" max="12996" width="13" style="53" customWidth="1"/>
    <col min="12997" max="12997" width="0" style="53" hidden="1" customWidth="1"/>
    <col min="12998" max="12998" width="9.7109375" style="53" customWidth="1"/>
    <col min="12999" max="12999" width="2" style="53" customWidth="1"/>
    <col min="13000" max="13000" width="16" style="53" customWidth="1"/>
    <col min="13001" max="13001" width="21.7109375" style="53" customWidth="1"/>
    <col min="13002" max="13002" width="21.5703125" style="53" customWidth="1"/>
    <col min="13003" max="13003" width="0.5703125" style="53" customWidth="1"/>
    <col min="13004" max="13004" width="10.85546875" style="53" customWidth="1"/>
    <col min="13005" max="13005" width="6.140625" style="53" customWidth="1"/>
    <col min="13006" max="13006" width="13.42578125" style="53" customWidth="1"/>
    <col min="13007" max="13007" width="7.85546875" style="53" customWidth="1"/>
    <col min="13008" max="13008" width="8.7109375" style="53" customWidth="1"/>
    <col min="13009" max="13009" width="7" style="53" customWidth="1"/>
    <col min="13010" max="13010" width="11.42578125" style="53"/>
    <col min="13011" max="13011" width="15" style="53" customWidth="1"/>
    <col min="13012" max="13012" width="8.7109375" style="53" customWidth="1"/>
    <col min="13013" max="13233" width="11.42578125" style="53"/>
    <col min="13234" max="13234" width="0.7109375" style="53" customWidth="1"/>
    <col min="13235" max="13237" width="8.85546875" style="53" customWidth="1"/>
    <col min="13238" max="13238" width="0" style="53" hidden="1" customWidth="1"/>
    <col min="13239" max="13239" width="8.85546875" style="53" customWidth="1"/>
    <col min="13240" max="13240" width="1.140625" style="53" customWidth="1"/>
    <col min="13241" max="13241" width="6.28515625" style="53" customWidth="1"/>
    <col min="13242" max="13242" width="10.140625" style="53" customWidth="1"/>
    <col min="13243" max="13243" width="14.140625" style="53" customWidth="1"/>
    <col min="13244" max="13244" width="14.85546875" style="53" customWidth="1"/>
    <col min="13245" max="13245" width="9" style="53" customWidth="1"/>
    <col min="13246" max="13252" width="13" style="53" customWidth="1"/>
    <col min="13253" max="13253" width="0" style="53" hidden="1" customWidth="1"/>
    <col min="13254" max="13254" width="9.7109375" style="53" customWidth="1"/>
    <col min="13255" max="13255" width="2" style="53" customWidth="1"/>
    <col min="13256" max="13256" width="16" style="53" customWidth="1"/>
    <col min="13257" max="13257" width="21.7109375" style="53" customWidth="1"/>
    <col min="13258" max="13258" width="21.5703125" style="53" customWidth="1"/>
    <col min="13259" max="13259" width="0.5703125" style="53" customWidth="1"/>
    <col min="13260" max="13260" width="10.85546875" style="53" customWidth="1"/>
    <col min="13261" max="13261" width="6.140625" style="53" customWidth="1"/>
    <col min="13262" max="13262" width="13.42578125" style="53" customWidth="1"/>
    <col min="13263" max="13263" width="7.85546875" style="53" customWidth="1"/>
    <col min="13264" max="13264" width="8.7109375" style="53" customWidth="1"/>
    <col min="13265" max="13265" width="7" style="53" customWidth="1"/>
    <col min="13266" max="13266" width="11.42578125" style="53"/>
    <col min="13267" max="13267" width="15" style="53" customWidth="1"/>
    <col min="13268" max="13268" width="8.7109375" style="53" customWidth="1"/>
    <col min="13269" max="13489" width="11.42578125" style="53"/>
    <col min="13490" max="13490" width="0.7109375" style="53" customWidth="1"/>
    <col min="13491" max="13493" width="8.85546875" style="53" customWidth="1"/>
    <col min="13494" max="13494" width="0" style="53" hidden="1" customWidth="1"/>
    <col min="13495" max="13495" width="8.85546875" style="53" customWidth="1"/>
    <col min="13496" max="13496" width="1.140625" style="53" customWidth="1"/>
    <col min="13497" max="13497" width="6.28515625" style="53" customWidth="1"/>
    <col min="13498" max="13498" width="10.140625" style="53" customWidth="1"/>
    <col min="13499" max="13499" width="14.140625" style="53" customWidth="1"/>
    <col min="13500" max="13500" width="14.85546875" style="53" customWidth="1"/>
    <col min="13501" max="13501" width="9" style="53" customWidth="1"/>
    <col min="13502" max="13508" width="13" style="53" customWidth="1"/>
    <col min="13509" max="13509" width="0" style="53" hidden="1" customWidth="1"/>
    <col min="13510" max="13510" width="9.7109375" style="53" customWidth="1"/>
    <col min="13511" max="13511" width="2" style="53" customWidth="1"/>
    <col min="13512" max="13512" width="16" style="53" customWidth="1"/>
    <col min="13513" max="13513" width="21.7109375" style="53" customWidth="1"/>
    <col min="13514" max="13514" width="21.5703125" style="53" customWidth="1"/>
    <col min="13515" max="13515" width="0.5703125" style="53" customWidth="1"/>
    <col min="13516" max="13516" width="10.85546875" style="53" customWidth="1"/>
    <col min="13517" max="13517" width="6.140625" style="53" customWidth="1"/>
    <col min="13518" max="13518" width="13.42578125" style="53" customWidth="1"/>
    <col min="13519" max="13519" width="7.85546875" style="53" customWidth="1"/>
    <col min="13520" max="13520" width="8.7109375" style="53" customWidth="1"/>
    <col min="13521" max="13521" width="7" style="53" customWidth="1"/>
    <col min="13522" max="13522" width="11.42578125" style="53"/>
    <col min="13523" max="13523" width="15" style="53" customWidth="1"/>
    <col min="13524" max="13524" width="8.7109375" style="53" customWidth="1"/>
    <col min="13525" max="13745" width="11.42578125" style="53"/>
    <col min="13746" max="13746" width="0.7109375" style="53" customWidth="1"/>
    <col min="13747" max="13749" width="8.85546875" style="53" customWidth="1"/>
    <col min="13750" max="13750" width="0" style="53" hidden="1" customWidth="1"/>
    <col min="13751" max="13751" width="8.85546875" style="53" customWidth="1"/>
    <col min="13752" max="13752" width="1.140625" style="53" customWidth="1"/>
    <col min="13753" max="13753" width="6.28515625" style="53" customWidth="1"/>
    <col min="13754" max="13754" width="10.140625" style="53" customWidth="1"/>
    <col min="13755" max="13755" width="14.140625" style="53" customWidth="1"/>
    <col min="13756" max="13756" width="14.85546875" style="53" customWidth="1"/>
    <col min="13757" max="13757" width="9" style="53" customWidth="1"/>
    <col min="13758" max="13764" width="13" style="53" customWidth="1"/>
    <col min="13765" max="13765" width="0" style="53" hidden="1" customWidth="1"/>
    <col min="13766" max="13766" width="9.7109375" style="53" customWidth="1"/>
    <col min="13767" max="13767" width="2" style="53" customWidth="1"/>
    <col min="13768" max="13768" width="16" style="53" customWidth="1"/>
    <col min="13769" max="13769" width="21.7109375" style="53" customWidth="1"/>
    <col min="13770" max="13770" width="21.5703125" style="53" customWidth="1"/>
    <col min="13771" max="13771" width="0.5703125" style="53" customWidth="1"/>
    <col min="13772" max="13772" width="10.85546875" style="53" customWidth="1"/>
    <col min="13773" max="13773" width="6.140625" style="53" customWidth="1"/>
    <col min="13774" max="13774" width="13.42578125" style="53" customWidth="1"/>
    <col min="13775" max="13775" width="7.85546875" style="53" customWidth="1"/>
    <col min="13776" max="13776" width="8.7109375" style="53" customWidth="1"/>
    <col min="13777" max="13777" width="7" style="53" customWidth="1"/>
    <col min="13778" max="13778" width="11.42578125" style="53"/>
    <col min="13779" max="13779" width="15" style="53" customWidth="1"/>
    <col min="13780" max="13780" width="8.7109375" style="53" customWidth="1"/>
    <col min="13781" max="14001" width="11.42578125" style="53"/>
    <col min="14002" max="14002" width="0.7109375" style="53" customWidth="1"/>
    <col min="14003" max="14005" width="8.85546875" style="53" customWidth="1"/>
    <col min="14006" max="14006" width="0" style="53" hidden="1" customWidth="1"/>
    <col min="14007" max="14007" width="8.85546875" style="53" customWidth="1"/>
    <col min="14008" max="14008" width="1.140625" style="53" customWidth="1"/>
    <col min="14009" max="14009" width="6.28515625" style="53" customWidth="1"/>
    <col min="14010" max="14010" width="10.140625" style="53" customWidth="1"/>
    <col min="14011" max="14011" width="14.140625" style="53" customWidth="1"/>
    <col min="14012" max="14012" width="14.85546875" style="53" customWidth="1"/>
    <col min="14013" max="14013" width="9" style="53" customWidth="1"/>
    <col min="14014" max="14020" width="13" style="53" customWidth="1"/>
    <col min="14021" max="14021" width="0" style="53" hidden="1" customWidth="1"/>
    <col min="14022" max="14022" width="9.7109375" style="53" customWidth="1"/>
    <col min="14023" max="14023" width="2" style="53" customWidth="1"/>
    <col min="14024" max="14024" width="16" style="53" customWidth="1"/>
    <col min="14025" max="14025" width="21.7109375" style="53" customWidth="1"/>
    <col min="14026" max="14026" width="21.5703125" style="53" customWidth="1"/>
    <col min="14027" max="14027" width="0.5703125" style="53" customWidth="1"/>
    <col min="14028" max="14028" width="10.85546875" style="53" customWidth="1"/>
    <col min="14029" max="14029" width="6.140625" style="53" customWidth="1"/>
    <col min="14030" max="14030" width="13.42578125" style="53" customWidth="1"/>
    <col min="14031" max="14031" width="7.85546875" style="53" customWidth="1"/>
    <col min="14032" max="14032" width="8.7109375" style="53" customWidth="1"/>
    <col min="14033" max="14033" width="7" style="53" customWidth="1"/>
    <col min="14034" max="14034" width="11.42578125" style="53"/>
    <col min="14035" max="14035" width="15" style="53" customWidth="1"/>
    <col min="14036" max="14036" width="8.7109375" style="53" customWidth="1"/>
    <col min="14037" max="14257" width="11.42578125" style="53"/>
    <col min="14258" max="14258" width="0.7109375" style="53" customWidth="1"/>
    <col min="14259" max="14261" width="8.85546875" style="53" customWidth="1"/>
    <col min="14262" max="14262" width="0" style="53" hidden="1" customWidth="1"/>
    <col min="14263" max="14263" width="8.85546875" style="53" customWidth="1"/>
    <col min="14264" max="14264" width="1.140625" style="53" customWidth="1"/>
    <col min="14265" max="14265" width="6.28515625" style="53" customWidth="1"/>
    <col min="14266" max="14266" width="10.140625" style="53" customWidth="1"/>
    <col min="14267" max="14267" width="14.140625" style="53" customWidth="1"/>
    <col min="14268" max="14268" width="14.85546875" style="53" customWidth="1"/>
    <col min="14269" max="14269" width="9" style="53" customWidth="1"/>
    <col min="14270" max="14276" width="13" style="53" customWidth="1"/>
    <col min="14277" max="14277" width="0" style="53" hidden="1" customWidth="1"/>
    <col min="14278" max="14278" width="9.7109375" style="53" customWidth="1"/>
    <col min="14279" max="14279" width="2" style="53" customWidth="1"/>
    <col min="14280" max="14280" width="16" style="53" customWidth="1"/>
    <col min="14281" max="14281" width="21.7109375" style="53" customWidth="1"/>
    <col min="14282" max="14282" width="21.5703125" style="53" customWidth="1"/>
    <col min="14283" max="14283" width="0.5703125" style="53" customWidth="1"/>
    <col min="14284" max="14284" width="10.85546875" style="53" customWidth="1"/>
    <col min="14285" max="14285" width="6.140625" style="53" customWidth="1"/>
    <col min="14286" max="14286" width="13.42578125" style="53" customWidth="1"/>
    <col min="14287" max="14287" width="7.85546875" style="53" customWidth="1"/>
    <col min="14288" max="14288" width="8.7109375" style="53" customWidth="1"/>
    <col min="14289" max="14289" width="7" style="53" customWidth="1"/>
    <col min="14290" max="14290" width="11.42578125" style="53"/>
    <col min="14291" max="14291" width="15" style="53" customWidth="1"/>
    <col min="14292" max="14292" width="8.7109375" style="53" customWidth="1"/>
    <col min="14293" max="14513" width="11.42578125" style="53"/>
    <col min="14514" max="14514" width="0.7109375" style="53" customWidth="1"/>
    <col min="14515" max="14517" width="8.85546875" style="53" customWidth="1"/>
    <col min="14518" max="14518" width="0" style="53" hidden="1" customWidth="1"/>
    <col min="14519" max="14519" width="8.85546875" style="53" customWidth="1"/>
    <col min="14520" max="14520" width="1.140625" style="53" customWidth="1"/>
    <col min="14521" max="14521" width="6.28515625" style="53" customWidth="1"/>
    <col min="14522" max="14522" width="10.140625" style="53" customWidth="1"/>
    <col min="14523" max="14523" width="14.140625" style="53" customWidth="1"/>
    <col min="14524" max="14524" width="14.85546875" style="53" customWidth="1"/>
    <col min="14525" max="14525" width="9" style="53" customWidth="1"/>
    <col min="14526" max="14532" width="13" style="53" customWidth="1"/>
    <col min="14533" max="14533" width="0" style="53" hidden="1" customWidth="1"/>
    <col min="14534" max="14534" width="9.7109375" style="53" customWidth="1"/>
    <col min="14535" max="14535" width="2" style="53" customWidth="1"/>
    <col min="14536" max="14536" width="16" style="53" customWidth="1"/>
    <col min="14537" max="14537" width="21.7109375" style="53" customWidth="1"/>
    <col min="14538" max="14538" width="21.5703125" style="53" customWidth="1"/>
    <col min="14539" max="14539" width="0.5703125" style="53" customWidth="1"/>
    <col min="14540" max="14540" width="10.85546875" style="53" customWidth="1"/>
    <col min="14541" max="14541" width="6.140625" style="53" customWidth="1"/>
    <col min="14542" max="14542" width="13.42578125" style="53" customWidth="1"/>
    <col min="14543" max="14543" width="7.85546875" style="53" customWidth="1"/>
    <col min="14544" max="14544" width="8.7109375" style="53" customWidth="1"/>
    <col min="14545" max="14545" width="7" style="53" customWidth="1"/>
    <col min="14546" max="14546" width="11.42578125" style="53"/>
    <col min="14547" max="14547" width="15" style="53" customWidth="1"/>
    <col min="14548" max="14548" width="8.7109375" style="53" customWidth="1"/>
    <col min="14549" max="16384" width="11.42578125" style="53"/>
  </cols>
  <sheetData>
    <row r="1" spans="1:32" s="70" customFormat="1" ht="21.75" customHeight="1" x14ac:dyDescent="0.25">
      <c r="H1" s="71">
        <f>ACCUEIL!C2</f>
        <v>2014</v>
      </c>
      <c r="I1" s="141"/>
      <c r="J1" s="141"/>
      <c r="Z1" s="72"/>
      <c r="AA1" s="72"/>
      <c r="AB1" s="72"/>
      <c r="AC1" s="376"/>
      <c r="AD1" s="377"/>
      <c r="AE1" s="377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73"/>
      <c r="AA2" s="73"/>
      <c r="AB2" s="73"/>
      <c r="AC2" s="73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73"/>
      <c r="AA3" s="73"/>
      <c r="AB3" s="73"/>
      <c r="AC3" s="73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73"/>
      <c r="AA4" s="73"/>
      <c r="AB4" s="73"/>
      <c r="AC4" s="73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380"/>
      <c r="Q5" s="5"/>
      <c r="R5" s="5"/>
      <c r="S5" s="5"/>
      <c r="T5" s="6"/>
      <c r="U5" s="1"/>
      <c r="V5" s="1"/>
      <c r="W5" s="1"/>
      <c r="X5" s="1"/>
      <c r="Y5" s="1"/>
      <c r="Z5" s="74"/>
      <c r="AA5" s="74"/>
      <c r="AB5" s="74"/>
      <c r="AC5" s="74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8"/>
      <c r="I6" s="8"/>
      <c r="J6" s="7"/>
      <c r="K6" s="7"/>
      <c r="L6" s="7"/>
      <c r="M6" s="7"/>
      <c r="N6" s="7"/>
      <c r="O6" s="7"/>
      <c r="P6" s="9"/>
      <c r="Q6" s="9"/>
      <c r="R6" s="9"/>
      <c r="S6" s="9"/>
      <c r="T6" s="10"/>
      <c r="U6" s="265" t="s">
        <v>27</v>
      </c>
      <c r="V6" s="7"/>
      <c r="W6" s="7"/>
      <c r="X6" s="1"/>
      <c r="Y6" s="1"/>
      <c r="Z6" s="74"/>
      <c r="AA6" s="74"/>
      <c r="AB6" s="74"/>
      <c r="AC6" s="74"/>
      <c r="AD6" s="1"/>
      <c r="AE6" s="1"/>
      <c r="AF6" s="1"/>
    </row>
    <row r="7" spans="1:32" ht="13.5" customHeight="1" x14ac:dyDescent="0.2">
      <c r="A7" s="1"/>
      <c r="B7" s="1"/>
      <c r="C7" s="1"/>
      <c r="D7" s="380"/>
      <c r="E7" s="1"/>
      <c r="F7" s="1"/>
      <c r="G7" s="1"/>
      <c r="H7" s="55"/>
      <c r="I7" s="283" t="s">
        <v>0</v>
      </c>
      <c r="J7" s="284"/>
      <c r="K7" s="287" t="s">
        <v>32</v>
      </c>
      <c r="L7" s="288"/>
      <c r="M7" s="11" t="s">
        <v>1</v>
      </c>
      <c r="N7" s="12" t="s">
        <v>2</v>
      </c>
      <c r="O7" s="13" t="s">
        <v>3</v>
      </c>
      <c r="P7" s="14" t="s">
        <v>4</v>
      </c>
      <c r="Q7" s="13" t="s">
        <v>5</v>
      </c>
      <c r="R7" s="14" t="s">
        <v>6</v>
      </c>
      <c r="S7" s="13" t="s">
        <v>7</v>
      </c>
      <c r="T7" s="6"/>
      <c r="U7" s="381">
        <v>0</v>
      </c>
      <c r="V7" s="7"/>
      <c r="W7" s="7"/>
      <c r="X7" s="1"/>
      <c r="Y7" s="1"/>
      <c r="Z7" s="74"/>
      <c r="AA7" s="74"/>
      <c r="AB7" s="74"/>
      <c r="AC7" s="74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5"/>
      <c r="I8" s="285"/>
      <c r="J8" s="286"/>
      <c r="K8" s="289"/>
      <c r="L8" s="290"/>
      <c r="M8" s="291">
        <f>7*U7+DATE(H12,1,3)-WEEKDAY(DATE(H12,1,3))-5</f>
        <v>41631</v>
      </c>
      <c r="N8" s="291">
        <f t="shared" ref="N8:S8" si="0">M8+1</f>
        <v>41632</v>
      </c>
      <c r="O8" s="291">
        <f t="shared" si="0"/>
        <v>41633</v>
      </c>
      <c r="P8" s="291">
        <f t="shared" si="0"/>
        <v>41634</v>
      </c>
      <c r="Q8" s="291">
        <f t="shared" si="0"/>
        <v>41635</v>
      </c>
      <c r="R8" s="291">
        <f t="shared" si="0"/>
        <v>41636</v>
      </c>
      <c r="S8" s="291">
        <f t="shared" si="0"/>
        <v>41637</v>
      </c>
      <c r="T8" s="6"/>
      <c r="U8" s="381"/>
      <c r="V8" s="7"/>
      <c r="W8" s="7"/>
      <c r="X8" s="1"/>
      <c r="Y8" s="1"/>
      <c r="Z8" s="74"/>
      <c r="AA8" s="74"/>
      <c r="AB8" s="74"/>
      <c r="AC8" s="74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5"/>
      <c r="I9" s="16" t="s">
        <v>8</v>
      </c>
      <c r="J9" s="17"/>
      <c r="K9" s="18" t="s">
        <v>137</v>
      </c>
      <c r="L9" s="19"/>
      <c r="M9" s="292"/>
      <c r="N9" s="292"/>
      <c r="O9" s="292"/>
      <c r="P9" s="292"/>
      <c r="Q9" s="292"/>
      <c r="R9" s="292"/>
      <c r="S9" s="292"/>
      <c r="T9" s="6"/>
      <c r="U9" s="382"/>
      <c r="V9" s="7"/>
      <c r="W9" s="7"/>
      <c r="X9" s="1"/>
      <c r="Y9" s="1"/>
      <c r="Z9" s="74"/>
      <c r="AA9" s="74"/>
      <c r="AB9" s="74"/>
      <c r="AC9" s="74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5"/>
      <c r="I10" s="20"/>
      <c r="J10" s="385" t="str">
        <f t="shared" ref="J10:J29" si="1">IF(I10="","",IF(ISTEXT(I10),"",VLOOKUP(I10,ADHERENTS,2,FALSE)))</f>
        <v/>
      </c>
      <c r="K10" s="21"/>
      <c r="L10" s="22"/>
      <c r="M10" s="23"/>
      <c r="N10" s="23"/>
      <c r="O10" s="23"/>
      <c r="P10" s="23"/>
      <c r="Q10" s="23"/>
      <c r="R10" s="23"/>
      <c r="S10" s="23"/>
      <c r="T10" s="24" t="str">
        <f t="shared" ref="T10:T29" si="2">IF(I10="","",I10)</f>
        <v/>
      </c>
      <c r="U10" s="25">
        <f t="shared" ref="U10:U29" si="3">SUM(M10:S10)</f>
        <v>0</v>
      </c>
      <c r="V10" s="7"/>
      <c r="W10" s="7"/>
      <c r="X10" s="1"/>
      <c r="Y10" s="1"/>
      <c r="Z10" s="74"/>
      <c r="AA10" s="74"/>
      <c r="AB10" s="74"/>
      <c r="AC10" s="74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5"/>
      <c r="I11" s="26"/>
      <c r="J11" s="386" t="str">
        <f t="shared" si="1"/>
        <v/>
      </c>
      <c r="K11" s="27"/>
      <c r="L11" s="28"/>
      <c r="M11" s="29"/>
      <c r="N11" s="29"/>
      <c r="O11" s="29"/>
      <c r="P11" s="29"/>
      <c r="Q11" s="29"/>
      <c r="R11" s="29"/>
      <c r="S11" s="29"/>
      <c r="T11" s="30" t="str">
        <f t="shared" si="2"/>
        <v/>
      </c>
      <c r="U11" s="31">
        <f t="shared" si="3"/>
        <v>0</v>
      </c>
      <c r="V11" s="7"/>
      <c r="W11" s="7"/>
      <c r="X11" s="1"/>
      <c r="Y11" s="1"/>
      <c r="Z11" s="74"/>
      <c r="AA11" s="74"/>
      <c r="AB11" s="74"/>
      <c r="AC11" s="74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275">
        <f>$H$1</f>
        <v>2014</v>
      </c>
      <c r="I12" s="32"/>
      <c r="J12" s="386" t="str">
        <f t="shared" si="1"/>
        <v/>
      </c>
      <c r="K12" s="33"/>
      <c r="L12" s="34"/>
      <c r="M12" s="35"/>
      <c r="N12" s="35"/>
      <c r="O12" s="35"/>
      <c r="P12" s="35"/>
      <c r="Q12" s="35"/>
      <c r="R12" s="35"/>
      <c r="S12" s="35"/>
      <c r="T12" s="36" t="str">
        <f t="shared" si="2"/>
        <v/>
      </c>
      <c r="U12" s="37">
        <f t="shared" si="3"/>
        <v>0</v>
      </c>
      <c r="V12" s="7"/>
      <c r="W12" s="7"/>
      <c r="X12" s="1"/>
      <c r="Y12" s="1"/>
      <c r="Z12" s="74"/>
      <c r="AA12" s="74"/>
      <c r="AB12" s="74"/>
      <c r="AC12" s="74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275"/>
      <c r="I13" s="26"/>
      <c r="J13" s="386" t="str">
        <f t="shared" si="1"/>
        <v/>
      </c>
      <c r="K13" s="27"/>
      <c r="L13" s="28"/>
      <c r="M13" s="29"/>
      <c r="N13" s="29"/>
      <c r="O13" s="29"/>
      <c r="P13" s="29"/>
      <c r="Q13" s="29"/>
      <c r="R13" s="29"/>
      <c r="S13" s="29"/>
      <c r="T13" s="30" t="str">
        <f t="shared" si="2"/>
        <v/>
      </c>
      <c r="U13" s="31">
        <f t="shared" si="3"/>
        <v>0</v>
      </c>
      <c r="V13" s="7"/>
      <c r="W13" s="7"/>
      <c r="X13" s="1"/>
      <c r="Y13" s="1"/>
      <c r="Z13" s="74"/>
      <c r="AA13" s="74"/>
      <c r="AB13" s="74"/>
      <c r="AC13" s="74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275"/>
      <c r="I14" s="32"/>
      <c r="J14" s="386" t="str">
        <f t="shared" si="1"/>
        <v/>
      </c>
      <c r="K14" s="33"/>
      <c r="L14" s="34"/>
      <c r="M14" s="38"/>
      <c r="N14" s="38"/>
      <c r="O14" s="38"/>
      <c r="P14" s="38"/>
      <c r="Q14" s="38"/>
      <c r="R14" s="38"/>
      <c r="S14" s="38"/>
      <c r="T14" s="39" t="str">
        <f t="shared" si="2"/>
        <v/>
      </c>
      <c r="U14" s="40">
        <f t="shared" si="3"/>
        <v>0</v>
      </c>
      <c r="V14" s="7"/>
      <c r="W14" s="7"/>
      <c r="X14" s="1"/>
      <c r="Y14" s="1"/>
      <c r="Z14" s="74"/>
      <c r="AA14" s="74"/>
      <c r="AB14" s="74"/>
      <c r="AC14" s="74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275"/>
      <c r="I15" s="26"/>
      <c r="J15" s="386" t="str">
        <f t="shared" si="1"/>
        <v/>
      </c>
      <c r="K15" s="27"/>
      <c r="L15" s="28"/>
      <c r="M15" s="29"/>
      <c r="N15" s="29"/>
      <c r="O15" s="29"/>
      <c r="P15" s="29"/>
      <c r="Q15" s="29"/>
      <c r="R15" s="29"/>
      <c r="S15" s="29"/>
      <c r="T15" s="30" t="str">
        <f t="shared" si="2"/>
        <v/>
      </c>
      <c r="U15" s="31">
        <f t="shared" si="3"/>
        <v>0</v>
      </c>
      <c r="V15" s="7"/>
      <c r="W15" s="7"/>
      <c r="X15" s="1"/>
      <c r="Y15" s="1"/>
      <c r="Z15" s="74"/>
      <c r="AA15" s="74"/>
      <c r="AB15" s="74"/>
      <c r="AC15" s="74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275"/>
      <c r="I16" s="41"/>
      <c r="J16" s="386" t="str">
        <f t="shared" si="1"/>
        <v/>
      </c>
      <c r="K16" s="33"/>
      <c r="L16" s="34"/>
      <c r="M16" s="42"/>
      <c r="N16" s="42"/>
      <c r="O16" s="42"/>
      <c r="P16" s="42"/>
      <c r="Q16" s="42"/>
      <c r="R16" s="42"/>
      <c r="S16" s="42"/>
      <c r="T16" s="43" t="str">
        <f t="shared" si="2"/>
        <v/>
      </c>
      <c r="U16" s="44">
        <f t="shared" si="3"/>
        <v>0</v>
      </c>
      <c r="V16" s="7"/>
      <c r="W16" s="7"/>
      <c r="X16" s="1"/>
      <c r="Y16" s="1"/>
      <c r="Z16" s="74"/>
      <c r="AA16" s="74"/>
      <c r="AB16" s="74"/>
      <c r="AC16" s="74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275"/>
      <c r="I17" s="26"/>
      <c r="J17" s="386" t="str">
        <f t="shared" si="1"/>
        <v/>
      </c>
      <c r="K17" s="27"/>
      <c r="L17" s="28"/>
      <c r="M17" s="29"/>
      <c r="N17" s="29"/>
      <c r="O17" s="29"/>
      <c r="P17" s="29"/>
      <c r="Q17" s="29"/>
      <c r="R17" s="29"/>
      <c r="S17" s="29"/>
      <c r="T17" s="30" t="str">
        <f t="shared" si="2"/>
        <v/>
      </c>
      <c r="U17" s="31">
        <f t="shared" si="3"/>
        <v>0</v>
      </c>
      <c r="V17" s="7"/>
      <c r="W17" s="7"/>
      <c r="X17" s="1"/>
      <c r="Y17" s="1"/>
      <c r="Z17" s="74"/>
      <c r="AA17" s="74"/>
      <c r="AB17" s="74"/>
      <c r="AC17" s="74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64"/>
      <c r="I18" s="41"/>
      <c r="J18" s="386" t="str">
        <f t="shared" si="1"/>
        <v/>
      </c>
      <c r="K18" s="33"/>
      <c r="L18" s="34"/>
      <c r="M18" s="42"/>
      <c r="N18" s="42"/>
      <c r="O18" s="42"/>
      <c r="P18" s="42"/>
      <c r="Q18" s="42"/>
      <c r="R18" s="42"/>
      <c r="S18" s="42"/>
      <c r="T18" s="43" t="str">
        <f t="shared" si="2"/>
        <v/>
      </c>
      <c r="U18" s="44">
        <f t="shared" si="3"/>
        <v>0</v>
      </c>
      <c r="V18" s="7"/>
      <c r="W18" s="7"/>
      <c r="X18" s="1"/>
      <c r="Y18" s="1"/>
      <c r="Z18" s="74"/>
      <c r="AA18" s="74"/>
      <c r="AB18" s="74"/>
      <c r="AC18" s="74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383"/>
      <c r="I19" s="26"/>
      <c r="J19" s="386" t="str">
        <f t="shared" si="1"/>
        <v/>
      </c>
      <c r="K19" s="27"/>
      <c r="L19" s="28"/>
      <c r="M19" s="29"/>
      <c r="N19" s="29"/>
      <c r="O19" s="29"/>
      <c r="P19" s="29"/>
      <c r="Q19" s="29"/>
      <c r="R19" s="29"/>
      <c r="S19" s="29"/>
      <c r="T19" s="30" t="str">
        <f t="shared" si="2"/>
        <v/>
      </c>
      <c r="U19" s="31">
        <f t="shared" si="3"/>
        <v>0</v>
      </c>
      <c r="V19" s="7"/>
      <c r="W19" s="7"/>
      <c r="X19" s="1"/>
      <c r="Y19" s="1"/>
      <c r="Z19" s="74"/>
      <c r="AA19" s="74"/>
      <c r="AB19" s="74"/>
      <c r="AC19" s="74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383"/>
      <c r="I20" s="41"/>
      <c r="J20" s="386" t="str">
        <f t="shared" si="1"/>
        <v/>
      </c>
      <c r="K20" s="33"/>
      <c r="L20" s="34"/>
      <c r="M20" s="42"/>
      <c r="N20" s="42"/>
      <c r="O20" s="42"/>
      <c r="P20" s="42"/>
      <c r="Q20" s="42"/>
      <c r="R20" s="42"/>
      <c r="S20" s="42"/>
      <c r="T20" s="43" t="str">
        <f t="shared" si="2"/>
        <v/>
      </c>
      <c r="U20" s="44">
        <f t="shared" si="3"/>
        <v>0</v>
      </c>
      <c r="V20" s="7"/>
      <c r="W20" s="7"/>
      <c r="X20" s="1"/>
      <c r="Y20" s="1"/>
      <c r="Z20" s="74"/>
      <c r="AA20" s="74"/>
      <c r="AB20" s="74"/>
      <c r="AC20" s="74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383"/>
      <c r="I21" s="26"/>
      <c r="J21" s="386" t="str">
        <f t="shared" si="1"/>
        <v/>
      </c>
      <c r="K21" s="27"/>
      <c r="L21" s="28"/>
      <c r="M21" s="29"/>
      <c r="N21" s="29"/>
      <c r="O21" s="29"/>
      <c r="P21" s="29"/>
      <c r="Q21" s="29"/>
      <c r="R21" s="29"/>
      <c r="S21" s="29"/>
      <c r="T21" s="30" t="str">
        <f t="shared" si="2"/>
        <v/>
      </c>
      <c r="U21" s="31">
        <f t="shared" si="3"/>
        <v>0</v>
      </c>
      <c r="V21" s="7"/>
      <c r="W21" s="7"/>
      <c r="X21" s="1"/>
      <c r="Y21" s="1"/>
      <c r="Z21" s="74"/>
      <c r="AA21" s="74"/>
      <c r="AB21" s="74"/>
      <c r="AC21" s="74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64"/>
      <c r="I22" s="41"/>
      <c r="J22" s="386" t="str">
        <f t="shared" si="1"/>
        <v/>
      </c>
      <c r="K22" s="33"/>
      <c r="L22" s="34"/>
      <c r="M22" s="42"/>
      <c r="N22" s="42"/>
      <c r="O22" s="42"/>
      <c r="P22" s="42"/>
      <c r="Q22" s="42"/>
      <c r="R22" s="42"/>
      <c r="S22" s="42"/>
      <c r="T22" s="43" t="str">
        <f t="shared" si="2"/>
        <v/>
      </c>
      <c r="U22" s="44">
        <f t="shared" si="3"/>
        <v>0</v>
      </c>
      <c r="V22" s="7"/>
      <c r="W22" s="7"/>
      <c r="X22" s="1"/>
      <c r="Y22" s="1"/>
      <c r="Z22" s="74"/>
      <c r="AA22" s="74"/>
      <c r="AB22" s="74"/>
      <c r="AC22" s="74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64"/>
      <c r="I23" s="26"/>
      <c r="J23" s="386" t="str">
        <f t="shared" si="1"/>
        <v/>
      </c>
      <c r="K23" s="27"/>
      <c r="L23" s="28"/>
      <c r="M23" s="29"/>
      <c r="N23" s="29"/>
      <c r="O23" s="29"/>
      <c r="P23" s="29"/>
      <c r="Q23" s="29"/>
      <c r="R23" s="29"/>
      <c r="S23" s="29"/>
      <c r="T23" s="30" t="str">
        <f t="shared" si="2"/>
        <v/>
      </c>
      <c r="U23" s="31">
        <f t="shared" si="3"/>
        <v>0</v>
      </c>
      <c r="V23" s="7"/>
      <c r="W23" s="7"/>
      <c r="X23" s="1"/>
      <c r="Y23" s="1"/>
      <c r="Z23" s="74"/>
      <c r="AA23" s="74"/>
      <c r="AB23" s="74"/>
      <c r="AC23" s="74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64"/>
      <c r="I24" s="41"/>
      <c r="J24" s="386" t="str">
        <f t="shared" si="1"/>
        <v/>
      </c>
      <c r="K24" s="45" t="s">
        <v>9</v>
      </c>
      <c r="L24" s="34"/>
      <c r="M24" s="42"/>
      <c r="N24" s="42"/>
      <c r="O24" s="42"/>
      <c r="P24" s="42"/>
      <c r="Q24" s="42"/>
      <c r="R24" s="42"/>
      <c r="S24" s="42"/>
      <c r="T24" s="43" t="str">
        <f t="shared" si="2"/>
        <v/>
      </c>
      <c r="U24" s="44">
        <f t="shared" si="3"/>
        <v>0</v>
      </c>
      <c r="V24" s="7"/>
      <c r="W24" s="7"/>
      <c r="X24" s="1"/>
      <c r="Y24" s="1"/>
      <c r="Z24" s="74"/>
      <c r="AA24" s="74"/>
      <c r="AB24" s="74"/>
      <c r="AC24" s="74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64"/>
      <c r="I25" s="26"/>
      <c r="J25" s="386" t="str">
        <f t="shared" si="1"/>
        <v/>
      </c>
      <c r="K25" s="27"/>
      <c r="L25" s="28"/>
      <c r="M25" s="29"/>
      <c r="N25" s="29"/>
      <c r="O25" s="29"/>
      <c r="P25" s="29"/>
      <c r="Q25" s="29"/>
      <c r="R25" s="29"/>
      <c r="S25" s="29"/>
      <c r="T25" s="30" t="str">
        <f t="shared" si="2"/>
        <v/>
      </c>
      <c r="U25" s="31">
        <f t="shared" si="3"/>
        <v>0</v>
      </c>
      <c r="V25" s="7"/>
      <c r="W25" s="7"/>
      <c r="X25" s="1"/>
      <c r="Y25" s="1"/>
      <c r="Z25" s="74"/>
      <c r="AA25" s="74"/>
      <c r="AB25" s="74"/>
      <c r="AC25" s="74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64"/>
      <c r="I26" s="41"/>
      <c r="J26" s="386" t="str">
        <f t="shared" si="1"/>
        <v/>
      </c>
      <c r="K26" s="33"/>
      <c r="L26" s="34"/>
      <c r="M26" s="42"/>
      <c r="N26" s="42"/>
      <c r="O26" s="42"/>
      <c r="P26" s="42"/>
      <c r="Q26" s="42"/>
      <c r="R26" s="42"/>
      <c r="S26" s="42"/>
      <c r="T26" s="43" t="str">
        <f t="shared" si="2"/>
        <v/>
      </c>
      <c r="U26" s="44">
        <f t="shared" si="3"/>
        <v>0</v>
      </c>
      <c r="V26" s="7"/>
      <c r="W26" s="7"/>
      <c r="X26" s="1"/>
      <c r="Y26" s="1"/>
      <c r="Z26" s="74"/>
      <c r="AA26" s="74"/>
      <c r="AB26" s="74"/>
      <c r="AC26" s="74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65"/>
      <c r="I27" s="26"/>
      <c r="J27" s="386" t="str">
        <f t="shared" si="1"/>
        <v/>
      </c>
      <c r="K27" s="27"/>
      <c r="L27" s="28"/>
      <c r="M27" s="29"/>
      <c r="N27" s="29"/>
      <c r="O27" s="29"/>
      <c r="P27" s="29"/>
      <c r="Q27" s="29"/>
      <c r="R27" s="29"/>
      <c r="S27" s="29"/>
      <c r="T27" s="30" t="str">
        <f t="shared" si="2"/>
        <v/>
      </c>
      <c r="U27" s="31">
        <f t="shared" si="3"/>
        <v>0</v>
      </c>
      <c r="V27" s="7"/>
      <c r="W27" s="7"/>
      <c r="X27" s="1"/>
      <c r="Y27" s="1"/>
      <c r="Z27" s="74"/>
      <c r="AA27" s="74"/>
      <c r="AB27" s="74"/>
      <c r="AC27" s="74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65"/>
      <c r="I28" s="41"/>
      <c r="J28" s="386" t="str">
        <f t="shared" si="1"/>
        <v/>
      </c>
      <c r="K28" s="33"/>
      <c r="L28" s="34"/>
      <c r="M28" s="42"/>
      <c r="N28" s="42"/>
      <c r="O28" s="42"/>
      <c r="P28" s="42"/>
      <c r="Q28" s="42"/>
      <c r="R28" s="42"/>
      <c r="S28" s="42"/>
      <c r="T28" s="43" t="str">
        <f t="shared" si="2"/>
        <v/>
      </c>
      <c r="U28" s="44">
        <f t="shared" si="3"/>
        <v>0</v>
      </c>
      <c r="V28" s="7"/>
      <c r="W28" s="7"/>
      <c r="X28" s="1"/>
      <c r="Y28" s="1"/>
      <c r="Z28" s="74"/>
      <c r="AA28" s="74"/>
      <c r="AB28" s="74"/>
      <c r="AC28" s="74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65"/>
      <c r="I29" s="51"/>
      <c r="J29" s="387" t="str">
        <f t="shared" si="1"/>
        <v/>
      </c>
      <c r="K29" s="56"/>
      <c r="L29" s="57"/>
      <c r="M29" s="29"/>
      <c r="N29" s="29"/>
      <c r="O29" s="29"/>
      <c r="P29" s="29"/>
      <c r="Q29" s="29"/>
      <c r="R29" s="29"/>
      <c r="S29" s="29"/>
      <c r="T29" s="30" t="str">
        <f t="shared" si="2"/>
        <v/>
      </c>
      <c r="U29" s="31">
        <f t="shared" si="3"/>
        <v>0</v>
      </c>
      <c r="V29" s="7"/>
      <c r="W29" s="7"/>
      <c r="X29" s="1"/>
      <c r="Y29" s="1"/>
      <c r="Z29" s="74"/>
      <c r="AA29" s="74"/>
      <c r="AB29" s="74"/>
      <c r="AC29" s="74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65"/>
      <c r="I30" s="59" t="s">
        <v>14</v>
      </c>
      <c r="J30" s="59" t="s">
        <v>15</v>
      </c>
      <c r="K30" s="59" t="s">
        <v>16</v>
      </c>
      <c r="L30" s="59" t="s">
        <v>17</v>
      </c>
      <c r="M30" s="384" t="s">
        <v>10</v>
      </c>
      <c r="N30" s="384" t="s">
        <v>10</v>
      </c>
      <c r="O30" s="384" t="s">
        <v>10</v>
      </c>
      <c r="P30" s="384" t="s">
        <v>10</v>
      </c>
      <c r="Q30" s="384" t="s">
        <v>10</v>
      </c>
      <c r="R30" s="384" t="s">
        <v>10</v>
      </c>
      <c r="S30" s="384" t="s">
        <v>11</v>
      </c>
      <c r="T30" s="61"/>
      <c r="U30" s="69">
        <f>SUMIF(M30:S30,"w",M31:S31)+SUMIF(M30:S30,"f",M31:S31)</f>
        <v>0</v>
      </c>
      <c r="V30" s="7"/>
      <c r="W30" s="7"/>
      <c r="X30" s="1"/>
      <c r="Y30" s="1"/>
      <c r="Z30" s="74"/>
      <c r="AA30" s="74"/>
      <c r="AB30" s="74"/>
      <c r="AC30" s="74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5"/>
      <c r="H31" s="65"/>
      <c r="I31" s="58">
        <f>COUNTIF(M30:S30,"o")</f>
        <v>6</v>
      </c>
      <c r="J31" s="58">
        <f>COUNTIF(M30:S30,"f")</f>
        <v>0</v>
      </c>
      <c r="K31" s="58">
        <f>COUNTIF(M30:S30,"c")</f>
        <v>0</v>
      </c>
      <c r="L31" s="58">
        <f>COUNTIF(M30:S30,"w")</f>
        <v>1</v>
      </c>
      <c r="M31" s="62" t="str">
        <f t="shared" ref="M31:S31" si="4">IF(SUM(M10:M29)=0,"",SUM(M10:M29))</f>
        <v/>
      </c>
      <c r="N31" s="62" t="str">
        <f t="shared" si="4"/>
        <v/>
      </c>
      <c r="O31" s="62" t="str">
        <f t="shared" si="4"/>
        <v/>
      </c>
      <c r="P31" s="62" t="str">
        <f t="shared" si="4"/>
        <v/>
      </c>
      <c r="Q31" s="62" t="str">
        <f t="shared" si="4"/>
        <v/>
      </c>
      <c r="R31" s="62" t="str">
        <f t="shared" si="4"/>
        <v/>
      </c>
      <c r="S31" s="62" t="str">
        <f t="shared" si="4"/>
        <v/>
      </c>
      <c r="T31" s="63"/>
      <c r="U31" s="62">
        <f>SUM(M31:S31)</f>
        <v>0</v>
      </c>
      <c r="V31" s="7"/>
      <c r="W31" s="7"/>
      <c r="X31" s="1"/>
      <c r="Y31" s="1"/>
      <c r="Z31" s="74"/>
      <c r="AA31" s="74"/>
      <c r="AB31" s="74"/>
      <c r="AC31" s="74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66"/>
      <c r="I32" s="6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1"/>
      <c r="Y32" s="1"/>
      <c r="Z32" s="74"/>
      <c r="AA32" s="74"/>
      <c r="AB32" s="74"/>
      <c r="AC32" s="74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64"/>
      <c r="I33" s="276" t="s">
        <v>12</v>
      </c>
      <c r="J33" s="277"/>
      <c r="K33" s="278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7"/>
      <c r="W33" s="7"/>
      <c r="X33" s="1"/>
      <c r="Y33" s="1"/>
      <c r="Z33" s="74"/>
      <c r="AA33" s="74"/>
      <c r="AB33" s="74"/>
      <c r="AC33" s="74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48"/>
      <c r="I34" s="46" t="s">
        <v>136</v>
      </c>
      <c r="J34" s="46" t="s">
        <v>13</v>
      </c>
      <c r="K34" s="279" t="s">
        <v>137</v>
      </c>
      <c r="L34" s="280"/>
      <c r="M34" s="47" t="str">
        <f t="shared" ref="M34:S34" si="5">M7</f>
        <v>LUNDI</v>
      </c>
      <c r="N34" s="47" t="str">
        <f t="shared" si="5"/>
        <v>MARDI</v>
      </c>
      <c r="O34" s="47" t="str">
        <f t="shared" si="5"/>
        <v xml:space="preserve">MERCREDI </v>
      </c>
      <c r="P34" s="47" t="str">
        <f t="shared" si="5"/>
        <v xml:space="preserve">JEUDI </v>
      </c>
      <c r="Q34" s="47" t="str">
        <f t="shared" si="5"/>
        <v xml:space="preserve">VENDREDI </v>
      </c>
      <c r="R34" s="47" t="str">
        <f t="shared" si="5"/>
        <v>SAMEDI</v>
      </c>
      <c r="S34" s="47" t="str">
        <f t="shared" si="5"/>
        <v>DIMANCHE</v>
      </c>
      <c r="T34" s="6"/>
      <c r="U34" s="7"/>
      <c r="V34" s="7"/>
      <c r="W34" s="7"/>
      <c r="X34" s="1"/>
      <c r="Y34" s="1"/>
      <c r="Z34" s="74"/>
      <c r="AA34" s="74"/>
      <c r="AB34" s="74"/>
      <c r="AC34" s="74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48"/>
      <c r="I35" s="20"/>
      <c r="J35" s="49"/>
      <c r="K35" s="281"/>
      <c r="L35" s="282"/>
      <c r="M35" s="23"/>
      <c r="N35" s="23"/>
      <c r="O35" s="23"/>
      <c r="P35" s="23"/>
      <c r="Q35" s="23"/>
      <c r="R35" s="23"/>
      <c r="S35" s="23"/>
      <c r="T35" s="24" t="str">
        <f t="shared" ref="T35:T40" si="6">IF(I35="","",I35)</f>
        <v/>
      </c>
      <c r="U35" s="31">
        <f t="shared" ref="U35:U40" si="7">SUM(M35:S35)</f>
        <v>0</v>
      </c>
      <c r="V35" s="7"/>
      <c r="W35" s="7"/>
      <c r="X35" s="1"/>
      <c r="Y35" s="1"/>
      <c r="Z35" s="74"/>
      <c r="AA35" s="74"/>
      <c r="AB35" s="74"/>
      <c r="AC35" s="74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48"/>
      <c r="I36" s="26"/>
      <c r="J36" s="26"/>
      <c r="K36" s="271"/>
      <c r="L36" s="272"/>
      <c r="M36" s="29"/>
      <c r="N36" s="29"/>
      <c r="O36" s="29"/>
      <c r="P36" s="29"/>
      <c r="Q36" s="29"/>
      <c r="R36" s="29"/>
      <c r="S36" s="29"/>
      <c r="T36" s="30" t="str">
        <f t="shared" si="6"/>
        <v/>
      </c>
      <c r="U36" s="31">
        <f t="shared" si="7"/>
        <v>0</v>
      </c>
      <c r="V36" s="7"/>
      <c r="W36" s="7"/>
      <c r="X36" s="1"/>
      <c r="Y36" s="1"/>
      <c r="Z36" s="74"/>
      <c r="AA36" s="74"/>
      <c r="AB36" s="74"/>
      <c r="AC36" s="74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48"/>
      <c r="I37" s="32"/>
      <c r="J37" s="50"/>
      <c r="K37" s="273"/>
      <c r="L37" s="274"/>
      <c r="M37" s="35"/>
      <c r="N37" s="35"/>
      <c r="O37" s="35"/>
      <c r="P37" s="35"/>
      <c r="Q37" s="35"/>
      <c r="R37" s="35"/>
      <c r="S37" s="35"/>
      <c r="T37" s="36" t="str">
        <f t="shared" si="6"/>
        <v/>
      </c>
      <c r="U37" s="37">
        <f t="shared" si="7"/>
        <v>0</v>
      </c>
      <c r="V37" s="7"/>
      <c r="W37" s="7"/>
      <c r="X37" s="1"/>
      <c r="Y37" s="1"/>
      <c r="Z37" s="74"/>
      <c r="AA37" s="74"/>
      <c r="AB37" s="74"/>
      <c r="AC37" s="74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48"/>
      <c r="I38" s="26"/>
      <c r="J38" s="26"/>
      <c r="K38" s="271"/>
      <c r="L38" s="272"/>
      <c r="M38" s="29"/>
      <c r="N38" s="29"/>
      <c r="O38" s="29"/>
      <c r="P38" s="29"/>
      <c r="Q38" s="29"/>
      <c r="R38" s="29"/>
      <c r="S38" s="29"/>
      <c r="T38" s="30" t="str">
        <f t="shared" si="6"/>
        <v/>
      </c>
      <c r="U38" s="31">
        <f t="shared" si="7"/>
        <v>0</v>
      </c>
      <c r="V38" s="7"/>
      <c r="W38" s="7"/>
      <c r="X38" s="1"/>
      <c r="Y38" s="1"/>
      <c r="Z38" s="74"/>
      <c r="AA38" s="74"/>
      <c r="AB38" s="74"/>
      <c r="AC38" s="74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48"/>
      <c r="I39" s="32"/>
      <c r="J39" s="50"/>
      <c r="K39" s="273"/>
      <c r="L39" s="274"/>
      <c r="M39" s="38"/>
      <c r="N39" s="38"/>
      <c r="O39" s="38"/>
      <c r="P39" s="38"/>
      <c r="Q39" s="38"/>
      <c r="R39" s="38"/>
      <c r="S39" s="38"/>
      <c r="T39" s="39" t="str">
        <f t="shared" si="6"/>
        <v/>
      </c>
      <c r="U39" s="40">
        <f t="shared" si="7"/>
        <v>0</v>
      </c>
      <c r="V39" s="7"/>
      <c r="W39" s="7"/>
      <c r="X39" s="1"/>
      <c r="Y39" s="1"/>
      <c r="Z39" s="74"/>
      <c r="AA39" s="74"/>
      <c r="AB39" s="74"/>
      <c r="AC39" s="74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48"/>
      <c r="I40" s="26"/>
      <c r="J40" s="26"/>
      <c r="K40" s="271"/>
      <c r="L40" s="272"/>
      <c r="M40" s="29"/>
      <c r="N40" s="29"/>
      <c r="O40" s="29"/>
      <c r="P40" s="29"/>
      <c r="Q40" s="29"/>
      <c r="R40" s="29"/>
      <c r="S40" s="29"/>
      <c r="T40" s="30" t="str">
        <f t="shared" si="6"/>
        <v/>
      </c>
      <c r="U40" s="31">
        <f t="shared" si="7"/>
        <v>0</v>
      </c>
      <c r="V40" s="7"/>
      <c r="W40" s="7"/>
      <c r="X40" s="1"/>
      <c r="Y40" s="1"/>
      <c r="Z40" s="74"/>
      <c r="AA40" s="74"/>
      <c r="AB40" s="74"/>
      <c r="AC40" s="74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7"/>
      <c r="W41" s="7"/>
      <c r="X41" s="1"/>
      <c r="Y41" s="1"/>
      <c r="Z41" s="74"/>
      <c r="AA41" s="74"/>
      <c r="AB41" s="74"/>
      <c r="AC41" s="74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380"/>
      <c r="Q42" s="5"/>
      <c r="R42" s="5"/>
      <c r="S42" s="5"/>
      <c r="T42" s="6"/>
      <c r="U42" s="1"/>
      <c r="V42" s="1"/>
      <c r="W42" s="1"/>
      <c r="X42" s="1"/>
      <c r="Y42" s="1"/>
      <c r="Z42" s="74"/>
      <c r="AA42" s="74"/>
      <c r="AB42" s="74"/>
      <c r="AC42" s="74"/>
      <c r="AD42" s="1"/>
      <c r="AE42" s="1"/>
      <c r="AF42" s="1"/>
    </row>
    <row r="43" spans="1:32" ht="12.75" x14ac:dyDescent="0.2">
      <c r="X43" s="1"/>
      <c r="Y43" s="1"/>
      <c r="Z43" s="74"/>
      <c r="AA43" s="74"/>
      <c r="AB43" s="74"/>
      <c r="AC43" s="74"/>
      <c r="AD43" s="1"/>
      <c r="AE43" s="1"/>
      <c r="AF43" s="1"/>
    </row>
    <row r="44" spans="1:32" ht="12.75" x14ac:dyDescent="0.2">
      <c r="X44" s="1"/>
      <c r="Y44" s="1"/>
      <c r="Z44" s="74"/>
      <c r="AA44" s="74"/>
      <c r="AB44" s="74"/>
      <c r="AC44" s="74"/>
      <c r="AD44" s="1"/>
      <c r="AE44" s="1"/>
      <c r="AF44" s="1"/>
    </row>
    <row r="45" spans="1:32" ht="12.75" x14ac:dyDescent="0.2">
      <c r="X45" s="1"/>
      <c r="Y45" s="1"/>
      <c r="Z45" s="74"/>
      <c r="AA45" s="74"/>
      <c r="AB45" s="74"/>
      <c r="AC45" s="74"/>
      <c r="AD45" s="1"/>
      <c r="AE45" s="1"/>
      <c r="AF45" s="1"/>
    </row>
    <row r="46" spans="1:32" ht="12.75" x14ac:dyDescent="0.2">
      <c r="X46" s="1"/>
      <c r="Y46" s="1"/>
      <c r="Z46" s="74"/>
      <c r="AA46" s="74"/>
      <c r="AB46" s="74"/>
      <c r="AC46" s="74"/>
      <c r="AD46" s="1"/>
      <c r="AE46" s="1"/>
      <c r="AF46" s="1"/>
    </row>
    <row r="47" spans="1:32" ht="12.75" x14ac:dyDescent="0.2">
      <c r="X47" s="1"/>
      <c r="Y47" s="1"/>
      <c r="Z47" s="74"/>
      <c r="AA47" s="74"/>
      <c r="AB47" s="74"/>
      <c r="AC47" s="74"/>
      <c r="AD47" s="1"/>
      <c r="AE47" s="1"/>
      <c r="AF47" s="1"/>
    </row>
    <row r="48" spans="1:32" ht="12.75" x14ac:dyDescent="0.2">
      <c r="X48" s="1"/>
      <c r="Y48" s="1"/>
      <c r="Z48" s="74"/>
      <c r="AA48" s="74"/>
      <c r="AB48" s="74"/>
      <c r="AC48" s="74"/>
      <c r="AD48" s="1"/>
      <c r="AE48" s="1"/>
      <c r="AF48" s="1"/>
    </row>
    <row r="49" spans="24:32" ht="12.75" x14ac:dyDescent="0.2">
      <c r="X49" s="1"/>
      <c r="Y49" s="1"/>
      <c r="Z49" s="74"/>
      <c r="AA49" s="74"/>
      <c r="AB49" s="74"/>
      <c r="AC49" s="74"/>
      <c r="AD49" s="1"/>
      <c r="AE49" s="1"/>
      <c r="AF49" s="1"/>
    </row>
    <row r="50" spans="24:32" ht="12.75" x14ac:dyDescent="0.2">
      <c r="X50" s="1"/>
      <c r="Y50" s="1"/>
      <c r="Z50" s="74"/>
      <c r="AA50" s="74"/>
      <c r="AB50" s="74"/>
      <c r="AC50" s="74"/>
      <c r="AD50" s="1"/>
      <c r="AE50" s="1"/>
      <c r="AF50" s="1"/>
    </row>
    <row r="51" spans="24:32" ht="12.75" x14ac:dyDescent="0.2">
      <c r="X51" s="1"/>
      <c r="Y51" s="1"/>
      <c r="Z51" s="74"/>
      <c r="AA51" s="74"/>
      <c r="AB51" s="74"/>
      <c r="AC51" s="74"/>
      <c r="AD51" s="1"/>
      <c r="AE51" s="1"/>
      <c r="AF51" s="1"/>
    </row>
    <row r="52" spans="24:32" ht="12.75" x14ac:dyDescent="0.2">
      <c r="X52" s="1"/>
      <c r="Y52" s="1"/>
      <c r="Z52" s="74"/>
      <c r="AA52" s="74"/>
      <c r="AB52" s="74"/>
      <c r="AC52" s="74"/>
      <c r="AD52" s="1"/>
      <c r="AE52" s="1"/>
      <c r="AF52" s="1"/>
    </row>
    <row r="53" spans="24:32" ht="12.75" x14ac:dyDescent="0.2">
      <c r="X53" s="1"/>
      <c r="Y53" s="1"/>
      <c r="Z53" s="74"/>
      <c r="AA53" s="74"/>
      <c r="AB53" s="74"/>
      <c r="AC53" s="74"/>
      <c r="AD53" s="1"/>
      <c r="AE53" s="1"/>
      <c r="AF53" s="1"/>
    </row>
    <row r="54" spans="24:32" ht="12.75" x14ac:dyDescent="0.2">
      <c r="X54" s="1"/>
      <c r="Y54" s="1"/>
      <c r="Z54" s="74"/>
      <c r="AA54" s="74"/>
      <c r="AB54" s="74"/>
      <c r="AC54" s="74"/>
      <c r="AD54" s="1"/>
      <c r="AE54" s="1"/>
      <c r="AF54" s="1"/>
    </row>
    <row r="55" spans="24:32" ht="12.75" x14ac:dyDescent="0.2">
      <c r="X55" s="1"/>
      <c r="Y55" s="1"/>
      <c r="Z55" s="74"/>
      <c r="AA55" s="74"/>
      <c r="AB55" s="74"/>
      <c r="AC55" s="74"/>
      <c r="AD55" s="1"/>
      <c r="AE55" s="1"/>
      <c r="AF55" s="1"/>
    </row>
    <row r="56" spans="24:32" ht="12.75" x14ac:dyDescent="0.2">
      <c r="X56" s="1"/>
      <c r="Y56" s="1"/>
      <c r="Z56" s="74"/>
      <c r="AA56" s="74"/>
      <c r="AB56" s="74"/>
      <c r="AC56" s="74"/>
      <c r="AD56" s="1"/>
      <c r="AE56" s="1"/>
      <c r="AF56" s="1"/>
    </row>
    <row r="57" spans="24:32" ht="12.75" x14ac:dyDescent="0.2">
      <c r="X57" s="1"/>
      <c r="Y57" s="1"/>
      <c r="Z57" s="74"/>
      <c r="AA57" s="74"/>
      <c r="AB57" s="74"/>
      <c r="AC57" s="74"/>
      <c r="AD57" s="1"/>
      <c r="AE57" s="1"/>
      <c r="AF57" s="1"/>
    </row>
    <row r="58" spans="24:32" ht="12.75" x14ac:dyDescent="0.2">
      <c r="X58" s="1"/>
      <c r="Y58" s="1"/>
      <c r="Z58" s="74"/>
      <c r="AA58" s="74"/>
      <c r="AB58" s="74"/>
      <c r="AC58" s="74"/>
      <c r="AD58" s="1"/>
      <c r="AE58" s="1"/>
      <c r="AF58" s="1"/>
    </row>
    <row r="59" spans="24:32" ht="12.75" x14ac:dyDescent="0.2">
      <c r="X59" s="1"/>
      <c r="Y59" s="1"/>
      <c r="Z59" s="74"/>
      <c r="AA59" s="74"/>
      <c r="AB59" s="74"/>
      <c r="AC59" s="74"/>
      <c r="AD59" s="1"/>
      <c r="AE59" s="1"/>
      <c r="AF59" s="1"/>
    </row>
    <row r="60" spans="24:32" ht="12.75" x14ac:dyDescent="0.2">
      <c r="X60" s="1"/>
      <c r="Y60" s="1"/>
      <c r="Z60" s="74"/>
      <c r="AA60" s="74"/>
      <c r="AB60" s="74"/>
      <c r="AC60" s="74"/>
      <c r="AD60" s="1"/>
      <c r="AE60" s="1"/>
      <c r="AF60" s="1"/>
    </row>
    <row r="61" spans="24:32" ht="12.75" x14ac:dyDescent="0.2">
      <c r="X61" s="1"/>
      <c r="Y61" s="1"/>
      <c r="Z61" s="74"/>
      <c r="AA61" s="74"/>
      <c r="AB61" s="74"/>
      <c r="AC61" s="74"/>
      <c r="AD61" s="1"/>
      <c r="AE61" s="1"/>
      <c r="AF61" s="1"/>
    </row>
    <row r="62" spans="24:32" ht="12.75" x14ac:dyDescent="0.2">
      <c r="X62" s="1"/>
      <c r="Y62" s="1"/>
      <c r="Z62" s="74"/>
      <c r="AA62" s="74"/>
      <c r="AB62" s="74"/>
      <c r="AC62" s="74"/>
      <c r="AD62" s="1"/>
      <c r="AE62" s="1"/>
      <c r="AF62" s="1"/>
    </row>
    <row r="63" spans="24:32" ht="12.75" x14ac:dyDescent="0.2">
      <c r="X63" s="1"/>
      <c r="Y63" s="1"/>
      <c r="Z63" s="74"/>
      <c r="AA63" s="74"/>
      <c r="AB63" s="74"/>
      <c r="AC63" s="74"/>
      <c r="AD63" s="1"/>
      <c r="AE63" s="1"/>
      <c r="AF63" s="1"/>
    </row>
    <row r="64" spans="24:32" ht="12.75" x14ac:dyDescent="0.2">
      <c r="X64" s="1"/>
      <c r="Y64" s="1"/>
      <c r="Z64" s="74"/>
      <c r="AA64" s="74"/>
      <c r="AB64" s="74"/>
      <c r="AC64" s="74"/>
      <c r="AD64" s="1"/>
      <c r="AE64" s="1"/>
      <c r="AF64" s="1"/>
    </row>
    <row r="65" spans="24:32" ht="12.75" x14ac:dyDescent="0.2">
      <c r="X65" s="1"/>
      <c r="Y65" s="1"/>
      <c r="Z65" s="74"/>
      <c r="AA65" s="74"/>
      <c r="AB65" s="74"/>
      <c r="AC65" s="74"/>
      <c r="AD65" s="1"/>
      <c r="AE65" s="1"/>
      <c r="AF65" s="1"/>
    </row>
    <row r="66" spans="24:32" ht="12.75" x14ac:dyDescent="0.2">
      <c r="X66" s="1"/>
      <c r="Y66" s="1"/>
      <c r="Z66" s="74"/>
      <c r="AA66" s="74"/>
      <c r="AB66" s="74"/>
      <c r="AC66" s="74"/>
      <c r="AD66" s="1"/>
      <c r="AE66" s="1"/>
      <c r="AF66" s="1"/>
    </row>
    <row r="67" spans="24:32" ht="12.75" x14ac:dyDescent="0.2">
      <c r="X67" s="1"/>
      <c r="Y67" s="1"/>
      <c r="Z67" s="74"/>
      <c r="AA67" s="74"/>
      <c r="AB67" s="74"/>
      <c r="AC67" s="74"/>
      <c r="AD67" s="1"/>
      <c r="AE67" s="1"/>
      <c r="AF67" s="1"/>
    </row>
    <row r="68" spans="24:32" ht="12.75" x14ac:dyDescent="0.2">
      <c r="X68" s="1"/>
      <c r="Y68" s="1"/>
      <c r="Z68" s="74"/>
      <c r="AA68" s="74"/>
      <c r="AB68" s="74"/>
      <c r="AC68" s="74"/>
      <c r="AD68" s="1"/>
      <c r="AE68" s="1"/>
      <c r="AF68" s="1"/>
    </row>
    <row r="69" spans="24:32" ht="12.75" x14ac:dyDescent="0.2">
      <c r="X69" s="1"/>
      <c r="Y69" s="1"/>
      <c r="Z69" s="74"/>
      <c r="AA69" s="74"/>
      <c r="AB69" s="74"/>
      <c r="AC69" s="74"/>
      <c r="AD69" s="1"/>
      <c r="AE69" s="1"/>
      <c r="AF69" s="1"/>
    </row>
    <row r="70" spans="24:32" ht="12.75" x14ac:dyDescent="0.2">
      <c r="X70" s="1"/>
      <c r="Y70" s="1"/>
      <c r="Z70" s="74"/>
      <c r="AA70" s="74"/>
      <c r="AB70" s="74"/>
      <c r="AC70" s="74"/>
      <c r="AD70" s="1"/>
      <c r="AE70" s="1"/>
      <c r="AF70" s="1"/>
    </row>
    <row r="71" spans="24:32" ht="12.75" x14ac:dyDescent="0.2">
      <c r="X71" s="1"/>
      <c r="Y71" s="1"/>
      <c r="Z71" s="74"/>
      <c r="AA71" s="74"/>
      <c r="AB71" s="74"/>
      <c r="AC71" s="74"/>
      <c r="AD71" s="1"/>
      <c r="AE71" s="1"/>
      <c r="AF71" s="1"/>
    </row>
    <row r="72" spans="24:32" ht="12.75" x14ac:dyDescent="0.2">
      <c r="X72" s="1"/>
      <c r="Y72" s="1"/>
      <c r="Z72" s="74"/>
      <c r="AA72" s="74"/>
      <c r="AB72" s="74"/>
      <c r="AC72" s="74"/>
      <c r="AD72" s="1"/>
      <c r="AE72" s="1"/>
      <c r="AF72" s="1"/>
    </row>
    <row r="73" spans="24:32" ht="12.75" x14ac:dyDescent="0.2">
      <c r="X73" s="1"/>
      <c r="Y73" s="1"/>
      <c r="Z73" s="74"/>
      <c r="AA73" s="74"/>
      <c r="AB73" s="74"/>
      <c r="AC73" s="74"/>
      <c r="AD73" s="1"/>
      <c r="AE73" s="1"/>
      <c r="AF73" s="1"/>
    </row>
    <row r="74" spans="24:32" ht="12.75" x14ac:dyDescent="0.2">
      <c r="X74" s="1"/>
      <c r="Y74" s="1"/>
      <c r="Z74" s="74"/>
      <c r="AA74" s="74"/>
      <c r="AB74" s="74"/>
      <c r="AC74" s="74"/>
      <c r="AD74" s="1"/>
      <c r="AE74" s="1"/>
      <c r="AF74" s="1"/>
    </row>
    <row r="75" spans="24:32" ht="12.75" x14ac:dyDescent="0.2">
      <c r="X75" s="1"/>
      <c r="Y75" s="1"/>
      <c r="Z75" s="74"/>
      <c r="AA75" s="74"/>
      <c r="AB75" s="74"/>
      <c r="AC75" s="74"/>
      <c r="AD75" s="1"/>
      <c r="AE75" s="1"/>
      <c r="AF75" s="1"/>
    </row>
    <row r="76" spans="24:32" ht="12.75" x14ac:dyDescent="0.2">
      <c r="X76" s="1"/>
      <c r="Y76" s="1"/>
      <c r="Z76" s="74"/>
      <c r="AA76" s="74"/>
      <c r="AB76" s="74"/>
      <c r="AC76" s="74"/>
      <c r="AD76" s="1"/>
      <c r="AE76" s="1"/>
      <c r="AF76" s="1"/>
    </row>
    <row r="77" spans="24:32" ht="12.75" x14ac:dyDescent="0.2">
      <c r="X77" s="1"/>
      <c r="Y77" s="1"/>
      <c r="Z77" s="74"/>
      <c r="AA77" s="74"/>
      <c r="AB77" s="74"/>
      <c r="AC77" s="74"/>
      <c r="AD77" s="1"/>
      <c r="AE77" s="1"/>
      <c r="AF77" s="1"/>
    </row>
    <row r="78" spans="24:32" ht="12.75" x14ac:dyDescent="0.2">
      <c r="X78" s="1"/>
      <c r="Y78" s="1"/>
      <c r="Z78" s="74"/>
      <c r="AA78" s="74"/>
      <c r="AB78" s="74"/>
      <c r="AC78" s="74"/>
      <c r="AD78" s="1"/>
      <c r="AE78" s="1"/>
      <c r="AF78" s="1"/>
    </row>
    <row r="79" spans="24:32" ht="12.75" x14ac:dyDescent="0.2">
      <c r="X79" s="1"/>
      <c r="Y79" s="1"/>
      <c r="Z79" s="74"/>
      <c r="AA79" s="74"/>
      <c r="AB79" s="74"/>
      <c r="AC79" s="74"/>
      <c r="AD79" s="1"/>
      <c r="AE79" s="1"/>
      <c r="AF79" s="1"/>
    </row>
    <row r="80" spans="24:32" ht="12.75" x14ac:dyDescent="0.2">
      <c r="X80" s="1"/>
      <c r="Y80" s="1"/>
      <c r="Z80" s="74"/>
      <c r="AA80" s="74"/>
      <c r="AB80" s="74"/>
      <c r="AC80" s="74"/>
      <c r="AD80" s="1"/>
      <c r="AE80" s="1"/>
      <c r="AF80" s="1"/>
    </row>
    <row r="81" spans="24:32" ht="12.75" x14ac:dyDescent="0.2">
      <c r="X81" s="1"/>
      <c r="Y81" s="1"/>
      <c r="Z81" s="74"/>
      <c r="AA81" s="74"/>
      <c r="AB81" s="74"/>
      <c r="AC81" s="74"/>
      <c r="AD81" s="1"/>
      <c r="AE81" s="1"/>
      <c r="AF81" s="1"/>
    </row>
    <row r="82" spans="24:32" ht="12.75" x14ac:dyDescent="0.2">
      <c r="X82" s="1"/>
      <c r="Y82" s="1"/>
      <c r="Z82" s="74"/>
      <c r="AA82" s="74"/>
      <c r="AB82" s="74"/>
      <c r="AC82" s="74"/>
      <c r="AD82" s="1"/>
      <c r="AE82" s="1"/>
      <c r="AF82" s="1"/>
    </row>
    <row r="83" spans="24:32" ht="12.75" x14ac:dyDescent="0.2">
      <c r="X83" s="1"/>
      <c r="Y83" s="1"/>
      <c r="Z83" s="74"/>
      <c r="AA83" s="74"/>
      <c r="AB83" s="74"/>
      <c r="AC83" s="74"/>
      <c r="AD83" s="1"/>
      <c r="AE83" s="1"/>
      <c r="AF83" s="1"/>
    </row>
    <row r="84" spans="24:32" ht="12.75" x14ac:dyDescent="0.2">
      <c r="X84" s="1"/>
      <c r="Y84" s="1"/>
      <c r="Z84" s="74"/>
      <c r="AA84" s="74"/>
      <c r="AB84" s="74"/>
      <c r="AC84" s="74"/>
      <c r="AD84" s="1"/>
      <c r="AE84" s="1"/>
      <c r="AF84" s="1"/>
    </row>
    <row r="85" spans="24:32" ht="12.75" x14ac:dyDescent="0.2">
      <c r="X85" s="1"/>
      <c r="Y85" s="1"/>
      <c r="Z85" s="74"/>
      <c r="AA85" s="74"/>
      <c r="AB85" s="74"/>
      <c r="AC85" s="74"/>
      <c r="AD85" s="1"/>
      <c r="AE85" s="1"/>
      <c r="AF85" s="1"/>
    </row>
    <row r="86" spans="24:32" ht="12.75" x14ac:dyDescent="0.2">
      <c r="X86" s="1"/>
      <c r="Y86" s="1"/>
      <c r="Z86" s="74"/>
      <c r="AA86" s="74"/>
      <c r="AB86" s="74"/>
      <c r="AC86" s="74"/>
      <c r="AD86" s="1"/>
      <c r="AE86" s="1"/>
      <c r="AF86" s="1"/>
    </row>
    <row r="87" spans="24:32" ht="12.75" x14ac:dyDescent="0.2">
      <c r="X87" s="1"/>
      <c r="Y87" s="1"/>
      <c r="Z87" s="74"/>
      <c r="AA87" s="74"/>
      <c r="AB87" s="74"/>
      <c r="AC87" s="74"/>
      <c r="AD87" s="1"/>
      <c r="AE87" s="1"/>
      <c r="AF87" s="1"/>
    </row>
    <row r="88" spans="24:32" ht="12.75" x14ac:dyDescent="0.2">
      <c r="X88" s="1"/>
      <c r="Y88" s="1"/>
      <c r="Z88" s="74"/>
      <c r="AA88" s="74"/>
      <c r="AB88" s="74"/>
      <c r="AC88" s="74"/>
      <c r="AD88" s="1"/>
      <c r="AE88" s="1"/>
      <c r="AF88" s="1"/>
    </row>
    <row r="89" spans="24:32" ht="12.75" x14ac:dyDescent="0.2">
      <c r="X89" s="1"/>
      <c r="Y89" s="1"/>
      <c r="Z89" s="74"/>
      <c r="AA89" s="74"/>
      <c r="AB89" s="74"/>
      <c r="AC89" s="74"/>
      <c r="AD89" s="1"/>
      <c r="AE89" s="1"/>
      <c r="AF89" s="1"/>
    </row>
    <row r="90" spans="24:32" ht="12.75" x14ac:dyDescent="0.2">
      <c r="X90" s="1"/>
      <c r="Y90" s="1"/>
      <c r="Z90" s="74"/>
      <c r="AA90" s="74"/>
      <c r="AB90" s="74"/>
      <c r="AC90" s="74"/>
      <c r="AD90" s="1"/>
      <c r="AE90" s="1"/>
      <c r="AF90" s="1"/>
    </row>
    <row r="91" spans="24:32" ht="12.75" x14ac:dyDescent="0.2">
      <c r="X91" s="1"/>
      <c r="Y91" s="1"/>
      <c r="Z91" s="74"/>
      <c r="AA91" s="74"/>
      <c r="AB91" s="74"/>
      <c r="AC91" s="74"/>
      <c r="AD91" s="1"/>
      <c r="AE91" s="1"/>
      <c r="AF91" s="1"/>
    </row>
    <row r="92" spans="24:32" ht="12.75" x14ac:dyDescent="0.2">
      <c r="X92" s="1"/>
      <c r="Y92" s="1"/>
      <c r="Z92" s="74"/>
      <c r="AA92" s="74"/>
      <c r="AB92" s="74"/>
      <c r="AC92" s="74"/>
      <c r="AD92" s="1"/>
      <c r="AE92" s="1"/>
      <c r="AF92" s="1"/>
    </row>
    <row r="93" spans="24:32" ht="12.75" x14ac:dyDescent="0.2">
      <c r="X93" s="1"/>
      <c r="Y93" s="1"/>
      <c r="Z93" s="74"/>
      <c r="AA93" s="74"/>
      <c r="AB93" s="74"/>
      <c r="AC93" s="74"/>
      <c r="AD93" s="1"/>
      <c r="AE93" s="1"/>
      <c r="AF93" s="1"/>
    </row>
    <row r="94" spans="24:32" ht="12.75" x14ac:dyDescent="0.2">
      <c r="X94" s="1"/>
      <c r="Y94" s="1"/>
      <c r="Z94" s="74"/>
      <c r="AA94" s="74"/>
      <c r="AB94" s="74"/>
      <c r="AC94" s="74"/>
      <c r="AD94" s="1"/>
      <c r="AE94" s="1"/>
      <c r="AF94" s="1"/>
    </row>
    <row r="95" spans="24:32" ht="12.75" x14ac:dyDescent="0.2">
      <c r="X95" s="1"/>
      <c r="Y95" s="1"/>
      <c r="Z95" s="74"/>
      <c r="AA95" s="74"/>
      <c r="AB95" s="74"/>
      <c r="AC95" s="74"/>
      <c r="AD95" s="1"/>
      <c r="AE95" s="1"/>
      <c r="AF95" s="1"/>
    </row>
    <row r="96" spans="24:32" ht="12.75" x14ac:dyDescent="0.2">
      <c r="X96" s="1"/>
      <c r="Y96" s="1"/>
      <c r="Z96" s="74"/>
      <c r="AA96" s="74"/>
      <c r="AB96" s="74"/>
      <c r="AC96" s="74"/>
      <c r="AD96" s="1"/>
      <c r="AE96" s="1"/>
      <c r="AF96" s="1"/>
    </row>
    <row r="97" spans="24:32" ht="12.75" x14ac:dyDescent="0.2">
      <c r="X97" s="1"/>
      <c r="Y97" s="1"/>
      <c r="Z97" s="74"/>
      <c r="AA97" s="74"/>
      <c r="AB97" s="74"/>
      <c r="AC97" s="74"/>
      <c r="AD97" s="1"/>
      <c r="AE97" s="1"/>
      <c r="AF97" s="1"/>
    </row>
    <row r="98" spans="24:32" ht="12.75" x14ac:dyDescent="0.2">
      <c r="X98" s="1"/>
      <c r="Y98" s="1"/>
      <c r="Z98" s="74"/>
      <c r="AA98" s="74"/>
      <c r="AB98" s="74"/>
      <c r="AC98" s="74"/>
      <c r="AD98" s="1"/>
      <c r="AE98" s="1"/>
      <c r="AF98" s="1"/>
    </row>
    <row r="99" spans="24:32" ht="12.75" x14ac:dyDescent="0.2">
      <c r="X99" s="1"/>
      <c r="Y99" s="1"/>
      <c r="Z99" s="74"/>
      <c r="AA99" s="74"/>
      <c r="AB99" s="74"/>
      <c r="AC99" s="74"/>
      <c r="AD99" s="1"/>
      <c r="AE99" s="1"/>
      <c r="AF99" s="1"/>
    </row>
    <row r="100" spans="24:32" ht="12.75" x14ac:dyDescent="0.2">
      <c r="X100" s="1"/>
      <c r="Y100" s="1"/>
      <c r="Z100" s="74"/>
      <c r="AA100" s="74"/>
      <c r="AB100" s="74"/>
      <c r="AC100" s="74"/>
      <c r="AD100" s="1"/>
      <c r="AE100" s="1"/>
      <c r="AF100" s="1"/>
    </row>
    <row r="101" spans="24:32" ht="12.75" x14ac:dyDescent="0.2">
      <c r="X101" s="1"/>
      <c r="Y101" s="1"/>
      <c r="Z101" s="74"/>
      <c r="AA101" s="74"/>
      <c r="AB101" s="74"/>
      <c r="AC101" s="74"/>
      <c r="AD101" s="1"/>
      <c r="AE101" s="1"/>
      <c r="AF101" s="1"/>
    </row>
    <row r="102" spans="24:32" ht="12.75" x14ac:dyDescent="0.2">
      <c r="X102" s="1"/>
      <c r="Y102" s="1"/>
      <c r="Z102" s="74"/>
      <c r="AA102" s="74"/>
      <c r="AB102" s="74"/>
      <c r="AC102" s="74"/>
      <c r="AD102" s="1"/>
      <c r="AE102" s="1"/>
      <c r="AF102" s="1"/>
    </row>
    <row r="103" spans="24:32" ht="12.75" x14ac:dyDescent="0.2">
      <c r="X103" s="1"/>
      <c r="Y103" s="1"/>
      <c r="Z103" s="74"/>
      <c r="AA103" s="74"/>
      <c r="AB103" s="74"/>
      <c r="AC103" s="74"/>
      <c r="AD103" s="1"/>
      <c r="AE103" s="1"/>
      <c r="AF103" s="1"/>
    </row>
    <row r="104" spans="24:32" ht="12.75" x14ac:dyDescent="0.2">
      <c r="X104" s="1"/>
      <c r="Y104" s="1"/>
      <c r="Z104" s="74"/>
      <c r="AA104" s="74"/>
      <c r="AB104" s="74"/>
      <c r="AC104" s="74"/>
      <c r="AD104" s="1"/>
      <c r="AE104" s="1"/>
      <c r="AF104" s="1"/>
    </row>
    <row r="105" spans="24:32" ht="12.75" x14ac:dyDescent="0.2">
      <c r="X105" s="1"/>
      <c r="Y105" s="1"/>
      <c r="Z105" s="74"/>
      <c r="AA105" s="74"/>
      <c r="AB105" s="74"/>
      <c r="AC105" s="74"/>
      <c r="AD105" s="1"/>
      <c r="AE105" s="1"/>
      <c r="AF105" s="1"/>
    </row>
    <row r="106" spans="24:32" ht="12.75" x14ac:dyDescent="0.2">
      <c r="X106" s="1"/>
      <c r="Y106" s="1"/>
      <c r="Z106" s="74"/>
      <c r="AA106" s="74"/>
      <c r="AB106" s="74"/>
      <c r="AC106" s="74"/>
      <c r="AD106" s="1"/>
      <c r="AE106" s="1"/>
      <c r="AF106" s="1"/>
    </row>
    <row r="107" spans="24:32" ht="12.75" x14ac:dyDescent="0.2">
      <c r="X107" s="1"/>
      <c r="Y107" s="1"/>
      <c r="Z107" s="74"/>
      <c r="AA107" s="74"/>
      <c r="AB107" s="74"/>
      <c r="AC107" s="74"/>
      <c r="AD107" s="1"/>
      <c r="AE107" s="1"/>
      <c r="AF107" s="1"/>
    </row>
    <row r="108" spans="24:32" ht="12.75" x14ac:dyDescent="0.2">
      <c r="X108" s="1"/>
      <c r="Y108" s="1"/>
      <c r="Z108" s="74"/>
      <c r="AA108" s="74"/>
      <c r="AB108" s="74"/>
      <c r="AC108" s="74"/>
      <c r="AD108" s="1"/>
      <c r="AE108" s="1"/>
      <c r="AF108" s="1"/>
    </row>
    <row r="109" spans="24:32" ht="12.75" x14ac:dyDescent="0.2">
      <c r="X109" s="1"/>
      <c r="Y109" s="1"/>
      <c r="Z109" s="74"/>
      <c r="AA109" s="74"/>
      <c r="AB109" s="74"/>
      <c r="AC109" s="74"/>
      <c r="AD109" s="1"/>
      <c r="AE109" s="1"/>
      <c r="AF109" s="1"/>
    </row>
    <row r="110" spans="24:32" ht="12.75" x14ac:dyDescent="0.2">
      <c r="X110" s="1"/>
      <c r="Y110" s="1"/>
      <c r="Z110" s="74"/>
      <c r="AA110" s="74"/>
      <c r="AB110" s="74"/>
      <c r="AC110" s="74"/>
      <c r="AD110" s="1"/>
      <c r="AE110" s="1"/>
      <c r="AF110" s="1"/>
    </row>
    <row r="111" spans="24:32" ht="12.75" x14ac:dyDescent="0.2">
      <c r="X111" s="1"/>
      <c r="Y111" s="1"/>
      <c r="Z111" s="74"/>
      <c r="AA111" s="74"/>
      <c r="AB111" s="74"/>
      <c r="AC111" s="74"/>
      <c r="AD111" s="1"/>
      <c r="AE111" s="1"/>
      <c r="AF111" s="1"/>
    </row>
    <row r="112" spans="24:32" ht="12.75" x14ac:dyDescent="0.2">
      <c r="X112" s="1"/>
      <c r="Y112" s="1"/>
      <c r="Z112" s="74"/>
      <c r="AA112" s="74"/>
      <c r="AB112" s="74"/>
      <c r="AC112" s="74"/>
      <c r="AD112" s="1"/>
      <c r="AE112" s="1"/>
      <c r="AF112" s="1"/>
    </row>
    <row r="113" spans="24:32" ht="12.75" x14ac:dyDescent="0.2">
      <c r="X113" s="1"/>
      <c r="Y113" s="1"/>
      <c r="Z113" s="74"/>
      <c r="AA113" s="74"/>
      <c r="AB113" s="74"/>
      <c r="AC113" s="74"/>
      <c r="AD113" s="1"/>
      <c r="AE113" s="1"/>
      <c r="AF113" s="1"/>
    </row>
    <row r="114" spans="24:32" ht="12.75" x14ac:dyDescent="0.2">
      <c r="X114" s="1"/>
      <c r="Y114" s="1"/>
      <c r="Z114" s="74"/>
      <c r="AA114" s="74"/>
      <c r="AB114" s="74"/>
      <c r="AC114" s="74"/>
      <c r="AD114" s="1"/>
      <c r="AE114" s="1"/>
      <c r="AF114" s="1"/>
    </row>
    <row r="115" spans="24:32" ht="12.75" x14ac:dyDescent="0.2">
      <c r="X115" s="1"/>
      <c r="Y115" s="1"/>
      <c r="Z115" s="74"/>
      <c r="AA115" s="74"/>
      <c r="AB115" s="74"/>
      <c r="AC115" s="74"/>
      <c r="AD115" s="1"/>
      <c r="AE115" s="1"/>
      <c r="AF115" s="1"/>
    </row>
    <row r="116" spans="24:32" ht="12.75" x14ac:dyDescent="0.2">
      <c r="X116" s="1"/>
      <c r="Y116" s="1"/>
      <c r="Z116" s="74"/>
      <c r="AA116" s="74"/>
      <c r="AB116" s="74"/>
      <c r="AC116" s="74"/>
      <c r="AD116" s="1"/>
      <c r="AE116" s="1"/>
      <c r="AF116" s="1"/>
    </row>
    <row r="117" spans="24:32" ht="12.75" x14ac:dyDescent="0.2">
      <c r="X117" s="1"/>
      <c r="Y117" s="1"/>
      <c r="Z117" s="74"/>
      <c r="AA117" s="74"/>
      <c r="AB117" s="74"/>
      <c r="AC117" s="74"/>
      <c r="AD117" s="1"/>
      <c r="AE117" s="1"/>
      <c r="AF117" s="1"/>
    </row>
    <row r="118" spans="24:32" ht="12.75" x14ac:dyDescent="0.2">
      <c r="X118" s="1"/>
      <c r="Y118" s="1"/>
      <c r="Z118" s="74"/>
      <c r="AA118" s="74"/>
      <c r="AB118" s="74"/>
      <c r="AC118" s="74"/>
      <c r="AD118" s="1"/>
      <c r="AE118" s="1"/>
      <c r="AF118" s="1"/>
    </row>
    <row r="119" spans="24:32" ht="12.75" x14ac:dyDescent="0.2">
      <c r="X119" s="1"/>
      <c r="Y119" s="1"/>
      <c r="Z119" s="74"/>
      <c r="AA119" s="74"/>
      <c r="AB119" s="74"/>
      <c r="AC119" s="74"/>
      <c r="AD119" s="1"/>
      <c r="AE119" s="1"/>
      <c r="AF119" s="1"/>
    </row>
    <row r="120" spans="24:32" ht="12.75" x14ac:dyDescent="0.2">
      <c r="X120" s="1"/>
      <c r="Y120" s="1"/>
      <c r="Z120" s="74"/>
      <c r="AA120" s="74"/>
      <c r="AB120" s="74"/>
      <c r="AC120" s="74"/>
      <c r="AD120" s="1"/>
      <c r="AE120" s="1"/>
      <c r="AF120" s="1"/>
    </row>
    <row r="121" spans="24:32" ht="12.75" x14ac:dyDescent="0.2">
      <c r="X121" s="1"/>
      <c r="Y121" s="1"/>
      <c r="Z121" s="74"/>
      <c r="AA121" s="74"/>
      <c r="AB121" s="74"/>
      <c r="AC121" s="74"/>
      <c r="AD121" s="1"/>
      <c r="AE121" s="1"/>
      <c r="AF121" s="1"/>
    </row>
    <row r="122" spans="24:32" ht="12.75" x14ac:dyDescent="0.2">
      <c r="X122" s="1"/>
      <c r="Y122" s="1"/>
      <c r="Z122" s="74"/>
      <c r="AA122" s="74"/>
      <c r="AB122" s="74"/>
      <c r="AC122" s="74"/>
      <c r="AD122" s="1"/>
      <c r="AE122" s="1"/>
      <c r="AF122" s="1"/>
    </row>
    <row r="123" spans="24:32" ht="12.75" x14ac:dyDescent="0.2">
      <c r="X123" s="1"/>
      <c r="Y123" s="1"/>
      <c r="Z123" s="74"/>
      <c r="AA123" s="74"/>
      <c r="AB123" s="74"/>
      <c r="AC123" s="74"/>
      <c r="AD123" s="1"/>
      <c r="AE123" s="1"/>
      <c r="AF123" s="1"/>
    </row>
    <row r="124" spans="24:32" ht="12.75" x14ac:dyDescent="0.2">
      <c r="X124" s="1"/>
      <c r="Y124" s="1"/>
      <c r="Z124" s="74"/>
      <c r="AA124" s="74"/>
      <c r="AB124" s="74"/>
      <c r="AC124" s="74"/>
      <c r="AD124" s="1"/>
      <c r="AE124" s="1"/>
      <c r="AF124" s="1"/>
    </row>
    <row r="125" spans="24:32" ht="12.75" x14ac:dyDescent="0.2">
      <c r="X125" s="1"/>
      <c r="Y125" s="1"/>
      <c r="Z125" s="74"/>
      <c r="AA125" s="74"/>
      <c r="AB125" s="74"/>
      <c r="AC125" s="74"/>
      <c r="AD125" s="1"/>
      <c r="AE125" s="1"/>
      <c r="AF125" s="1"/>
    </row>
    <row r="126" spans="24:32" ht="12.75" x14ac:dyDescent="0.2">
      <c r="X126" s="1"/>
      <c r="Y126" s="1"/>
      <c r="Z126" s="74"/>
      <c r="AA126" s="74"/>
      <c r="AB126" s="74"/>
      <c r="AC126" s="74"/>
      <c r="AD126" s="1"/>
      <c r="AE126" s="1"/>
      <c r="AF126" s="1"/>
    </row>
    <row r="127" spans="24:32" ht="12.75" x14ac:dyDescent="0.2">
      <c r="X127" s="1"/>
      <c r="Y127" s="1"/>
      <c r="Z127" s="74"/>
      <c r="AA127" s="74"/>
      <c r="AB127" s="74"/>
      <c r="AC127" s="74"/>
      <c r="AD127" s="1"/>
      <c r="AE127" s="1"/>
      <c r="AF127" s="1"/>
    </row>
    <row r="128" spans="24:32" ht="12.75" x14ac:dyDescent="0.2">
      <c r="X128" s="1"/>
      <c r="Y128" s="1"/>
      <c r="Z128" s="74"/>
      <c r="AA128" s="74"/>
      <c r="AB128" s="74"/>
      <c r="AC128" s="74"/>
      <c r="AD128" s="1"/>
      <c r="AE128" s="1"/>
      <c r="AF128" s="1"/>
    </row>
    <row r="129" spans="24:32" ht="12.75" x14ac:dyDescent="0.2">
      <c r="X129" s="1"/>
      <c r="Y129" s="1"/>
      <c r="Z129" s="74"/>
      <c r="AA129" s="74"/>
      <c r="AB129" s="74"/>
      <c r="AC129" s="74"/>
      <c r="AD129" s="1"/>
      <c r="AE129" s="1"/>
      <c r="AF129" s="1"/>
    </row>
    <row r="130" spans="24:32" ht="12.75" x14ac:dyDescent="0.2">
      <c r="X130" s="1"/>
      <c r="Y130" s="1"/>
      <c r="Z130" s="74"/>
      <c r="AA130" s="74"/>
      <c r="AB130" s="74"/>
      <c r="AC130" s="74"/>
      <c r="AD130" s="1"/>
      <c r="AE130" s="1"/>
      <c r="AF130" s="1"/>
    </row>
    <row r="131" spans="24:32" ht="12.75" x14ac:dyDescent="0.2">
      <c r="X131" s="1"/>
      <c r="Y131" s="1"/>
      <c r="Z131" s="74"/>
      <c r="AA131" s="74"/>
      <c r="AB131" s="74"/>
      <c r="AC131" s="74"/>
      <c r="AD131" s="1"/>
      <c r="AE131" s="1"/>
      <c r="AF131" s="1"/>
    </row>
    <row r="132" spans="24:32" ht="12.75" x14ac:dyDescent="0.2">
      <c r="X132" s="1"/>
      <c r="Y132" s="1"/>
      <c r="Z132" s="74"/>
      <c r="AA132" s="74"/>
      <c r="AB132" s="74"/>
      <c r="AC132" s="74"/>
      <c r="AD132" s="1"/>
      <c r="AE132" s="1"/>
      <c r="AF132" s="1"/>
    </row>
    <row r="133" spans="24:32" ht="12.75" x14ac:dyDescent="0.2">
      <c r="X133" s="1"/>
      <c r="Y133" s="1"/>
      <c r="Z133" s="74"/>
      <c r="AA133" s="74"/>
      <c r="AB133" s="74"/>
      <c r="AC133" s="74"/>
      <c r="AD133" s="1"/>
      <c r="AE133" s="1"/>
      <c r="AF133" s="1"/>
    </row>
    <row r="134" spans="24:32" ht="12.75" x14ac:dyDescent="0.2">
      <c r="X134" s="1"/>
      <c r="Y134" s="1"/>
      <c r="Z134" s="74"/>
      <c r="AA134" s="74"/>
      <c r="AB134" s="74"/>
      <c r="AC134" s="74"/>
      <c r="AD134" s="1"/>
      <c r="AE134" s="1"/>
      <c r="AF134" s="1"/>
    </row>
    <row r="135" spans="24:32" ht="12.75" x14ac:dyDescent="0.2">
      <c r="X135" s="1"/>
      <c r="Y135" s="1"/>
      <c r="Z135" s="74"/>
      <c r="AA135" s="74"/>
      <c r="AB135" s="74"/>
      <c r="AC135" s="74"/>
      <c r="AD135" s="1"/>
      <c r="AE135" s="1"/>
      <c r="AF135" s="1"/>
    </row>
    <row r="136" spans="24:32" ht="12.75" x14ac:dyDescent="0.2">
      <c r="X136" s="1"/>
      <c r="Y136" s="1"/>
      <c r="Z136" s="74"/>
      <c r="AA136" s="74"/>
      <c r="AB136" s="74"/>
      <c r="AC136" s="74"/>
      <c r="AD136" s="1"/>
      <c r="AE136" s="1"/>
      <c r="AF136" s="1"/>
    </row>
    <row r="137" spans="24:32" ht="12.75" x14ac:dyDescent="0.2">
      <c r="X137" s="1"/>
      <c r="Y137" s="1"/>
      <c r="Z137" s="74"/>
      <c r="AA137" s="74"/>
      <c r="AB137" s="74"/>
      <c r="AC137" s="74"/>
      <c r="AD137" s="1"/>
      <c r="AE137" s="1"/>
      <c r="AF137" s="1"/>
    </row>
    <row r="138" spans="24:32" ht="12.75" x14ac:dyDescent="0.2">
      <c r="X138" s="1"/>
      <c r="Y138" s="1"/>
      <c r="Z138" s="74"/>
      <c r="AA138" s="74"/>
      <c r="AB138" s="74"/>
      <c r="AC138" s="74"/>
      <c r="AD138" s="1"/>
      <c r="AE138" s="1"/>
      <c r="AF138" s="1"/>
    </row>
    <row r="139" spans="24:32" ht="12.75" x14ac:dyDescent="0.2">
      <c r="X139" s="1"/>
      <c r="Y139" s="1"/>
      <c r="Z139" s="74"/>
      <c r="AA139" s="74"/>
      <c r="AB139" s="74"/>
      <c r="AC139" s="74"/>
      <c r="AD139" s="1"/>
      <c r="AE139" s="1"/>
      <c r="AF139" s="1"/>
    </row>
    <row r="140" spans="24:32" ht="12.75" x14ac:dyDescent="0.2">
      <c r="X140" s="1"/>
      <c r="Y140" s="1"/>
      <c r="Z140" s="74"/>
      <c r="AA140" s="74"/>
      <c r="AB140" s="74"/>
      <c r="AC140" s="74"/>
      <c r="AD140" s="1"/>
      <c r="AE140" s="1"/>
      <c r="AF140" s="1"/>
    </row>
    <row r="141" spans="24:32" ht="12.75" x14ac:dyDescent="0.2">
      <c r="X141" s="1"/>
      <c r="Y141" s="1"/>
      <c r="Z141" s="74"/>
      <c r="AA141" s="74"/>
      <c r="AB141" s="74"/>
      <c r="AC141" s="74"/>
      <c r="AD141" s="1"/>
      <c r="AE141" s="1"/>
      <c r="AF141" s="1"/>
    </row>
    <row r="142" spans="24:32" ht="12.75" x14ac:dyDescent="0.2">
      <c r="X142" s="1"/>
      <c r="Y142" s="1"/>
      <c r="Z142" s="74"/>
      <c r="AA142" s="74"/>
      <c r="AB142" s="74"/>
      <c r="AC142" s="74"/>
      <c r="AD142" s="1"/>
      <c r="AE142" s="1"/>
      <c r="AF142" s="1"/>
    </row>
    <row r="143" spans="24:32" ht="12.75" x14ac:dyDescent="0.2">
      <c r="X143" s="1"/>
      <c r="Y143" s="1"/>
      <c r="Z143" s="74"/>
      <c r="AA143" s="74"/>
      <c r="AB143" s="74"/>
      <c r="AC143" s="74"/>
      <c r="AD143" s="1"/>
      <c r="AE143" s="1"/>
      <c r="AF143" s="1"/>
    </row>
    <row r="144" spans="24:32" ht="12.75" x14ac:dyDescent="0.2">
      <c r="X144" s="1"/>
      <c r="Y144" s="1"/>
      <c r="Z144" s="74"/>
      <c r="AA144" s="74"/>
      <c r="AB144" s="74"/>
      <c r="AC144" s="74"/>
      <c r="AD144" s="1"/>
      <c r="AE144" s="1"/>
      <c r="AF144" s="1"/>
    </row>
    <row r="145" spans="24:32" ht="12.75" x14ac:dyDescent="0.2">
      <c r="X145" s="1"/>
      <c r="Y145" s="1"/>
      <c r="Z145" s="74"/>
      <c r="AA145" s="74"/>
      <c r="AB145" s="74"/>
      <c r="AC145" s="74"/>
      <c r="AD145" s="1"/>
      <c r="AE145" s="1"/>
      <c r="AF145" s="1"/>
    </row>
    <row r="146" spans="24:32" ht="12.75" x14ac:dyDescent="0.2">
      <c r="X146" s="1"/>
      <c r="Y146" s="1"/>
      <c r="Z146" s="74"/>
      <c r="AA146" s="74"/>
      <c r="AB146" s="74"/>
      <c r="AC146" s="74"/>
      <c r="AD146" s="1"/>
      <c r="AE146" s="1"/>
      <c r="AF146" s="1"/>
    </row>
    <row r="147" spans="24:32" ht="12.75" x14ac:dyDescent="0.2">
      <c r="X147" s="1"/>
      <c r="Y147" s="1"/>
      <c r="Z147" s="74"/>
      <c r="AA147" s="74"/>
      <c r="AB147" s="74"/>
      <c r="AC147" s="74"/>
      <c r="AD147" s="1"/>
      <c r="AE147" s="1"/>
      <c r="AF147" s="1"/>
    </row>
    <row r="148" spans="24:32" ht="12.75" x14ac:dyDescent="0.2">
      <c r="X148" s="1"/>
      <c r="Y148" s="1"/>
      <c r="Z148" s="74"/>
      <c r="AA148" s="74"/>
      <c r="AB148" s="74"/>
      <c r="AC148" s="74"/>
      <c r="AD148" s="1"/>
      <c r="AE148" s="1"/>
      <c r="AF148" s="1"/>
    </row>
    <row r="149" spans="24:32" ht="12.75" x14ac:dyDescent="0.2">
      <c r="X149" s="1"/>
      <c r="Y149" s="1"/>
      <c r="Z149" s="74"/>
      <c r="AA149" s="74"/>
      <c r="AB149" s="74"/>
      <c r="AC149" s="74"/>
      <c r="AD149" s="1"/>
      <c r="AE149" s="1"/>
      <c r="AF149" s="1"/>
    </row>
    <row r="150" spans="24:32" ht="12.75" x14ac:dyDescent="0.2">
      <c r="X150" s="1"/>
      <c r="Y150" s="1"/>
      <c r="Z150" s="74"/>
      <c r="AA150" s="74"/>
      <c r="AB150" s="74"/>
      <c r="AC150" s="74"/>
      <c r="AD150" s="1"/>
      <c r="AE150" s="1"/>
      <c r="AF150" s="1"/>
    </row>
    <row r="151" spans="24:32" ht="12.75" x14ac:dyDescent="0.2">
      <c r="X151" s="1"/>
      <c r="Y151" s="1"/>
      <c r="Z151" s="74"/>
      <c r="AA151" s="74"/>
      <c r="AB151" s="74"/>
      <c r="AC151" s="74"/>
      <c r="AD151" s="1"/>
      <c r="AE151" s="1"/>
      <c r="AF151" s="1"/>
    </row>
    <row r="152" spans="24:32" ht="12.75" x14ac:dyDescent="0.2">
      <c r="X152" s="1"/>
      <c r="Y152" s="1"/>
      <c r="Z152" s="74"/>
      <c r="AA152" s="74"/>
      <c r="AB152" s="74"/>
      <c r="AC152" s="74"/>
      <c r="AD152" s="1"/>
      <c r="AE152" s="1"/>
      <c r="AF152" s="1"/>
    </row>
    <row r="153" spans="24:32" ht="12.75" x14ac:dyDescent="0.2">
      <c r="X153" s="1"/>
      <c r="Y153" s="1"/>
      <c r="Z153" s="74"/>
      <c r="AA153" s="74"/>
      <c r="AB153" s="74"/>
      <c r="AC153" s="74"/>
      <c r="AD153" s="1"/>
      <c r="AE153" s="1"/>
      <c r="AF153" s="1"/>
    </row>
    <row r="154" spans="24:32" ht="12.75" x14ac:dyDescent="0.2">
      <c r="X154" s="1"/>
      <c r="Y154" s="1"/>
      <c r="Z154" s="74"/>
      <c r="AA154" s="74"/>
      <c r="AB154" s="74"/>
      <c r="AC154" s="74"/>
      <c r="AD154" s="1"/>
      <c r="AE154" s="1"/>
      <c r="AF154" s="1"/>
    </row>
    <row r="155" spans="24:32" ht="12.75" x14ac:dyDescent="0.2">
      <c r="X155" s="1"/>
      <c r="Y155" s="1"/>
      <c r="Z155" s="74"/>
      <c r="AA155" s="74"/>
      <c r="AB155" s="74"/>
      <c r="AC155" s="74"/>
      <c r="AD155" s="1"/>
      <c r="AE155" s="1"/>
      <c r="AF155" s="1"/>
    </row>
    <row r="156" spans="24:32" ht="12.75" x14ac:dyDescent="0.2">
      <c r="X156" s="1"/>
      <c r="Y156" s="1"/>
      <c r="Z156" s="74"/>
      <c r="AA156" s="74"/>
      <c r="AB156" s="74"/>
      <c r="AC156" s="74"/>
      <c r="AD156" s="1"/>
      <c r="AE156" s="1"/>
      <c r="AF156" s="1"/>
    </row>
    <row r="157" spans="24:32" ht="12.75" x14ac:dyDescent="0.2">
      <c r="X157" s="1"/>
      <c r="Y157" s="1"/>
      <c r="Z157" s="74"/>
      <c r="AA157" s="74"/>
      <c r="AB157" s="74"/>
      <c r="AC157" s="74"/>
      <c r="AD157" s="1"/>
      <c r="AE157" s="1"/>
      <c r="AF157" s="1"/>
    </row>
    <row r="158" spans="24:32" ht="12.75" x14ac:dyDescent="0.2">
      <c r="X158" s="1"/>
      <c r="Y158" s="1"/>
      <c r="Z158" s="74"/>
      <c r="AA158" s="74"/>
      <c r="AB158" s="74"/>
      <c r="AC158" s="74"/>
      <c r="AD158" s="1"/>
      <c r="AE158" s="1"/>
      <c r="AF158" s="1"/>
    </row>
    <row r="159" spans="24:32" ht="12.75" x14ac:dyDescent="0.2">
      <c r="X159" s="1"/>
      <c r="Y159" s="1"/>
      <c r="Z159" s="74"/>
      <c r="AA159" s="74"/>
      <c r="AB159" s="74"/>
      <c r="AC159" s="74"/>
      <c r="AD159" s="1"/>
      <c r="AE159" s="1"/>
      <c r="AF159" s="1"/>
    </row>
    <row r="160" spans="24:32" ht="12.75" x14ac:dyDescent="0.2">
      <c r="X160" s="1"/>
      <c r="Y160" s="1"/>
      <c r="Z160" s="74"/>
      <c r="AA160" s="74"/>
      <c r="AB160" s="74"/>
      <c r="AC160" s="74"/>
      <c r="AD160" s="1"/>
      <c r="AE160" s="1"/>
      <c r="AF160" s="1"/>
    </row>
    <row r="161" spans="24:32" ht="12.75" x14ac:dyDescent="0.2">
      <c r="X161" s="1"/>
      <c r="Y161" s="1"/>
      <c r="Z161" s="74"/>
      <c r="AA161" s="74"/>
      <c r="AB161" s="74"/>
      <c r="AC161" s="74"/>
      <c r="AD161" s="1"/>
      <c r="AE161" s="1"/>
      <c r="AF161" s="1"/>
    </row>
    <row r="162" spans="24:32" ht="12.75" x14ac:dyDescent="0.2">
      <c r="X162" s="1"/>
      <c r="Y162" s="1"/>
      <c r="Z162" s="74"/>
      <c r="AA162" s="74"/>
      <c r="AB162" s="74"/>
      <c r="AC162" s="74"/>
      <c r="AD162" s="1"/>
      <c r="AE162" s="1"/>
      <c r="AF162" s="1"/>
    </row>
    <row r="163" spans="24:32" ht="12.75" x14ac:dyDescent="0.2">
      <c r="X163" s="1"/>
      <c r="Y163" s="1"/>
      <c r="Z163" s="74"/>
      <c r="AA163" s="74"/>
      <c r="AB163" s="74"/>
      <c r="AC163" s="74"/>
      <c r="AD163" s="1"/>
      <c r="AE163" s="1"/>
      <c r="AF163" s="1"/>
    </row>
    <row r="164" spans="24:32" ht="12.75" x14ac:dyDescent="0.2">
      <c r="X164" s="1"/>
      <c r="Y164" s="1"/>
      <c r="Z164" s="74"/>
      <c r="AA164" s="74"/>
      <c r="AB164" s="74"/>
      <c r="AC164" s="74"/>
      <c r="AD164" s="1"/>
      <c r="AE164" s="1"/>
      <c r="AF164" s="1"/>
    </row>
    <row r="165" spans="24:32" ht="12.75" x14ac:dyDescent="0.2">
      <c r="X165" s="1"/>
      <c r="Y165" s="1"/>
      <c r="Z165" s="74"/>
      <c r="AA165" s="74"/>
      <c r="AB165" s="74"/>
      <c r="AC165" s="74"/>
      <c r="AD165" s="1"/>
      <c r="AE165" s="1"/>
      <c r="AF165" s="1"/>
    </row>
    <row r="166" spans="24:32" ht="12.75" x14ac:dyDescent="0.2">
      <c r="X166" s="1"/>
      <c r="Y166" s="1"/>
      <c r="Z166" s="74"/>
      <c r="AA166" s="74"/>
      <c r="AB166" s="74"/>
      <c r="AC166" s="74"/>
      <c r="AD166" s="1"/>
      <c r="AE166" s="1"/>
      <c r="AF166" s="1"/>
    </row>
    <row r="167" spans="24:32" ht="12.75" x14ac:dyDescent="0.2">
      <c r="X167" s="1"/>
      <c r="Y167" s="1"/>
      <c r="Z167" s="74"/>
      <c r="AA167" s="74"/>
      <c r="AB167" s="74"/>
      <c r="AC167" s="74"/>
      <c r="AD167" s="1"/>
      <c r="AE167" s="1"/>
      <c r="AF167" s="1"/>
    </row>
    <row r="168" spans="24:32" ht="12.75" x14ac:dyDescent="0.2">
      <c r="X168" s="1"/>
      <c r="Y168" s="1"/>
      <c r="Z168" s="74"/>
      <c r="AA168" s="74"/>
      <c r="AB168" s="74"/>
      <c r="AC168" s="74"/>
      <c r="AD168" s="1"/>
      <c r="AE168" s="1"/>
      <c r="AF168" s="1"/>
    </row>
    <row r="169" spans="24:32" ht="12.75" x14ac:dyDescent="0.2">
      <c r="X169" s="1"/>
      <c r="Y169" s="1"/>
      <c r="Z169" s="74"/>
      <c r="AA169" s="74"/>
      <c r="AB169" s="74"/>
      <c r="AC169" s="74"/>
      <c r="AD169" s="1"/>
      <c r="AE169" s="1"/>
      <c r="AF169" s="1"/>
    </row>
    <row r="170" spans="24:32" ht="12.75" x14ac:dyDescent="0.2">
      <c r="X170" s="1"/>
      <c r="Y170" s="1"/>
      <c r="Z170" s="74"/>
      <c r="AA170" s="74"/>
      <c r="AB170" s="74"/>
      <c r="AC170" s="74"/>
      <c r="AD170" s="1"/>
      <c r="AE170" s="1"/>
      <c r="AF170" s="1"/>
    </row>
    <row r="171" spans="24:32" ht="12.75" x14ac:dyDescent="0.2">
      <c r="X171" s="1"/>
      <c r="Y171" s="1"/>
      <c r="Z171" s="74"/>
      <c r="AA171" s="74"/>
      <c r="AB171" s="74"/>
      <c r="AC171" s="74"/>
      <c r="AD171" s="1"/>
      <c r="AE171" s="1"/>
      <c r="AF171" s="1"/>
    </row>
    <row r="172" spans="24:32" ht="12.75" x14ac:dyDescent="0.2">
      <c r="X172" s="1"/>
      <c r="Y172" s="1"/>
      <c r="Z172" s="74"/>
      <c r="AA172" s="74"/>
      <c r="AB172" s="74"/>
      <c r="AC172" s="74"/>
      <c r="AD172" s="1"/>
      <c r="AE172" s="1"/>
      <c r="AF172" s="1"/>
    </row>
    <row r="173" spans="24:32" ht="12.75" x14ac:dyDescent="0.2">
      <c r="X173" s="1"/>
      <c r="Y173" s="1"/>
      <c r="Z173" s="74"/>
      <c r="AA173" s="74"/>
      <c r="AB173" s="74"/>
      <c r="AC173" s="74"/>
      <c r="AD173" s="1"/>
      <c r="AE173" s="1"/>
      <c r="AF173" s="1"/>
    </row>
    <row r="174" spans="24:32" ht="12.75" x14ac:dyDescent="0.2">
      <c r="X174" s="1"/>
      <c r="Y174" s="1"/>
      <c r="Z174" s="74"/>
      <c r="AA174" s="74"/>
      <c r="AB174" s="74"/>
      <c r="AC174" s="74"/>
      <c r="AD174" s="1"/>
      <c r="AE174" s="1"/>
      <c r="AF174" s="1"/>
    </row>
    <row r="175" spans="24:32" ht="12.75" x14ac:dyDescent="0.2">
      <c r="X175" s="1"/>
      <c r="Y175" s="1"/>
      <c r="Z175" s="74"/>
      <c r="AA175" s="74"/>
      <c r="AB175" s="74"/>
      <c r="AC175" s="74"/>
      <c r="AD175" s="1"/>
      <c r="AE175" s="1"/>
      <c r="AF175" s="1"/>
    </row>
    <row r="176" spans="24:32" ht="12.75" x14ac:dyDescent="0.2">
      <c r="X176" s="1"/>
      <c r="Y176" s="1"/>
      <c r="Z176" s="74"/>
      <c r="AA176" s="74"/>
      <c r="AB176" s="74"/>
      <c r="AC176" s="74"/>
      <c r="AD176" s="1"/>
      <c r="AE176" s="1"/>
      <c r="AF176" s="1"/>
    </row>
    <row r="177" spans="24:32" ht="12.75" x14ac:dyDescent="0.2">
      <c r="X177" s="1"/>
      <c r="Y177" s="1"/>
      <c r="Z177" s="74"/>
      <c r="AA177" s="74"/>
      <c r="AB177" s="74"/>
      <c r="AC177" s="74"/>
      <c r="AD177" s="1"/>
      <c r="AE177" s="1"/>
      <c r="AF177" s="1"/>
    </row>
    <row r="178" spans="24:32" ht="12.75" x14ac:dyDescent="0.2">
      <c r="X178" s="1"/>
      <c r="Y178" s="1"/>
      <c r="Z178" s="74"/>
      <c r="AA178" s="74"/>
      <c r="AB178" s="74"/>
      <c r="AC178" s="74"/>
      <c r="AD178" s="1"/>
      <c r="AE178" s="1"/>
      <c r="AF178" s="1"/>
    </row>
    <row r="179" spans="24:32" ht="12.75" x14ac:dyDescent="0.2">
      <c r="X179" s="1"/>
      <c r="Y179" s="1"/>
      <c r="Z179" s="74"/>
      <c r="AA179" s="74"/>
      <c r="AB179" s="74"/>
      <c r="AC179" s="74"/>
      <c r="AD179" s="1"/>
      <c r="AE179" s="1"/>
      <c r="AF179" s="1"/>
    </row>
    <row r="180" spans="24:32" ht="12.75" x14ac:dyDescent="0.2">
      <c r="X180" s="1"/>
      <c r="Y180" s="1"/>
      <c r="Z180" s="74"/>
      <c r="AA180" s="74"/>
      <c r="AB180" s="74"/>
      <c r="AC180" s="74"/>
      <c r="AD180" s="1"/>
      <c r="AE180" s="1"/>
      <c r="AF180" s="1"/>
    </row>
    <row r="181" spans="24:32" ht="12.75" x14ac:dyDescent="0.2">
      <c r="X181" s="1"/>
      <c r="Y181" s="1"/>
      <c r="Z181" s="74"/>
      <c r="AA181" s="74"/>
      <c r="AB181" s="74"/>
      <c r="AC181" s="74"/>
      <c r="AD181" s="1"/>
      <c r="AE181" s="1"/>
      <c r="AF181" s="1"/>
    </row>
    <row r="182" spans="24:32" ht="12.75" x14ac:dyDescent="0.2">
      <c r="X182" s="1"/>
      <c r="Y182" s="1"/>
      <c r="Z182" s="74"/>
      <c r="AA182" s="74"/>
      <c r="AB182" s="74"/>
      <c r="AC182" s="74"/>
      <c r="AD182" s="1"/>
      <c r="AE182" s="1"/>
      <c r="AF182" s="1"/>
    </row>
    <row r="183" spans="24:32" ht="12.75" x14ac:dyDescent="0.2">
      <c r="X183" s="1"/>
      <c r="Y183" s="1"/>
      <c r="Z183" s="74"/>
      <c r="AA183" s="74"/>
      <c r="AB183" s="74"/>
      <c r="AC183" s="74"/>
      <c r="AD183" s="1"/>
      <c r="AE183" s="1"/>
      <c r="AF183" s="1"/>
    </row>
    <row r="184" spans="24:32" ht="12.75" x14ac:dyDescent="0.2">
      <c r="X184" s="1"/>
      <c r="Y184" s="1"/>
      <c r="Z184" s="74"/>
      <c r="AA184" s="74"/>
      <c r="AB184" s="74"/>
      <c r="AC184" s="74"/>
      <c r="AD184" s="1"/>
      <c r="AE184" s="1"/>
      <c r="AF184" s="1"/>
    </row>
    <row r="185" spans="24:32" ht="12.75" x14ac:dyDescent="0.2">
      <c r="X185" s="1"/>
      <c r="Y185" s="1"/>
      <c r="Z185" s="74"/>
      <c r="AA185" s="74"/>
      <c r="AB185" s="74"/>
      <c r="AC185" s="74"/>
      <c r="AD185" s="1"/>
      <c r="AE185" s="1"/>
      <c r="AF185" s="1"/>
    </row>
    <row r="186" spans="24:32" ht="12.75" x14ac:dyDescent="0.2">
      <c r="X186" s="1"/>
      <c r="Y186" s="1"/>
      <c r="Z186" s="74"/>
      <c r="AA186" s="74"/>
      <c r="AB186" s="74"/>
      <c r="AC186" s="74"/>
      <c r="AD186" s="1"/>
      <c r="AE186" s="1"/>
      <c r="AF186" s="1"/>
    </row>
    <row r="187" spans="24:32" ht="12.75" x14ac:dyDescent="0.2">
      <c r="X187" s="1"/>
      <c r="Y187" s="1"/>
      <c r="Z187" s="74"/>
      <c r="AA187" s="74"/>
      <c r="AB187" s="74"/>
      <c r="AC187" s="74"/>
      <c r="AD187" s="1"/>
      <c r="AE187" s="1"/>
      <c r="AF187" s="1"/>
    </row>
    <row r="188" spans="24:32" ht="12.75" x14ac:dyDescent="0.2">
      <c r="X188" s="1"/>
      <c r="Y188" s="1"/>
      <c r="Z188" s="74"/>
      <c r="AA188" s="74"/>
      <c r="AB188" s="74"/>
      <c r="AC188" s="74"/>
      <c r="AD188" s="1"/>
      <c r="AE188" s="1"/>
      <c r="AF188" s="1"/>
    </row>
    <row r="189" spans="24:32" ht="12.75" x14ac:dyDescent="0.2">
      <c r="X189" s="1"/>
      <c r="Y189" s="1"/>
      <c r="Z189" s="74"/>
      <c r="AA189" s="74"/>
      <c r="AB189" s="74"/>
      <c r="AC189" s="74"/>
      <c r="AD189" s="1"/>
      <c r="AE189" s="1"/>
      <c r="AF189" s="1"/>
    </row>
    <row r="190" spans="24:32" ht="12.75" x14ac:dyDescent="0.2">
      <c r="X190" s="1"/>
      <c r="Y190" s="1"/>
      <c r="Z190" s="74"/>
      <c r="AA190" s="74"/>
      <c r="AB190" s="74"/>
      <c r="AC190" s="74"/>
      <c r="AD190" s="1"/>
      <c r="AE190" s="1"/>
      <c r="AF190" s="1"/>
    </row>
    <row r="191" spans="24:32" ht="12.75" x14ac:dyDescent="0.2">
      <c r="X191" s="1"/>
      <c r="Y191" s="1"/>
      <c r="Z191" s="74"/>
      <c r="AA191" s="74"/>
      <c r="AB191" s="74"/>
      <c r="AC191" s="74"/>
      <c r="AD191" s="1"/>
      <c r="AE191" s="1"/>
      <c r="AF191" s="1"/>
    </row>
    <row r="192" spans="24:32" ht="12.75" x14ac:dyDescent="0.2">
      <c r="X192" s="1"/>
      <c r="Y192" s="1"/>
      <c r="Z192" s="74"/>
      <c r="AA192" s="74"/>
      <c r="AB192" s="74"/>
      <c r="AC192" s="74"/>
      <c r="AD192" s="1"/>
      <c r="AE192" s="1"/>
      <c r="AF192" s="1"/>
    </row>
    <row r="193" spans="24:32" ht="12.75" x14ac:dyDescent="0.2">
      <c r="X193" s="1"/>
      <c r="Y193" s="1"/>
      <c r="Z193" s="74"/>
      <c r="AA193" s="74"/>
      <c r="AB193" s="74"/>
      <c r="AC193" s="74"/>
      <c r="AD193" s="1"/>
      <c r="AE193" s="1"/>
      <c r="AF193" s="1"/>
    </row>
    <row r="194" spans="24:32" ht="12.75" x14ac:dyDescent="0.2">
      <c r="X194" s="1"/>
      <c r="Y194" s="1"/>
      <c r="Z194" s="74"/>
      <c r="AA194" s="74"/>
      <c r="AB194" s="74"/>
      <c r="AC194" s="74"/>
      <c r="AD194" s="1"/>
      <c r="AE194" s="1"/>
      <c r="AF194" s="1"/>
    </row>
    <row r="195" spans="24:32" ht="12.75" x14ac:dyDescent="0.2">
      <c r="X195" s="1"/>
      <c r="Y195" s="1"/>
      <c r="Z195" s="74"/>
      <c r="AA195" s="74"/>
      <c r="AB195" s="74"/>
      <c r="AC195" s="74"/>
      <c r="AD195" s="1"/>
      <c r="AE195" s="1"/>
      <c r="AF195" s="1"/>
    </row>
    <row r="196" spans="24:32" ht="12.75" x14ac:dyDescent="0.2">
      <c r="X196" s="1"/>
      <c r="Y196" s="1"/>
      <c r="Z196" s="74"/>
      <c r="AA196" s="74"/>
      <c r="AB196" s="74"/>
      <c r="AC196" s="74"/>
      <c r="AD196" s="1"/>
      <c r="AE196" s="1"/>
      <c r="AF196" s="1"/>
    </row>
    <row r="197" spans="24:32" ht="12.75" x14ac:dyDescent="0.2">
      <c r="X197" s="1"/>
      <c r="Y197" s="1"/>
      <c r="Z197" s="74"/>
      <c r="AA197" s="74"/>
      <c r="AB197" s="74"/>
      <c r="AC197" s="74"/>
      <c r="AD197" s="1"/>
      <c r="AE197" s="1"/>
      <c r="AF197" s="1"/>
    </row>
    <row r="198" spans="24:32" ht="12.75" x14ac:dyDescent="0.2">
      <c r="X198" s="1"/>
      <c r="Y198" s="1"/>
      <c r="Z198" s="74"/>
      <c r="AA198" s="74"/>
      <c r="AB198" s="74"/>
      <c r="AC198" s="74"/>
      <c r="AD198" s="1"/>
      <c r="AE198" s="1"/>
      <c r="AF198" s="1"/>
    </row>
    <row r="199" spans="24:32" ht="12.75" x14ac:dyDescent="0.2">
      <c r="X199" s="1"/>
      <c r="Y199" s="1"/>
      <c r="Z199" s="74"/>
      <c r="AA199" s="74"/>
      <c r="AB199" s="74"/>
      <c r="AC199" s="74"/>
      <c r="AD199" s="1"/>
      <c r="AE199" s="1"/>
      <c r="AF199" s="1"/>
    </row>
    <row r="200" spans="24:32" ht="12.75" x14ac:dyDescent="0.2">
      <c r="X200" s="1"/>
      <c r="Y200" s="1"/>
      <c r="Z200" s="74"/>
      <c r="AA200" s="74"/>
      <c r="AB200" s="74"/>
      <c r="AC200" s="74"/>
      <c r="AD200" s="1"/>
      <c r="AE200" s="1"/>
      <c r="AF200" s="1"/>
    </row>
    <row r="201" spans="24:32" ht="12.75" x14ac:dyDescent="0.2">
      <c r="X201" s="1"/>
      <c r="Y201" s="1"/>
      <c r="Z201" s="74"/>
      <c r="AA201" s="74"/>
      <c r="AB201" s="74"/>
      <c r="AC201" s="74"/>
      <c r="AD201" s="1"/>
      <c r="AE201" s="1"/>
      <c r="AF201" s="1"/>
    </row>
    <row r="202" spans="24:32" ht="12.75" x14ac:dyDescent="0.2">
      <c r="X202" s="1"/>
      <c r="Y202" s="1"/>
      <c r="Z202" s="74"/>
      <c r="AA202" s="74"/>
      <c r="AB202" s="74"/>
      <c r="AC202" s="74"/>
      <c r="AD202" s="1"/>
      <c r="AE202" s="1"/>
      <c r="AF202" s="1"/>
    </row>
    <row r="203" spans="24:32" ht="12.75" x14ac:dyDescent="0.2">
      <c r="X203" s="1"/>
      <c r="Y203" s="1"/>
      <c r="Z203" s="74"/>
      <c r="AA203" s="74"/>
      <c r="AB203" s="74"/>
      <c r="AC203" s="74"/>
      <c r="AD203" s="1"/>
      <c r="AE203" s="1"/>
      <c r="AF203" s="1"/>
    </row>
    <row r="204" spans="24:32" ht="12.75" x14ac:dyDescent="0.2">
      <c r="X204" s="1"/>
      <c r="Y204" s="1"/>
      <c r="Z204" s="74"/>
      <c r="AA204" s="74"/>
      <c r="AB204" s="74"/>
      <c r="AC204" s="74"/>
      <c r="AD204" s="1"/>
      <c r="AE204" s="1"/>
      <c r="AF204" s="1"/>
    </row>
    <row r="205" spans="24:32" ht="12.75" x14ac:dyDescent="0.2">
      <c r="X205" s="1"/>
      <c r="Y205" s="1"/>
      <c r="Z205" s="74"/>
      <c r="AA205" s="74"/>
      <c r="AB205" s="74"/>
      <c r="AC205" s="74"/>
      <c r="AD205" s="1"/>
      <c r="AE205" s="1"/>
      <c r="AF205" s="1"/>
    </row>
    <row r="206" spans="24:32" ht="12.75" x14ac:dyDescent="0.2">
      <c r="X206" s="1"/>
      <c r="Y206" s="1"/>
      <c r="Z206" s="74"/>
      <c r="AA206" s="74"/>
      <c r="AB206" s="74"/>
      <c r="AC206" s="74"/>
      <c r="AD206" s="1"/>
      <c r="AE206" s="1"/>
      <c r="AF206" s="1"/>
    </row>
    <row r="207" spans="24:32" ht="12.75" x14ac:dyDescent="0.2">
      <c r="X207" s="1"/>
      <c r="Y207" s="1"/>
      <c r="Z207" s="74"/>
      <c r="AA207" s="74"/>
      <c r="AB207" s="74"/>
      <c r="AC207" s="74"/>
      <c r="AD207" s="1"/>
      <c r="AE207" s="1"/>
      <c r="AF207" s="1"/>
    </row>
    <row r="208" spans="24:32" ht="12.75" x14ac:dyDescent="0.2">
      <c r="X208" s="1"/>
      <c r="Y208" s="1"/>
      <c r="Z208" s="74"/>
      <c r="AA208" s="74"/>
      <c r="AB208" s="74"/>
      <c r="AC208" s="74"/>
      <c r="AD208" s="1"/>
      <c r="AE208" s="1"/>
      <c r="AF208" s="1"/>
    </row>
    <row r="209" spans="24:32" ht="12.75" x14ac:dyDescent="0.2">
      <c r="X209" s="1"/>
      <c r="Y209" s="1"/>
      <c r="Z209" s="74"/>
      <c r="AA209" s="74"/>
      <c r="AB209" s="74"/>
      <c r="AC209" s="74"/>
      <c r="AD209" s="1"/>
      <c r="AE209" s="1"/>
      <c r="AF209" s="1"/>
    </row>
    <row r="210" spans="24:32" ht="12.75" x14ac:dyDescent="0.2">
      <c r="X210" s="1"/>
      <c r="Y210" s="1"/>
      <c r="Z210" s="74"/>
      <c r="AA210" s="74"/>
      <c r="AB210" s="74"/>
      <c r="AC210" s="74"/>
      <c r="AD210" s="1"/>
      <c r="AE210" s="1"/>
      <c r="AF210" s="1"/>
    </row>
    <row r="211" spans="24:32" ht="12.75" x14ac:dyDescent="0.2">
      <c r="X211" s="1"/>
      <c r="Y211" s="1"/>
      <c r="Z211" s="74"/>
      <c r="AA211" s="74"/>
      <c r="AB211" s="74"/>
      <c r="AC211" s="74"/>
      <c r="AD211" s="1"/>
      <c r="AE211" s="1"/>
      <c r="AF211" s="1"/>
    </row>
    <row r="212" spans="24:32" ht="12.75" x14ac:dyDescent="0.2">
      <c r="X212" s="1"/>
      <c r="Y212" s="1"/>
      <c r="Z212" s="74"/>
      <c r="AA212" s="74"/>
      <c r="AB212" s="74"/>
      <c r="AC212" s="74"/>
      <c r="AD212" s="1"/>
      <c r="AE212" s="1"/>
      <c r="AF212" s="1"/>
    </row>
    <row r="213" spans="24:32" ht="12.75" x14ac:dyDescent="0.2">
      <c r="X213" s="1"/>
      <c r="Y213" s="1"/>
      <c r="Z213" s="74"/>
      <c r="AA213" s="74"/>
      <c r="AB213" s="74"/>
      <c r="AC213" s="74"/>
      <c r="AD213" s="1"/>
      <c r="AE213" s="1"/>
      <c r="AF213" s="1"/>
    </row>
    <row r="214" spans="24:32" ht="12.75" x14ac:dyDescent="0.2">
      <c r="X214" s="1"/>
      <c r="Y214" s="1"/>
      <c r="Z214" s="74"/>
      <c r="AA214" s="74"/>
      <c r="AB214" s="74"/>
      <c r="AC214" s="74"/>
      <c r="AD214" s="1"/>
      <c r="AE214" s="1"/>
      <c r="AF214" s="1"/>
    </row>
    <row r="215" spans="24:32" ht="12.75" x14ac:dyDescent="0.2">
      <c r="X215" s="1"/>
      <c r="Y215" s="1"/>
      <c r="Z215" s="74"/>
      <c r="AA215" s="74"/>
      <c r="AB215" s="74"/>
      <c r="AC215" s="74"/>
      <c r="AD215" s="1"/>
      <c r="AE215" s="1"/>
      <c r="AF215" s="1"/>
    </row>
    <row r="216" spans="24:32" ht="12.75" x14ac:dyDescent="0.2">
      <c r="X216" s="1"/>
      <c r="Y216" s="1"/>
      <c r="Z216" s="74"/>
      <c r="AA216" s="74"/>
      <c r="AB216" s="74"/>
      <c r="AC216" s="74"/>
      <c r="AD216" s="1"/>
      <c r="AE216" s="1"/>
      <c r="AF216" s="1"/>
    </row>
    <row r="217" spans="24:32" ht="12.75" x14ac:dyDescent="0.2">
      <c r="X217" s="1"/>
      <c r="Y217" s="1"/>
      <c r="Z217" s="74"/>
      <c r="AA217" s="74"/>
      <c r="AB217" s="74"/>
      <c r="AC217" s="74"/>
      <c r="AD217" s="1"/>
      <c r="AE217" s="1"/>
      <c r="AF217" s="1"/>
    </row>
    <row r="218" spans="24:32" ht="12.75" x14ac:dyDescent="0.2">
      <c r="X218" s="1"/>
      <c r="Y218" s="1"/>
      <c r="Z218" s="74"/>
      <c r="AA218" s="74"/>
      <c r="AB218" s="74"/>
      <c r="AC218" s="74"/>
      <c r="AD218" s="1"/>
      <c r="AE218" s="1"/>
      <c r="AF218" s="1"/>
    </row>
    <row r="219" spans="24:32" ht="12.75" x14ac:dyDescent="0.2">
      <c r="X219" s="1"/>
      <c r="Y219" s="1"/>
      <c r="Z219" s="74"/>
      <c r="AA219" s="74"/>
      <c r="AB219" s="74"/>
      <c r="AC219" s="74"/>
      <c r="AD219" s="1"/>
      <c r="AE219" s="1"/>
      <c r="AF219" s="1"/>
    </row>
    <row r="220" spans="24:32" ht="12.75" x14ac:dyDescent="0.2">
      <c r="X220" s="1"/>
      <c r="Y220" s="1"/>
      <c r="Z220" s="74"/>
      <c r="AA220" s="74"/>
      <c r="AB220" s="74"/>
      <c r="AC220" s="74"/>
      <c r="AD220" s="1"/>
      <c r="AE220" s="1"/>
      <c r="AF220" s="1"/>
    </row>
    <row r="221" spans="24:32" ht="12.75" x14ac:dyDescent="0.2">
      <c r="X221" s="1"/>
      <c r="Y221" s="1"/>
      <c r="Z221" s="74"/>
      <c r="AA221" s="74"/>
      <c r="AB221" s="74"/>
      <c r="AC221" s="74"/>
      <c r="AD221" s="1"/>
      <c r="AE221" s="1"/>
      <c r="AF221" s="1"/>
    </row>
    <row r="222" spans="24:32" ht="12.75" x14ac:dyDescent="0.2">
      <c r="X222" s="1"/>
      <c r="Y222" s="1"/>
      <c r="Z222" s="74"/>
      <c r="AA222" s="74"/>
      <c r="AB222" s="74"/>
      <c r="AC222" s="74"/>
      <c r="AD222" s="1"/>
      <c r="AE222" s="1"/>
      <c r="AF222" s="1"/>
    </row>
    <row r="223" spans="24:32" ht="12.75" x14ac:dyDescent="0.2">
      <c r="X223" s="1"/>
      <c r="Y223" s="1"/>
      <c r="Z223" s="74"/>
      <c r="AA223" s="74"/>
      <c r="AB223" s="74"/>
      <c r="AC223" s="74"/>
      <c r="AD223" s="1"/>
      <c r="AE223" s="1"/>
      <c r="AF223" s="1"/>
    </row>
    <row r="224" spans="24:32" ht="12.75" x14ac:dyDescent="0.2">
      <c r="X224" s="1"/>
      <c r="Y224" s="1"/>
      <c r="Z224" s="74"/>
      <c r="AA224" s="74"/>
      <c r="AB224" s="74"/>
      <c r="AC224" s="74"/>
      <c r="AD224" s="1"/>
      <c r="AE224" s="1"/>
      <c r="AF224" s="1"/>
    </row>
    <row r="225" spans="24:32" ht="12.75" x14ac:dyDescent="0.2">
      <c r="X225" s="1"/>
      <c r="Y225" s="1"/>
      <c r="Z225" s="74"/>
      <c r="AA225" s="74"/>
      <c r="AB225" s="74"/>
      <c r="AC225" s="74"/>
      <c r="AD225" s="1"/>
      <c r="AE225" s="1"/>
      <c r="AF225" s="1"/>
    </row>
  </sheetData>
  <sheetProtection sheet="1" objects="1" scenarios="1" insertRows="0" selectLockedCells="1"/>
  <mergeCells count="19"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K38:L38"/>
    <mergeCell ref="K39:L39"/>
    <mergeCell ref="K40:L40"/>
    <mergeCell ref="H12:H17"/>
    <mergeCell ref="I33:K33"/>
    <mergeCell ref="K34:L34"/>
    <mergeCell ref="K35:L35"/>
    <mergeCell ref="K36:L36"/>
    <mergeCell ref="K37:L37"/>
  </mergeCells>
  <conditionalFormatting sqref="M8:M9">
    <cfRule type="cellIs" dxfId="4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634:S63634 GH63790:GN63790 QD63790:QJ63790 ZZ63790:AAF63790 AJV63790:AKB63790 ATR63790:ATX63790 BDN63790:BDT63790 BNJ63790:BNP63790 BXF63790:BXL63790 CHB63790:CHH63790 CQX63790:CRD63790 DAT63790:DAZ63790 DKP63790:DKV63790 DUL63790:DUR63790 EEH63790:EEN63790 EOD63790:EOJ63790 EXZ63790:EYF63790 FHV63790:FIB63790 FRR63790:FRX63790 GBN63790:GBT63790 GLJ63790:GLP63790 GVF63790:GVL63790 HFB63790:HFH63790 HOX63790:HPD63790 HYT63790:HYZ63790 IIP63790:IIV63790 ISL63790:ISR63790 JCH63790:JCN63790 JMD63790:JMJ63790 JVZ63790:JWF63790 KFV63790:KGB63790 KPR63790:KPX63790 KZN63790:KZT63790 LJJ63790:LJP63790 LTF63790:LTL63790 MDB63790:MDH63790 MMX63790:MND63790 MWT63790:MWZ63790 NGP63790:NGV63790 NQL63790:NQR63790 OAH63790:OAN63790 OKD63790:OKJ63790 OTZ63790:OUF63790 PDV63790:PEB63790 PNR63790:PNX63790 PXN63790:PXT63790 QHJ63790:QHP63790 QRF63790:QRL63790 RBB63790:RBH63790 RKX63790:RLD63790 RUT63790:RUZ63790 SEP63790:SEV63790 SOL63790:SOR63790 SYH63790:SYN63790 TID63790:TIJ63790 TRZ63790:TSF63790 UBV63790:UCB63790 ULR63790:ULX63790 M129170:S129170 GH129326:GN129326 QD129326:QJ129326 ZZ129326:AAF129326 AJV129326:AKB129326 ATR129326:ATX129326 BDN129326:BDT129326 BNJ129326:BNP129326 BXF129326:BXL129326 CHB129326:CHH129326 CQX129326:CRD129326 DAT129326:DAZ129326 DKP129326:DKV129326 DUL129326:DUR129326 EEH129326:EEN129326 EOD129326:EOJ129326 EXZ129326:EYF129326 FHV129326:FIB129326 FRR129326:FRX129326 GBN129326:GBT129326 GLJ129326:GLP129326 GVF129326:GVL129326 HFB129326:HFH129326 HOX129326:HPD129326 HYT129326:HYZ129326 IIP129326:IIV129326 ISL129326:ISR129326 JCH129326:JCN129326 JMD129326:JMJ129326 JVZ129326:JWF129326 KFV129326:KGB129326 KPR129326:KPX129326 KZN129326:KZT129326 LJJ129326:LJP129326 LTF129326:LTL129326 MDB129326:MDH129326 MMX129326:MND129326 MWT129326:MWZ129326 NGP129326:NGV129326 NQL129326:NQR129326 OAH129326:OAN129326 OKD129326:OKJ129326 OTZ129326:OUF129326 PDV129326:PEB129326 PNR129326:PNX129326 PXN129326:PXT129326 QHJ129326:QHP129326 QRF129326:QRL129326 RBB129326:RBH129326 RKX129326:RLD129326 RUT129326:RUZ129326 SEP129326:SEV129326 SOL129326:SOR129326 SYH129326:SYN129326 TID129326:TIJ129326 TRZ129326:TSF129326 UBV129326:UCB129326 ULR129326:ULX129326 M194706:S194706 GH194862:GN194862 QD194862:QJ194862 ZZ194862:AAF194862 AJV194862:AKB194862 ATR194862:ATX194862 BDN194862:BDT194862 BNJ194862:BNP194862 BXF194862:BXL194862 CHB194862:CHH194862 CQX194862:CRD194862 DAT194862:DAZ194862 DKP194862:DKV194862 DUL194862:DUR194862 EEH194862:EEN194862 EOD194862:EOJ194862 EXZ194862:EYF194862 FHV194862:FIB194862 FRR194862:FRX194862 GBN194862:GBT194862 GLJ194862:GLP194862 GVF194862:GVL194862 HFB194862:HFH194862 HOX194862:HPD194862 HYT194862:HYZ194862 IIP194862:IIV194862 ISL194862:ISR194862 JCH194862:JCN194862 JMD194862:JMJ194862 JVZ194862:JWF194862 KFV194862:KGB194862 KPR194862:KPX194862 KZN194862:KZT194862 LJJ194862:LJP194862 LTF194862:LTL194862 MDB194862:MDH194862 MMX194862:MND194862 MWT194862:MWZ194862 NGP194862:NGV194862 NQL194862:NQR194862 OAH194862:OAN194862 OKD194862:OKJ194862 OTZ194862:OUF194862 PDV194862:PEB194862 PNR194862:PNX194862 PXN194862:PXT194862 QHJ194862:QHP194862 QRF194862:QRL194862 RBB194862:RBH194862 RKX194862:RLD194862 RUT194862:RUZ194862 SEP194862:SEV194862 SOL194862:SOR194862 SYH194862:SYN194862 TID194862:TIJ194862 TRZ194862:TSF194862 UBV194862:UCB194862 ULR194862:ULX194862 M260242:S260242 GH260398:GN260398 QD260398:QJ260398 ZZ260398:AAF260398 AJV260398:AKB260398 ATR260398:ATX260398 BDN260398:BDT260398 BNJ260398:BNP260398 BXF260398:BXL260398 CHB260398:CHH260398 CQX260398:CRD260398 DAT260398:DAZ260398 DKP260398:DKV260398 DUL260398:DUR260398 EEH260398:EEN260398 EOD260398:EOJ260398 EXZ260398:EYF260398 FHV260398:FIB260398 FRR260398:FRX260398 GBN260398:GBT260398 GLJ260398:GLP260398 GVF260398:GVL260398 HFB260398:HFH260398 HOX260398:HPD260398 HYT260398:HYZ260398 IIP260398:IIV260398 ISL260398:ISR260398 JCH260398:JCN260398 JMD260398:JMJ260398 JVZ260398:JWF260398 KFV260398:KGB260398 KPR260398:KPX260398 KZN260398:KZT260398 LJJ260398:LJP260398 LTF260398:LTL260398 MDB260398:MDH260398 MMX260398:MND260398 MWT260398:MWZ260398 NGP260398:NGV260398 NQL260398:NQR260398 OAH260398:OAN260398 OKD260398:OKJ260398 OTZ260398:OUF260398 PDV260398:PEB260398 PNR260398:PNX260398 PXN260398:PXT260398 QHJ260398:QHP260398 QRF260398:QRL260398 RBB260398:RBH260398 RKX260398:RLD260398 RUT260398:RUZ260398 SEP260398:SEV260398 SOL260398:SOR260398 SYH260398:SYN260398 TID260398:TIJ260398 TRZ260398:TSF260398 UBV260398:UCB260398 ULR260398:ULX260398 M325778:S325778 GH325934:GN325934 QD325934:QJ325934 ZZ325934:AAF325934 AJV325934:AKB325934 ATR325934:ATX325934 BDN325934:BDT325934 BNJ325934:BNP325934 BXF325934:BXL325934 CHB325934:CHH325934 CQX325934:CRD325934 DAT325934:DAZ325934 DKP325934:DKV325934 DUL325934:DUR325934 EEH325934:EEN325934 EOD325934:EOJ325934 EXZ325934:EYF325934 FHV325934:FIB325934 FRR325934:FRX325934 GBN325934:GBT325934 GLJ325934:GLP325934 GVF325934:GVL325934 HFB325934:HFH325934 HOX325934:HPD325934 HYT325934:HYZ325934 IIP325934:IIV325934 ISL325934:ISR325934 JCH325934:JCN325934 JMD325934:JMJ325934 JVZ325934:JWF325934 KFV325934:KGB325934 KPR325934:KPX325934 KZN325934:KZT325934 LJJ325934:LJP325934 LTF325934:LTL325934 MDB325934:MDH325934 MMX325934:MND325934 MWT325934:MWZ325934 NGP325934:NGV325934 NQL325934:NQR325934 OAH325934:OAN325934 OKD325934:OKJ325934 OTZ325934:OUF325934 PDV325934:PEB325934 PNR325934:PNX325934 PXN325934:PXT325934 QHJ325934:QHP325934 QRF325934:QRL325934 RBB325934:RBH325934 RKX325934:RLD325934 RUT325934:RUZ325934 SEP325934:SEV325934 SOL325934:SOR325934 SYH325934:SYN325934 TID325934:TIJ325934 TRZ325934:TSF325934 UBV325934:UCB325934 ULR325934:ULX325934 M391314:S391314 GH391470:GN391470 QD391470:QJ391470 ZZ391470:AAF391470 AJV391470:AKB391470 ATR391470:ATX391470 BDN391470:BDT391470 BNJ391470:BNP391470 BXF391470:BXL391470 CHB391470:CHH391470 CQX391470:CRD391470 DAT391470:DAZ391470 DKP391470:DKV391470 DUL391470:DUR391470 EEH391470:EEN391470 EOD391470:EOJ391470 EXZ391470:EYF391470 FHV391470:FIB391470 FRR391470:FRX391470 GBN391470:GBT391470 GLJ391470:GLP391470 GVF391470:GVL391470 HFB391470:HFH391470 HOX391470:HPD391470 HYT391470:HYZ391470 IIP391470:IIV391470 ISL391470:ISR391470 JCH391470:JCN391470 JMD391470:JMJ391470 JVZ391470:JWF391470 KFV391470:KGB391470 KPR391470:KPX391470 KZN391470:KZT391470 LJJ391470:LJP391470 LTF391470:LTL391470 MDB391470:MDH391470 MMX391470:MND391470 MWT391470:MWZ391470 NGP391470:NGV391470 NQL391470:NQR391470 OAH391470:OAN391470 OKD391470:OKJ391470 OTZ391470:OUF391470 PDV391470:PEB391470 PNR391470:PNX391470 PXN391470:PXT391470 QHJ391470:QHP391470 QRF391470:QRL391470 RBB391470:RBH391470 RKX391470:RLD391470 RUT391470:RUZ391470 SEP391470:SEV391470 SOL391470:SOR391470 SYH391470:SYN391470 TID391470:TIJ391470 TRZ391470:TSF391470 UBV391470:UCB391470 ULR391470:ULX391470 M456850:S456850 GH457006:GN457006 QD457006:QJ457006 ZZ457006:AAF457006 AJV457006:AKB457006 ATR457006:ATX457006 BDN457006:BDT457006 BNJ457006:BNP457006 BXF457006:BXL457006 CHB457006:CHH457006 CQX457006:CRD457006 DAT457006:DAZ457006 DKP457006:DKV457006 DUL457006:DUR457006 EEH457006:EEN457006 EOD457006:EOJ457006 EXZ457006:EYF457006 FHV457006:FIB457006 FRR457006:FRX457006 GBN457006:GBT457006 GLJ457006:GLP457006 GVF457006:GVL457006 HFB457006:HFH457006 HOX457006:HPD457006 HYT457006:HYZ457006 IIP457006:IIV457006 ISL457006:ISR457006 JCH457006:JCN457006 JMD457006:JMJ457006 JVZ457006:JWF457006 KFV457006:KGB457006 KPR457006:KPX457006 KZN457006:KZT457006 LJJ457006:LJP457006 LTF457006:LTL457006 MDB457006:MDH457006 MMX457006:MND457006 MWT457006:MWZ457006 NGP457006:NGV457006 NQL457006:NQR457006 OAH457006:OAN457006 OKD457006:OKJ457006 OTZ457006:OUF457006 PDV457006:PEB457006 PNR457006:PNX457006 PXN457006:PXT457006 QHJ457006:QHP457006 QRF457006:QRL457006 RBB457006:RBH457006 RKX457006:RLD457006 RUT457006:RUZ457006 SEP457006:SEV457006 SOL457006:SOR457006 SYH457006:SYN457006 TID457006:TIJ457006 TRZ457006:TSF457006 UBV457006:UCB457006 ULR457006:ULX457006 M522386:S522386 GH522542:GN522542 QD522542:QJ522542 ZZ522542:AAF522542 AJV522542:AKB522542 ATR522542:ATX522542 BDN522542:BDT522542 BNJ522542:BNP522542 BXF522542:BXL522542 CHB522542:CHH522542 CQX522542:CRD522542 DAT522542:DAZ522542 DKP522542:DKV522542 DUL522542:DUR522542 EEH522542:EEN522542 EOD522542:EOJ522542 EXZ522542:EYF522542 FHV522542:FIB522542 FRR522542:FRX522542 GBN522542:GBT522542 GLJ522542:GLP522542 GVF522542:GVL522542 HFB522542:HFH522542 HOX522542:HPD522542 HYT522542:HYZ522542 IIP522542:IIV522542 ISL522542:ISR522542 JCH522542:JCN522542 JMD522542:JMJ522542 JVZ522542:JWF522542 KFV522542:KGB522542 KPR522542:KPX522542 KZN522542:KZT522542 LJJ522542:LJP522542 LTF522542:LTL522542 MDB522542:MDH522542 MMX522542:MND522542 MWT522542:MWZ522542 NGP522542:NGV522542 NQL522542:NQR522542 OAH522542:OAN522542 OKD522542:OKJ522542 OTZ522542:OUF522542 PDV522542:PEB522542 PNR522542:PNX522542 PXN522542:PXT522542 QHJ522542:QHP522542 QRF522542:QRL522542 RBB522542:RBH522542 RKX522542:RLD522542 RUT522542:RUZ522542 SEP522542:SEV522542 SOL522542:SOR522542 SYH522542:SYN522542 TID522542:TIJ522542 TRZ522542:TSF522542 UBV522542:UCB522542 ULR522542:ULX522542 M587922:S587922 GH588078:GN588078 QD588078:QJ588078 ZZ588078:AAF588078 AJV588078:AKB588078 ATR588078:ATX588078 BDN588078:BDT588078 BNJ588078:BNP588078 BXF588078:BXL588078 CHB588078:CHH588078 CQX588078:CRD588078 DAT588078:DAZ588078 DKP588078:DKV588078 DUL588078:DUR588078 EEH588078:EEN588078 EOD588078:EOJ588078 EXZ588078:EYF588078 FHV588078:FIB588078 FRR588078:FRX588078 GBN588078:GBT588078 GLJ588078:GLP588078 GVF588078:GVL588078 HFB588078:HFH588078 HOX588078:HPD588078 HYT588078:HYZ588078 IIP588078:IIV588078 ISL588078:ISR588078 JCH588078:JCN588078 JMD588078:JMJ588078 JVZ588078:JWF588078 KFV588078:KGB588078 KPR588078:KPX588078 KZN588078:KZT588078 LJJ588078:LJP588078 LTF588078:LTL588078 MDB588078:MDH588078 MMX588078:MND588078 MWT588078:MWZ588078 NGP588078:NGV588078 NQL588078:NQR588078 OAH588078:OAN588078 OKD588078:OKJ588078 OTZ588078:OUF588078 PDV588078:PEB588078 PNR588078:PNX588078 PXN588078:PXT588078 QHJ588078:QHP588078 QRF588078:QRL588078 RBB588078:RBH588078 RKX588078:RLD588078 RUT588078:RUZ588078 SEP588078:SEV588078 SOL588078:SOR588078 SYH588078:SYN588078 TID588078:TIJ588078 TRZ588078:TSF588078 UBV588078:UCB588078 ULR588078:ULX588078 M653458:S653458 GH653614:GN653614 QD653614:QJ653614 ZZ653614:AAF653614 AJV653614:AKB653614 ATR653614:ATX653614 BDN653614:BDT653614 BNJ653614:BNP653614 BXF653614:BXL653614 CHB653614:CHH653614 CQX653614:CRD653614 DAT653614:DAZ653614 DKP653614:DKV653614 DUL653614:DUR653614 EEH653614:EEN653614 EOD653614:EOJ653614 EXZ653614:EYF653614 FHV653614:FIB653614 FRR653614:FRX653614 GBN653614:GBT653614 GLJ653614:GLP653614 GVF653614:GVL653614 HFB653614:HFH653614 HOX653614:HPD653614 HYT653614:HYZ653614 IIP653614:IIV653614 ISL653614:ISR653614 JCH653614:JCN653614 JMD653614:JMJ653614 JVZ653614:JWF653614 KFV653614:KGB653614 KPR653614:KPX653614 KZN653614:KZT653614 LJJ653614:LJP653614 LTF653614:LTL653614 MDB653614:MDH653614 MMX653614:MND653614 MWT653614:MWZ653614 NGP653614:NGV653614 NQL653614:NQR653614 OAH653614:OAN653614 OKD653614:OKJ653614 OTZ653614:OUF653614 PDV653614:PEB653614 PNR653614:PNX653614 PXN653614:PXT653614 QHJ653614:QHP653614 QRF653614:QRL653614 RBB653614:RBH653614 RKX653614:RLD653614 RUT653614:RUZ653614 SEP653614:SEV653614 SOL653614:SOR653614 SYH653614:SYN653614 TID653614:TIJ653614 TRZ653614:TSF653614 UBV653614:UCB653614 ULR653614:ULX653614 M718994:S718994 GH719150:GN719150 QD719150:QJ719150 ZZ719150:AAF719150 AJV719150:AKB719150 ATR719150:ATX719150 BDN719150:BDT719150 BNJ719150:BNP719150 BXF719150:BXL719150 CHB719150:CHH719150 CQX719150:CRD719150 DAT719150:DAZ719150 DKP719150:DKV719150 DUL719150:DUR719150 EEH719150:EEN719150 EOD719150:EOJ719150 EXZ719150:EYF719150 FHV719150:FIB719150 FRR719150:FRX719150 GBN719150:GBT719150 GLJ719150:GLP719150 GVF719150:GVL719150 HFB719150:HFH719150 HOX719150:HPD719150 HYT719150:HYZ719150 IIP719150:IIV719150 ISL719150:ISR719150 JCH719150:JCN719150 JMD719150:JMJ719150 JVZ719150:JWF719150 KFV719150:KGB719150 KPR719150:KPX719150 KZN719150:KZT719150 LJJ719150:LJP719150 LTF719150:LTL719150 MDB719150:MDH719150 MMX719150:MND719150 MWT719150:MWZ719150 NGP719150:NGV719150 NQL719150:NQR719150 OAH719150:OAN719150 OKD719150:OKJ719150 OTZ719150:OUF719150 PDV719150:PEB719150 PNR719150:PNX719150 PXN719150:PXT719150 QHJ719150:QHP719150 QRF719150:QRL719150 RBB719150:RBH719150 RKX719150:RLD719150 RUT719150:RUZ719150 SEP719150:SEV719150 SOL719150:SOR719150 SYH719150:SYN719150 TID719150:TIJ719150 TRZ719150:TSF719150 UBV719150:UCB719150 ULR719150:ULX719150 M784530:S784530 GH784686:GN784686 QD784686:QJ784686 ZZ784686:AAF784686 AJV784686:AKB784686 ATR784686:ATX784686 BDN784686:BDT784686 BNJ784686:BNP784686 BXF784686:BXL784686 CHB784686:CHH784686 CQX784686:CRD784686 DAT784686:DAZ784686 DKP784686:DKV784686 DUL784686:DUR784686 EEH784686:EEN784686 EOD784686:EOJ784686 EXZ784686:EYF784686 FHV784686:FIB784686 FRR784686:FRX784686 GBN784686:GBT784686 GLJ784686:GLP784686 GVF784686:GVL784686 HFB784686:HFH784686 HOX784686:HPD784686 HYT784686:HYZ784686 IIP784686:IIV784686 ISL784686:ISR784686 JCH784686:JCN784686 JMD784686:JMJ784686 JVZ784686:JWF784686 KFV784686:KGB784686 KPR784686:KPX784686 KZN784686:KZT784686 LJJ784686:LJP784686 LTF784686:LTL784686 MDB784686:MDH784686 MMX784686:MND784686 MWT784686:MWZ784686 NGP784686:NGV784686 NQL784686:NQR784686 OAH784686:OAN784686 OKD784686:OKJ784686 OTZ784686:OUF784686 PDV784686:PEB784686 PNR784686:PNX784686 PXN784686:PXT784686 QHJ784686:QHP784686 QRF784686:QRL784686 RBB784686:RBH784686 RKX784686:RLD784686 RUT784686:RUZ784686 SEP784686:SEV784686 SOL784686:SOR784686 SYH784686:SYN784686 TID784686:TIJ784686 TRZ784686:TSF784686 UBV784686:UCB784686 ULR784686:ULX784686 M850066:S850066 GH850222:GN850222 QD850222:QJ850222 ZZ850222:AAF850222 AJV850222:AKB850222 ATR850222:ATX850222 BDN850222:BDT850222 BNJ850222:BNP850222 BXF850222:BXL850222 CHB850222:CHH850222 CQX850222:CRD850222 DAT850222:DAZ850222 DKP850222:DKV850222 DUL850222:DUR850222 EEH850222:EEN850222 EOD850222:EOJ850222 EXZ850222:EYF850222 FHV850222:FIB850222 FRR850222:FRX850222 GBN850222:GBT850222 GLJ850222:GLP850222 GVF850222:GVL850222 HFB850222:HFH850222 HOX850222:HPD850222 HYT850222:HYZ850222 IIP850222:IIV850222 ISL850222:ISR850222 JCH850222:JCN850222 JMD850222:JMJ850222 JVZ850222:JWF850222 KFV850222:KGB850222 KPR850222:KPX850222 KZN850222:KZT850222 LJJ850222:LJP850222 LTF850222:LTL850222 MDB850222:MDH850222 MMX850222:MND850222 MWT850222:MWZ850222 NGP850222:NGV850222 NQL850222:NQR850222 OAH850222:OAN850222 OKD850222:OKJ850222 OTZ850222:OUF850222 PDV850222:PEB850222 PNR850222:PNX850222 PXN850222:PXT850222 QHJ850222:QHP850222 QRF850222:QRL850222 RBB850222:RBH850222 RKX850222:RLD850222 RUT850222:RUZ850222 SEP850222:SEV850222 SOL850222:SOR850222 SYH850222:SYN850222 TID850222:TIJ850222 TRZ850222:TSF850222 UBV850222:UCB850222 ULR850222:ULX850222 M915602:S915602 GH915758:GN915758 QD915758:QJ915758 ZZ915758:AAF915758 AJV915758:AKB915758 ATR915758:ATX915758 BDN915758:BDT915758 BNJ915758:BNP915758 BXF915758:BXL915758 CHB915758:CHH915758 CQX915758:CRD915758 DAT915758:DAZ915758 DKP915758:DKV915758 DUL915758:DUR915758 EEH915758:EEN915758 EOD915758:EOJ915758 EXZ915758:EYF915758 FHV915758:FIB915758 FRR915758:FRX915758 GBN915758:GBT915758 GLJ915758:GLP915758 GVF915758:GVL915758 HFB915758:HFH915758 HOX915758:HPD915758 HYT915758:HYZ915758 IIP915758:IIV915758 ISL915758:ISR915758 JCH915758:JCN915758 JMD915758:JMJ915758 JVZ915758:JWF915758 KFV915758:KGB915758 KPR915758:KPX915758 KZN915758:KZT915758 LJJ915758:LJP915758 LTF915758:LTL915758 MDB915758:MDH915758 MMX915758:MND915758 MWT915758:MWZ915758 NGP915758:NGV915758 NQL915758:NQR915758 OAH915758:OAN915758 OKD915758:OKJ915758 OTZ915758:OUF915758 PDV915758:PEB915758 PNR915758:PNX915758 PXN915758:PXT915758 QHJ915758:QHP915758 QRF915758:QRL915758 RBB915758:RBH915758 RKX915758:RLD915758 RUT915758:RUZ915758 SEP915758:SEV915758 SOL915758:SOR915758 SYH915758:SYN915758 TID915758:TIJ915758 TRZ915758:TSF915758 UBV915758:UCB915758 ULR915758:ULX915758 M981138:S981138 GH981294:GN981294 QD981294:QJ981294 ZZ981294:AAF981294 AJV981294:AKB981294 ATR981294:ATX981294 BDN981294:BDT981294 BNJ981294:BNP981294 BXF981294:BXL981294 CHB981294:CHH981294 CQX981294:CRD981294 DAT981294:DAZ981294 DKP981294:DKV981294 DUL981294:DUR981294 EEH981294:EEN981294 EOD981294:EOJ981294 EXZ981294:EYF981294 FHV981294:FIB981294 FRR981294:FRX981294 GBN981294:GBT981294 GLJ981294:GLP981294 GVF981294:GVL981294 HFB981294:HFH981294 HOX981294:HPD981294 HYT981294:HYZ981294 IIP981294:IIV981294 ISL981294:ISR981294 JCH981294:JCN981294 JMD981294:JMJ981294 JVZ981294:JWF981294 KFV981294:KGB981294 KPR981294:KPX981294 KZN981294:KZT981294 LJJ981294:LJP981294 LTF981294:LTL981294 MDB981294:MDH981294 MMX981294:MND981294 MWT981294:MWZ981294 NGP981294:NGV981294 NQL981294:NQR981294 OAH981294:OAN981294 OKD981294:OKJ981294 OTZ981294:OUF981294 PDV981294:PEB981294 PNR981294:PNX981294 PXN981294:PXT981294 QHJ981294:QHP981294 QRF981294:QRL981294 RBB981294:RBH981294 RKX981294:RLD981294 RUT981294:RUZ981294 SEP981294:SEV981294 SOL981294:SOR981294 SYH981294:SYN981294 TID981294:TIJ981294 TRZ981294:TSF981294 UBV981294:UCB981294 ULR981294:ULX981294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AC94"/>
  <sheetViews>
    <sheetView workbookViewId="0">
      <selection activeCell="L18" sqref="L18"/>
    </sheetView>
  </sheetViews>
  <sheetFormatPr baseColWidth="10" defaultRowHeight="15" x14ac:dyDescent="0.25"/>
  <cols>
    <col min="1" max="1" width="11.42578125" style="60" customWidth="1"/>
    <col min="2" max="2" width="8.42578125" style="60" customWidth="1"/>
    <col min="3" max="3" width="9" style="60" customWidth="1"/>
    <col min="4" max="4" width="9.5703125" style="60" customWidth="1"/>
    <col min="5" max="5" width="5" customWidth="1"/>
    <col min="6" max="6" width="11.5703125" style="83" customWidth="1"/>
    <col min="7" max="9" width="9.85546875" style="60" customWidth="1"/>
    <col min="10" max="10" width="3" customWidth="1"/>
    <col min="11" max="11" width="8.7109375" style="83" customWidth="1"/>
    <col min="12" max="14" width="8.7109375" style="60" customWidth="1"/>
    <col min="15" max="15" width="2.28515625" customWidth="1"/>
    <col min="16" max="16" width="9" style="83" customWidth="1"/>
    <col min="17" max="19" width="9" style="60" customWidth="1"/>
    <col min="20" max="20" width="2.42578125" customWidth="1"/>
    <col min="21" max="21" width="8.85546875" style="83" customWidth="1"/>
    <col min="22" max="24" width="8.85546875" style="60" customWidth="1"/>
  </cols>
  <sheetData>
    <row r="1" spans="1:29" ht="33.75" customHeight="1" x14ac:dyDescent="0.25">
      <c r="J1" s="80" t="s">
        <v>37</v>
      </c>
    </row>
    <row r="2" spans="1:29" s="78" customFormat="1" ht="20.25" customHeight="1" x14ac:dyDescent="0.25">
      <c r="A2" s="79" t="s">
        <v>35</v>
      </c>
      <c r="B2" s="81"/>
      <c r="C2" s="81"/>
      <c r="D2" s="81"/>
      <c r="F2" s="85" t="s">
        <v>36</v>
      </c>
      <c r="G2" s="81"/>
      <c r="H2" s="81"/>
      <c r="I2" s="81"/>
      <c r="K2" s="84" t="s">
        <v>38</v>
      </c>
      <c r="L2" s="81"/>
      <c r="M2" s="81"/>
      <c r="N2" s="81"/>
      <c r="P2" s="84" t="s">
        <v>28</v>
      </c>
      <c r="Q2" s="81"/>
      <c r="R2" s="81"/>
      <c r="S2" s="81"/>
      <c r="U2" s="86" t="s">
        <v>29</v>
      </c>
      <c r="V2" s="81"/>
      <c r="W2" s="81"/>
      <c r="X2" s="81"/>
      <c r="Z2"/>
      <c r="AA2"/>
      <c r="AB2"/>
      <c r="AC2"/>
    </row>
    <row r="3" spans="1:29" x14ac:dyDescent="0.25">
      <c r="A3" s="77" t="s">
        <v>20</v>
      </c>
      <c r="B3" s="77" t="s">
        <v>21</v>
      </c>
      <c r="C3" s="77" t="s">
        <v>22</v>
      </c>
      <c r="D3" s="77" t="s">
        <v>23</v>
      </c>
      <c r="F3" s="82" t="s">
        <v>20</v>
      </c>
      <c r="G3" s="77" t="s">
        <v>21</v>
      </c>
      <c r="H3" s="77" t="s">
        <v>22</v>
      </c>
      <c r="I3" s="77" t="s">
        <v>23</v>
      </c>
      <c r="K3" s="82" t="s">
        <v>20</v>
      </c>
      <c r="L3" s="77" t="s">
        <v>21</v>
      </c>
      <c r="M3" s="77" t="s">
        <v>22</v>
      </c>
      <c r="N3" s="77" t="s">
        <v>23</v>
      </c>
      <c r="P3" s="82" t="s">
        <v>20</v>
      </c>
      <c r="Q3" s="77" t="s">
        <v>21</v>
      </c>
      <c r="R3" s="77" t="s">
        <v>22</v>
      </c>
      <c r="S3" s="77" t="s">
        <v>23</v>
      </c>
      <c r="U3" s="82" t="s">
        <v>20</v>
      </c>
      <c r="V3" s="77" t="s">
        <v>21</v>
      </c>
      <c r="W3" s="77" t="s">
        <v>22</v>
      </c>
      <c r="X3" s="77" t="s">
        <v>23</v>
      </c>
    </row>
    <row r="4" spans="1:29" x14ac:dyDescent="0.25">
      <c r="A4" s="75"/>
      <c r="D4" s="76"/>
    </row>
    <row r="5" spans="1:29" x14ac:dyDescent="0.25">
      <c r="A5" s="75"/>
      <c r="D5" s="76"/>
    </row>
    <row r="6" spans="1:29" x14ac:dyDescent="0.25">
      <c r="A6" s="75"/>
      <c r="D6" s="76"/>
    </row>
    <row r="7" spans="1:29" x14ac:dyDescent="0.25">
      <c r="A7" s="75"/>
      <c r="D7" s="76"/>
    </row>
    <row r="8" spans="1:29" x14ac:dyDescent="0.25">
      <c r="A8" s="75"/>
      <c r="D8" s="76"/>
    </row>
    <row r="9" spans="1:29" x14ac:dyDescent="0.25">
      <c r="A9" s="75"/>
      <c r="D9" s="76"/>
    </row>
    <row r="10" spans="1:29" x14ac:dyDescent="0.25">
      <c r="A10" s="75"/>
      <c r="D10" s="76"/>
    </row>
    <row r="11" spans="1:29" x14ac:dyDescent="0.25">
      <c r="A11" s="75"/>
      <c r="D11" s="76"/>
    </row>
    <row r="12" spans="1:29" x14ac:dyDescent="0.25">
      <c r="A12" s="75"/>
      <c r="D12" s="76"/>
    </row>
    <row r="13" spans="1:29" x14ac:dyDescent="0.25">
      <c r="A13" s="75"/>
      <c r="D13" s="76"/>
    </row>
    <row r="14" spans="1:29" x14ac:dyDescent="0.25">
      <c r="A14" s="75"/>
      <c r="D14" s="76"/>
    </row>
    <row r="15" spans="1:29" x14ac:dyDescent="0.25">
      <c r="A15" s="75"/>
      <c r="D15" s="76"/>
    </row>
    <row r="16" spans="1:29" x14ac:dyDescent="0.25">
      <c r="A16" s="75"/>
      <c r="D16" s="76"/>
    </row>
    <row r="17" spans="1:4" x14ac:dyDescent="0.25">
      <c r="A17" s="75"/>
      <c r="D17" s="76"/>
    </row>
    <row r="18" spans="1:4" x14ac:dyDescent="0.25">
      <c r="A18" s="75"/>
      <c r="D18" s="76"/>
    </row>
    <row r="19" spans="1:4" x14ac:dyDescent="0.25">
      <c r="A19" s="75"/>
    </row>
    <row r="20" spans="1:4" x14ac:dyDescent="0.25">
      <c r="A20" s="75"/>
    </row>
    <row r="21" spans="1:4" x14ac:dyDescent="0.25">
      <c r="A21" s="75"/>
    </row>
    <row r="22" spans="1:4" x14ac:dyDescent="0.25">
      <c r="A22" s="75"/>
    </row>
    <row r="23" spans="1:4" x14ac:dyDescent="0.25">
      <c r="A23" s="75"/>
    </row>
    <row r="24" spans="1:4" x14ac:dyDescent="0.25">
      <c r="A24" s="75"/>
    </row>
    <row r="25" spans="1:4" x14ac:dyDescent="0.25">
      <c r="A25" s="75"/>
    </row>
    <row r="26" spans="1:4" x14ac:dyDescent="0.25">
      <c r="A26" s="75"/>
    </row>
    <row r="27" spans="1:4" x14ac:dyDescent="0.25">
      <c r="A27" s="75"/>
    </row>
    <row r="28" spans="1:4" x14ac:dyDescent="0.25">
      <c r="A28" s="75"/>
    </row>
    <row r="29" spans="1:4" x14ac:dyDescent="0.25">
      <c r="A29" s="75"/>
    </row>
    <row r="30" spans="1:4" x14ac:dyDescent="0.25">
      <c r="A30" s="75"/>
    </row>
    <row r="31" spans="1:4" x14ac:dyDescent="0.25">
      <c r="A31" s="75"/>
    </row>
    <row r="32" spans="1:4" x14ac:dyDescent="0.25">
      <c r="A32" s="75"/>
    </row>
    <row r="33" spans="1:1" x14ac:dyDescent="0.25">
      <c r="A33" s="75"/>
    </row>
    <row r="34" spans="1:1" x14ac:dyDescent="0.25">
      <c r="A34" s="75"/>
    </row>
    <row r="35" spans="1:1" x14ac:dyDescent="0.25">
      <c r="A35" s="75"/>
    </row>
    <row r="36" spans="1:1" x14ac:dyDescent="0.25">
      <c r="A36" s="75"/>
    </row>
    <row r="37" spans="1:1" x14ac:dyDescent="0.25">
      <c r="A37" s="75"/>
    </row>
    <row r="38" spans="1:1" x14ac:dyDescent="0.25">
      <c r="A38" s="75"/>
    </row>
    <row r="39" spans="1:1" x14ac:dyDescent="0.25">
      <c r="A39" s="75"/>
    </row>
    <row r="40" spans="1:1" x14ac:dyDescent="0.25">
      <c r="A40" s="75"/>
    </row>
    <row r="41" spans="1:1" x14ac:dyDescent="0.25">
      <c r="A41" s="75"/>
    </row>
    <row r="42" spans="1:1" x14ac:dyDescent="0.25">
      <c r="A42" s="75"/>
    </row>
    <row r="43" spans="1:1" x14ac:dyDescent="0.25">
      <c r="A43" s="75"/>
    </row>
    <row r="44" spans="1:1" x14ac:dyDescent="0.25">
      <c r="A44" s="75"/>
    </row>
    <row r="45" spans="1:1" x14ac:dyDescent="0.25">
      <c r="A45" s="75"/>
    </row>
    <row r="46" spans="1:1" x14ac:dyDescent="0.25">
      <c r="A46" s="75"/>
    </row>
    <row r="47" spans="1:1" x14ac:dyDescent="0.25">
      <c r="A47" s="75"/>
    </row>
    <row r="48" spans="1:1" x14ac:dyDescent="0.25">
      <c r="A48" s="75"/>
    </row>
    <row r="49" spans="1:1" x14ac:dyDescent="0.25">
      <c r="A49" s="75"/>
    </row>
    <row r="50" spans="1:1" x14ac:dyDescent="0.25">
      <c r="A50" s="75"/>
    </row>
    <row r="51" spans="1:1" x14ac:dyDescent="0.25">
      <c r="A51" s="75"/>
    </row>
    <row r="52" spans="1:1" x14ac:dyDescent="0.25">
      <c r="A52" s="75"/>
    </row>
    <row r="53" spans="1:1" x14ac:dyDescent="0.25">
      <c r="A53" s="75"/>
    </row>
    <row r="54" spans="1:1" x14ac:dyDescent="0.25">
      <c r="A54" s="75"/>
    </row>
    <row r="55" spans="1:1" x14ac:dyDescent="0.25">
      <c r="A55" s="75"/>
    </row>
    <row r="56" spans="1:1" x14ac:dyDescent="0.25">
      <c r="A56" s="75"/>
    </row>
    <row r="57" spans="1:1" x14ac:dyDescent="0.25">
      <c r="A57" s="75"/>
    </row>
    <row r="58" spans="1:1" x14ac:dyDescent="0.25">
      <c r="A58" s="75"/>
    </row>
    <row r="59" spans="1:1" x14ac:dyDescent="0.25">
      <c r="A59" s="75"/>
    </row>
    <row r="60" spans="1:1" x14ac:dyDescent="0.25">
      <c r="A60" s="75"/>
    </row>
    <row r="61" spans="1:1" x14ac:dyDescent="0.25">
      <c r="A61" s="75"/>
    </row>
    <row r="62" spans="1:1" x14ac:dyDescent="0.25">
      <c r="A62" s="75"/>
    </row>
    <row r="63" spans="1:1" x14ac:dyDescent="0.25">
      <c r="A63" s="75"/>
    </row>
    <row r="64" spans="1:1" x14ac:dyDescent="0.25">
      <c r="A64" s="75"/>
    </row>
    <row r="65" spans="1:1" x14ac:dyDescent="0.25">
      <c r="A65" s="75"/>
    </row>
    <row r="66" spans="1:1" x14ac:dyDescent="0.25">
      <c r="A66" s="75"/>
    </row>
    <row r="67" spans="1:1" x14ac:dyDescent="0.25">
      <c r="A67" s="75"/>
    </row>
    <row r="68" spans="1:1" x14ac:dyDescent="0.25">
      <c r="A68" s="75"/>
    </row>
    <row r="69" spans="1:1" x14ac:dyDescent="0.25">
      <c r="A69" s="75"/>
    </row>
    <row r="70" spans="1:1" x14ac:dyDescent="0.25">
      <c r="A70" s="75"/>
    </row>
    <row r="71" spans="1:1" x14ac:dyDescent="0.25">
      <c r="A71" s="75"/>
    </row>
    <row r="72" spans="1:1" x14ac:dyDescent="0.25">
      <c r="A72" s="75"/>
    </row>
    <row r="73" spans="1:1" x14ac:dyDescent="0.25">
      <c r="A73" s="75"/>
    </row>
    <row r="74" spans="1:1" x14ac:dyDescent="0.25">
      <c r="A74" s="75"/>
    </row>
    <row r="75" spans="1:1" x14ac:dyDescent="0.25">
      <c r="A75" s="75"/>
    </row>
    <row r="76" spans="1:1" x14ac:dyDescent="0.25">
      <c r="A76" s="75"/>
    </row>
    <row r="77" spans="1:1" x14ac:dyDescent="0.25">
      <c r="A77" s="75"/>
    </row>
    <row r="78" spans="1:1" x14ac:dyDescent="0.25">
      <c r="A78" s="75"/>
    </row>
    <row r="79" spans="1:1" x14ac:dyDescent="0.25">
      <c r="A79" s="75"/>
    </row>
    <row r="80" spans="1:1" x14ac:dyDescent="0.25">
      <c r="A80" s="75"/>
    </row>
    <row r="81" spans="1:1" x14ac:dyDescent="0.25">
      <c r="A81" s="75"/>
    </row>
    <row r="82" spans="1:1" x14ac:dyDescent="0.25">
      <c r="A82" s="75"/>
    </row>
    <row r="83" spans="1:1" x14ac:dyDescent="0.25">
      <c r="A83" s="75"/>
    </row>
    <row r="84" spans="1:1" x14ac:dyDescent="0.25">
      <c r="A84" s="75"/>
    </row>
    <row r="85" spans="1:1" x14ac:dyDescent="0.25">
      <c r="A85" s="75"/>
    </row>
    <row r="86" spans="1:1" x14ac:dyDescent="0.25">
      <c r="A86" s="75"/>
    </row>
    <row r="87" spans="1:1" x14ac:dyDescent="0.25">
      <c r="A87" s="75"/>
    </row>
    <row r="88" spans="1:1" x14ac:dyDescent="0.25">
      <c r="A88" s="75"/>
    </row>
    <row r="89" spans="1:1" x14ac:dyDescent="0.25">
      <c r="A89" s="75"/>
    </row>
    <row r="90" spans="1:1" x14ac:dyDescent="0.25">
      <c r="A90" s="75"/>
    </row>
    <row r="91" spans="1:1" x14ac:dyDescent="0.25">
      <c r="A91" s="75"/>
    </row>
    <row r="92" spans="1:1" x14ac:dyDescent="0.25">
      <c r="A92" s="75"/>
    </row>
    <row r="93" spans="1:1" x14ac:dyDescent="0.25">
      <c r="A93" s="75"/>
    </row>
    <row r="94" spans="1:1" x14ac:dyDescent="0.25">
      <c r="A94" s="75"/>
    </row>
  </sheetData>
  <sortState ref="F4:I7">
    <sortCondition ref="F3"/>
  </sortState>
  <conditionalFormatting sqref="F3:I3">
    <cfRule type="duplicateValues" dxfId="3" priority="10"/>
  </conditionalFormatting>
  <conditionalFormatting sqref="K3:N3">
    <cfRule type="duplicateValues" dxfId="2" priority="7"/>
  </conditionalFormatting>
  <conditionalFormatting sqref="P3:S3">
    <cfRule type="duplicateValues" dxfId="1" priority="5"/>
  </conditionalFormatting>
  <conditionalFormatting sqref="U3:X3">
    <cfRule type="duplicateValues" dxfId="0" priority="2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AU185"/>
  <sheetViews>
    <sheetView showRowColHeaders="0" showZeros="0" topLeftCell="A4" zoomScale="80" zoomScaleNormal="80" workbookViewId="0">
      <pane xSplit="3" ySplit="12" topLeftCell="D16" activePane="bottomRight" state="frozen"/>
      <selection activeCell="H7" sqref="H7"/>
      <selection pane="topRight" activeCell="H7" sqref="H7"/>
      <selection pane="bottomLeft" activeCell="H7" sqref="H7"/>
      <selection pane="bottomRight" activeCell="B15" sqref="B15"/>
    </sheetView>
  </sheetViews>
  <sheetFormatPr baseColWidth="10" defaultRowHeight="15" x14ac:dyDescent="0.25"/>
  <cols>
    <col min="1" max="1" width="1.85546875" style="93" customWidth="1"/>
    <col min="2" max="2" width="5.5703125" style="93" customWidth="1"/>
    <col min="3" max="3" width="6.140625" style="93" customWidth="1"/>
    <col min="4" max="7" width="5.28515625" style="93" customWidth="1"/>
    <col min="8" max="8" width="8.85546875" style="93" customWidth="1"/>
    <col min="9" max="10" width="7.28515625" style="93" customWidth="1"/>
    <col min="11" max="11" width="8.5703125" style="93" customWidth="1"/>
    <col min="12" max="12" width="8.28515625" style="93" customWidth="1"/>
    <col min="13" max="16" width="8.42578125" style="93" customWidth="1"/>
    <col min="17" max="19" width="8.7109375" style="93" customWidth="1"/>
    <col min="20" max="23" width="8.140625" style="93" customWidth="1"/>
    <col min="24" max="24" width="9.28515625" style="93" customWidth="1"/>
    <col min="25" max="25" width="10.28515625" style="93" customWidth="1"/>
    <col min="26" max="26" width="9.28515625" style="93" customWidth="1"/>
    <col min="27" max="27" width="9.28515625" style="119" customWidth="1"/>
    <col min="28" max="30" width="9.28515625" style="93" customWidth="1"/>
    <col min="31" max="31" width="3.42578125" style="135" customWidth="1"/>
    <col min="32" max="32" width="7.140625" style="93" customWidth="1"/>
    <col min="33" max="33" width="8.7109375" style="93" customWidth="1"/>
    <col min="34" max="34" width="7.140625" style="93" customWidth="1"/>
    <col min="35" max="35" width="9" style="93" customWidth="1"/>
    <col min="36" max="36" width="10" style="93" customWidth="1"/>
    <col min="37" max="37" width="7.140625" style="93" customWidth="1"/>
    <col min="38" max="38" width="6.28515625" style="93" customWidth="1"/>
    <col min="39" max="39" width="16" customWidth="1"/>
    <col min="40" max="40" width="10.5703125" customWidth="1"/>
    <col min="41" max="42" width="16.7109375" customWidth="1"/>
    <col min="48" max="256" width="11.42578125" style="93"/>
    <col min="257" max="258" width="5.7109375" style="93" customWidth="1"/>
    <col min="259" max="259" width="6.140625" style="93" customWidth="1"/>
    <col min="260" max="263" width="5.28515625" style="93" customWidth="1"/>
    <col min="264" max="264" width="8.85546875" style="93" customWidth="1"/>
    <col min="265" max="266" width="7.28515625" style="93" customWidth="1"/>
    <col min="267" max="269" width="8.5703125" style="93" customWidth="1"/>
    <col min="270" max="270" width="7.28515625" style="93" customWidth="1"/>
    <col min="271" max="271" width="8.5703125" style="93" customWidth="1"/>
    <col min="272" max="272" width="9.5703125" style="93" customWidth="1"/>
    <col min="273" max="273" width="8.85546875" style="93" customWidth="1"/>
    <col min="274" max="274" width="8.140625" style="93" customWidth="1"/>
    <col min="275" max="278" width="8.5703125" style="93" customWidth="1"/>
    <col min="279" max="279" width="7.28515625" style="93" customWidth="1"/>
    <col min="280" max="280" width="8.140625" style="93" customWidth="1"/>
    <col min="281" max="284" width="9.140625" style="93" customWidth="1"/>
    <col min="285" max="285" width="9" style="93" customWidth="1"/>
    <col min="286" max="286" width="11.28515625" style="93" customWidth="1"/>
    <col min="287" max="287" width="56.28515625" style="93" customWidth="1"/>
    <col min="288" max="288" width="4.140625" style="93" customWidth="1"/>
    <col min="289" max="289" width="8" style="93" customWidth="1"/>
    <col min="290" max="291" width="9.28515625" style="93" customWidth="1"/>
    <col min="292" max="292" width="9" style="93" customWidth="1"/>
    <col min="293" max="293" width="11.42578125" style="93"/>
    <col min="294" max="294" width="15.7109375" style="93" customWidth="1"/>
    <col min="295" max="295" width="16" style="93" customWidth="1"/>
    <col min="296" max="296" width="10.5703125" style="93" customWidth="1"/>
    <col min="297" max="298" width="16.7109375" style="93" customWidth="1"/>
    <col min="299" max="512" width="11.42578125" style="93"/>
    <col min="513" max="514" width="5.7109375" style="93" customWidth="1"/>
    <col min="515" max="515" width="6.140625" style="93" customWidth="1"/>
    <col min="516" max="519" width="5.28515625" style="93" customWidth="1"/>
    <col min="520" max="520" width="8.85546875" style="93" customWidth="1"/>
    <col min="521" max="522" width="7.28515625" style="93" customWidth="1"/>
    <col min="523" max="525" width="8.5703125" style="93" customWidth="1"/>
    <col min="526" max="526" width="7.28515625" style="93" customWidth="1"/>
    <col min="527" max="527" width="8.5703125" style="93" customWidth="1"/>
    <col min="528" max="528" width="9.5703125" style="93" customWidth="1"/>
    <col min="529" max="529" width="8.85546875" style="93" customWidth="1"/>
    <col min="530" max="530" width="8.140625" style="93" customWidth="1"/>
    <col min="531" max="534" width="8.5703125" style="93" customWidth="1"/>
    <col min="535" max="535" width="7.28515625" style="93" customWidth="1"/>
    <col min="536" max="536" width="8.140625" style="93" customWidth="1"/>
    <col min="537" max="540" width="9.140625" style="93" customWidth="1"/>
    <col min="541" max="541" width="9" style="93" customWidth="1"/>
    <col min="542" max="542" width="11.28515625" style="93" customWidth="1"/>
    <col min="543" max="543" width="56.28515625" style="93" customWidth="1"/>
    <col min="544" max="544" width="4.140625" style="93" customWidth="1"/>
    <col min="545" max="545" width="8" style="93" customWidth="1"/>
    <col min="546" max="547" width="9.28515625" style="93" customWidth="1"/>
    <col min="548" max="548" width="9" style="93" customWidth="1"/>
    <col min="549" max="549" width="11.42578125" style="93"/>
    <col min="550" max="550" width="15.7109375" style="93" customWidth="1"/>
    <col min="551" max="551" width="16" style="93" customWidth="1"/>
    <col min="552" max="552" width="10.5703125" style="93" customWidth="1"/>
    <col min="553" max="554" width="16.7109375" style="93" customWidth="1"/>
    <col min="555" max="768" width="11.42578125" style="93"/>
    <col min="769" max="770" width="5.7109375" style="93" customWidth="1"/>
    <col min="771" max="771" width="6.140625" style="93" customWidth="1"/>
    <col min="772" max="775" width="5.28515625" style="93" customWidth="1"/>
    <col min="776" max="776" width="8.85546875" style="93" customWidth="1"/>
    <col min="777" max="778" width="7.28515625" style="93" customWidth="1"/>
    <col min="779" max="781" width="8.5703125" style="93" customWidth="1"/>
    <col min="782" max="782" width="7.28515625" style="93" customWidth="1"/>
    <col min="783" max="783" width="8.5703125" style="93" customWidth="1"/>
    <col min="784" max="784" width="9.5703125" style="93" customWidth="1"/>
    <col min="785" max="785" width="8.85546875" style="93" customWidth="1"/>
    <col min="786" max="786" width="8.140625" style="93" customWidth="1"/>
    <col min="787" max="790" width="8.5703125" style="93" customWidth="1"/>
    <col min="791" max="791" width="7.28515625" style="93" customWidth="1"/>
    <col min="792" max="792" width="8.140625" style="93" customWidth="1"/>
    <col min="793" max="796" width="9.140625" style="93" customWidth="1"/>
    <col min="797" max="797" width="9" style="93" customWidth="1"/>
    <col min="798" max="798" width="11.28515625" style="93" customWidth="1"/>
    <col min="799" max="799" width="56.28515625" style="93" customWidth="1"/>
    <col min="800" max="800" width="4.140625" style="93" customWidth="1"/>
    <col min="801" max="801" width="8" style="93" customWidth="1"/>
    <col min="802" max="803" width="9.28515625" style="93" customWidth="1"/>
    <col min="804" max="804" width="9" style="93" customWidth="1"/>
    <col min="805" max="805" width="11.42578125" style="93"/>
    <col min="806" max="806" width="15.7109375" style="93" customWidth="1"/>
    <col min="807" max="807" width="16" style="93" customWidth="1"/>
    <col min="808" max="808" width="10.5703125" style="93" customWidth="1"/>
    <col min="809" max="810" width="16.7109375" style="93" customWidth="1"/>
    <col min="811" max="1024" width="11.42578125" style="93"/>
    <col min="1025" max="1026" width="5.7109375" style="93" customWidth="1"/>
    <col min="1027" max="1027" width="6.140625" style="93" customWidth="1"/>
    <col min="1028" max="1031" width="5.28515625" style="93" customWidth="1"/>
    <col min="1032" max="1032" width="8.85546875" style="93" customWidth="1"/>
    <col min="1033" max="1034" width="7.28515625" style="93" customWidth="1"/>
    <col min="1035" max="1037" width="8.5703125" style="93" customWidth="1"/>
    <col min="1038" max="1038" width="7.28515625" style="93" customWidth="1"/>
    <col min="1039" max="1039" width="8.5703125" style="93" customWidth="1"/>
    <col min="1040" max="1040" width="9.5703125" style="93" customWidth="1"/>
    <col min="1041" max="1041" width="8.85546875" style="93" customWidth="1"/>
    <col min="1042" max="1042" width="8.140625" style="93" customWidth="1"/>
    <col min="1043" max="1046" width="8.5703125" style="93" customWidth="1"/>
    <col min="1047" max="1047" width="7.28515625" style="93" customWidth="1"/>
    <col min="1048" max="1048" width="8.140625" style="93" customWidth="1"/>
    <col min="1049" max="1052" width="9.140625" style="93" customWidth="1"/>
    <col min="1053" max="1053" width="9" style="93" customWidth="1"/>
    <col min="1054" max="1054" width="11.28515625" style="93" customWidth="1"/>
    <col min="1055" max="1055" width="56.28515625" style="93" customWidth="1"/>
    <col min="1056" max="1056" width="4.140625" style="93" customWidth="1"/>
    <col min="1057" max="1057" width="8" style="93" customWidth="1"/>
    <col min="1058" max="1059" width="9.28515625" style="93" customWidth="1"/>
    <col min="1060" max="1060" width="9" style="93" customWidth="1"/>
    <col min="1061" max="1061" width="11.42578125" style="93"/>
    <col min="1062" max="1062" width="15.7109375" style="93" customWidth="1"/>
    <col min="1063" max="1063" width="16" style="93" customWidth="1"/>
    <col min="1064" max="1064" width="10.5703125" style="93" customWidth="1"/>
    <col min="1065" max="1066" width="16.7109375" style="93" customWidth="1"/>
    <col min="1067" max="1280" width="11.42578125" style="93"/>
    <col min="1281" max="1282" width="5.7109375" style="93" customWidth="1"/>
    <col min="1283" max="1283" width="6.140625" style="93" customWidth="1"/>
    <col min="1284" max="1287" width="5.28515625" style="93" customWidth="1"/>
    <col min="1288" max="1288" width="8.85546875" style="93" customWidth="1"/>
    <col min="1289" max="1290" width="7.28515625" style="93" customWidth="1"/>
    <col min="1291" max="1293" width="8.5703125" style="93" customWidth="1"/>
    <col min="1294" max="1294" width="7.28515625" style="93" customWidth="1"/>
    <col min="1295" max="1295" width="8.5703125" style="93" customWidth="1"/>
    <col min="1296" max="1296" width="9.5703125" style="93" customWidth="1"/>
    <col min="1297" max="1297" width="8.85546875" style="93" customWidth="1"/>
    <col min="1298" max="1298" width="8.140625" style="93" customWidth="1"/>
    <col min="1299" max="1302" width="8.5703125" style="93" customWidth="1"/>
    <col min="1303" max="1303" width="7.28515625" style="93" customWidth="1"/>
    <col min="1304" max="1304" width="8.140625" style="93" customWidth="1"/>
    <col min="1305" max="1308" width="9.140625" style="93" customWidth="1"/>
    <col min="1309" max="1309" width="9" style="93" customWidth="1"/>
    <col min="1310" max="1310" width="11.28515625" style="93" customWidth="1"/>
    <col min="1311" max="1311" width="56.28515625" style="93" customWidth="1"/>
    <col min="1312" max="1312" width="4.140625" style="93" customWidth="1"/>
    <col min="1313" max="1313" width="8" style="93" customWidth="1"/>
    <col min="1314" max="1315" width="9.28515625" style="93" customWidth="1"/>
    <col min="1316" max="1316" width="9" style="93" customWidth="1"/>
    <col min="1317" max="1317" width="11.42578125" style="93"/>
    <col min="1318" max="1318" width="15.7109375" style="93" customWidth="1"/>
    <col min="1319" max="1319" width="16" style="93" customWidth="1"/>
    <col min="1320" max="1320" width="10.5703125" style="93" customWidth="1"/>
    <col min="1321" max="1322" width="16.7109375" style="93" customWidth="1"/>
    <col min="1323" max="1536" width="11.42578125" style="93"/>
    <col min="1537" max="1538" width="5.7109375" style="93" customWidth="1"/>
    <col min="1539" max="1539" width="6.140625" style="93" customWidth="1"/>
    <col min="1540" max="1543" width="5.28515625" style="93" customWidth="1"/>
    <col min="1544" max="1544" width="8.85546875" style="93" customWidth="1"/>
    <col min="1545" max="1546" width="7.28515625" style="93" customWidth="1"/>
    <col min="1547" max="1549" width="8.5703125" style="93" customWidth="1"/>
    <col min="1550" max="1550" width="7.28515625" style="93" customWidth="1"/>
    <col min="1551" max="1551" width="8.5703125" style="93" customWidth="1"/>
    <col min="1552" max="1552" width="9.5703125" style="93" customWidth="1"/>
    <col min="1553" max="1553" width="8.85546875" style="93" customWidth="1"/>
    <col min="1554" max="1554" width="8.140625" style="93" customWidth="1"/>
    <col min="1555" max="1558" width="8.5703125" style="93" customWidth="1"/>
    <col min="1559" max="1559" width="7.28515625" style="93" customWidth="1"/>
    <col min="1560" max="1560" width="8.140625" style="93" customWidth="1"/>
    <col min="1561" max="1564" width="9.140625" style="93" customWidth="1"/>
    <col min="1565" max="1565" width="9" style="93" customWidth="1"/>
    <col min="1566" max="1566" width="11.28515625" style="93" customWidth="1"/>
    <col min="1567" max="1567" width="56.28515625" style="93" customWidth="1"/>
    <col min="1568" max="1568" width="4.140625" style="93" customWidth="1"/>
    <col min="1569" max="1569" width="8" style="93" customWidth="1"/>
    <col min="1570" max="1571" width="9.28515625" style="93" customWidth="1"/>
    <col min="1572" max="1572" width="9" style="93" customWidth="1"/>
    <col min="1573" max="1573" width="11.42578125" style="93"/>
    <col min="1574" max="1574" width="15.7109375" style="93" customWidth="1"/>
    <col min="1575" max="1575" width="16" style="93" customWidth="1"/>
    <col min="1576" max="1576" width="10.5703125" style="93" customWidth="1"/>
    <col min="1577" max="1578" width="16.7109375" style="93" customWidth="1"/>
    <col min="1579" max="1792" width="11.42578125" style="93"/>
    <col min="1793" max="1794" width="5.7109375" style="93" customWidth="1"/>
    <col min="1795" max="1795" width="6.140625" style="93" customWidth="1"/>
    <col min="1796" max="1799" width="5.28515625" style="93" customWidth="1"/>
    <col min="1800" max="1800" width="8.85546875" style="93" customWidth="1"/>
    <col min="1801" max="1802" width="7.28515625" style="93" customWidth="1"/>
    <col min="1803" max="1805" width="8.5703125" style="93" customWidth="1"/>
    <col min="1806" max="1806" width="7.28515625" style="93" customWidth="1"/>
    <col min="1807" max="1807" width="8.5703125" style="93" customWidth="1"/>
    <col min="1808" max="1808" width="9.5703125" style="93" customWidth="1"/>
    <col min="1809" max="1809" width="8.85546875" style="93" customWidth="1"/>
    <col min="1810" max="1810" width="8.140625" style="93" customWidth="1"/>
    <col min="1811" max="1814" width="8.5703125" style="93" customWidth="1"/>
    <col min="1815" max="1815" width="7.28515625" style="93" customWidth="1"/>
    <col min="1816" max="1816" width="8.140625" style="93" customWidth="1"/>
    <col min="1817" max="1820" width="9.140625" style="93" customWidth="1"/>
    <col min="1821" max="1821" width="9" style="93" customWidth="1"/>
    <col min="1822" max="1822" width="11.28515625" style="93" customWidth="1"/>
    <col min="1823" max="1823" width="56.28515625" style="93" customWidth="1"/>
    <col min="1824" max="1824" width="4.140625" style="93" customWidth="1"/>
    <col min="1825" max="1825" width="8" style="93" customWidth="1"/>
    <col min="1826" max="1827" width="9.28515625" style="93" customWidth="1"/>
    <col min="1828" max="1828" width="9" style="93" customWidth="1"/>
    <col min="1829" max="1829" width="11.42578125" style="93"/>
    <col min="1830" max="1830" width="15.7109375" style="93" customWidth="1"/>
    <col min="1831" max="1831" width="16" style="93" customWidth="1"/>
    <col min="1832" max="1832" width="10.5703125" style="93" customWidth="1"/>
    <col min="1833" max="1834" width="16.7109375" style="93" customWidth="1"/>
    <col min="1835" max="2048" width="11.42578125" style="93"/>
    <col min="2049" max="2050" width="5.7109375" style="93" customWidth="1"/>
    <col min="2051" max="2051" width="6.140625" style="93" customWidth="1"/>
    <col min="2052" max="2055" width="5.28515625" style="93" customWidth="1"/>
    <col min="2056" max="2056" width="8.85546875" style="93" customWidth="1"/>
    <col min="2057" max="2058" width="7.28515625" style="93" customWidth="1"/>
    <col min="2059" max="2061" width="8.5703125" style="93" customWidth="1"/>
    <col min="2062" max="2062" width="7.28515625" style="93" customWidth="1"/>
    <col min="2063" max="2063" width="8.5703125" style="93" customWidth="1"/>
    <col min="2064" max="2064" width="9.5703125" style="93" customWidth="1"/>
    <col min="2065" max="2065" width="8.85546875" style="93" customWidth="1"/>
    <col min="2066" max="2066" width="8.140625" style="93" customWidth="1"/>
    <col min="2067" max="2070" width="8.5703125" style="93" customWidth="1"/>
    <col min="2071" max="2071" width="7.28515625" style="93" customWidth="1"/>
    <col min="2072" max="2072" width="8.140625" style="93" customWidth="1"/>
    <col min="2073" max="2076" width="9.140625" style="93" customWidth="1"/>
    <col min="2077" max="2077" width="9" style="93" customWidth="1"/>
    <col min="2078" max="2078" width="11.28515625" style="93" customWidth="1"/>
    <col min="2079" max="2079" width="56.28515625" style="93" customWidth="1"/>
    <col min="2080" max="2080" width="4.140625" style="93" customWidth="1"/>
    <col min="2081" max="2081" width="8" style="93" customWidth="1"/>
    <col min="2082" max="2083" width="9.28515625" style="93" customWidth="1"/>
    <col min="2084" max="2084" width="9" style="93" customWidth="1"/>
    <col min="2085" max="2085" width="11.42578125" style="93"/>
    <col min="2086" max="2086" width="15.7109375" style="93" customWidth="1"/>
    <col min="2087" max="2087" width="16" style="93" customWidth="1"/>
    <col min="2088" max="2088" width="10.5703125" style="93" customWidth="1"/>
    <col min="2089" max="2090" width="16.7109375" style="93" customWidth="1"/>
    <col min="2091" max="2304" width="11.42578125" style="93"/>
    <col min="2305" max="2306" width="5.7109375" style="93" customWidth="1"/>
    <col min="2307" max="2307" width="6.140625" style="93" customWidth="1"/>
    <col min="2308" max="2311" width="5.28515625" style="93" customWidth="1"/>
    <col min="2312" max="2312" width="8.85546875" style="93" customWidth="1"/>
    <col min="2313" max="2314" width="7.28515625" style="93" customWidth="1"/>
    <col min="2315" max="2317" width="8.5703125" style="93" customWidth="1"/>
    <col min="2318" max="2318" width="7.28515625" style="93" customWidth="1"/>
    <col min="2319" max="2319" width="8.5703125" style="93" customWidth="1"/>
    <col min="2320" max="2320" width="9.5703125" style="93" customWidth="1"/>
    <col min="2321" max="2321" width="8.85546875" style="93" customWidth="1"/>
    <col min="2322" max="2322" width="8.140625" style="93" customWidth="1"/>
    <col min="2323" max="2326" width="8.5703125" style="93" customWidth="1"/>
    <col min="2327" max="2327" width="7.28515625" style="93" customWidth="1"/>
    <col min="2328" max="2328" width="8.140625" style="93" customWidth="1"/>
    <col min="2329" max="2332" width="9.140625" style="93" customWidth="1"/>
    <col min="2333" max="2333" width="9" style="93" customWidth="1"/>
    <col min="2334" max="2334" width="11.28515625" style="93" customWidth="1"/>
    <col min="2335" max="2335" width="56.28515625" style="93" customWidth="1"/>
    <col min="2336" max="2336" width="4.140625" style="93" customWidth="1"/>
    <col min="2337" max="2337" width="8" style="93" customWidth="1"/>
    <col min="2338" max="2339" width="9.28515625" style="93" customWidth="1"/>
    <col min="2340" max="2340" width="9" style="93" customWidth="1"/>
    <col min="2341" max="2341" width="11.42578125" style="93"/>
    <col min="2342" max="2342" width="15.7109375" style="93" customWidth="1"/>
    <col min="2343" max="2343" width="16" style="93" customWidth="1"/>
    <col min="2344" max="2344" width="10.5703125" style="93" customWidth="1"/>
    <col min="2345" max="2346" width="16.7109375" style="93" customWidth="1"/>
    <col min="2347" max="2560" width="11.42578125" style="93"/>
    <col min="2561" max="2562" width="5.7109375" style="93" customWidth="1"/>
    <col min="2563" max="2563" width="6.140625" style="93" customWidth="1"/>
    <col min="2564" max="2567" width="5.28515625" style="93" customWidth="1"/>
    <col min="2568" max="2568" width="8.85546875" style="93" customWidth="1"/>
    <col min="2569" max="2570" width="7.28515625" style="93" customWidth="1"/>
    <col min="2571" max="2573" width="8.5703125" style="93" customWidth="1"/>
    <col min="2574" max="2574" width="7.28515625" style="93" customWidth="1"/>
    <col min="2575" max="2575" width="8.5703125" style="93" customWidth="1"/>
    <col min="2576" max="2576" width="9.5703125" style="93" customWidth="1"/>
    <col min="2577" max="2577" width="8.85546875" style="93" customWidth="1"/>
    <col min="2578" max="2578" width="8.140625" style="93" customWidth="1"/>
    <col min="2579" max="2582" width="8.5703125" style="93" customWidth="1"/>
    <col min="2583" max="2583" width="7.28515625" style="93" customWidth="1"/>
    <col min="2584" max="2584" width="8.140625" style="93" customWidth="1"/>
    <col min="2585" max="2588" width="9.140625" style="93" customWidth="1"/>
    <col min="2589" max="2589" width="9" style="93" customWidth="1"/>
    <col min="2590" max="2590" width="11.28515625" style="93" customWidth="1"/>
    <col min="2591" max="2591" width="56.28515625" style="93" customWidth="1"/>
    <col min="2592" max="2592" width="4.140625" style="93" customWidth="1"/>
    <col min="2593" max="2593" width="8" style="93" customWidth="1"/>
    <col min="2594" max="2595" width="9.28515625" style="93" customWidth="1"/>
    <col min="2596" max="2596" width="9" style="93" customWidth="1"/>
    <col min="2597" max="2597" width="11.42578125" style="93"/>
    <col min="2598" max="2598" width="15.7109375" style="93" customWidth="1"/>
    <col min="2599" max="2599" width="16" style="93" customWidth="1"/>
    <col min="2600" max="2600" width="10.5703125" style="93" customWidth="1"/>
    <col min="2601" max="2602" width="16.7109375" style="93" customWidth="1"/>
    <col min="2603" max="2816" width="11.42578125" style="93"/>
    <col min="2817" max="2818" width="5.7109375" style="93" customWidth="1"/>
    <col min="2819" max="2819" width="6.140625" style="93" customWidth="1"/>
    <col min="2820" max="2823" width="5.28515625" style="93" customWidth="1"/>
    <col min="2824" max="2824" width="8.85546875" style="93" customWidth="1"/>
    <col min="2825" max="2826" width="7.28515625" style="93" customWidth="1"/>
    <col min="2827" max="2829" width="8.5703125" style="93" customWidth="1"/>
    <col min="2830" max="2830" width="7.28515625" style="93" customWidth="1"/>
    <col min="2831" max="2831" width="8.5703125" style="93" customWidth="1"/>
    <col min="2832" max="2832" width="9.5703125" style="93" customWidth="1"/>
    <col min="2833" max="2833" width="8.85546875" style="93" customWidth="1"/>
    <col min="2834" max="2834" width="8.140625" style="93" customWidth="1"/>
    <col min="2835" max="2838" width="8.5703125" style="93" customWidth="1"/>
    <col min="2839" max="2839" width="7.28515625" style="93" customWidth="1"/>
    <col min="2840" max="2840" width="8.140625" style="93" customWidth="1"/>
    <col min="2841" max="2844" width="9.140625" style="93" customWidth="1"/>
    <col min="2845" max="2845" width="9" style="93" customWidth="1"/>
    <col min="2846" max="2846" width="11.28515625" style="93" customWidth="1"/>
    <col min="2847" max="2847" width="56.28515625" style="93" customWidth="1"/>
    <col min="2848" max="2848" width="4.140625" style="93" customWidth="1"/>
    <col min="2849" max="2849" width="8" style="93" customWidth="1"/>
    <col min="2850" max="2851" width="9.28515625" style="93" customWidth="1"/>
    <col min="2852" max="2852" width="9" style="93" customWidth="1"/>
    <col min="2853" max="2853" width="11.42578125" style="93"/>
    <col min="2854" max="2854" width="15.7109375" style="93" customWidth="1"/>
    <col min="2855" max="2855" width="16" style="93" customWidth="1"/>
    <col min="2856" max="2856" width="10.5703125" style="93" customWidth="1"/>
    <col min="2857" max="2858" width="16.7109375" style="93" customWidth="1"/>
    <col min="2859" max="3072" width="11.42578125" style="93"/>
    <col min="3073" max="3074" width="5.7109375" style="93" customWidth="1"/>
    <col min="3075" max="3075" width="6.140625" style="93" customWidth="1"/>
    <col min="3076" max="3079" width="5.28515625" style="93" customWidth="1"/>
    <col min="3080" max="3080" width="8.85546875" style="93" customWidth="1"/>
    <col min="3081" max="3082" width="7.28515625" style="93" customWidth="1"/>
    <col min="3083" max="3085" width="8.5703125" style="93" customWidth="1"/>
    <col min="3086" max="3086" width="7.28515625" style="93" customWidth="1"/>
    <col min="3087" max="3087" width="8.5703125" style="93" customWidth="1"/>
    <col min="3088" max="3088" width="9.5703125" style="93" customWidth="1"/>
    <col min="3089" max="3089" width="8.85546875" style="93" customWidth="1"/>
    <col min="3090" max="3090" width="8.140625" style="93" customWidth="1"/>
    <col min="3091" max="3094" width="8.5703125" style="93" customWidth="1"/>
    <col min="3095" max="3095" width="7.28515625" style="93" customWidth="1"/>
    <col min="3096" max="3096" width="8.140625" style="93" customWidth="1"/>
    <col min="3097" max="3100" width="9.140625" style="93" customWidth="1"/>
    <col min="3101" max="3101" width="9" style="93" customWidth="1"/>
    <col min="3102" max="3102" width="11.28515625" style="93" customWidth="1"/>
    <col min="3103" max="3103" width="56.28515625" style="93" customWidth="1"/>
    <col min="3104" max="3104" width="4.140625" style="93" customWidth="1"/>
    <col min="3105" max="3105" width="8" style="93" customWidth="1"/>
    <col min="3106" max="3107" width="9.28515625" style="93" customWidth="1"/>
    <col min="3108" max="3108" width="9" style="93" customWidth="1"/>
    <col min="3109" max="3109" width="11.42578125" style="93"/>
    <col min="3110" max="3110" width="15.7109375" style="93" customWidth="1"/>
    <col min="3111" max="3111" width="16" style="93" customWidth="1"/>
    <col min="3112" max="3112" width="10.5703125" style="93" customWidth="1"/>
    <col min="3113" max="3114" width="16.7109375" style="93" customWidth="1"/>
    <col min="3115" max="3328" width="11.42578125" style="93"/>
    <col min="3329" max="3330" width="5.7109375" style="93" customWidth="1"/>
    <col min="3331" max="3331" width="6.140625" style="93" customWidth="1"/>
    <col min="3332" max="3335" width="5.28515625" style="93" customWidth="1"/>
    <col min="3336" max="3336" width="8.85546875" style="93" customWidth="1"/>
    <col min="3337" max="3338" width="7.28515625" style="93" customWidth="1"/>
    <col min="3339" max="3341" width="8.5703125" style="93" customWidth="1"/>
    <col min="3342" max="3342" width="7.28515625" style="93" customWidth="1"/>
    <col min="3343" max="3343" width="8.5703125" style="93" customWidth="1"/>
    <col min="3344" max="3344" width="9.5703125" style="93" customWidth="1"/>
    <col min="3345" max="3345" width="8.85546875" style="93" customWidth="1"/>
    <col min="3346" max="3346" width="8.140625" style="93" customWidth="1"/>
    <col min="3347" max="3350" width="8.5703125" style="93" customWidth="1"/>
    <col min="3351" max="3351" width="7.28515625" style="93" customWidth="1"/>
    <col min="3352" max="3352" width="8.140625" style="93" customWidth="1"/>
    <col min="3353" max="3356" width="9.140625" style="93" customWidth="1"/>
    <col min="3357" max="3357" width="9" style="93" customWidth="1"/>
    <col min="3358" max="3358" width="11.28515625" style="93" customWidth="1"/>
    <col min="3359" max="3359" width="56.28515625" style="93" customWidth="1"/>
    <col min="3360" max="3360" width="4.140625" style="93" customWidth="1"/>
    <col min="3361" max="3361" width="8" style="93" customWidth="1"/>
    <col min="3362" max="3363" width="9.28515625" style="93" customWidth="1"/>
    <col min="3364" max="3364" width="9" style="93" customWidth="1"/>
    <col min="3365" max="3365" width="11.42578125" style="93"/>
    <col min="3366" max="3366" width="15.7109375" style="93" customWidth="1"/>
    <col min="3367" max="3367" width="16" style="93" customWidth="1"/>
    <col min="3368" max="3368" width="10.5703125" style="93" customWidth="1"/>
    <col min="3369" max="3370" width="16.7109375" style="93" customWidth="1"/>
    <col min="3371" max="3584" width="11.42578125" style="93"/>
    <col min="3585" max="3586" width="5.7109375" style="93" customWidth="1"/>
    <col min="3587" max="3587" width="6.140625" style="93" customWidth="1"/>
    <col min="3588" max="3591" width="5.28515625" style="93" customWidth="1"/>
    <col min="3592" max="3592" width="8.85546875" style="93" customWidth="1"/>
    <col min="3593" max="3594" width="7.28515625" style="93" customWidth="1"/>
    <col min="3595" max="3597" width="8.5703125" style="93" customWidth="1"/>
    <col min="3598" max="3598" width="7.28515625" style="93" customWidth="1"/>
    <col min="3599" max="3599" width="8.5703125" style="93" customWidth="1"/>
    <col min="3600" max="3600" width="9.5703125" style="93" customWidth="1"/>
    <col min="3601" max="3601" width="8.85546875" style="93" customWidth="1"/>
    <col min="3602" max="3602" width="8.140625" style="93" customWidth="1"/>
    <col min="3603" max="3606" width="8.5703125" style="93" customWidth="1"/>
    <col min="3607" max="3607" width="7.28515625" style="93" customWidth="1"/>
    <col min="3608" max="3608" width="8.140625" style="93" customWidth="1"/>
    <col min="3609" max="3612" width="9.140625" style="93" customWidth="1"/>
    <col min="3613" max="3613" width="9" style="93" customWidth="1"/>
    <col min="3614" max="3614" width="11.28515625" style="93" customWidth="1"/>
    <col min="3615" max="3615" width="56.28515625" style="93" customWidth="1"/>
    <col min="3616" max="3616" width="4.140625" style="93" customWidth="1"/>
    <col min="3617" max="3617" width="8" style="93" customWidth="1"/>
    <col min="3618" max="3619" width="9.28515625" style="93" customWidth="1"/>
    <col min="3620" max="3620" width="9" style="93" customWidth="1"/>
    <col min="3621" max="3621" width="11.42578125" style="93"/>
    <col min="3622" max="3622" width="15.7109375" style="93" customWidth="1"/>
    <col min="3623" max="3623" width="16" style="93" customWidth="1"/>
    <col min="3624" max="3624" width="10.5703125" style="93" customWidth="1"/>
    <col min="3625" max="3626" width="16.7109375" style="93" customWidth="1"/>
    <col min="3627" max="3840" width="11.42578125" style="93"/>
    <col min="3841" max="3842" width="5.7109375" style="93" customWidth="1"/>
    <col min="3843" max="3843" width="6.140625" style="93" customWidth="1"/>
    <col min="3844" max="3847" width="5.28515625" style="93" customWidth="1"/>
    <col min="3848" max="3848" width="8.85546875" style="93" customWidth="1"/>
    <col min="3849" max="3850" width="7.28515625" style="93" customWidth="1"/>
    <col min="3851" max="3853" width="8.5703125" style="93" customWidth="1"/>
    <col min="3854" max="3854" width="7.28515625" style="93" customWidth="1"/>
    <col min="3855" max="3855" width="8.5703125" style="93" customWidth="1"/>
    <col min="3856" max="3856" width="9.5703125" style="93" customWidth="1"/>
    <col min="3857" max="3857" width="8.85546875" style="93" customWidth="1"/>
    <col min="3858" max="3858" width="8.140625" style="93" customWidth="1"/>
    <col min="3859" max="3862" width="8.5703125" style="93" customWidth="1"/>
    <col min="3863" max="3863" width="7.28515625" style="93" customWidth="1"/>
    <col min="3864" max="3864" width="8.140625" style="93" customWidth="1"/>
    <col min="3865" max="3868" width="9.140625" style="93" customWidth="1"/>
    <col min="3869" max="3869" width="9" style="93" customWidth="1"/>
    <col min="3870" max="3870" width="11.28515625" style="93" customWidth="1"/>
    <col min="3871" max="3871" width="56.28515625" style="93" customWidth="1"/>
    <col min="3872" max="3872" width="4.140625" style="93" customWidth="1"/>
    <col min="3873" max="3873" width="8" style="93" customWidth="1"/>
    <col min="3874" max="3875" width="9.28515625" style="93" customWidth="1"/>
    <col min="3876" max="3876" width="9" style="93" customWidth="1"/>
    <col min="3877" max="3877" width="11.42578125" style="93"/>
    <col min="3878" max="3878" width="15.7109375" style="93" customWidth="1"/>
    <col min="3879" max="3879" width="16" style="93" customWidth="1"/>
    <col min="3880" max="3880" width="10.5703125" style="93" customWidth="1"/>
    <col min="3881" max="3882" width="16.7109375" style="93" customWidth="1"/>
    <col min="3883" max="4096" width="11.42578125" style="93"/>
    <col min="4097" max="4098" width="5.7109375" style="93" customWidth="1"/>
    <col min="4099" max="4099" width="6.140625" style="93" customWidth="1"/>
    <col min="4100" max="4103" width="5.28515625" style="93" customWidth="1"/>
    <col min="4104" max="4104" width="8.85546875" style="93" customWidth="1"/>
    <col min="4105" max="4106" width="7.28515625" style="93" customWidth="1"/>
    <col min="4107" max="4109" width="8.5703125" style="93" customWidth="1"/>
    <col min="4110" max="4110" width="7.28515625" style="93" customWidth="1"/>
    <col min="4111" max="4111" width="8.5703125" style="93" customWidth="1"/>
    <col min="4112" max="4112" width="9.5703125" style="93" customWidth="1"/>
    <col min="4113" max="4113" width="8.85546875" style="93" customWidth="1"/>
    <col min="4114" max="4114" width="8.140625" style="93" customWidth="1"/>
    <col min="4115" max="4118" width="8.5703125" style="93" customWidth="1"/>
    <col min="4119" max="4119" width="7.28515625" style="93" customWidth="1"/>
    <col min="4120" max="4120" width="8.140625" style="93" customWidth="1"/>
    <col min="4121" max="4124" width="9.140625" style="93" customWidth="1"/>
    <col min="4125" max="4125" width="9" style="93" customWidth="1"/>
    <col min="4126" max="4126" width="11.28515625" style="93" customWidth="1"/>
    <col min="4127" max="4127" width="56.28515625" style="93" customWidth="1"/>
    <col min="4128" max="4128" width="4.140625" style="93" customWidth="1"/>
    <col min="4129" max="4129" width="8" style="93" customWidth="1"/>
    <col min="4130" max="4131" width="9.28515625" style="93" customWidth="1"/>
    <col min="4132" max="4132" width="9" style="93" customWidth="1"/>
    <col min="4133" max="4133" width="11.42578125" style="93"/>
    <col min="4134" max="4134" width="15.7109375" style="93" customWidth="1"/>
    <col min="4135" max="4135" width="16" style="93" customWidth="1"/>
    <col min="4136" max="4136" width="10.5703125" style="93" customWidth="1"/>
    <col min="4137" max="4138" width="16.7109375" style="93" customWidth="1"/>
    <col min="4139" max="4352" width="11.42578125" style="93"/>
    <col min="4353" max="4354" width="5.7109375" style="93" customWidth="1"/>
    <col min="4355" max="4355" width="6.140625" style="93" customWidth="1"/>
    <col min="4356" max="4359" width="5.28515625" style="93" customWidth="1"/>
    <col min="4360" max="4360" width="8.85546875" style="93" customWidth="1"/>
    <col min="4361" max="4362" width="7.28515625" style="93" customWidth="1"/>
    <col min="4363" max="4365" width="8.5703125" style="93" customWidth="1"/>
    <col min="4366" max="4366" width="7.28515625" style="93" customWidth="1"/>
    <col min="4367" max="4367" width="8.5703125" style="93" customWidth="1"/>
    <col min="4368" max="4368" width="9.5703125" style="93" customWidth="1"/>
    <col min="4369" max="4369" width="8.85546875" style="93" customWidth="1"/>
    <col min="4370" max="4370" width="8.140625" style="93" customWidth="1"/>
    <col min="4371" max="4374" width="8.5703125" style="93" customWidth="1"/>
    <col min="4375" max="4375" width="7.28515625" style="93" customWidth="1"/>
    <col min="4376" max="4376" width="8.140625" style="93" customWidth="1"/>
    <col min="4377" max="4380" width="9.140625" style="93" customWidth="1"/>
    <col min="4381" max="4381" width="9" style="93" customWidth="1"/>
    <col min="4382" max="4382" width="11.28515625" style="93" customWidth="1"/>
    <col min="4383" max="4383" width="56.28515625" style="93" customWidth="1"/>
    <col min="4384" max="4384" width="4.140625" style="93" customWidth="1"/>
    <col min="4385" max="4385" width="8" style="93" customWidth="1"/>
    <col min="4386" max="4387" width="9.28515625" style="93" customWidth="1"/>
    <col min="4388" max="4388" width="9" style="93" customWidth="1"/>
    <col min="4389" max="4389" width="11.42578125" style="93"/>
    <col min="4390" max="4390" width="15.7109375" style="93" customWidth="1"/>
    <col min="4391" max="4391" width="16" style="93" customWidth="1"/>
    <col min="4392" max="4392" width="10.5703125" style="93" customWidth="1"/>
    <col min="4393" max="4394" width="16.7109375" style="93" customWidth="1"/>
    <col min="4395" max="4608" width="11.42578125" style="93"/>
    <col min="4609" max="4610" width="5.7109375" style="93" customWidth="1"/>
    <col min="4611" max="4611" width="6.140625" style="93" customWidth="1"/>
    <col min="4612" max="4615" width="5.28515625" style="93" customWidth="1"/>
    <col min="4616" max="4616" width="8.85546875" style="93" customWidth="1"/>
    <col min="4617" max="4618" width="7.28515625" style="93" customWidth="1"/>
    <col min="4619" max="4621" width="8.5703125" style="93" customWidth="1"/>
    <col min="4622" max="4622" width="7.28515625" style="93" customWidth="1"/>
    <col min="4623" max="4623" width="8.5703125" style="93" customWidth="1"/>
    <col min="4624" max="4624" width="9.5703125" style="93" customWidth="1"/>
    <col min="4625" max="4625" width="8.85546875" style="93" customWidth="1"/>
    <col min="4626" max="4626" width="8.140625" style="93" customWidth="1"/>
    <col min="4627" max="4630" width="8.5703125" style="93" customWidth="1"/>
    <col min="4631" max="4631" width="7.28515625" style="93" customWidth="1"/>
    <col min="4632" max="4632" width="8.140625" style="93" customWidth="1"/>
    <col min="4633" max="4636" width="9.140625" style="93" customWidth="1"/>
    <col min="4637" max="4637" width="9" style="93" customWidth="1"/>
    <col min="4638" max="4638" width="11.28515625" style="93" customWidth="1"/>
    <col min="4639" max="4639" width="56.28515625" style="93" customWidth="1"/>
    <col min="4640" max="4640" width="4.140625" style="93" customWidth="1"/>
    <col min="4641" max="4641" width="8" style="93" customWidth="1"/>
    <col min="4642" max="4643" width="9.28515625" style="93" customWidth="1"/>
    <col min="4644" max="4644" width="9" style="93" customWidth="1"/>
    <col min="4645" max="4645" width="11.42578125" style="93"/>
    <col min="4646" max="4646" width="15.7109375" style="93" customWidth="1"/>
    <col min="4647" max="4647" width="16" style="93" customWidth="1"/>
    <col min="4648" max="4648" width="10.5703125" style="93" customWidth="1"/>
    <col min="4649" max="4650" width="16.7109375" style="93" customWidth="1"/>
    <col min="4651" max="4864" width="11.42578125" style="93"/>
    <col min="4865" max="4866" width="5.7109375" style="93" customWidth="1"/>
    <col min="4867" max="4867" width="6.140625" style="93" customWidth="1"/>
    <col min="4868" max="4871" width="5.28515625" style="93" customWidth="1"/>
    <col min="4872" max="4872" width="8.85546875" style="93" customWidth="1"/>
    <col min="4873" max="4874" width="7.28515625" style="93" customWidth="1"/>
    <col min="4875" max="4877" width="8.5703125" style="93" customWidth="1"/>
    <col min="4878" max="4878" width="7.28515625" style="93" customWidth="1"/>
    <col min="4879" max="4879" width="8.5703125" style="93" customWidth="1"/>
    <col min="4880" max="4880" width="9.5703125" style="93" customWidth="1"/>
    <col min="4881" max="4881" width="8.85546875" style="93" customWidth="1"/>
    <col min="4882" max="4882" width="8.140625" style="93" customWidth="1"/>
    <col min="4883" max="4886" width="8.5703125" style="93" customWidth="1"/>
    <col min="4887" max="4887" width="7.28515625" style="93" customWidth="1"/>
    <col min="4888" max="4888" width="8.140625" style="93" customWidth="1"/>
    <col min="4889" max="4892" width="9.140625" style="93" customWidth="1"/>
    <col min="4893" max="4893" width="9" style="93" customWidth="1"/>
    <col min="4894" max="4894" width="11.28515625" style="93" customWidth="1"/>
    <col min="4895" max="4895" width="56.28515625" style="93" customWidth="1"/>
    <col min="4896" max="4896" width="4.140625" style="93" customWidth="1"/>
    <col min="4897" max="4897" width="8" style="93" customWidth="1"/>
    <col min="4898" max="4899" width="9.28515625" style="93" customWidth="1"/>
    <col min="4900" max="4900" width="9" style="93" customWidth="1"/>
    <col min="4901" max="4901" width="11.42578125" style="93"/>
    <col min="4902" max="4902" width="15.7109375" style="93" customWidth="1"/>
    <col min="4903" max="4903" width="16" style="93" customWidth="1"/>
    <col min="4904" max="4904" width="10.5703125" style="93" customWidth="1"/>
    <col min="4905" max="4906" width="16.7109375" style="93" customWidth="1"/>
    <col min="4907" max="5120" width="11.42578125" style="93"/>
    <col min="5121" max="5122" width="5.7109375" style="93" customWidth="1"/>
    <col min="5123" max="5123" width="6.140625" style="93" customWidth="1"/>
    <col min="5124" max="5127" width="5.28515625" style="93" customWidth="1"/>
    <col min="5128" max="5128" width="8.85546875" style="93" customWidth="1"/>
    <col min="5129" max="5130" width="7.28515625" style="93" customWidth="1"/>
    <col min="5131" max="5133" width="8.5703125" style="93" customWidth="1"/>
    <col min="5134" max="5134" width="7.28515625" style="93" customWidth="1"/>
    <col min="5135" max="5135" width="8.5703125" style="93" customWidth="1"/>
    <col min="5136" max="5136" width="9.5703125" style="93" customWidth="1"/>
    <col min="5137" max="5137" width="8.85546875" style="93" customWidth="1"/>
    <col min="5138" max="5138" width="8.140625" style="93" customWidth="1"/>
    <col min="5139" max="5142" width="8.5703125" style="93" customWidth="1"/>
    <col min="5143" max="5143" width="7.28515625" style="93" customWidth="1"/>
    <col min="5144" max="5144" width="8.140625" style="93" customWidth="1"/>
    <col min="5145" max="5148" width="9.140625" style="93" customWidth="1"/>
    <col min="5149" max="5149" width="9" style="93" customWidth="1"/>
    <col min="5150" max="5150" width="11.28515625" style="93" customWidth="1"/>
    <col min="5151" max="5151" width="56.28515625" style="93" customWidth="1"/>
    <col min="5152" max="5152" width="4.140625" style="93" customWidth="1"/>
    <col min="5153" max="5153" width="8" style="93" customWidth="1"/>
    <col min="5154" max="5155" width="9.28515625" style="93" customWidth="1"/>
    <col min="5156" max="5156" width="9" style="93" customWidth="1"/>
    <col min="5157" max="5157" width="11.42578125" style="93"/>
    <col min="5158" max="5158" width="15.7109375" style="93" customWidth="1"/>
    <col min="5159" max="5159" width="16" style="93" customWidth="1"/>
    <col min="5160" max="5160" width="10.5703125" style="93" customWidth="1"/>
    <col min="5161" max="5162" width="16.7109375" style="93" customWidth="1"/>
    <col min="5163" max="5376" width="11.42578125" style="93"/>
    <col min="5377" max="5378" width="5.7109375" style="93" customWidth="1"/>
    <col min="5379" max="5379" width="6.140625" style="93" customWidth="1"/>
    <col min="5380" max="5383" width="5.28515625" style="93" customWidth="1"/>
    <col min="5384" max="5384" width="8.85546875" style="93" customWidth="1"/>
    <col min="5385" max="5386" width="7.28515625" style="93" customWidth="1"/>
    <col min="5387" max="5389" width="8.5703125" style="93" customWidth="1"/>
    <col min="5390" max="5390" width="7.28515625" style="93" customWidth="1"/>
    <col min="5391" max="5391" width="8.5703125" style="93" customWidth="1"/>
    <col min="5392" max="5392" width="9.5703125" style="93" customWidth="1"/>
    <col min="5393" max="5393" width="8.85546875" style="93" customWidth="1"/>
    <col min="5394" max="5394" width="8.140625" style="93" customWidth="1"/>
    <col min="5395" max="5398" width="8.5703125" style="93" customWidth="1"/>
    <col min="5399" max="5399" width="7.28515625" style="93" customWidth="1"/>
    <col min="5400" max="5400" width="8.140625" style="93" customWidth="1"/>
    <col min="5401" max="5404" width="9.140625" style="93" customWidth="1"/>
    <col min="5405" max="5405" width="9" style="93" customWidth="1"/>
    <col min="5406" max="5406" width="11.28515625" style="93" customWidth="1"/>
    <col min="5407" max="5407" width="56.28515625" style="93" customWidth="1"/>
    <col min="5408" max="5408" width="4.140625" style="93" customWidth="1"/>
    <col min="5409" max="5409" width="8" style="93" customWidth="1"/>
    <col min="5410" max="5411" width="9.28515625" style="93" customWidth="1"/>
    <col min="5412" max="5412" width="9" style="93" customWidth="1"/>
    <col min="5413" max="5413" width="11.42578125" style="93"/>
    <col min="5414" max="5414" width="15.7109375" style="93" customWidth="1"/>
    <col min="5415" max="5415" width="16" style="93" customWidth="1"/>
    <col min="5416" max="5416" width="10.5703125" style="93" customWidth="1"/>
    <col min="5417" max="5418" width="16.7109375" style="93" customWidth="1"/>
    <col min="5419" max="5632" width="11.42578125" style="93"/>
    <col min="5633" max="5634" width="5.7109375" style="93" customWidth="1"/>
    <col min="5635" max="5635" width="6.140625" style="93" customWidth="1"/>
    <col min="5636" max="5639" width="5.28515625" style="93" customWidth="1"/>
    <col min="5640" max="5640" width="8.85546875" style="93" customWidth="1"/>
    <col min="5641" max="5642" width="7.28515625" style="93" customWidth="1"/>
    <col min="5643" max="5645" width="8.5703125" style="93" customWidth="1"/>
    <col min="5646" max="5646" width="7.28515625" style="93" customWidth="1"/>
    <col min="5647" max="5647" width="8.5703125" style="93" customWidth="1"/>
    <col min="5648" max="5648" width="9.5703125" style="93" customWidth="1"/>
    <col min="5649" max="5649" width="8.85546875" style="93" customWidth="1"/>
    <col min="5650" max="5650" width="8.140625" style="93" customWidth="1"/>
    <col min="5651" max="5654" width="8.5703125" style="93" customWidth="1"/>
    <col min="5655" max="5655" width="7.28515625" style="93" customWidth="1"/>
    <col min="5656" max="5656" width="8.140625" style="93" customWidth="1"/>
    <col min="5657" max="5660" width="9.140625" style="93" customWidth="1"/>
    <col min="5661" max="5661" width="9" style="93" customWidth="1"/>
    <col min="5662" max="5662" width="11.28515625" style="93" customWidth="1"/>
    <col min="5663" max="5663" width="56.28515625" style="93" customWidth="1"/>
    <col min="5664" max="5664" width="4.140625" style="93" customWidth="1"/>
    <col min="5665" max="5665" width="8" style="93" customWidth="1"/>
    <col min="5666" max="5667" width="9.28515625" style="93" customWidth="1"/>
    <col min="5668" max="5668" width="9" style="93" customWidth="1"/>
    <col min="5669" max="5669" width="11.42578125" style="93"/>
    <col min="5670" max="5670" width="15.7109375" style="93" customWidth="1"/>
    <col min="5671" max="5671" width="16" style="93" customWidth="1"/>
    <col min="5672" max="5672" width="10.5703125" style="93" customWidth="1"/>
    <col min="5673" max="5674" width="16.7109375" style="93" customWidth="1"/>
    <col min="5675" max="5888" width="11.42578125" style="93"/>
    <col min="5889" max="5890" width="5.7109375" style="93" customWidth="1"/>
    <col min="5891" max="5891" width="6.140625" style="93" customWidth="1"/>
    <col min="5892" max="5895" width="5.28515625" style="93" customWidth="1"/>
    <col min="5896" max="5896" width="8.85546875" style="93" customWidth="1"/>
    <col min="5897" max="5898" width="7.28515625" style="93" customWidth="1"/>
    <col min="5899" max="5901" width="8.5703125" style="93" customWidth="1"/>
    <col min="5902" max="5902" width="7.28515625" style="93" customWidth="1"/>
    <col min="5903" max="5903" width="8.5703125" style="93" customWidth="1"/>
    <col min="5904" max="5904" width="9.5703125" style="93" customWidth="1"/>
    <col min="5905" max="5905" width="8.85546875" style="93" customWidth="1"/>
    <col min="5906" max="5906" width="8.140625" style="93" customWidth="1"/>
    <col min="5907" max="5910" width="8.5703125" style="93" customWidth="1"/>
    <col min="5911" max="5911" width="7.28515625" style="93" customWidth="1"/>
    <col min="5912" max="5912" width="8.140625" style="93" customWidth="1"/>
    <col min="5913" max="5916" width="9.140625" style="93" customWidth="1"/>
    <col min="5917" max="5917" width="9" style="93" customWidth="1"/>
    <col min="5918" max="5918" width="11.28515625" style="93" customWidth="1"/>
    <col min="5919" max="5919" width="56.28515625" style="93" customWidth="1"/>
    <col min="5920" max="5920" width="4.140625" style="93" customWidth="1"/>
    <col min="5921" max="5921" width="8" style="93" customWidth="1"/>
    <col min="5922" max="5923" width="9.28515625" style="93" customWidth="1"/>
    <col min="5924" max="5924" width="9" style="93" customWidth="1"/>
    <col min="5925" max="5925" width="11.42578125" style="93"/>
    <col min="5926" max="5926" width="15.7109375" style="93" customWidth="1"/>
    <col min="5927" max="5927" width="16" style="93" customWidth="1"/>
    <col min="5928" max="5928" width="10.5703125" style="93" customWidth="1"/>
    <col min="5929" max="5930" width="16.7109375" style="93" customWidth="1"/>
    <col min="5931" max="6144" width="11.42578125" style="93"/>
    <col min="6145" max="6146" width="5.7109375" style="93" customWidth="1"/>
    <col min="6147" max="6147" width="6.140625" style="93" customWidth="1"/>
    <col min="6148" max="6151" width="5.28515625" style="93" customWidth="1"/>
    <col min="6152" max="6152" width="8.85546875" style="93" customWidth="1"/>
    <col min="6153" max="6154" width="7.28515625" style="93" customWidth="1"/>
    <col min="6155" max="6157" width="8.5703125" style="93" customWidth="1"/>
    <col min="6158" max="6158" width="7.28515625" style="93" customWidth="1"/>
    <col min="6159" max="6159" width="8.5703125" style="93" customWidth="1"/>
    <col min="6160" max="6160" width="9.5703125" style="93" customWidth="1"/>
    <col min="6161" max="6161" width="8.85546875" style="93" customWidth="1"/>
    <col min="6162" max="6162" width="8.140625" style="93" customWidth="1"/>
    <col min="6163" max="6166" width="8.5703125" style="93" customWidth="1"/>
    <col min="6167" max="6167" width="7.28515625" style="93" customWidth="1"/>
    <col min="6168" max="6168" width="8.140625" style="93" customWidth="1"/>
    <col min="6169" max="6172" width="9.140625" style="93" customWidth="1"/>
    <col min="6173" max="6173" width="9" style="93" customWidth="1"/>
    <col min="6174" max="6174" width="11.28515625" style="93" customWidth="1"/>
    <col min="6175" max="6175" width="56.28515625" style="93" customWidth="1"/>
    <col min="6176" max="6176" width="4.140625" style="93" customWidth="1"/>
    <col min="6177" max="6177" width="8" style="93" customWidth="1"/>
    <col min="6178" max="6179" width="9.28515625" style="93" customWidth="1"/>
    <col min="6180" max="6180" width="9" style="93" customWidth="1"/>
    <col min="6181" max="6181" width="11.42578125" style="93"/>
    <col min="6182" max="6182" width="15.7109375" style="93" customWidth="1"/>
    <col min="6183" max="6183" width="16" style="93" customWidth="1"/>
    <col min="6184" max="6184" width="10.5703125" style="93" customWidth="1"/>
    <col min="6185" max="6186" width="16.7109375" style="93" customWidth="1"/>
    <col min="6187" max="6400" width="11.42578125" style="93"/>
    <col min="6401" max="6402" width="5.7109375" style="93" customWidth="1"/>
    <col min="6403" max="6403" width="6.140625" style="93" customWidth="1"/>
    <col min="6404" max="6407" width="5.28515625" style="93" customWidth="1"/>
    <col min="6408" max="6408" width="8.85546875" style="93" customWidth="1"/>
    <col min="6409" max="6410" width="7.28515625" style="93" customWidth="1"/>
    <col min="6411" max="6413" width="8.5703125" style="93" customWidth="1"/>
    <col min="6414" max="6414" width="7.28515625" style="93" customWidth="1"/>
    <col min="6415" max="6415" width="8.5703125" style="93" customWidth="1"/>
    <col min="6416" max="6416" width="9.5703125" style="93" customWidth="1"/>
    <col min="6417" max="6417" width="8.85546875" style="93" customWidth="1"/>
    <col min="6418" max="6418" width="8.140625" style="93" customWidth="1"/>
    <col min="6419" max="6422" width="8.5703125" style="93" customWidth="1"/>
    <col min="6423" max="6423" width="7.28515625" style="93" customWidth="1"/>
    <col min="6424" max="6424" width="8.140625" style="93" customWidth="1"/>
    <col min="6425" max="6428" width="9.140625" style="93" customWidth="1"/>
    <col min="6429" max="6429" width="9" style="93" customWidth="1"/>
    <col min="6430" max="6430" width="11.28515625" style="93" customWidth="1"/>
    <col min="6431" max="6431" width="56.28515625" style="93" customWidth="1"/>
    <col min="6432" max="6432" width="4.140625" style="93" customWidth="1"/>
    <col min="6433" max="6433" width="8" style="93" customWidth="1"/>
    <col min="6434" max="6435" width="9.28515625" style="93" customWidth="1"/>
    <col min="6436" max="6436" width="9" style="93" customWidth="1"/>
    <col min="6437" max="6437" width="11.42578125" style="93"/>
    <col min="6438" max="6438" width="15.7109375" style="93" customWidth="1"/>
    <col min="6439" max="6439" width="16" style="93" customWidth="1"/>
    <col min="6440" max="6440" width="10.5703125" style="93" customWidth="1"/>
    <col min="6441" max="6442" width="16.7109375" style="93" customWidth="1"/>
    <col min="6443" max="6656" width="11.42578125" style="93"/>
    <col min="6657" max="6658" width="5.7109375" style="93" customWidth="1"/>
    <col min="6659" max="6659" width="6.140625" style="93" customWidth="1"/>
    <col min="6660" max="6663" width="5.28515625" style="93" customWidth="1"/>
    <col min="6664" max="6664" width="8.85546875" style="93" customWidth="1"/>
    <col min="6665" max="6666" width="7.28515625" style="93" customWidth="1"/>
    <col min="6667" max="6669" width="8.5703125" style="93" customWidth="1"/>
    <col min="6670" max="6670" width="7.28515625" style="93" customWidth="1"/>
    <col min="6671" max="6671" width="8.5703125" style="93" customWidth="1"/>
    <col min="6672" max="6672" width="9.5703125" style="93" customWidth="1"/>
    <col min="6673" max="6673" width="8.85546875" style="93" customWidth="1"/>
    <col min="6674" max="6674" width="8.140625" style="93" customWidth="1"/>
    <col min="6675" max="6678" width="8.5703125" style="93" customWidth="1"/>
    <col min="6679" max="6679" width="7.28515625" style="93" customWidth="1"/>
    <col min="6680" max="6680" width="8.140625" style="93" customWidth="1"/>
    <col min="6681" max="6684" width="9.140625" style="93" customWidth="1"/>
    <col min="6685" max="6685" width="9" style="93" customWidth="1"/>
    <col min="6686" max="6686" width="11.28515625" style="93" customWidth="1"/>
    <col min="6687" max="6687" width="56.28515625" style="93" customWidth="1"/>
    <col min="6688" max="6688" width="4.140625" style="93" customWidth="1"/>
    <col min="6689" max="6689" width="8" style="93" customWidth="1"/>
    <col min="6690" max="6691" width="9.28515625" style="93" customWidth="1"/>
    <col min="6692" max="6692" width="9" style="93" customWidth="1"/>
    <col min="6693" max="6693" width="11.42578125" style="93"/>
    <col min="6694" max="6694" width="15.7109375" style="93" customWidth="1"/>
    <col min="6695" max="6695" width="16" style="93" customWidth="1"/>
    <col min="6696" max="6696" width="10.5703125" style="93" customWidth="1"/>
    <col min="6697" max="6698" width="16.7109375" style="93" customWidth="1"/>
    <col min="6699" max="6912" width="11.42578125" style="93"/>
    <col min="6913" max="6914" width="5.7109375" style="93" customWidth="1"/>
    <col min="6915" max="6915" width="6.140625" style="93" customWidth="1"/>
    <col min="6916" max="6919" width="5.28515625" style="93" customWidth="1"/>
    <col min="6920" max="6920" width="8.85546875" style="93" customWidth="1"/>
    <col min="6921" max="6922" width="7.28515625" style="93" customWidth="1"/>
    <col min="6923" max="6925" width="8.5703125" style="93" customWidth="1"/>
    <col min="6926" max="6926" width="7.28515625" style="93" customWidth="1"/>
    <col min="6927" max="6927" width="8.5703125" style="93" customWidth="1"/>
    <col min="6928" max="6928" width="9.5703125" style="93" customWidth="1"/>
    <col min="6929" max="6929" width="8.85546875" style="93" customWidth="1"/>
    <col min="6930" max="6930" width="8.140625" style="93" customWidth="1"/>
    <col min="6931" max="6934" width="8.5703125" style="93" customWidth="1"/>
    <col min="6935" max="6935" width="7.28515625" style="93" customWidth="1"/>
    <col min="6936" max="6936" width="8.140625" style="93" customWidth="1"/>
    <col min="6937" max="6940" width="9.140625" style="93" customWidth="1"/>
    <col min="6941" max="6941" width="9" style="93" customWidth="1"/>
    <col min="6942" max="6942" width="11.28515625" style="93" customWidth="1"/>
    <col min="6943" max="6943" width="56.28515625" style="93" customWidth="1"/>
    <col min="6944" max="6944" width="4.140625" style="93" customWidth="1"/>
    <col min="6945" max="6945" width="8" style="93" customWidth="1"/>
    <col min="6946" max="6947" width="9.28515625" style="93" customWidth="1"/>
    <col min="6948" max="6948" width="9" style="93" customWidth="1"/>
    <col min="6949" max="6949" width="11.42578125" style="93"/>
    <col min="6950" max="6950" width="15.7109375" style="93" customWidth="1"/>
    <col min="6951" max="6951" width="16" style="93" customWidth="1"/>
    <col min="6952" max="6952" width="10.5703125" style="93" customWidth="1"/>
    <col min="6953" max="6954" width="16.7109375" style="93" customWidth="1"/>
    <col min="6955" max="7168" width="11.42578125" style="93"/>
    <col min="7169" max="7170" width="5.7109375" style="93" customWidth="1"/>
    <col min="7171" max="7171" width="6.140625" style="93" customWidth="1"/>
    <col min="7172" max="7175" width="5.28515625" style="93" customWidth="1"/>
    <col min="7176" max="7176" width="8.85546875" style="93" customWidth="1"/>
    <col min="7177" max="7178" width="7.28515625" style="93" customWidth="1"/>
    <col min="7179" max="7181" width="8.5703125" style="93" customWidth="1"/>
    <col min="7182" max="7182" width="7.28515625" style="93" customWidth="1"/>
    <col min="7183" max="7183" width="8.5703125" style="93" customWidth="1"/>
    <col min="7184" max="7184" width="9.5703125" style="93" customWidth="1"/>
    <col min="7185" max="7185" width="8.85546875" style="93" customWidth="1"/>
    <col min="7186" max="7186" width="8.140625" style="93" customWidth="1"/>
    <col min="7187" max="7190" width="8.5703125" style="93" customWidth="1"/>
    <col min="7191" max="7191" width="7.28515625" style="93" customWidth="1"/>
    <col min="7192" max="7192" width="8.140625" style="93" customWidth="1"/>
    <col min="7193" max="7196" width="9.140625" style="93" customWidth="1"/>
    <col min="7197" max="7197" width="9" style="93" customWidth="1"/>
    <col min="7198" max="7198" width="11.28515625" style="93" customWidth="1"/>
    <col min="7199" max="7199" width="56.28515625" style="93" customWidth="1"/>
    <col min="7200" max="7200" width="4.140625" style="93" customWidth="1"/>
    <col min="7201" max="7201" width="8" style="93" customWidth="1"/>
    <col min="7202" max="7203" width="9.28515625" style="93" customWidth="1"/>
    <col min="7204" max="7204" width="9" style="93" customWidth="1"/>
    <col min="7205" max="7205" width="11.42578125" style="93"/>
    <col min="7206" max="7206" width="15.7109375" style="93" customWidth="1"/>
    <col min="7207" max="7207" width="16" style="93" customWidth="1"/>
    <col min="7208" max="7208" width="10.5703125" style="93" customWidth="1"/>
    <col min="7209" max="7210" width="16.7109375" style="93" customWidth="1"/>
    <col min="7211" max="7424" width="11.42578125" style="93"/>
    <col min="7425" max="7426" width="5.7109375" style="93" customWidth="1"/>
    <col min="7427" max="7427" width="6.140625" style="93" customWidth="1"/>
    <col min="7428" max="7431" width="5.28515625" style="93" customWidth="1"/>
    <col min="7432" max="7432" width="8.85546875" style="93" customWidth="1"/>
    <col min="7433" max="7434" width="7.28515625" style="93" customWidth="1"/>
    <col min="7435" max="7437" width="8.5703125" style="93" customWidth="1"/>
    <col min="7438" max="7438" width="7.28515625" style="93" customWidth="1"/>
    <col min="7439" max="7439" width="8.5703125" style="93" customWidth="1"/>
    <col min="7440" max="7440" width="9.5703125" style="93" customWidth="1"/>
    <col min="7441" max="7441" width="8.85546875" style="93" customWidth="1"/>
    <col min="7442" max="7442" width="8.140625" style="93" customWidth="1"/>
    <col min="7443" max="7446" width="8.5703125" style="93" customWidth="1"/>
    <col min="7447" max="7447" width="7.28515625" style="93" customWidth="1"/>
    <col min="7448" max="7448" width="8.140625" style="93" customWidth="1"/>
    <col min="7449" max="7452" width="9.140625" style="93" customWidth="1"/>
    <col min="7453" max="7453" width="9" style="93" customWidth="1"/>
    <col min="7454" max="7454" width="11.28515625" style="93" customWidth="1"/>
    <col min="7455" max="7455" width="56.28515625" style="93" customWidth="1"/>
    <col min="7456" max="7456" width="4.140625" style="93" customWidth="1"/>
    <col min="7457" max="7457" width="8" style="93" customWidth="1"/>
    <col min="7458" max="7459" width="9.28515625" style="93" customWidth="1"/>
    <col min="7460" max="7460" width="9" style="93" customWidth="1"/>
    <col min="7461" max="7461" width="11.42578125" style="93"/>
    <col min="7462" max="7462" width="15.7109375" style="93" customWidth="1"/>
    <col min="7463" max="7463" width="16" style="93" customWidth="1"/>
    <col min="7464" max="7464" width="10.5703125" style="93" customWidth="1"/>
    <col min="7465" max="7466" width="16.7109375" style="93" customWidth="1"/>
    <col min="7467" max="7680" width="11.42578125" style="93"/>
    <col min="7681" max="7682" width="5.7109375" style="93" customWidth="1"/>
    <col min="7683" max="7683" width="6.140625" style="93" customWidth="1"/>
    <col min="7684" max="7687" width="5.28515625" style="93" customWidth="1"/>
    <col min="7688" max="7688" width="8.85546875" style="93" customWidth="1"/>
    <col min="7689" max="7690" width="7.28515625" style="93" customWidth="1"/>
    <col min="7691" max="7693" width="8.5703125" style="93" customWidth="1"/>
    <col min="7694" max="7694" width="7.28515625" style="93" customWidth="1"/>
    <col min="7695" max="7695" width="8.5703125" style="93" customWidth="1"/>
    <col min="7696" max="7696" width="9.5703125" style="93" customWidth="1"/>
    <col min="7697" max="7697" width="8.85546875" style="93" customWidth="1"/>
    <col min="7698" max="7698" width="8.140625" style="93" customWidth="1"/>
    <col min="7699" max="7702" width="8.5703125" style="93" customWidth="1"/>
    <col min="7703" max="7703" width="7.28515625" style="93" customWidth="1"/>
    <col min="7704" max="7704" width="8.140625" style="93" customWidth="1"/>
    <col min="7705" max="7708" width="9.140625" style="93" customWidth="1"/>
    <col min="7709" max="7709" width="9" style="93" customWidth="1"/>
    <col min="7710" max="7710" width="11.28515625" style="93" customWidth="1"/>
    <col min="7711" max="7711" width="56.28515625" style="93" customWidth="1"/>
    <col min="7712" max="7712" width="4.140625" style="93" customWidth="1"/>
    <col min="7713" max="7713" width="8" style="93" customWidth="1"/>
    <col min="7714" max="7715" width="9.28515625" style="93" customWidth="1"/>
    <col min="7716" max="7716" width="9" style="93" customWidth="1"/>
    <col min="7717" max="7717" width="11.42578125" style="93"/>
    <col min="7718" max="7718" width="15.7109375" style="93" customWidth="1"/>
    <col min="7719" max="7719" width="16" style="93" customWidth="1"/>
    <col min="7720" max="7720" width="10.5703125" style="93" customWidth="1"/>
    <col min="7721" max="7722" width="16.7109375" style="93" customWidth="1"/>
    <col min="7723" max="7936" width="11.42578125" style="93"/>
    <col min="7937" max="7938" width="5.7109375" style="93" customWidth="1"/>
    <col min="7939" max="7939" width="6.140625" style="93" customWidth="1"/>
    <col min="7940" max="7943" width="5.28515625" style="93" customWidth="1"/>
    <col min="7944" max="7944" width="8.85546875" style="93" customWidth="1"/>
    <col min="7945" max="7946" width="7.28515625" style="93" customWidth="1"/>
    <col min="7947" max="7949" width="8.5703125" style="93" customWidth="1"/>
    <col min="7950" max="7950" width="7.28515625" style="93" customWidth="1"/>
    <col min="7951" max="7951" width="8.5703125" style="93" customWidth="1"/>
    <col min="7952" max="7952" width="9.5703125" style="93" customWidth="1"/>
    <col min="7953" max="7953" width="8.85546875" style="93" customWidth="1"/>
    <col min="7954" max="7954" width="8.140625" style="93" customWidth="1"/>
    <col min="7955" max="7958" width="8.5703125" style="93" customWidth="1"/>
    <col min="7959" max="7959" width="7.28515625" style="93" customWidth="1"/>
    <col min="7960" max="7960" width="8.140625" style="93" customWidth="1"/>
    <col min="7961" max="7964" width="9.140625" style="93" customWidth="1"/>
    <col min="7965" max="7965" width="9" style="93" customWidth="1"/>
    <col min="7966" max="7966" width="11.28515625" style="93" customWidth="1"/>
    <col min="7967" max="7967" width="56.28515625" style="93" customWidth="1"/>
    <col min="7968" max="7968" width="4.140625" style="93" customWidth="1"/>
    <col min="7969" max="7969" width="8" style="93" customWidth="1"/>
    <col min="7970" max="7971" width="9.28515625" style="93" customWidth="1"/>
    <col min="7972" max="7972" width="9" style="93" customWidth="1"/>
    <col min="7973" max="7973" width="11.42578125" style="93"/>
    <col min="7974" max="7974" width="15.7109375" style="93" customWidth="1"/>
    <col min="7975" max="7975" width="16" style="93" customWidth="1"/>
    <col min="7976" max="7976" width="10.5703125" style="93" customWidth="1"/>
    <col min="7977" max="7978" width="16.7109375" style="93" customWidth="1"/>
    <col min="7979" max="8192" width="11.42578125" style="93"/>
    <col min="8193" max="8194" width="5.7109375" style="93" customWidth="1"/>
    <col min="8195" max="8195" width="6.140625" style="93" customWidth="1"/>
    <col min="8196" max="8199" width="5.28515625" style="93" customWidth="1"/>
    <col min="8200" max="8200" width="8.85546875" style="93" customWidth="1"/>
    <col min="8201" max="8202" width="7.28515625" style="93" customWidth="1"/>
    <col min="8203" max="8205" width="8.5703125" style="93" customWidth="1"/>
    <col min="8206" max="8206" width="7.28515625" style="93" customWidth="1"/>
    <col min="8207" max="8207" width="8.5703125" style="93" customWidth="1"/>
    <col min="8208" max="8208" width="9.5703125" style="93" customWidth="1"/>
    <col min="8209" max="8209" width="8.85546875" style="93" customWidth="1"/>
    <col min="8210" max="8210" width="8.140625" style="93" customWidth="1"/>
    <col min="8211" max="8214" width="8.5703125" style="93" customWidth="1"/>
    <col min="8215" max="8215" width="7.28515625" style="93" customWidth="1"/>
    <col min="8216" max="8216" width="8.140625" style="93" customWidth="1"/>
    <col min="8217" max="8220" width="9.140625" style="93" customWidth="1"/>
    <col min="8221" max="8221" width="9" style="93" customWidth="1"/>
    <col min="8222" max="8222" width="11.28515625" style="93" customWidth="1"/>
    <col min="8223" max="8223" width="56.28515625" style="93" customWidth="1"/>
    <col min="8224" max="8224" width="4.140625" style="93" customWidth="1"/>
    <col min="8225" max="8225" width="8" style="93" customWidth="1"/>
    <col min="8226" max="8227" width="9.28515625" style="93" customWidth="1"/>
    <col min="8228" max="8228" width="9" style="93" customWidth="1"/>
    <col min="8229" max="8229" width="11.42578125" style="93"/>
    <col min="8230" max="8230" width="15.7109375" style="93" customWidth="1"/>
    <col min="8231" max="8231" width="16" style="93" customWidth="1"/>
    <col min="8232" max="8232" width="10.5703125" style="93" customWidth="1"/>
    <col min="8233" max="8234" width="16.7109375" style="93" customWidth="1"/>
    <col min="8235" max="8448" width="11.42578125" style="93"/>
    <col min="8449" max="8450" width="5.7109375" style="93" customWidth="1"/>
    <col min="8451" max="8451" width="6.140625" style="93" customWidth="1"/>
    <col min="8452" max="8455" width="5.28515625" style="93" customWidth="1"/>
    <col min="8456" max="8456" width="8.85546875" style="93" customWidth="1"/>
    <col min="8457" max="8458" width="7.28515625" style="93" customWidth="1"/>
    <col min="8459" max="8461" width="8.5703125" style="93" customWidth="1"/>
    <col min="8462" max="8462" width="7.28515625" style="93" customWidth="1"/>
    <col min="8463" max="8463" width="8.5703125" style="93" customWidth="1"/>
    <col min="8464" max="8464" width="9.5703125" style="93" customWidth="1"/>
    <col min="8465" max="8465" width="8.85546875" style="93" customWidth="1"/>
    <col min="8466" max="8466" width="8.140625" style="93" customWidth="1"/>
    <col min="8467" max="8470" width="8.5703125" style="93" customWidth="1"/>
    <col min="8471" max="8471" width="7.28515625" style="93" customWidth="1"/>
    <col min="8472" max="8472" width="8.140625" style="93" customWidth="1"/>
    <col min="8473" max="8476" width="9.140625" style="93" customWidth="1"/>
    <col min="8477" max="8477" width="9" style="93" customWidth="1"/>
    <col min="8478" max="8478" width="11.28515625" style="93" customWidth="1"/>
    <col min="8479" max="8479" width="56.28515625" style="93" customWidth="1"/>
    <col min="8480" max="8480" width="4.140625" style="93" customWidth="1"/>
    <col min="8481" max="8481" width="8" style="93" customWidth="1"/>
    <col min="8482" max="8483" width="9.28515625" style="93" customWidth="1"/>
    <col min="8484" max="8484" width="9" style="93" customWidth="1"/>
    <col min="8485" max="8485" width="11.42578125" style="93"/>
    <col min="8486" max="8486" width="15.7109375" style="93" customWidth="1"/>
    <col min="8487" max="8487" width="16" style="93" customWidth="1"/>
    <col min="8488" max="8488" width="10.5703125" style="93" customWidth="1"/>
    <col min="8489" max="8490" width="16.7109375" style="93" customWidth="1"/>
    <col min="8491" max="8704" width="11.42578125" style="93"/>
    <col min="8705" max="8706" width="5.7109375" style="93" customWidth="1"/>
    <col min="8707" max="8707" width="6.140625" style="93" customWidth="1"/>
    <col min="8708" max="8711" width="5.28515625" style="93" customWidth="1"/>
    <col min="8712" max="8712" width="8.85546875" style="93" customWidth="1"/>
    <col min="8713" max="8714" width="7.28515625" style="93" customWidth="1"/>
    <col min="8715" max="8717" width="8.5703125" style="93" customWidth="1"/>
    <col min="8718" max="8718" width="7.28515625" style="93" customWidth="1"/>
    <col min="8719" max="8719" width="8.5703125" style="93" customWidth="1"/>
    <col min="8720" max="8720" width="9.5703125" style="93" customWidth="1"/>
    <col min="8721" max="8721" width="8.85546875" style="93" customWidth="1"/>
    <col min="8722" max="8722" width="8.140625" style="93" customWidth="1"/>
    <col min="8723" max="8726" width="8.5703125" style="93" customWidth="1"/>
    <col min="8727" max="8727" width="7.28515625" style="93" customWidth="1"/>
    <col min="8728" max="8728" width="8.140625" style="93" customWidth="1"/>
    <col min="8729" max="8732" width="9.140625" style="93" customWidth="1"/>
    <col min="8733" max="8733" width="9" style="93" customWidth="1"/>
    <col min="8734" max="8734" width="11.28515625" style="93" customWidth="1"/>
    <col min="8735" max="8735" width="56.28515625" style="93" customWidth="1"/>
    <col min="8736" max="8736" width="4.140625" style="93" customWidth="1"/>
    <col min="8737" max="8737" width="8" style="93" customWidth="1"/>
    <col min="8738" max="8739" width="9.28515625" style="93" customWidth="1"/>
    <col min="8740" max="8740" width="9" style="93" customWidth="1"/>
    <col min="8741" max="8741" width="11.42578125" style="93"/>
    <col min="8742" max="8742" width="15.7109375" style="93" customWidth="1"/>
    <col min="8743" max="8743" width="16" style="93" customWidth="1"/>
    <col min="8744" max="8744" width="10.5703125" style="93" customWidth="1"/>
    <col min="8745" max="8746" width="16.7109375" style="93" customWidth="1"/>
    <col min="8747" max="8960" width="11.42578125" style="93"/>
    <col min="8961" max="8962" width="5.7109375" style="93" customWidth="1"/>
    <col min="8963" max="8963" width="6.140625" style="93" customWidth="1"/>
    <col min="8964" max="8967" width="5.28515625" style="93" customWidth="1"/>
    <col min="8968" max="8968" width="8.85546875" style="93" customWidth="1"/>
    <col min="8969" max="8970" width="7.28515625" style="93" customWidth="1"/>
    <col min="8971" max="8973" width="8.5703125" style="93" customWidth="1"/>
    <col min="8974" max="8974" width="7.28515625" style="93" customWidth="1"/>
    <col min="8975" max="8975" width="8.5703125" style="93" customWidth="1"/>
    <col min="8976" max="8976" width="9.5703125" style="93" customWidth="1"/>
    <col min="8977" max="8977" width="8.85546875" style="93" customWidth="1"/>
    <col min="8978" max="8978" width="8.140625" style="93" customWidth="1"/>
    <col min="8979" max="8982" width="8.5703125" style="93" customWidth="1"/>
    <col min="8983" max="8983" width="7.28515625" style="93" customWidth="1"/>
    <col min="8984" max="8984" width="8.140625" style="93" customWidth="1"/>
    <col min="8985" max="8988" width="9.140625" style="93" customWidth="1"/>
    <col min="8989" max="8989" width="9" style="93" customWidth="1"/>
    <col min="8990" max="8990" width="11.28515625" style="93" customWidth="1"/>
    <col min="8991" max="8991" width="56.28515625" style="93" customWidth="1"/>
    <col min="8992" max="8992" width="4.140625" style="93" customWidth="1"/>
    <col min="8993" max="8993" width="8" style="93" customWidth="1"/>
    <col min="8994" max="8995" width="9.28515625" style="93" customWidth="1"/>
    <col min="8996" max="8996" width="9" style="93" customWidth="1"/>
    <col min="8997" max="8997" width="11.42578125" style="93"/>
    <col min="8998" max="8998" width="15.7109375" style="93" customWidth="1"/>
    <col min="8999" max="8999" width="16" style="93" customWidth="1"/>
    <col min="9000" max="9000" width="10.5703125" style="93" customWidth="1"/>
    <col min="9001" max="9002" width="16.7109375" style="93" customWidth="1"/>
    <col min="9003" max="9216" width="11.42578125" style="93"/>
    <col min="9217" max="9218" width="5.7109375" style="93" customWidth="1"/>
    <col min="9219" max="9219" width="6.140625" style="93" customWidth="1"/>
    <col min="9220" max="9223" width="5.28515625" style="93" customWidth="1"/>
    <col min="9224" max="9224" width="8.85546875" style="93" customWidth="1"/>
    <col min="9225" max="9226" width="7.28515625" style="93" customWidth="1"/>
    <col min="9227" max="9229" width="8.5703125" style="93" customWidth="1"/>
    <col min="9230" max="9230" width="7.28515625" style="93" customWidth="1"/>
    <col min="9231" max="9231" width="8.5703125" style="93" customWidth="1"/>
    <col min="9232" max="9232" width="9.5703125" style="93" customWidth="1"/>
    <col min="9233" max="9233" width="8.85546875" style="93" customWidth="1"/>
    <col min="9234" max="9234" width="8.140625" style="93" customWidth="1"/>
    <col min="9235" max="9238" width="8.5703125" style="93" customWidth="1"/>
    <col min="9239" max="9239" width="7.28515625" style="93" customWidth="1"/>
    <col min="9240" max="9240" width="8.140625" style="93" customWidth="1"/>
    <col min="9241" max="9244" width="9.140625" style="93" customWidth="1"/>
    <col min="9245" max="9245" width="9" style="93" customWidth="1"/>
    <col min="9246" max="9246" width="11.28515625" style="93" customWidth="1"/>
    <col min="9247" max="9247" width="56.28515625" style="93" customWidth="1"/>
    <col min="9248" max="9248" width="4.140625" style="93" customWidth="1"/>
    <col min="9249" max="9249" width="8" style="93" customWidth="1"/>
    <col min="9250" max="9251" width="9.28515625" style="93" customWidth="1"/>
    <col min="9252" max="9252" width="9" style="93" customWidth="1"/>
    <col min="9253" max="9253" width="11.42578125" style="93"/>
    <col min="9254" max="9254" width="15.7109375" style="93" customWidth="1"/>
    <col min="9255" max="9255" width="16" style="93" customWidth="1"/>
    <col min="9256" max="9256" width="10.5703125" style="93" customWidth="1"/>
    <col min="9257" max="9258" width="16.7109375" style="93" customWidth="1"/>
    <col min="9259" max="9472" width="11.42578125" style="93"/>
    <col min="9473" max="9474" width="5.7109375" style="93" customWidth="1"/>
    <col min="9475" max="9475" width="6.140625" style="93" customWidth="1"/>
    <col min="9476" max="9479" width="5.28515625" style="93" customWidth="1"/>
    <col min="9480" max="9480" width="8.85546875" style="93" customWidth="1"/>
    <col min="9481" max="9482" width="7.28515625" style="93" customWidth="1"/>
    <col min="9483" max="9485" width="8.5703125" style="93" customWidth="1"/>
    <col min="9486" max="9486" width="7.28515625" style="93" customWidth="1"/>
    <col min="9487" max="9487" width="8.5703125" style="93" customWidth="1"/>
    <col min="9488" max="9488" width="9.5703125" style="93" customWidth="1"/>
    <col min="9489" max="9489" width="8.85546875" style="93" customWidth="1"/>
    <col min="9490" max="9490" width="8.140625" style="93" customWidth="1"/>
    <col min="9491" max="9494" width="8.5703125" style="93" customWidth="1"/>
    <col min="9495" max="9495" width="7.28515625" style="93" customWidth="1"/>
    <col min="9496" max="9496" width="8.140625" style="93" customWidth="1"/>
    <col min="9497" max="9500" width="9.140625" style="93" customWidth="1"/>
    <col min="9501" max="9501" width="9" style="93" customWidth="1"/>
    <col min="9502" max="9502" width="11.28515625" style="93" customWidth="1"/>
    <col min="9503" max="9503" width="56.28515625" style="93" customWidth="1"/>
    <col min="9504" max="9504" width="4.140625" style="93" customWidth="1"/>
    <col min="9505" max="9505" width="8" style="93" customWidth="1"/>
    <col min="9506" max="9507" width="9.28515625" style="93" customWidth="1"/>
    <col min="9508" max="9508" width="9" style="93" customWidth="1"/>
    <col min="9509" max="9509" width="11.42578125" style="93"/>
    <col min="9510" max="9510" width="15.7109375" style="93" customWidth="1"/>
    <col min="9511" max="9511" width="16" style="93" customWidth="1"/>
    <col min="9512" max="9512" width="10.5703125" style="93" customWidth="1"/>
    <col min="9513" max="9514" width="16.7109375" style="93" customWidth="1"/>
    <col min="9515" max="9728" width="11.42578125" style="93"/>
    <col min="9729" max="9730" width="5.7109375" style="93" customWidth="1"/>
    <col min="9731" max="9731" width="6.140625" style="93" customWidth="1"/>
    <col min="9732" max="9735" width="5.28515625" style="93" customWidth="1"/>
    <col min="9736" max="9736" width="8.85546875" style="93" customWidth="1"/>
    <col min="9737" max="9738" width="7.28515625" style="93" customWidth="1"/>
    <col min="9739" max="9741" width="8.5703125" style="93" customWidth="1"/>
    <col min="9742" max="9742" width="7.28515625" style="93" customWidth="1"/>
    <col min="9743" max="9743" width="8.5703125" style="93" customWidth="1"/>
    <col min="9744" max="9744" width="9.5703125" style="93" customWidth="1"/>
    <col min="9745" max="9745" width="8.85546875" style="93" customWidth="1"/>
    <col min="9746" max="9746" width="8.140625" style="93" customWidth="1"/>
    <col min="9747" max="9750" width="8.5703125" style="93" customWidth="1"/>
    <col min="9751" max="9751" width="7.28515625" style="93" customWidth="1"/>
    <col min="9752" max="9752" width="8.140625" style="93" customWidth="1"/>
    <col min="9753" max="9756" width="9.140625" style="93" customWidth="1"/>
    <col min="9757" max="9757" width="9" style="93" customWidth="1"/>
    <col min="9758" max="9758" width="11.28515625" style="93" customWidth="1"/>
    <col min="9759" max="9759" width="56.28515625" style="93" customWidth="1"/>
    <col min="9760" max="9760" width="4.140625" style="93" customWidth="1"/>
    <col min="9761" max="9761" width="8" style="93" customWidth="1"/>
    <col min="9762" max="9763" width="9.28515625" style="93" customWidth="1"/>
    <col min="9764" max="9764" width="9" style="93" customWidth="1"/>
    <col min="9765" max="9765" width="11.42578125" style="93"/>
    <col min="9766" max="9766" width="15.7109375" style="93" customWidth="1"/>
    <col min="9767" max="9767" width="16" style="93" customWidth="1"/>
    <col min="9768" max="9768" width="10.5703125" style="93" customWidth="1"/>
    <col min="9769" max="9770" width="16.7109375" style="93" customWidth="1"/>
    <col min="9771" max="9984" width="11.42578125" style="93"/>
    <col min="9985" max="9986" width="5.7109375" style="93" customWidth="1"/>
    <col min="9987" max="9987" width="6.140625" style="93" customWidth="1"/>
    <col min="9988" max="9991" width="5.28515625" style="93" customWidth="1"/>
    <col min="9992" max="9992" width="8.85546875" style="93" customWidth="1"/>
    <col min="9993" max="9994" width="7.28515625" style="93" customWidth="1"/>
    <col min="9995" max="9997" width="8.5703125" style="93" customWidth="1"/>
    <col min="9998" max="9998" width="7.28515625" style="93" customWidth="1"/>
    <col min="9999" max="9999" width="8.5703125" style="93" customWidth="1"/>
    <col min="10000" max="10000" width="9.5703125" style="93" customWidth="1"/>
    <col min="10001" max="10001" width="8.85546875" style="93" customWidth="1"/>
    <col min="10002" max="10002" width="8.140625" style="93" customWidth="1"/>
    <col min="10003" max="10006" width="8.5703125" style="93" customWidth="1"/>
    <col min="10007" max="10007" width="7.28515625" style="93" customWidth="1"/>
    <col min="10008" max="10008" width="8.140625" style="93" customWidth="1"/>
    <col min="10009" max="10012" width="9.140625" style="93" customWidth="1"/>
    <col min="10013" max="10013" width="9" style="93" customWidth="1"/>
    <col min="10014" max="10014" width="11.28515625" style="93" customWidth="1"/>
    <col min="10015" max="10015" width="56.28515625" style="93" customWidth="1"/>
    <col min="10016" max="10016" width="4.140625" style="93" customWidth="1"/>
    <col min="10017" max="10017" width="8" style="93" customWidth="1"/>
    <col min="10018" max="10019" width="9.28515625" style="93" customWidth="1"/>
    <col min="10020" max="10020" width="9" style="93" customWidth="1"/>
    <col min="10021" max="10021" width="11.42578125" style="93"/>
    <col min="10022" max="10022" width="15.7109375" style="93" customWidth="1"/>
    <col min="10023" max="10023" width="16" style="93" customWidth="1"/>
    <col min="10024" max="10024" width="10.5703125" style="93" customWidth="1"/>
    <col min="10025" max="10026" width="16.7109375" style="93" customWidth="1"/>
    <col min="10027" max="10240" width="11.42578125" style="93"/>
    <col min="10241" max="10242" width="5.7109375" style="93" customWidth="1"/>
    <col min="10243" max="10243" width="6.140625" style="93" customWidth="1"/>
    <col min="10244" max="10247" width="5.28515625" style="93" customWidth="1"/>
    <col min="10248" max="10248" width="8.85546875" style="93" customWidth="1"/>
    <col min="10249" max="10250" width="7.28515625" style="93" customWidth="1"/>
    <col min="10251" max="10253" width="8.5703125" style="93" customWidth="1"/>
    <col min="10254" max="10254" width="7.28515625" style="93" customWidth="1"/>
    <col min="10255" max="10255" width="8.5703125" style="93" customWidth="1"/>
    <col min="10256" max="10256" width="9.5703125" style="93" customWidth="1"/>
    <col min="10257" max="10257" width="8.85546875" style="93" customWidth="1"/>
    <col min="10258" max="10258" width="8.140625" style="93" customWidth="1"/>
    <col min="10259" max="10262" width="8.5703125" style="93" customWidth="1"/>
    <col min="10263" max="10263" width="7.28515625" style="93" customWidth="1"/>
    <col min="10264" max="10264" width="8.140625" style="93" customWidth="1"/>
    <col min="10265" max="10268" width="9.140625" style="93" customWidth="1"/>
    <col min="10269" max="10269" width="9" style="93" customWidth="1"/>
    <col min="10270" max="10270" width="11.28515625" style="93" customWidth="1"/>
    <col min="10271" max="10271" width="56.28515625" style="93" customWidth="1"/>
    <col min="10272" max="10272" width="4.140625" style="93" customWidth="1"/>
    <col min="10273" max="10273" width="8" style="93" customWidth="1"/>
    <col min="10274" max="10275" width="9.28515625" style="93" customWidth="1"/>
    <col min="10276" max="10276" width="9" style="93" customWidth="1"/>
    <col min="10277" max="10277" width="11.42578125" style="93"/>
    <col min="10278" max="10278" width="15.7109375" style="93" customWidth="1"/>
    <col min="10279" max="10279" width="16" style="93" customWidth="1"/>
    <col min="10280" max="10280" width="10.5703125" style="93" customWidth="1"/>
    <col min="10281" max="10282" width="16.7109375" style="93" customWidth="1"/>
    <col min="10283" max="10496" width="11.42578125" style="93"/>
    <col min="10497" max="10498" width="5.7109375" style="93" customWidth="1"/>
    <col min="10499" max="10499" width="6.140625" style="93" customWidth="1"/>
    <col min="10500" max="10503" width="5.28515625" style="93" customWidth="1"/>
    <col min="10504" max="10504" width="8.85546875" style="93" customWidth="1"/>
    <col min="10505" max="10506" width="7.28515625" style="93" customWidth="1"/>
    <col min="10507" max="10509" width="8.5703125" style="93" customWidth="1"/>
    <col min="10510" max="10510" width="7.28515625" style="93" customWidth="1"/>
    <col min="10511" max="10511" width="8.5703125" style="93" customWidth="1"/>
    <col min="10512" max="10512" width="9.5703125" style="93" customWidth="1"/>
    <col min="10513" max="10513" width="8.85546875" style="93" customWidth="1"/>
    <col min="10514" max="10514" width="8.140625" style="93" customWidth="1"/>
    <col min="10515" max="10518" width="8.5703125" style="93" customWidth="1"/>
    <col min="10519" max="10519" width="7.28515625" style="93" customWidth="1"/>
    <col min="10520" max="10520" width="8.140625" style="93" customWidth="1"/>
    <col min="10521" max="10524" width="9.140625" style="93" customWidth="1"/>
    <col min="10525" max="10525" width="9" style="93" customWidth="1"/>
    <col min="10526" max="10526" width="11.28515625" style="93" customWidth="1"/>
    <col min="10527" max="10527" width="56.28515625" style="93" customWidth="1"/>
    <col min="10528" max="10528" width="4.140625" style="93" customWidth="1"/>
    <col min="10529" max="10529" width="8" style="93" customWidth="1"/>
    <col min="10530" max="10531" width="9.28515625" style="93" customWidth="1"/>
    <col min="10532" max="10532" width="9" style="93" customWidth="1"/>
    <col min="10533" max="10533" width="11.42578125" style="93"/>
    <col min="10534" max="10534" width="15.7109375" style="93" customWidth="1"/>
    <col min="10535" max="10535" width="16" style="93" customWidth="1"/>
    <col min="10536" max="10536" width="10.5703125" style="93" customWidth="1"/>
    <col min="10537" max="10538" width="16.7109375" style="93" customWidth="1"/>
    <col min="10539" max="10752" width="11.42578125" style="93"/>
    <col min="10753" max="10754" width="5.7109375" style="93" customWidth="1"/>
    <col min="10755" max="10755" width="6.140625" style="93" customWidth="1"/>
    <col min="10756" max="10759" width="5.28515625" style="93" customWidth="1"/>
    <col min="10760" max="10760" width="8.85546875" style="93" customWidth="1"/>
    <col min="10761" max="10762" width="7.28515625" style="93" customWidth="1"/>
    <col min="10763" max="10765" width="8.5703125" style="93" customWidth="1"/>
    <col min="10766" max="10766" width="7.28515625" style="93" customWidth="1"/>
    <col min="10767" max="10767" width="8.5703125" style="93" customWidth="1"/>
    <col min="10768" max="10768" width="9.5703125" style="93" customWidth="1"/>
    <col min="10769" max="10769" width="8.85546875" style="93" customWidth="1"/>
    <col min="10770" max="10770" width="8.140625" style="93" customWidth="1"/>
    <col min="10771" max="10774" width="8.5703125" style="93" customWidth="1"/>
    <col min="10775" max="10775" width="7.28515625" style="93" customWidth="1"/>
    <col min="10776" max="10776" width="8.140625" style="93" customWidth="1"/>
    <col min="10777" max="10780" width="9.140625" style="93" customWidth="1"/>
    <col min="10781" max="10781" width="9" style="93" customWidth="1"/>
    <col min="10782" max="10782" width="11.28515625" style="93" customWidth="1"/>
    <col min="10783" max="10783" width="56.28515625" style="93" customWidth="1"/>
    <col min="10784" max="10784" width="4.140625" style="93" customWidth="1"/>
    <col min="10785" max="10785" width="8" style="93" customWidth="1"/>
    <col min="10786" max="10787" width="9.28515625" style="93" customWidth="1"/>
    <col min="10788" max="10788" width="9" style="93" customWidth="1"/>
    <col min="10789" max="10789" width="11.42578125" style="93"/>
    <col min="10790" max="10790" width="15.7109375" style="93" customWidth="1"/>
    <col min="10791" max="10791" width="16" style="93" customWidth="1"/>
    <col min="10792" max="10792" width="10.5703125" style="93" customWidth="1"/>
    <col min="10793" max="10794" width="16.7109375" style="93" customWidth="1"/>
    <col min="10795" max="11008" width="11.42578125" style="93"/>
    <col min="11009" max="11010" width="5.7109375" style="93" customWidth="1"/>
    <col min="11011" max="11011" width="6.140625" style="93" customWidth="1"/>
    <col min="11012" max="11015" width="5.28515625" style="93" customWidth="1"/>
    <col min="11016" max="11016" width="8.85546875" style="93" customWidth="1"/>
    <col min="11017" max="11018" width="7.28515625" style="93" customWidth="1"/>
    <col min="11019" max="11021" width="8.5703125" style="93" customWidth="1"/>
    <col min="11022" max="11022" width="7.28515625" style="93" customWidth="1"/>
    <col min="11023" max="11023" width="8.5703125" style="93" customWidth="1"/>
    <col min="11024" max="11024" width="9.5703125" style="93" customWidth="1"/>
    <col min="11025" max="11025" width="8.85546875" style="93" customWidth="1"/>
    <col min="11026" max="11026" width="8.140625" style="93" customWidth="1"/>
    <col min="11027" max="11030" width="8.5703125" style="93" customWidth="1"/>
    <col min="11031" max="11031" width="7.28515625" style="93" customWidth="1"/>
    <col min="11032" max="11032" width="8.140625" style="93" customWidth="1"/>
    <col min="11033" max="11036" width="9.140625" style="93" customWidth="1"/>
    <col min="11037" max="11037" width="9" style="93" customWidth="1"/>
    <col min="11038" max="11038" width="11.28515625" style="93" customWidth="1"/>
    <col min="11039" max="11039" width="56.28515625" style="93" customWidth="1"/>
    <col min="11040" max="11040" width="4.140625" style="93" customWidth="1"/>
    <col min="11041" max="11041" width="8" style="93" customWidth="1"/>
    <col min="11042" max="11043" width="9.28515625" style="93" customWidth="1"/>
    <col min="11044" max="11044" width="9" style="93" customWidth="1"/>
    <col min="11045" max="11045" width="11.42578125" style="93"/>
    <col min="11046" max="11046" width="15.7109375" style="93" customWidth="1"/>
    <col min="11047" max="11047" width="16" style="93" customWidth="1"/>
    <col min="11048" max="11048" width="10.5703125" style="93" customWidth="1"/>
    <col min="11049" max="11050" width="16.7109375" style="93" customWidth="1"/>
    <col min="11051" max="11264" width="11.42578125" style="93"/>
    <col min="11265" max="11266" width="5.7109375" style="93" customWidth="1"/>
    <col min="11267" max="11267" width="6.140625" style="93" customWidth="1"/>
    <col min="11268" max="11271" width="5.28515625" style="93" customWidth="1"/>
    <col min="11272" max="11272" width="8.85546875" style="93" customWidth="1"/>
    <col min="11273" max="11274" width="7.28515625" style="93" customWidth="1"/>
    <col min="11275" max="11277" width="8.5703125" style="93" customWidth="1"/>
    <col min="11278" max="11278" width="7.28515625" style="93" customWidth="1"/>
    <col min="11279" max="11279" width="8.5703125" style="93" customWidth="1"/>
    <col min="11280" max="11280" width="9.5703125" style="93" customWidth="1"/>
    <col min="11281" max="11281" width="8.85546875" style="93" customWidth="1"/>
    <col min="11282" max="11282" width="8.140625" style="93" customWidth="1"/>
    <col min="11283" max="11286" width="8.5703125" style="93" customWidth="1"/>
    <col min="11287" max="11287" width="7.28515625" style="93" customWidth="1"/>
    <col min="11288" max="11288" width="8.140625" style="93" customWidth="1"/>
    <col min="11289" max="11292" width="9.140625" style="93" customWidth="1"/>
    <col min="11293" max="11293" width="9" style="93" customWidth="1"/>
    <col min="11294" max="11294" width="11.28515625" style="93" customWidth="1"/>
    <col min="11295" max="11295" width="56.28515625" style="93" customWidth="1"/>
    <col min="11296" max="11296" width="4.140625" style="93" customWidth="1"/>
    <col min="11297" max="11297" width="8" style="93" customWidth="1"/>
    <col min="11298" max="11299" width="9.28515625" style="93" customWidth="1"/>
    <col min="11300" max="11300" width="9" style="93" customWidth="1"/>
    <col min="11301" max="11301" width="11.42578125" style="93"/>
    <col min="11302" max="11302" width="15.7109375" style="93" customWidth="1"/>
    <col min="11303" max="11303" width="16" style="93" customWidth="1"/>
    <col min="11304" max="11304" width="10.5703125" style="93" customWidth="1"/>
    <col min="11305" max="11306" width="16.7109375" style="93" customWidth="1"/>
    <col min="11307" max="11520" width="11.42578125" style="93"/>
    <col min="11521" max="11522" width="5.7109375" style="93" customWidth="1"/>
    <col min="11523" max="11523" width="6.140625" style="93" customWidth="1"/>
    <col min="11524" max="11527" width="5.28515625" style="93" customWidth="1"/>
    <col min="11528" max="11528" width="8.85546875" style="93" customWidth="1"/>
    <col min="11529" max="11530" width="7.28515625" style="93" customWidth="1"/>
    <col min="11531" max="11533" width="8.5703125" style="93" customWidth="1"/>
    <col min="11534" max="11534" width="7.28515625" style="93" customWidth="1"/>
    <col min="11535" max="11535" width="8.5703125" style="93" customWidth="1"/>
    <col min="11536" max="11536" width="9.5703125" style="93" customWidth="1"/>
    <col min="11537" max="11537" width="8.85546875" style="93" customWidth="1"/>
    <col min="11538" max="11538" width="8.140625" style="93" customWidth="1"/>
    <col min="11539" max="11542" width="8.5703125" style="93" customWidth="1"/>
    <col min="11543" max="11543" width="7.28515625" style="93" customWidth="1"/>
    <col min="11544" max="11544" width="8.140625" style="93" customWidth="1"/>
    <col min="11545" max="11548" width="9.140625" style="93" customWidth="1"/>
    <col min="11549" max="11549" width="9" style="93" customWidth="1"/>
    <col min="11550" max="11550" width="11.28515625" style="93" customWidth="1"/>
    <col min="11551" max="11551" width="56.28515625" style="93" customWidth="1"/>
    <col min="11552" max="11552" width="4.140625" style="93" customWidth="1"/>
    <col min="11553" max="11553" width="8" style="93" customWidth="1"/>
    <col min="11554" max="11555" width="9.28515625" style="93" customWidth="1"/>
    <col min="11556" max="11556" width="9" style="93" customWidth="1"/>
    <col min="11557" max="11557" width="11.42578125" style="93"/>
    <col min="11558" max="11558" width="15.7109375" style="93" customWidth="1"/>
    <col min="11559" max="11559" width="16" style="93" customWidth="1"/>
    <col min="11560" max="11560" width="10.5703125" style="93" customWidth="1"/>
    <col min="11561" max="11562" width="16.7109375" style="93" customWidth="1"/>
    <col min="11563" max="11776" width="11.42578125" style="93"/>
    <col min="11777" max="11778" width="5.7109375" style="93" customWidth="1"/>
    <col min="11779" max="11779" width="6.140625" style="93" customWidth="1"/>
    <col min="11780" max="11783" width="5.28515625" style="93" customWidth="1"/>
    <col min="11784" max="11784" width="8.85546875" style="93" customWidth="1"/>
    <col min="11785" max="11786" width="7.28515625" style="93" customWidth="1"/>
    <col min="11787" max="11789" width="8.5703125" style="93" customWidth="1"/>
    <col min="11790" max="11790" width="7.28515625" style="93" customWidth="1"/>
    <col min="11791" max="11791" width="8.5703125" style="93" customWidth="1"/>
    <col min="11792" max="11792" width="9.5703125" style="93" customWidth="1"/>
    <col min="11793" max="11793" width="8.85546875" style="93" customWidth="1"/>
    <col min="11794" max="11794" width="8.140625" style="93" customWidth="1"/>
    <col min="11795" max="11798" width="8.5703125" style="93" customWidth="1"/>
    <col min="11799" max="11799" width="7.28515625" style="93" customWidth="1"/>
    <col min="11800" max="11800" width="8.140625" style="93" customWidth="1"/>
    <col min="11801" max="11804" width="9.140625" style="93" customWidth="1"/>
    <col min="11805" max="11805" width="9" style="93" customWidth="1"/>
    <col min="11806" max="11806" width="11.28515625" style="93" customWidth="1"/>
    <col min="11807" max="11807" width="56.28515625" style="93" customWidth="1"/>
    <col min="11808" max="11808" width="4.140625" style="93" customWidth="1"/>
    <col min="11809" max="11809" width="8" style="93" customWidth="1"/>
    <col min="11810" max="11811" width="9.28515625" style="93" customWidth="1"/>
    <col min="11812" max="11812" width="9" style="93" customWidth="1"/>
    <col min="11813" max="11813" width="11.42578125" style="93"/>
    <col min="11814" max="11814" width="15.7109375" style="93" customWidth="1"/>
    <col min="11815" max="11815" width="16" style="93" customWidth="1"/>
    <col min="11816" max="11816" width="10.5703125" style="93" customWidth="1"/>
    <col min="11817" max="11818" width="16.7109375" style="93" customWidth="1"/>
    <col min="11819" max="12032" width="11.42578125" style="93"/>
    <col min="12033" max="12034" width="5.7109375" style="93" customWidth="1"/>
    <col min="12035" max="12035" width="6.140625" style="93" customWidth="1"/>
    <col min="12036" max="12039" width="5.28515625" style="93" customWidth="1"/>
    <col min="12040" max="12040" width="8.85546875" style="93" customWidth="1"/>
    <col min="12041" max="12042" width="7.28515625" style="93" customWidth="1"/>
    <col min="12043" max="12045" width="8.5703125" style="93" customWidth="1"/>
    <col min="12046" max="12046" width="7.28515625" style="93" customWidth="1"/>
    <col min="12047" max="12047" width="8.5703125" style="93" customWidth="1"/>
    <col min="12048" max="12048" width="9.5703125" style="93" customWidth="1"/>
    <col min="12049" max="12049" width="8.85546875" style="93" customWidth="1"/>
    <col min="12050" max="12050" width="8.140625" style="93" customWidth="1"/>
    <col min="12051" max="12054" width="8.5703125" style="93" customWidth="1"/>
    <col min="12055" max="12055" width="7.28515625" style="93" customWidth="1"/>
    <col min="12056" max="12056" width="8.140625" style="93" customWidth="1"/>
    <col min="12057" max="12060" width="9.140625" style="93" customWidth="1"/>
    <col min="12061" max="12061" width="9" style="93" customWidth="1"/>
    <col min="12062" max="12062" width="11.28515625" style="93" customWidth="1"/>
    <col min="12063" max="12063" width="56.28515625" style="93" customWidth="1"/>
    <col min="12064" max="12064" width="4.140625" style="93" customWidth="1"/>
    <col min="12065" max="12065" width="8" style="93" customWidth="1"/>
    <col min="12066" max="12067" width="9.28515625" style="93" customWidth="1"/>
    <col min="12068" max="12068" width="9" style="93" customWidth="1"/>
    <col min="12069" max="12069" width="11.42578125" style="93"/>
    <col min="12070" max="12070" width="15.7109375" style="93" customWidth="1"/>
    <col min="12071" max="12071" width="16" style="93" customWidth="1"/>
    <col min="12072" max="12072" width="10.5703125" style="93" customWidth="1"/>
    <col min="12073" max="12074" width="16.7109375" style="93" customWidth="1"/>
    <col min="12075" max="12288" width="11.42578125" style="93"/>
    <col min="12289" max="12290" width="5.7109375" style="93" customWidth="1"/>
    <col min="12291" max="12291" width="6.140625" style="93" customWidth="1"/>
    <col min="12292" max="12295" width="5.28515625" style="93" customWidth="1"/>
    <col min="12296" max="12296" width="8.85546875" style="93" customWidth="1"/>
    <col min="12297" max="12298" width="7.28515625" style="93" customWidth="1"/>
    <col min="12299" max="12301" width="8.5703125" style="93" customWidth="1"/>
    <col min="12302" max="12302" width="7.28515625" style="93" customWidth="1"/>
    <col min="12303" max="12303" width="8.5703125" style="93" customWidth="1"/>
    <col min="12304" max="12304" width="9.5703125" style="93" customWidth="1"/>
    <col min="12305" max="12305" width="8.85546875" style="93" customWidth="1"/>
    <col min="12306" max="12306" width="8.140625" style="93" customWidth="1"/>
    <col min="12307" max="12310" width="8.5703125" style="93" customWidth="1"/>
    <col min="12311" max="12311" width="7.28515625" style="93" customWidth="1"/>
    <col min="12312" max="12312" width="8.140625" style="93" customWidth="1"/>
    <col min="12313" max="12316" width="9.140625" style="93" customWidth="1"/>
    <col min="12317" max="12317" width="9" style="93" customWidth="1"/>
    <col min="12318" max="12318" width="11.28515625" style="93" customWidth="1"/>
    <col min="12319" max="12319" width="56.28515625" style="93" customWidth="1"/>
    <col min="12320" max="12320" width="4.140625" style="93" customWidth="1"/>
    <col min="12321" max="12321" width="8" style="93" customWidth="1"/>
    <col min="12322" max="12323" width="9.28515625" style="93" customWidth="1"/>
    <col min="12324" max="12324" width="9" style="93" customWidth="1"/>
    <col min="12325" max="12325" width="11.42578125" style="93"/>
    <col min="12326" max="12326" width="15.7109375" style="93" customWidth="1"/>
    <col min="12327" max="12327" width="16" style="93" customWidth="1"/>
    <col min="12328" max="12328" width="10.5703125" style="93" customWidth="1"/>
    <col min="12329" max="12330" width="16.7109375" style="93" customWidth="1"/>
    <col min="12331" max="12544" width="11.42578125" style="93"/>
    <col min="12545" max="12546" width="5.7109375" style="93" customWidth="1"/>
    <col min="12547" max="12547" width="6.140625" style="93" customWidth="1"/>
    <col min="12548" max="12551" width="5.28515625" style="93" customWidth="1"/>
    <col min="12552" max="12552" width="8.85546875" style="93" customWidth="1"/>
    <col min="12553" max="12554" width="7.28515625" style="93" customWidth="1"/>
    <col min="12555" max="12557" width="8.5703125" style="93" customWidth="1"/>
    <col min="12558" max="12558" width="7.28515625" style="93" customWidth="1"/>
    <col min="12559" max="12559" width="8.5703125" style="93" customWidth="1"/>
    <col min="12560" max="12560" width="9.5703125" style="93" customWidth="1"/>
    <col min="12561" max="12561" width="8.85546875" style="93" customWidth="1"/>
    <col min="12562" max="12562" width="8.140625" style="93" customWidth="1"/>
    <col min="12563" max="12566" width="8.5703125" style="93" customWidth="1"/>
    <col min="12567" max="12567" width="7.28515625" style="93" customWidth="1"/>
    <col min="12568" max="12568" width="8.140625" style="93" customWidth="1"/>
    <col min="12569" max="12572" width="9.140625" style="93" customWidth="1"/>
    <col min="12573" max="12573" width="9" style="93" customWidth="1"/>
    <col min="12574" max="12574" width="11.28515625" style="93" customWidth="1"/>
    <col min="12575" max="12575" width="56.28515625" style="93" customWidth="1"/>
    <col min="12576" max="12576" width="4.140625" style="93" customWidth="1"/>
    <col min="12577" max="12577" width="8" style="93" customWidth="1"/>
    <col min="12578" max="12579" width="9.28515625" style="93" customWidth="1"/>
    <col min="12580" max="12580" width="9" style="93" customWidth="1"/>
    <col min="12581" max="12581" width="11.42578125" style="93"/>
    <col min="12582" max="12582" width="15.7109375" style="93" customWidth="1"/>
    <col min="12583" max="12583" width="16" style="93" customWidth="1"/>
    <col min="12584" max="12584" width="10.5703125" style="93" customWidth="1"/>
    <col min="12585" max="12586" width="16.7109375" style="93" customWidth="1"/>
    <col min="12587" max="12800" width="11.42578125" style="93"/>
    <col min="12801" max="12802" width="5.7109375" style="93" customWidth="1"/>
    <col min="12803" max="12803" width="6.140625" style="93" customWidth="1"/>
    <col min="12804" max="12807" width="5.28515625" style="93" customWidth="1"/>
    <col min="12808" max="12808" width="8.85546875" style="93" customWidth="1"/>
    <col min="12809" max="12810" width="7.28515625" style="93" customWidth="1"/>
    <col min="12811" max="12813" width="8.5703125" style="93" customWidth="1"/>
    <col min="12814" max="12814" width="7.28515625" style="93" customWidth="1"/>
    <col min="12815" max="12815" width="8.5703125" style="93" customWidth="1"/>
    <col min="12816" max="12816" width="9.5703125" style="93" customWidth="1"/>
    <col min="12817" max="12817" width="8.85546875" style="93" customWidth="1"/>
    <col min="12818" max="12818" width="8.140625" style="93" customWidth="1"/>
    <col min="12819" max="12822" width="8.5703125" style="93" customWidth="1"/>
    <col min="12823" max="12823" width="7.28515625" style="93" customWidth="1"/>
    <col min="12824" max="12824" width="8.140625" style="93" customWidth="1"/>
    <col min="12825" max="12828" width="9.140625" style="93" customWidth="1"/>
    <col min="12829" max="12829" width="9" style="93" customWidth="1"/>
    <col min="12830" max="12830" width="11.28515625" style="93" customWidth="1"/>
    <col min="12831" max="12831" width="56.28515625" style="93" customWidth="1"/>
    <col min="12832" max="12832" width="4.140625" style="93" customWidth="1"/>
    <col min="12833" max="12833" width="8" style="93" customWidth="1"/>
    <col min="12834" max="12835" width="9.28515625" style="93" customWidth="1"/>
    <col min="12836" max="12836" width="9" style="93" customWidth="1"/>
    <col min="12837" max="12837" width="11.42578125" style="93"/>
    <col min="12838" max="12838" width="15.7109375" style="93" customWidth="1"/>
    <col min="12839" max="12839" width="16" style="93" customWidth="1"/>
    <col min="12840" max="12840" width="10.5703125" style="93" customWidth="1"/>
    <col min="12841" max="12842" width="16.7109375" style="93" customWidth="1"/>
    <col min="12843" max="13056" width="11.42578125" style="93"/>
    <col min="13057" max="13058" width="5.7109375" style="93" customWidth="1"/>
    <col min="13059" max="13059" width="6.140625" style="93" customWidth="1"/>
    <col min="13060" max="13063" width="5.28515625" style="93" customWidth="1"/>
    <col min="13064" max="13064" width="8.85546875" style="93" customWidth="1"/>
    <col min="13065" max="13066" width="7.28515625" style="93" customWidth="1"/>
    <col min="13067" max="13069" width="8.5703125" style="93" customWidth="1"/>
    <col min="13070" max="13070" width="7.28515625" style="93" customWidth="1"/>
    <col min="13071" max="13071" width="8.5703125" style="93" customWidth="1"/>
    <col min="13072" max="13072" width="9.5703125" style="93" customWidth="1"/>
    <col min="13073" max="13073" width="8.85546875" style="93" customWidth="1"/>
    <col min="13074" max="13074" width="8.140625" style="93" customWidth="1"/>
    <col min="13075" max="13078" width="8.5703125" style="93" customWidth="1"/>
    <col min="13079" max="13079" width="7.28515625" style="93" customWidth="1"/>
    <col min="13080" max="13080" width="8.140625" style="93" customWidth="1"/>
    <col min="13081" max="13084" width="9.140625" style="93" customWidth="1"/>
    <col min="13085" max="13085" width="9" style="93" customWidth="1"/>
    <col min="13086" max="13086" width="11.28515625" style="93" customWidth="1"/>
    <col min="13087" max="13087" width="56.28515625" style="93" customWidth="1"/>
    <col min="13088" max="13088" width="4.140625" style="93" customWidth="1"/>
    <col min="13089" max="13089" width="8" style="93" customWidth="1"/>
    <col min="13090" max="13091" width="9.28515625" style="93" customWidth="1"/>
    <col min="13092" max="13092" width="9" style="93" customWidth="1"/>
    <col min="13093" max="13093" width="11.42578125" style="93"/>
    <col min="13094" max="13094" width="15.7109375" style="93" customWidth="1"/>
    <col min="13095" max="13095" width="16" style="93" customWidth="1"/>
    <col min="13096" max="13096" width="10.5703125" style="93" customWidth="1"/>
    <col min="13097" max="13098" width="16.7109375" style="93" customWidth="1"/>
    <col min="13099" max="13312" width="11.42578125" style="93"/>
    <col min="13313" max="13314" width="5.7109375" style="93" customWidth="1"/>
    <col min="13315" max="13315" width="6.140625" style="93" customWidth="1"/>
    <col min="13316" max="13319" width="5.28515625" style="93" customWidth="1"/>
    <col min="13320" max="13320" width="8.85546875" style="93" customWidth="1"/>
    <col min="13321" max="13322" width="7.28515625" style="93" customWidth="1"/>
    <col min="13323" max="13325" width="8.5703125" style="93" customWidth="1"/>
    <col min="13326" max="13326" width="7.28515625" style="93" customWidth="1"/>
    <col min="13327" max="13327" width="8.5703125" style="93" customWidth="1"/>
    <col min="13328" max="13328" width="9.5703125" style="93" customWidth="1"/>
    <col min="13329" max="13329" width="8.85546875" style="93" customWidth="1"/>
    <col min="13330" max="13330" width="8.140625" style="93" customWidth="1"/>
    <col min="13331" max="13334" width="8.5703125" style="93" customWidth="1"/>
    <col min="13335" max="13335" width="7.28515625" style="93" customWidth="1"/>
    <col min="13336" max="13336" width="8.140625" style="93" customWidth="1"/>
    <col min="13337" max="13340" width="9.140625" style="93" customWidth="1"/>
    <col min="13341" max="13341" width="9" style="93" customWidth="1"/>
    <col min="13342" max="13342" width="11.28515625" style="93" customWidth="1"/>
    <col min="13343" max="13343" width="56.28515625" style="93" customWidth="1"/>
    <col min="13344" max="13344" width="4.140625" style="93" customWidth="1"/>
    <col min="13345" max="13345" width="8" style="93" customWidth="1"/>
    <col min="13346" max="13347" width="9.28515625" style="93" customWidth="1"/>
    <col min="13348" max="13348" width="9" style="93" customWidth="1"/>
    <col min="13349" max="13349" width="11.42578125" style="93"/>
    <col min="13350" max="13350" width="15.7109375" style="93" customWidth="1"/>
    <col min="13351" max="13351" width="16" style="93" customWidth="1"/>
    <col min="13352" max="13352" width="10.5703125" style="93" customWidth="1"/>
    <col min="13353" max="13354" width="16.7109375" style="93" customWidth="1"/>
    <col min="13355" max="13568" width="11.42578125" style="93"/>
    <col min="13569" max="13570" width="5.7109375" style="93" customWidth="1"/>
    <col min="13571" max="13571" width="6.140625" style="93" customWidth="1"/>
    <col min="13572" max="13575" width="5.28515625" style="93" customWidth="1"/>
    <col min="13576" max="13576" width="8.85546875" style="93" customWidth="1"/>
    <col min="13577" max="13578" width="7.28515625" style="93" customWidth="1"/>
    <col min="13579" max="13581" width="8.5703125" style="93" customWidth="1"/>
    <col min="13582" max="13582" width="7.28515625" style="93" customWidth="1"/>
    <col min="13583" max="13583" width="8.5703125" style="93" customWidth="1"/>
    <col min="13584" max="13584" width="9.5703125" style="93" customWidth="1"/>
    <col min="13585" max="13585" width="8.85546875" style="93" customWidth="1"/>
    <col min="13586" max="13586" width="8.140625" style="93" customWidth="1"/>
    <col min="13587" max="13590" width="8.5703125" style="93" customWidth="1"/>
    <col min="13591" max="13591" width="7.28515625" style="93" customWidth="1"/>
    <col min="13592" max="13592" width="8.140625" style="93" customWidth="1"/>
    <col min="13593" max="13596" width="9.140625" style="93" customWidth="1"/>
    <col min="13597" max="13597" width="9" style="93" customWidth="1"/>
    <col min="13598" max="13598" width="11.28515625" style="93" customWidth="1"/>
    <col min="13599" max="13599" width="56.28515625" style="93" customWidth="1"/>
    <col min="13600" max="13600" width="4.140625" style="93" customWidth="1"/>
    <col min="13601" max="13601" width="8" style="93" customWidth="1"/>
    <col min="13602" max="13603" width="9.28515625" style="93" customWidth="1"/>
    <col min="13604" max="13604" width="9" style="93" customWidth="1"/>
    <col min="13605" max="13605" width="11.42578125" style="93"/>
    <col min="13606" max="13606" width="15.7109375" style="93" customWidth="1"/>
    <col min="13607" max="13607" width="16" style="93" customWidth="1"/>
    <col min="13608" max="13608" width="10.5703125" style="93" customWidth="1"/>
    <col min="13609" max="13610" width="16.7109375" style="93" customWidth="1"/>
    <col min="13611" max="13824" width="11.42578125" style="93"/>
    <col min="13825" max="13826" width="5.7109375" style="93" customWidth="1"/>
    <col min="13827" max="13827" width="6.140625" style="93" customWidth="1"/>
    <col min="13828" max="13831" width="5.28515625" style="93" customWidth="1"/>
    <col min="13832" max="13832" width="8.85546875" style="93" customWidth="1"/>
    <col min="13833" max="13834" width="7.28515625" style="93" customWidth="1"/>
    <col min="13835" max="13837" width="8.5703125" style="93" customWidth="1"/>
    <col min="13838" max="13838" width="7.28515625" style="93" customWidth="1"/>
    <col min="13839" max="13839" width="8.5703125" style="93" customWidth="1"/>
    <col min="13840" max="13840" width="9.5703125" style="93" customWidth="1"/>
    <col min="13841" max="13841" width="8.85546875" style="93" customWidth="1"/>
    <col min="13842" max="13842" width="8.140625" style="93" customWidth="1"/>
    <col min="13843" max="13846" width="8.5703125" style="93" customWidth="1"/>
    <col min="13847" max="13847" width="7.28515625" style="93" customWidth="1"/>
    <col min="13848" max="13848" width="8.140625" style="93" customWidth="1"/>
    <col min="13849" max="13852" width="9.140625" style="93" customWidth="1"/>
    <col min="13853" max="13853" width="9" style="93" customWidth="1"/>
    <col min="13854" max="13854" width="11.28515625" style="93" customWidth="1"/>
    <col min="13855" max="13855" width="56.28515625" style="93" customWidth="1"/>
    <col min="13856" max="13856" width="4.140625" style="93" customWidth="1"/>
    <col min="13857" max="13857" width="8" style="93" customWidth="1"/>
    <col min="13858" max="13859" width="9.28515625" style="93" customWidth="1"/>
    <col min="13860" max="13860" width="9" style="93" customWidth="1"/>
    <col min="13861" max="13861" width="11.42578125" style="93"/>
    <col min="13862" max="13862" width="15.7109375" style="93" customWidth="1"/>
    <col min="13863" max="13863" width="16" style="93" customWidth="1"/>
    <col min="13864" max="13864" width="10.5703125" style="93" customWidth="1"/>
    <col min="13865" max="13866" width="16.7109375" style="93" customWidth="1"/>
    <col min="13867" max="14080" width="11.42578125" style="93"/>
    <col min="14081" max="14082" width="5.7109375" style="93" customWidth="1"/>
    <col min="14083" max="14083" width="6.140625" style="93" customWidth="1"/>
    <col min="14084" max="14087" width="5.28515625" style="93" customWidth="1"/>
    <col min="14088" max="14088" width="8.85546875" style="93" customWidth="1"/>
    <col min="14089" max="14090" width="7.28515625" style="93" customWidth="1"/>
    <col min="14091" max="14093" width="8.5703125" style="93" customWidth="1"/>
    <col min="14094" max="14094" width="7.28515625" style="93" customWidth="1"/>
    <col min="14095" max="14095" width="8.5703125" style="93" customWidth="1"/>
    <col min="14096" max="14096" width="9.5703125" style="93" customWidth="1"/>
    <col min="14097" max="14097" width="8.85546875" style="93" customWidth="1"/>
    <col min="14098" max="14098" width="8.140625" style="93" customWidth="1"/>
    <col min="14099" max="14102" width="8.5703125" style="93" customWidth="1"/>
    <col min="14103" max="14103" width="7.28515625" style="93" customWidth="1"/>
    <col min="14104" max="14104" width="8.140625" style="93" customWidth="1"/>
    <col min="14105" max="14108" width="9.140625" style="93" customWidth="1"/>
    <col min="14109" max="14109" width="9" style="93" customWidth="1"/>
    <col min="14110" max="14110" width="11.28515625" style="93" customWidth="1"/>
    <col min="14111" max="14111" width="56.28515625" style="93" customWidth="1"/>
    <col min="14112" max="14112" width="4.140625" style="93" customWidth="1"/>
    <col min="14113" max="14113" width="8" style="93" customWidth="1"/>
    <col min="14114" max="14115" width="9.28515625" style="93" customWidth="1"/>
    <col min="14116" max="14116" width="9" style="93" customWidth="1"/>
    <col min="14117" max="14117" width="11.42578125" style="93"/>
    <col min="14118" max="14118" width="15.7109375" style="93" customWidth="1"/>
    <col min="14119" max="14119" width="16" style="93" customWidth="1"/>
    <col min="14120" max="14120" width="10.5703125" style="93" customWidth="1"/>
    <col min="14121" max="14122" width="16.7109375" style="93" customWidth="1"/>
    <col min="14123" max="14336" width="11.42578125" style="93"/>
    <col min="14337" max="14338" width="5.7109375" style="93" customWidth="1"/>
    <col min="14339" max="14339" width="6.140625" style="93" customWidth="1"/>
    <col min="14340" max="14343" width="5.28515625" style="93" customWidth="1"/>
    <col min="14344" max="14344" width="8.85546875" style="93" customWidth="1"/>
    <col min="14345" max="14346" width="7.28515625" style="93" customWidth="1"/>
    <col min="14347" max="14349" width="8.5703125" style="93" customWidth="1"/>
    <col min="14350" max="14350" width="7.28515625" style="93" customWidth="1"/>
    <col min="14351" max="14351" width="8.5703125" style="93" customWidth="1"/>
    <col min="14352" max="14352" width="9.5703125" style="93" customWidth="1"/>
    <col min="14353" max="14353" width="8.85546875" style="93" customWidth="1"/>
    <col min="14354" max="14354" width="8.140625" style="93" customWidth="1"/>
    <col min="14355" max="14358" width="8.5703125" style="93" customWidth="1"/>
    <col min="14359" max="14359" width="7.28515625" style="93" customWidth="1"/>
    <col min="14360" max="14360" width="8.140625" style="93" customWidth="1"/>
    <col min="14361" max="14364" width="9.140625" style="93" customWidth="1"/>
    <col min="14365" max="14365" width="9" style="93" customWidth="1"/>
    <col min="14366" max="14366" width="11.28515625" style="93" customWidth="1"/>
    <col min="14367" max="14367" width="56.28515625" style="93" customWidth="1"/>
    <col min="14368" max="14368" width="4.140625" style="93" customWidth="1"/>
    <col min="14369" max="14369" width="8" style="93" customWidth="1"/>
    <col min="14370" max="14371" width="9.28515625" style="93" customWidth="1"/>
    <col min="14372" max="14372" width="9" style="93" customWidth="1"/>
    <col min="14373" max="14373" width="11.42578125" style="93"/>
    <col min="14374" max="14374" width="15.7109375" style="93" customWidth="1"/>
    <col min="14375" max="14375" width="16" style="93" customWidth="1"/>
    <col min="14376" max="14376" width="10.5703125" style="93" customWidth="1"/>
    <col min="14377" max="14378" width="16.7109375" style="93" customWidth="1"/>
    <col min="14379" max="14592" width="11.42578125" style="93"/>
    <col min="14593" max="14594" width="5.7109375" style="93" customWidth="1"/>
    <col min="14595" max="14595" width="6.140625" style="93" customWidth="1"/>
    <col min="14596" max="14599" width="5.28515625" style="93" customWidth="1"/>
    <col min="14600" max="14600" width="8.85546875" style="93" customWidth="1"/>
    <col min="14601" max="14602" width="7.28515625" style="93" customWidth="1"/>
    <col min="14603" max="14605" width="8.5703125" style="93" customWidth="1"/>
    <col min="14606" max="14606" width="7.28515625" style="93" customWidth="1"/>
    <col min="14607" max="14607" width="8.5703125" style="93" customWidth="1"/>
    <col min="14608" max="14608" width="9.5703125" style="93" customWidth="1"/>
    <col min="14609" max="14609" width="8.85546875" style="93" customWidth="1"/>
    <col min="14610" max="14610" width="8.140625" style="93" customWidth="1"/>
    <col min="14611" max="14614" width="8.5703125" style="93" customWidth="1"/>
    <col min="14615" max="14615" width="7.28515625" style="93" customWidth="1"/>
    <col min="14616" max="14616" width="8.140625" style="93" customWidth="1"/>
    <col min="14617" max="14620" width="9.140625" style="93" customWidth="1"/>
    <col min="14621" max="14621" width="9" style="93" customWidth="1"/>
    <col min="14622" max="14622" width="11.28515625" style="93" customWidth="1"/>
    <col min="14623" max="14623" width="56.28515625" style="93" customWidth="1"/>
    <col min="14624" max="14624" width="4.140625" style="93" customWidth="1"/>
    <col min="14625" max="14625" width="8" style="93" customWidth="1"/>
    <col min="14626" max="14627" width="9.28515625" style="93" customWidth="1"/>
    <col min="14628" max="14628" width="9" style="93" customWidth="1"/>
    <col min="14629" max="14629" width="11.42578125" style="93"/>
    <col min="14630" max="14630" width="15.7109375" style="93" customWidth="1"/>
    <col min="14631" max="14631" width="16" style="93" customWidth="1"/>
    <col min="14632" max="14632" width="10.5703125" style="93" customWidth="1"/>
    <col min="14633" max="14634" width="16.7109375" style="93" customWidth="1"/>
    <col min="14635" max="14848" width="11.42578125" style="93"/>
    <col min="14849" max="14850" width="5.7109375" style="93" customWidth="1"/>
    <col min="14851" max="14851" width="6.140625" style="93" customWidth="1"/>
    <col min="14852" max="14855" width="5.28515625" style="93" customWidth="1"/>
    <col min="14856" max="14856" width="8.85546875" style="93" customWidth="1"/>
    <col min="14857" max="14858" width="7.28515625" style="93" customWidth="1"/>
    <col min="14859" max="14861" width="8.5703125" style="93" customWidth="1"/>
    <col min="14862" max="14862" width="7.28515625" style="93" customWidth="1"/>
    <col min="14863" max="14863" width="8.5703125" style="93" customWidth="1"/>
    <col min="14864" max="14864" width="9.5703125" style="93" customWidth="1"/>
    <col min="14865" max="14865" width="8.85546875" style="93" customWidth="1"/>
    <col min="14866" max="14866" width="8.140625" style="93" customWidth="1"/>
    <col min="14867" max="14870" width="8.5703125" style="93" customWidth="1"/>
    <col min="14871" max="14871" width="7.28515625" style="93" customWidth="1"/>
    <col min="14872" max="14872" width="8.140625" style="93" customWidth="1"/>
    <col min="14873" max="14876" width="9.140625" style="93" customWidth="1"/>
    <col min="14877" max="14877" width="9" style="93" customWidth="1"/>
    <col min="14878" max="14878" width="11.28515625" style="93" customWidth="1"/>
    <col min="14879" max="14879" width="56.28515625" style="93" customWidth="1"/>
    <col min="14880" max="14880" width="4.140625" style="93" customWidth="1"/>
    <col min="14881" max="14881" width="8" style="93" customWidth="1"/>
    <col min="14882" max="14883" width="9.28515625" style="93" customWidth="1"/>
    <col min="14884" max="14884" width="9" style="93" customWidth="1"/>
    <col min="14885" max="14885" width="11.42578125" style="93"/>
    <col min="14886" max="14886" width="15.7109375" style="93" customWidth="1"/>
    <col min="14887" max="14887" width="16" style="93" customWidth="1"/>
    <col min="14888" max="14888" width="10.5703125" style="93" customWidth="1"/>
    <col min="14889" max="14890" width="16.7109375" style="93" customWidth="1"/>
    <col min="14891" max="15104" width="11.42578125" style="93"/>
    <col min="15105" max="15106" width="5.7109375" style="93" customWidth="1"/>
    <col min="15107" max="15107" width="6.140625" style="93" customWidth="1"/>
    <col min="15108" max="15111" width="5.28515625" style="93" customWidth="1"/>
    <col min="15112" max="15112" width="8.85546875" style="93" customWidth="1"/>
    <col min="15113" max="15114" width="7.28515625" style="93" customWidth="1"/>
    <col min="15115" max="15117" width="8.5703125" style="93" customWidth="1"/>
    <col min="15118" max="15118" width="7.28515625" style="93" customWidth="1"/>
    <col min="15119" max="15119" width="8.5703125" style="93" customWidth="1"/>
    <col min="15120" max="15120" width="9.5703125" style="93" customWidth="1"/>
    <col min="15121" max="15121" width="8.85546875" style="93" customWidth="1"/>
    <col min="15122" max="15122" width="8.140625" style="93" customWidth="1"/>
    <col min="15123" max="15126" width="8.5703125" style="93" customWidth="1"/>
    <col min="15127" max="15127" width="7.28515625" style="93" customWidth="1"/>
    <col min="15128" max="15128" width="8.140625" style="93" customWidth="1"/>
    <col min="15129" max="15132" width="9.140625" style="93" customWidth="1"/>
    <col min="15133" max="15133" width="9" style="93" customWidth="1"/>
    <col min="15134" max="15134" width="11.28515625" style="93" customWidth="1"/>
    <col min="15135" max="15135" width="56.28515625" style="93" customWidth="1"/>
    <col min="15136" max="15136" width="4.140625" style="93" customWidth="1"/>
    <col min="15137" max="15137" width="8" style="93" customWidth="1"/>
    <col min="15138" max="15139" width="9.28515625" style="93" customWidth="1"/>
    <col min="15140" max="15140" width="9" style="93" customWidth="1"/>
    <col min="15141" max="15141" width="11.42578125" style="93"/>
    <col min="15142" max="15142" width="15.7109375" style="93" customWidth="1"/>
    <col min="15143" max="15143" width="16" style="93" customWidth="1"/>
    <col min="15144" max="15144" width="10.5703125" style="93" customWidth="1"/>
    <col min="15145" max="15146" width="16.7109375" style="93" customWidth="1"/>
    <col min="15147" max="15360" width="11.42578125" style="93"/>
    <col min="15361" max="15362" width="5.7109375" style="93" customWidth="1"/>
    <col min="15363" max="15363" width="6.140625" style="93" customWidth="1"/>
    <col min="15364" max="15367" width="5.28515625" style="93" customWidth="1"/>
    <col min="15368" max="15368" width="8.85546875" style="93" customWidth="1"/>
    <col min="15369" max="15370" width="7.28515625" style="93" customWidth="1"/>
    <col min="15371" max="15373" width="8.5703125" style="93" customWidth="1"/>
    <col min="15374" max="15374" width="7.28515625" style="93" customWidth="1"/>
    <col min="15375" max="15375" width="8.5703125" style="93" customWidth="1"/>
    <col min="15376" max="15376" width="9.5703125" style="93" customWidth="1"/>
    <col min="15377" max="15377" width="8.85546875" style="93" customWidth="1"/>
    <col min="15378" max="15378" width="8.140625" style="93" customWidth="1"/>
    <col min="15379" max="15382" width="8.5703125" style="93" customWidth="1"/>
    <col min="15383" max="15383" width="7.28515625" style="93" customWidth="1"/>
    <col min="15384" max="15384" width="8.140625" style="93" customWidth="1"/>
    <col min="15385" max="15388" width="9.140625" style="93" customWidth="1"/>
    <col min="15389" max="15389" width="9" style="93" customWidth="1"/>
    <col min="15390" max="15390" width="11.28515625" style="93" customWidth="1"/>
    <col min="15391" max="15391" width="56.28515625" style="93" customWidth="1"/>
    <col min="15392" max="15392" width="4.140625" style="93" customWidth="1"/>
    <col min="15393" max="15393" width="8" style="93" customWidth="1"/>
    <col min="15394" max="15395" width="9.28515625" style="93" customWidth="1"/>
    <col min="15396" max="15396" width="9" style="93" customWidth="1"/>
    <col min="15397" max="15397" width="11.42578125" style="93"/>
    <col min="15398" max="15398" width="15.7109375" style="93" customWidth="1"/>
    <col min="15399" max="15399" width="16" style="93" customWidth="1"/>
    <col min="15400" max="15400" width="10.5703125" style="93" customWidth="1"/>
    <col min="15401" max="15402" width="16.7109375" style="93" customWidth="1"/>
    <col min="15403" max="15616" width="11.42578125" style="93"/>
    <col min="15617" max="15618" width="5.7109375" style="93" customWidth="1"/>
    <col min="15619" max="15619" width="6.140625" style="93" customWidth="1"/>
    <col min="15620" max="15623" width="5.28515625" style="93" customWidth="1"/>
    <col min="15624" max="15624" width="8.85546875" style="93" customWidth="1"/>
    <col min="15625" max="15626" width="7.28515625" style="93" customWidth="1"/>
    <col min="15627" max="15629" width="8.5703125" style="93" customWidth="1"/>
    <col min="15630" max="15630" width="7.28515625" style="93" customWidth="1"/>
    <col min="15631" max="15631" width="8.5703125" style="93" customWidth="1"/>
    <col min="15632" max="15632" width="9.5703125" style="93" customWidth="1"/>
    <col min="15633" max="15633" width="8.85546875" style="93" customWidth="1"/>
    <col min="15634" max="15634" width="8.140625" style="93" customWidth="1"/>
    <col min="15635" max="15638" width="8.5703125" style="93" customWidth="1"/>
    <col min="15639" max="15639" width="7.28515625" style="93" customWidth="1"/>
    <col min="15640" max="15640" width="8.140625" style="93" customWidth="1"/>
    <col min="15641" max="15644" width="9.140625" style="93" customWidth="1"/>
    <col min="15645" max="15645" width="9" style="93" customWidth="1"/>
    <col min="15646" max="15646" width="11.28515625" style="93" customWidth="1"/>
    <col min="15647" max="15647" width="56.28515625" style="93" customWidth="1"/>
    <col min="15648" max="15648" width="4.140625" style="93" customWidth="1"/>
    <col min="15649" max="15649" width="8" style="93" customWidth="1"/>
    <col min="15650" max="15651" width="9.28515625" style="93" customWidth="1"/>
    <col min="15652" max="15652" width="9" style="93" customWidth="1"/>
    <col min="15653" max="15653" width="11.42578125" style="93"/>
    <col min="15654" max="15654" width="15.7109375" style="93" customWidth="1"/>
    <col min="15655" max="15655" width="16" style="93" customWidth="1"/>
    <col min="15656" max="15656" width="10.5703125" style="93" customWidth="1"/>
    <col min="15657" max="15658" width="16.7109375" style="93" customWidth="1"/>
    <col min="15659" max="15872" width="11.42578125" style="93"/>
    <col min="15873" max="15874" width="5.7109375" style="93" customWidth="1"/>
    <col min="15875" max="15875" width="6.140625" style="93" customWidth="1"/>
    <col min="15876" max="15879" width="5.28515625" style="93" customWidth="1"/>
    <col min="15880" max="15880" width="8.85546875" style="93" customWidth="1"/>
    <col min="15881" max="15882" width="7.28515625" style="93" customWidth="1"/>
    <col min="15883" max="15885" width="8.5703125" style="93" customWidth="1"/>
    <col min="15886" max="15886" width="7.28515625" style="93" customWidth="1"/>
    <col min="15887" max="15887" width="8.5703125" style="93" customWidth="1"/>
    <col min="15888" max="15888" width="9.5703125" style="93" customWidth="1"/>
    <col min="15889" max="15889" width="8.85546875" style="93" customWidth="1"/>
    <col min="15890" max="15890" width="8.140625" style="93" customWidth="1"/>
    <col min="15891" max="15894" width="8.5703125" style="93" customWidth="1"/>
    <col min="15895" max="15895" width="7.28515625" style="93" customWidth="1"/>
    <col min="15896" max="15896" width="8.140625" style="93" customWidth="1"/>
    <col min="15897" max="15900" width="9.140625" style="93" customWidth="1"/>
    <col min="15901" max="15901" width="9" style="93" customWidth="1"/>
    <col min="15902" max="15902" width="11.28515625" style="93" customWidth="1"/>
    <col min="15903" max="15903" width="56.28515625" style="93" customWidth="1"/>
    <col min="15904" max="15904" width="4.140625" style="93" customWidth="1"/>
    <col min="15905" max="15905" width="8" style="93" customWidth="1"/>
    <col min="15906" max="15907" width="9.28515625" style="93" customWidth="1"/>
    <col min="15908" max="15908" width="9" style="93" customWidth="1"/>
    <col min="15909" max="15909" width="11.42578125" style="93"/>
    <col min="15910" max="15910" width="15.7109375" style="93" customWidth="1"/>
    <col min="15911" max="15911" width="16" style="93" customWidth="1"/>
    <col min="15912" max="15912" width="10.5703125" style="93" customWidth="1"/>
    <col min="15913" max="15914" width="16.7109375" style="93" customWidth="1"/>
    <col min="15915" max="16128" width="11.42578125" style="93"/>
    <col min="16129" max="16130" width="5.7109375" style="93" customWidth="1"/>
    <col min="16131" max="16131" width="6.140625" style="93" customWidth="1"/>
    <col min="16132" max="16135" width="5.28515625" style="93" customWidth="1"/>
    <col min="16136" max="16136" width="8.85546875" style="93" customWidth="1"/>
    <col min="16137" max="16138" width="7.28515625" style="93" customWidth="1"/>
    <col min="16139" max="16141" width="8.5703125" style="93" customWidth="1"/>
    <col min="16142" max="16142" width="7.28515625" style="93" customWidth="1"/>
    <col min="16143" max="16143" width="8.5703125" style="93" customWidth="1"/>
    <col min="16144" max="16144" width="9.5703125" style="93" customWidth="1"/>
    <col min="16145" max="16145" width="8.85546875" style="93" customWidth="1"/>
    <col min="16146" max="16146" width="8.140625" style="93" customWidth="1"/>
    <col min="16147" max="16150" width="8.5703125" style="93" customWidth="1"/>
    <col min="16151" max="16151" width="7.28515625" style="93" customWidth="1"/>
    <col min="16152" max="16152" width="8.140625" style="93" customWidth="1"/>
    <col min="16153" max="16156" width="9.140625" style="93" customWidth="1"/>
    <col min="16157" max="16157" width="9" style="93" customWidth="1"/>
    <col min="16158" max="16158" width="11.28515625" style="93" customWidth="1"/>
    <col min="16159" max="16159" width="56.28515625" style="93" customWidth="1"/>
    <col min="16160" max="16160" width="4.140625" style="93" customWidth="1"/>
    <col min="16161" max="16161" width="8" style="93" customWidth="1"/>
    <col min="16162" max="16163" width="9.28515625" style="93" customWidth="1"/>
    <col min="16164" max="16164" width="9" style="93" customWidth="1"/>
    <col min="16165" max="16165" width="11.42578125" style="93"/>
    <col min="16166" max="16166" width="15.7109375" style="93" customWidth="1"/>
    <col min="16167" max="16167" width="16" style="93" customWidth="1"/>
    <col min="16168" max="16168" width="10.5703125" style="93" customWidth="1"/>
    <col min="16169" max="16170" width="16.7109375" style="93" customWidth="1"/>
    <col min="16171" max="16384" width="11.42578125" style="93"/>
  </cols>
  <sheetData>
    <row r="1" spans="1:42" ht="20.25" customHeight="1" x14ac:dyDescent="0.3">
      <c r="A1" s="90"/>
      <c r="B1" s="90"/>
      <c r="C1" s="124"/>
      <c r="D1" s="124"/>
      <c r="E1" s="124"/>
      <c r="F1" s="124"/>
      <c r="G1" s="124"/>
      <c r="H1" s="90"/>
      <c r="I1" s="90"/>
      <c r="J1" s="90"/>
      <c r="K1" s="91" t="s">
        <v>80</v>
      </c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2"/>
      <c r="AB1" s="90"/>
      <c r="AC1" s="90"/>
      <c r="AD1" s="90"/>
      <c r="AE1" s="134"/>
      <c r="AF1" s="90"/>
      <c r="AG1" s="90"/>
      <c r="AH1" s="90"/>
      <c r="AI1" s="90"/>
      <c r="AJ1" s="90"/>
      <c r="AK1" s="90"/>
      <c r="AL1" s="90"/>
    </row>
    <row r="2" spans="1:42" ht="4.5" customHeight="1" x14ac:dyDescent="0.25">
      <c r="A2" s="90"/>
      <c r="B2" s="90"/>
      <c r="C2" s="124"/>
      <c r="D2" s="124"/>
      <c r="E2" s="124"/>
      <c r="F2" s="124"/>
      <c r="G2" s="124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2"/>
      <c r="AB2" s="90"/>
      <c r="AC2" s="90"/>
      <c r="AD2" s="90"/>
      <c r="AE2" s="134"/>
      <c r="AF2" s="90"/>
      <c r="AG2" s="90"/>
      <c r="AH2" s="90"/>
      <c r="AI2" s="90"/>
      <c r="AJ2" s="90"/>
      <c r="AK2" s="90"/>
      <c r="AL2" s="90"/>
    </row>
    <row r="3" spans="1:42" ht="16.5" customHeight="1" x14ac:dyDescent="0.25">
      <c r="A3" s="90"/>
      <c r="B3" s="90"/>
      <c r="C3" s="94"/>
      <c r="D3" s="94"/>
      <c r="E3" s="94"/>
      <c r="F3" s="94"/>
      <c r="G3" s="325" t="s">
        <v>81</v>
      </c>
      <c r="H3" s="325"/>
      <c r="I3" s="95" t="s">
        <v>18</v>
      </c>
      <c r="J3" s="96"/>
      <c r="K3" s="90"/>
      <c r="L3" s="90"/>
      <c r="M3" s="97" t="s">
        <v>82</v>
      </c>
      <c r="N3" s="90"/>
      <c r="O3" s="90"/>
      <c r="P3" s="90"/>
      <c r="Q3" s="90"/>
      <c r="R3" s="90"/>
      <c r="S3" s="98">
        <v>2014</v>
      </c>
      <c r="T3" s="98"/>
      <c r="U3" s="98"/>
      <c r="V3" s="98"/>
      <c r="W3" s="90"/>
      <c r="X3" s="90"/>
      <c r="Y3" s="90"/>
      <c r="Z3" s="90"/>
      <c r="AA3" s="92"/>
      <c r="AB3" s="90"/>
      <c r="AC3" s="90"/>
      <c r="AD3" s="90"/>
      <c r="AE3" s="134"/>
      <c r="AF3" s="90"/>
      <c r="AG3" s="90"/>
      <c r="AH3" s="90"/>
      <c r="AI3" s="90"/>
      <c r="AJ3" s="90"/>
      <c r="AK3" s="90"/>
      <c r="AL3" s="90"/>
    </row>
    <row r="4" spans="1:42" ht="18.75" customHeight="1" thickBot="1" x14ac:dyDescent="0.3">
      <c r="A4" s="90"/>
      <c r="B4" s="90"/>
      <c r="C4" s="124"/>
      <c r="D4" s="124"/>
      <c r="E4" s="124"/>
      <c r="F4" s="124"/>
      <c r="G4" s="124"/>
      <c r="H4" s="99" t="s">
        <v>83</v>
      </c>
      <c r="I4" s="99"/>
      <c r="J4" s="99"/>
      <c r="K4" s="99"/>
      <c r="L4" s="99"/>
      <c r="M4" s="90"/>
      <c r="N4" s="99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2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</row>
    <row r="5" spans="1:42" ht="15.75" customHeight="1" x14ac:dyDescent="0.25">
      <c r="A5" s="90"/>
      <c r="B5" s="90"/>
      <c r="C5" s="101"/>
      <c r="D5" s="101"/>
      <c r="E5" s="101"/>
      <c r="F5" s="326" t="s">
        <v>84</v>
      </c>
      <c r="G5" s="327"/>
      <c r="H5" s="329" t="s">
        <v>85</v>
      </c>
      <c r="I5" s="330"/>
      <c r="J5" s="331"/>
      <c r="K5" s="296" t="s">
        <v>122</v>
      </c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297"/>
      <c r="X5" s="357" t="s">
        <v>123</v>
      </c>
      <c r="Y5" s="296" t="s">
        <v>124</v>
      </c>
      <c r="Z5" s="297"/>
      <c r="AA5" s="359" t="s">
        <v>125</v>
      </c>
      <c r="AB5" s="142"/>
      <c r="AC5" s="143"/>
      <c r="AD5" s="144"/>
      <c r="AE5" s="90"/>
      <c r="AF5" s="213"/>
      <c r="AG5" s="361" t="s">
        <v>126</v>
      </c>
      <c r="AH5" s="362"/>
      <c r="AI5" s="362"/>
      <c r="AJ5" s="363"/>
      <c r="AK5" s="213"/>
      <c r="AL5" s="213"/>
      <c r="AM5" s="213"/>
      <c r="AN5" s="213"/>
      <c r="AO5" s="213"/>
      <c r="AP5" s="213"/>
    </row>
    <row r="6" spans="1:42" ht="13.5" customHeight="1" thickBot="1" x14ac:dyDescent="0.3">
      <c r="A6" s="90"/>
      <c r="B6" s="90"/>
      <c r="C6" s="102"/>
      <c r="D6" s="102"/>
      <c r="E6" s="102"/>
      <c r="F6" s="328"/>
      <c r="G6" s="328"/>
      <c r="H6" s="332"/>
      <c r="I6" s="333"/>
      <c r="J6" s="334"/>
      <c r="K6" s="298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299"/>
      <c r="X6" s="358"/>
      <c r="Y6" s="298"/>
      <c r="Z6" s="299"/>
      <c r="AA6" s="360"/>
      <c r="AB6" s="145"/>
      <c r="AC6" s="146"/>
      <c r="AD6" s="147"/>
      <c r="AE6" s="90"/>
      <c r="AF6" s="213"/>
      <c r="AG6" s="364"/>
      <c r="AH6" s="365"/>
      <c r="AI6" s="365"/>
      <c r="AJ6" s="366"/>
      <c r="AK6" s="213"/>
      <c r="AL6" s="213"/>
      <c r="AM6" s="213"/>
      <c r="AN6" s="213"/>
      <c r="AO6" s="213"/>
      <c r="AP6" s="213"/>
    </row>
    <row r="7" spans="1:42" ht="21" customHeight="1" x14ac:dyDescent="0.25">
      <c r="A7" s="90"/>
      <c r="B7" s="90"/>
      <c r="C7" s="344" t="s">
        <v>86</v>
      </c>
      <c r="D7" s="346" t="s">
        <v>87</v>
      </c>
      <c r="E7" s="349" t="s">
        <v>88</v>
      </c>
      <c r="F7" s="349" t="s">
        <v>89</v>
      </c>
      <c r="G7" s="352" t="s">
        <v>90</v>
      </c>
      <c r="H7" s="335" t="s">
        <v>91</v>
      </c>
      <c r="I7" s="338" t="s">
        <v>92</v>
      </c>
      <c r="J7" s="341" t="s">
        <v>100</v>
      </c>
      <c r="K7" s="303" t="s">
        <v>101</v>
      </c>
      <c r="L7" s="303" t="s">
        <v>102</v>
      </c>
      <c r="M7" s="309" t="s">
        <v>103</v>
      </c>
      <c r="N7" s="311" t="s">
        <v>104</v>
      </c>
      <c r="O7" s="312"/>
      <c r="P7" s="313"/>
      <c r="Q7" s="311" t="s">
        <v>105</v>
      </c>
      <c r="R7" s="312"/>
      <c r="S7" s="313"/>
      <c r="T7" s="303" t="s">
        <v>106</v>
      </c>
      <c r="U7" s="303" t="s">
        <v>107</v>
      </c>
      <c r="V7" s="303" t="s">
        <v>108</v>
      </c>
      <c r="W7" s="303" t="s">
        <v>109</v>
      </c>
      <c r="X7" s="306" t="s">
        <v>110</v>
      </c>
      <c r="Y7" s="367" t="s">
        <v>111</v>
      </c>
      <c r="Z7" s="367" t="s">
        <v>112</v>
      </c>
      <c r="AA7" s="370" t="s">
        <v>113</v>
      </c>
      <c r="AB7" s="148"/>
      <c r="AC7" s="148"/>
      <c r="AD7" s="148"/>
      <c r="AE7" s="138"/>
      <c r="AF7" s="372" t="s">
        <v>86</v>
      </c>
      <c r="AG7" s="320" t="s">
        <v>114</v>
      </c>
      <c r="AH7" s="214"/>
      <c r="AI7" s="215" t="s">
        <v>115</v>
      </c>
      <c r="AJ7" s="320" t="s">
        <v>116</v>
      </c>
      <c r="AK7" s="213"/>
      <c r="AL7" s="213"/>
      <c r="AM7" s="213"/>
      <c r="AN7" s="213"/>
      <c r="AO7" s="213"/>
      <c r="AP7" s="213"/>
    </row>
    <row r="8" spans="1:42" ht="12.75" customHeight="1" x14ac:dyDescent="0.25">
      <c r="A8" s="90"/>
      <c r="B8" s="90"/>
      <c r="C8" s="345"/>
      <c r="D8" s="347"/>
      <c r="E8" s="350"/>
      <c r="F8" s="350"/>
      <c r="G8" s="353"/>
      <c r="H8" s="336"/>
      <c r="I8" s="339"/>
      <c r="J8" s="339"/>
      <c r="K8" s="304"/>
      <c r="L8" s="304"/>
      <c r="M8" s="310"/>
      <c r="N8" s="314"/>
      <c r="O8" s="315"/>
      <c r="P8" s="316"/>
      <c r="Q8" s="314"/>
      <c r="R8" s="315"/>
      <c r="S8" s="316"/>
      <c r="T8" s="304"/>
      <c r="U8" s="304"/>
      <c r="V8" s="304"/>
      <c r="W8" s="304"/>
      <c r="X8" s="307"/>
      <c r="Y8" s="368"/>
      <c r="Z8" s="368"/>
      <c r="AA8" s="371"/>
      <c r="AB8" s="149"/>
      <c r="AC8" s="149"/>
      <c r="AD8" s="149"/>
      <c r="AE8" s="138"/>
      <c r="AF8" s="373"/>
      <c r="AG8" s="321"/>
      <c r="AH8" s="216"/>
      <c r="AI8" s="217"/>
      <c r="AJ8" s="321"/>
      <c r="AK8" s="213"/>
      <c r="AL8" s="213"/>
      <c r="AM8" s="213"/>
      <c r="AN8" s="213"/>
      <c r="AO8" s="213"/>
      <c r="AP8" s="213"/>
    </row>
    <row r="9" spans="1:42" ht="12.75" customHeight="1" x14ac:dyDescent="0.25">
      <c r="A9" s="90"/>
      <c r="B9" s="90"/>
      <c r="C9" s="345"/>
      <c r="D9" s="347"/>
      <c r="E9" s="350"/>
      <c r="F9" s="350"/>
      <c r="G9" s="353"/>
      <c r="H9" s="336"/>
      <c r="I9" s="339"/>
      <c r="J9" s="339"/>
      <c r="K9" s="304"/>
      <c r="L9" s="304"/>
      <c r="M9" s="310"/>
      <c r="N9" s="314"/>
      <c r="O9" s="315"/>
      <c r="P9" s="316"/>
      <c r="Q9" s="314"/>
      <c r="R9" s="315"/>
      <c r="S9" s="316"/>
      <c r="T9" s="304"/>
      <c r="U9" s="304"/>
      <c r="V9" s="304"/>
      <c r="W9" s="304"/>
      <c r="X9" s="307"/>
      <c r="Y9" s="368"/>
      <c r="Z9" s="368"/>
      <c r="AA9" s="371"/>
      <c r="AB9" s="149"/>
      <c r="AC9" s="149"/>
      <c r="AD9" s="149"/>
      <c r="AE9" s="138"/>
      <c r="AF9" s="373"/>
      <c r="AG9" s="321"/>
      <c r="AH9" s="216"/>
      <c r="AI9" s="218">
        <v>0.4</v>
      </c>
      <c r="AJ9" s="321"/>
      <c r="AK9" s="213"/>
      <c r="AL9" s="213"/>
      <c r="AM9" s="213"/>
      <c r="AN9" s="213"/>
      <c r="AO9" s="213"/>
      <c r="AP9" s="213"/>
    </row>
    <row r="10" spans="1:42" ht="12.75" customHeight="1" x14ac:dyDescent="0.25">
      <c r="A10" s="90"/>
      <c r="B10" s="90"/>
      <c r="C10" s="345"/>
      <c r="D10" s="347"/>
      <c r="E10" s="350"/>
      <c r="F10" s="350"/>
      <c r="G10" s="353"/>
      <c r="H10" s="336"/>
      <c r="I10" s="339"/>
      <c r="J10" s="339"/>
      <c r="K10" s="304"/>
      <c r="L10" s="304"/>
      <c r="M10" s="310"/>
      <c r="N10" s="314"/>
      <c r="O10" s="315"/>
      <c r="P10" s="316"/>
      <c r="Q10" s="314"/>
      <c r="R10" s="315"/>
      <c r="S10" s="316"/>
      <c r="T10" s="304"/>
      <c r="U10" s="304"/>
      <c r="V10" s="304"/>
      <c r="W10" s="304"/>
      <c r="X10" s="307"/>
      <c r="Y10" s="368"/>
      <c r="Z10" s="368"/>
      <c r="AA10" s="371"/>
      <c r="AB10" s="149"/>
      <c r="AC10" s="149"/>
      <c r="AD10" s="149"/>
      <c r="AE10" s="138"/>
      <c r="AF10" s="373"/>
      <c r="AG10" s="321"/>
      <c r="AH10" s="216"/>
      <c r="AI10" s="217"/>
      <c r="AJ10" s="321"/>
      <c r="AK10" s="213"/>
      <c r="AL10" s="213"/>
      <c r="AM10" s="213"/>
      <c r="AN10" s="213"/>
      <c r="AO10" s="213"/>
      <c r="AP10" s="213"/>
    </row>
    <row r="11" spans="1:42" ht="13.5" customHeight="1" thickBot="1" x14ac:dyDescent="0.3">
      <c r="A11" s="90"/>
      <c r="B11" s="90"/>
      <c r="C11" s="345"/>
      <c r="D11" s="347"/>
      <c r="E11" s="350"/>
      <c r="F11" s="350"/>
      <c r="G11" s="353"/>
      <c r="H11" s="336"/>
      <c r="I11" s="339"/>
      <c r="J11" s="339"/>
      <c r="K11" s="304"/>
      <c r="L11" s="304"/>
      <c r="M11" s="310"/>
      <c r="N11" s="317"/>
      <c r="O11" s="318"/>
      <c r="P11" s="319"/>
      <c r="Q11" s="317"/>
      <c r="R11" s="318"/>
      <c r="S11" s="319"/>
      <c r="T11" s="304"/>
      <c r="U11" s="304"/>
      <c r="V11" s="304"/>
      <c r="W11" s="304"/>
      <c r="X11" s="307"/>
      <c r="Y11" s="368"/>
      <c r="Z11" s="368"/>
      <c r="AA11" s="371"/>
      <c r="AB11" s="149"/>
      <c r="AC11" s="149"/>
      <c r="AD11" s="149"/>
      <c r="AE11" s="138"/>
      <c r="AF11" s="373"/>
      <c r="AG11" s="321"/>
      <c r="AH11" s="216"/>
      <c r="AI11" s="219"/>
      <c r="AJ11" s="321"/>
      <c r="AK11" s="213"/>
      <c r="AL11" s="213"/>
      <c r="AM11" s="213"/>
      <c r="AN11" s="213"/>
      <c r="AO11" s="213"/>
      <c r="AP11" s="213"/>
    </row>
    <row r="12" spans="1:42" ht="12.75" customHeight="1" x14ac:dyDescent="0.25">
      <c r="A12" s="90"/>
      <c r="B12" s="90"/>
      <c r="C12" s="345"/>
      <c r="D12" s="347"/>
      <c r="E12" s="350"/>
      <c r="F12" s="350"/>
      <c r="G12" s="353"/>
      <c r="H12" s="336"/>
      <c r="I12" s="339"/>
      <c r="J12" s="339"/>
      <c r="K12" s="304"/>
      <c r="L12" s="304"/>
      <c r="M12" s="304"/>
      <c r="N12" s="322" t="s">
        <v>117</v>
      </c>
      <c r="O12" s="130"/>
      <c r="P12" s="131"/>
      <c r="Q12" s="322" t="s">
        <v>117</v>
      </c>
      <c r="R12" s="131"/>
      <c r="S12" s="130"/>
      <c r="T12" s="304"/>
      <c r="U12" s="304"/>
      <c r="V12" s="304"/>
      <c r="W12" s="304"/>
      <c r="X12" s="307"/>
      <c r="Y12" s="368"/>
      <c r="Z12" s="368"/>
      <c r="AA12" s="371"/>
      <c r="AB12" s="149"/>
      <c r="AC12" s="149"/>
      <c r="AD12" s="149"/>
      <c r="AE12" s="138"/>
      <c r="AF12" s="373"/>
      <c r="AG12" s="321"/>
      <c r="AH12" s="216"/>
      <c r="AI12" s="217" t="s">
        <v>118</v>
      </c>
      <c r="AJ12" s="321"/>
      <c r="AK12" s="213"/>
      <c r="AL12" s="213"/>
      <c r="AM12" s="213"/>
      <c r="AN12" s="213"/>
      <c r="AO12" s="213"/>
      <c r="AP12" s="213"/>
    </row>
    <row r="13" spans="1:42" ht="13.5" customHeight="1" thickBot="1" x14ac:dyDescent="0.3">
      <c r="A13" s="90"/>
      <c r="B13" s="90"/>
      <c r="C13" s="345"/>
      <c r="D13" s="347"/>
      <c r="E13" s="350"/>
      <c r="F13" s="350"/>
      <c r="G13" s="353"/>
      <c r="H13" s="336"/>
      <c r="I13" s="339"/>
      <c r="J13" s="339"/>
      <c r="K13" s="304"/>
      <c r="L13" s="304"/>
      <c r="M13" s="304"/>
      <c r="N13" s="322"/>
      <c r="O13" s="322" t="s">
        <v>119</v>
      </c>
      <c r="P13" s="322" t="s">
        <v>120</v>
      </c>
      <c r="Q13" s="322"/>
      <c r="R13" s="322" t="s">
        <v>119</v>
      </c>
      <c r="S13" s="374" t="s">
        <v>120</v>
      </c>
      <c r="T13" s="342">
        <v>0.25</v>
      </c>
      <c r="U13" s="342">
        <v>0.5</v>
      </c>
      <c r="V13" s="304"/>
      <c r="W13" s="304"/>
      <c r="X13" s="307"/>
      <c r="Y13" s="368"/>
      <c r="Z13" s="368"/>
      <c r="AA13" s="371"/>
      <c r="AB13" s="149"/>
      <c r="AC13" s="149"/>
      <c r="AD13" s="149"/>
      <c r="AE13" s="138"/>
      <c r="AF13" s="373"/>
      <c r="AG13" s="321"/>
      <c r="AH13" s="216"/>
      <c r="AI13" s="217"/>
      <c r="AJ13" s="321"/>
      <c r="AK13" s="213"/>
      <c r="AL13" s="213"/>
      <c r="AM13" s="213"/>
      <c r="AN13" s="213"/>
      <c r="AO13" s="213"/>
      <c r="AP13" s="213"/>
    </row>
    <row r="14" spans="1:42" ht="13.5" customHeight="1" x14ac:dyDescent="0.25">
      <c r="A14" s="90"/>
      <c r="B14" s="90"/>
      <c r="C14" s="345"/>
      <c r="D14" s="347"/>
      <c r="E14" s="350"/>
      <c r="F14" s="350"/>
      <c r="G14" s="353"/>
      <c r="H14" s="336"/>
      <c r="I14" s="339"/>
      <c r="J14" s="339"/>
      <c r="K14" s="304"/>
      <c r="L14" s="304"/>
      <c r="M14" s="304"/>
      <c r="N14" s="322"/>
      <c r="O14" s="322"/>
      <c r="P14" s="322"/>
      <c r="Q14" s="322"/>
      <c r="R14" s="322"/>
      <c r="S14" s="374"/>
      <c r="T14" s="342"/>
      <c r="U14" s="342"/>
      <c r="V14" s="304"/>
      <c r="W14" s="304"/>
      <c r="X14" s="307"/>
      <c r="Y14" s="368"/>
      <c r="Z14" s="368"/>
      <c r="AA14" s="132" t="s">
        <v>121</v>
      </c>
      <c r="AB14" s="149"/>
      <c r="AC14" s="149"/>
      <c r="AD14" s="149"/>
      <c r="AE14" s="138"/>
      <c r="AF14" s="373"/>
      <c r="AG14" s="219"/>
      <c r="AH14" s="219"/>
      <c r="AI14" s="218">
        <v>10</v>
      </c>
      <c r="AJ14" s="219"/>
      <c r="AK14" s="213"/>
      <c r="AL14" s="213"/>
      <c r="AM14" s="213"/>
      <c r="AN14" s="213"/>
      <c r="AO14" s="213"/>
      <c r="AP14" s="213"/>
    </row>
    <row r="15" spans="1:42" ht="15.75" thickBot="1" x14ac:dyDescent="0.3">
      <c r="A15" s="90"/>
      <c r="B15" s="90"/>
      <c r="C15" s="125"/>
      <c r="D15" s="348"/>
      <c r="E15" s="351"/>
      <c r="F15" s="351"/>
      <c r="G15" s="354"/>
      <c r="H15" s="337"/>
      <c r="I15" s="340"/>
      <c r="J15" s="340"/>
      <c r="K15" s="305"/>
      <c r="L15" s="305"/>
      <c r="M15" s="305"/>
      <c r="N15" s="323"/>
      <c r="O15" s="323"/>
      <c r="P15" s="323"/>
      <c r="Q15" s="323"/>
      <c r="R15" s="323"/>
      <c r="S15" s="375"/>
      <c r="T15" s="343"/>
      <c r="U15" s="343"/>
      <c r="V15" s="305"/>
      <c r="W15" s="305"/>
      <c r="X15" s="308"/>
      <c r="Y15" s="369"/>
      <c r="Z15" s="369"/>
      <c r="AA15" s="133">
        <v>0</v>
      </c>
      <c r="AB15" s="150"/>
      <c r="AC15" s="150"/>
      <c r="AD15" s="150"/>
      <c r="AE15" s="138"/>
      <c r="AF15" s="220"/>
      <c r="AG15" s="219"/>
      <c r="AH15" s="219"/>
      <c r="AI15" s="219"/>
      <c r="AJ15" s="219"/>
      <c r="AK15" s="213"/>
      <c r="AL15" s="213"/>
      <c r="AM15" s="213"/>
      <c r="AN15" s="213"/>
      <c r="AO15" s="213"/>
      <c r="AP15" s="213"/>
    </row>
    <row r="16" spans="1:42" ht="17.25" customHeight="1" x14ac:dyDescent="0.25">
      <c r="A16" s="90"/>
      <c r="B16" s="103"/>
      <c r="C16" s="104">
        <v>0</v>
      </c>
      <c r="D16" s="151"/>
      <c r="E16" s="151"/>
      <c r="F16" s="151"/>
      <c r="G16" s="211"/>
      <c r="H16" s="212"/>
      <c r="I16" s="152"/>
      <c r="J16" s="153">
        <f>H16-I16</f>
        <v>0</v>
      </c>
      <c r="K16" s="154">
        <f>IF(H16&gt;56,8,IF(H16&gt;48,H16-48,0))</f>
        <v>0</v>
      </c>
      <c r="L16" s="155">
        <f>IF(H16&gt;56,H16-56,0)</f>
        <v>0</v>
      </c>
      <c r="M16" s="156">
        <f>I16</f>
        <v>0</v>
      </c>
      <c r="N16" s="157">
        <f>K16</f>
        <v>0</v>
      </c>
      <c r="O16" s="158">
        <f>N16</f>
        <v>0</v>
      </c>
      <c r="P16" s="159">
        <f>N16-O16</f>
        <v>0</v>
      </c>
      <c r="Q16" s="160">
        <f t="shared" ref="Q16" si="0">IF(OR(L16="",M16=""),"",L16+M16)</f>
        <v>0</v>
      </c>
      <c r="R16" s="158"/>
      <c r="S16" s="159">
        <f>Q16-R16</f>
        <v>0</v>
      </c>
      <c r="T16" s="161">
        <f t="shared" ref="T16" si="1">IF(N16="",0,N16*0.25)</f>
        <v>0</v>
      </c>
      <c r="U16" s="162">
        <f t="shared" ref="U16" si="2">IF(Q16="",0,Q16*0.5)</f>
        <v>0</v>
      </c>
      <c r="V16" s="162">
        <f>IF(OR(T16="",U16=""),"",T16+U16)</f>
        <v>0</v>
      </c>
      <c r="W16" s="163">
        <f t="shared" ref="W16" si="3">K16+L16+M16+V16</f>
        <v>0</v>
      </c>
      <c r="X16" s="164">
        <f>H16-SUM(K16:L16)-I16</f>
        <v>0</v>
      </c>
      <c r="Y16" s="165">
        <f>D16*$D$74</f>
        <v>0</v>
      </c>
      <c r="Z16" s="166">
        <f>X16-Y16</f>
        <v>0</v>
      </c>
      <c r="AA16" s="167">
        <f>AA15+Z16</f>
        <v>0</v>
      </c>
      <c r="AB16" s="207" t="str">
        <f>IF(B16="","",X16)</f>
        <v/>
      </c>
      <c r="AC16" s="207">
        <f>IF(B16="",Z16,0)</f>
        <v>0</v>
      </c>
      <c r="AD16" s="207">
        <f>AC16</f>
        <v>0</v>
      </c>
      <c r="AE16" s="138"/>
      <c r="AF16" s="221">
        <v>0</v>
      </c>
      <c r="AG16" s="222"/>
      <c r="AH16" s="182">
        <f>AG16</f>
        <v>0</v>
      </c>
      <c r="AI16" s="182" t="str">
        <f t="shared" ref="AI16" si="4">IF(AG16="","",AG16*$AI$14/$AI$9)</f>
        <v/>
      </c>
      <c r="AJ16" s="182">
        <f>AA16-AH16</f>
        <v>0</v>
      </c>
      <c r="AK16" s="213"/>
      <c r="AL16" s="213"/>
      <c r="AM16" s="213"/>
      <c r="AN16" s="213"/>
      <c r="AO16" s="213"/>
      <c r="AP16" s="213"/>
    </row>
    <row r="17" spans="1:42" ht="17.25" customHeight="1" x14ac:dyDescent="0.25">
      <c r="A17" s="90"/>
      <c r="B17" s="105"/>
      <c r="C17" s="106">
        <v>1</v>
      </c>
      <c r="D17" s="151"/>
      <c r="E17" s="151"/>
      <c r="F17" s="151"/>
      <c r="G17" s="151"/>
      <c r="H17" s="168"/>
      <c r="I17" s="169"/>
      <c r="J17" s="168"/>
      <c r="K17" s="170"/>
      <c r="L17" s="171"/>
      <c r="M17" s="172"/>
      <c r="N17" s="173"/>
      <c r="O17" s="174"/>
      <c r="P17" s="175"/>
      <c r="Q17" s="176"/>
      <c r="R17" s="174"/>
      <c r="S17" s="175"/>
      <c r="T17" s="177"/>
      <c r="U17" s="178"/>
      <c r="V17" s="178"/>
      <c r="W17" s="179"/>
      <c r="X17" s="164"/>
      <c r="Y17" s="180"/>
      <c r="Z17" s="181"/>
      <c r="AA17" s="182"/>
      <c r="AB17" s="208"/>
      <c r="AC17" s="208"/>
      <c r="AD17" s="208"/>
      <c r="AE17" s="138"/>
      <c r="AF17" s="223">
        <v>1</v>
      </c>
      <c r="AG17" s="222"/>
      <c r="AH17" s="182"/>
      <c r="AI17" s="182"/>
      <c r="AJ17" s="182"/>
      <c r="AK17" s="213"/>
      <c r="AL17" s="213"/>
      <c r="AM17" s="213"/>
      <c r="AN17" s="213"/>
      <c r="AO17" s="213"/>
      <c r="AP17" s="213"/>
    </row>
    <row r="18" spans="1:42" ht="17.25" customHeight="1" x14ac:dyDescent="0.25">
      <c r="A18" s="90"/>
      <c r="B18" s="105"/>
      <c r="C18" s="106">
        <v>2</v>
      </c>
      <c r="D18" s="151"/>
      <c r="E18" s="151"/>
      <c r="F18" s="151"/>
      <c r="G18" s="151"/>
      <c r="H18" s="168"/>
      <c r="I18" s="169"/>
      <c r="J18" s="168"/>
      <c r="K18" s="170"/>
      <c r="L18" s="171"/>
      <c r="M18" s="172"/>
      <c r="N18" s="173"/>
      <c r="O18" s="174"/>
      <c r="P18" s="175"/>
      <c r="Q18" s="176"/>
      <c r="R18" s="174"/>
      <c r="S18" s="183"/>
      <c r="T18" s="177"/>
      <c r="U18" s="178"/>
      <c r="V18" s="178"/>
      <c r="W18" s="179"/>
      <c r="X18" s="164"/>
      <c r="Y18" s="180"/>
      <c r="Z18" s="181"/>
      <c r="AA18" s="182"/>
      <c r="AB18" s="208"/>
      <c r="AC18" s="208"/>
      <c r="AD18" s="208"/>
      <c r="AE18" s="138"/>
      <c r="AF18" s="223">
        <v>2</v>
      </c>
      <c r="AG18" s="222"/>
      <c r="AH18" s="182"/>
      <c r="AI18" s="182"/>
      <c r="AJ18" s="182"/>
      <c r="AK18" s="213"/>
      <c r="AL18" s="213"/>
      <c r="AM18" s="213"/>
      <c r="AN18" s="213"/>
      <c r="AO18" s="213"/>
      <c r="AP18" s="213"/>
    </row>
    <row r="19" spans="1:42" ht="17.25" customHeight="1" x14ac:dyDescent="0.25">
      <c r="A19" s="90"/>
      <c r="B19" s="105"/>
      <c r="C19" s="106">
        <v>3</v>
      </c>
      <c r="D19" s="151"/>
      <c r="E19" s="151"/>
      <c r="F19" s="151"/>
      <c r="G19" s="151"/>
      <c r="H19" s="168"/>
      <c r="I19" s="169"/>
      <c r="J19" s="168"/>
      <c r="K19" s="170"/>
      <c r="L19" s="171"/>
      <c r="M19" s="172"/>
      <c r="N19" s="173"/>
      <c r="O19" s="174"/>
      <c r="P19" s="175"/>
      <c r="Q19" s="176"/>
      <c r="R19" s="174"/>
      <c r="S19" s="183"/>
      <c r="T19" s="177"/>
      <c r="U19" s="178"/>
      <c r="V19" s="178"/>
      <c r="W19" s="179"/>
      <c r="X19" s="164"/>
      <c r="Y19" s="180"/>
      <c r="Z19" s="181"/>
      <c r="AA19" s="182"/>
      <c r="AB19" s="208"/>
      <c r="AC19" s="208"/>
      <c r="AD19" s="208"/>
      <c r="AE19" s="138"/>
      <c r="AF19" s="223">
        <v>3</v>
      </c>
      <c r="AG19" s="222"/>
      <c r="AH19" s="182"/>
      <c r="AI19" s="182"/>
      <c r="AJ19" s="182"/>
      <c r="AK19" s="213"/>
      <c r="AL19" s="213"/>
      <c r="AM19" s="213"/>
      <c r="AN19" s="213"/>
      <c r="AO19" s="213"/>
      <c r="AP19" s="213"/>
    </row>
    <row r="20" spans="1:42" ht="17.25" customHeight="1" x14ac:dyDescent="0.25">
      <c r="A20" s="90"/>
      <c r="B20" s="105"/>
      <c r="C20" s="106">
        <v>4</v>
      </c>
      <c r="D20" s="151"/>
      <c r="E20" s="151"/>
      <c r="F20" s="151"/>
      <c r="G20" s="151"/>
      <c r="H20" s="168"/>
      <c r="I20" s="169"/>
      <c r="J20" s="168"/>
      <c r="K20" s="170"/>
      <c r="L20" s="171"/>
      <c r="M20" s="172"/>
      <c r="N20" s="173"/>
      <c r="O20" s="174"/>
      <c r="P20" s="175"/>
      <c r="Q20" s="176"/>
      <c r="R20" s="174"/>
      <c r="S20" s="183"/>
      <c r="T20" s="177"/>
      <c r="U20" s="178"/>
      <c r="V20" s="178"/>
      <c r="W20" s="179"/>
      <c r="X20" s="164"/>
      <c r="Y20" s="180"/>
      <c r="Z20" s="181"/>
      <c r="AA20" s="182"/>
      <c r="AB20" s="208"/>
      <c r="AC20" s="208"/>
      <c r="AD20" s="208"/>
      <c r="AE20" s="138"/>
      <c r="AF20" s="223">
        <v>4</v>
      </c>
      <c r="AG20" s="222"/>
      <c r="AH20" s="182"/>
      <c r="AI20" s="182"/>
      <c r="AJ20" s="182"/>
      <c r="AK20" s="213"/>
      <c r="AL20" s="213"/>
      <c r="AM20" s="213"/>
      <c r="AN20" s="213"/>
      <c r="AO20" s="213"/>
      <c r="AP20" s="213"/>
    </row>
    <row r="21" spans="1:42" ht="17.25" customHeight="1" x14ac:dyDescent="0.25">
      <c r="A21" s="90"/>
      <c r="B21" s="105"/>
      <c r="C21" s="106">
        <v>5</v>
      </c>
      <c r="D21" s="151"/>
      <c r="E21" s="151"/>
      <c r="F21" s="151"/>
      <c r="G21" s="151"/>
      <c r="H21" s="168"/>
      <c r="I21" s="169"/>
      <c r="J21" s="168"/>
      <c r="K21" s="170"/>
      <c r="L21" s="171"/>
      <c r="M21" s="172"/>
      <c r="N21" s="173"/>
      <c r="O21" s="174"/>
      <c r="P21" s="175"/>
      <c r="Q21" s="176"/>
      <c r="R21" s="174"/>
      <c r="S21" s="183"/>
      <c r="T21" s="177"/>
      <c r="U21" s="178"/>
      <c r="V21" s="178"/>
      <c r="W21" s="179"/>
      <c r="X21" s="164"/>
      <c r="Y21" s="180"/>
      <c r="Z21" s="181"/>
      <c r="AA21" s="182"/>
      <c r="AB21" s="208"/>
      <c r="AC21" s="208"/>
      <c r="AD21" s="208"/>
      <c r="AE21" s="138"/>
      <c r="AF21" s="223">
        <v>5</v>
      </c>
      <c r="AG21" s="222"/>
      <c r="AH21" s="182"/>
      <c r="AI21" s="182"/>
      <c r="AJ21" s="182"/>
      <c r="AK21" s="213"/>
      <c r="AL21" s="213"/>
      <c r="AM21" s="213"/>
      <c r="AN21" s="213"/>
      <c r="AO21" s="213"/>
      <c r="AP21" s="213"/>
    </row>
    <row r="22" spans="1:42" ht="17.25" customHeight="1" x14ac:dyDescent="0.25">
      <c r="A22" s="90"/>
      <c r="B22" s="105"/>
      <c r="C22" s="106">
        <v>6</v>
      </c>
      <c r="D22" s="151"/>
      <c r="E22" s="151"/>
      <c r="F22" s="151"/>
      <c r="G22" s="151"/>
      <c r="H22" s="168"/>
      <c r="I22" s="169"/>
      <c r="J22" s="168"/>
      <c r="K22" s="170"/>
      <c r="L22" s="171"/>
      <c r="M22" s="172"/>
      <c r="N22" s="173"/>
      <c r="O22" s="174"/>
      <c r="P22" s="175"/>
      <c r="Q22" s="176"/>
      <c r="R22" s="174"/>
      <c r="S22" s="183"/>
      <c r="T22" s="177"/>
      <c r="U22" s="178"/>
      <c r="V22" s="178"/>
      <c r="W22" s="179"/>
      <c r="X22" s="164"/>
      <c r="Y22" s="180"/>
      <c r="Z22" s="181"/>
      <c r="AA22" s="182"/>
      <c r="AB22" s="208"/>
      <c r="AC22" s="208"/>
      <c r="AD22" s="208"/>
      <c r="AE22" s="138"/>
      <c r="AF22" s="223">
        <v>6</v>
      </c>
      <c r="AG22" s="222"/>
      <c r="AH22" s="182"/>
      <c r="AI22" s="182"/>
      <c r="AJ22" s="182"/>
      <c r="AK22" s="213"/>
      <c r="AL22" s="213"/>
      <c r="AM22" s="213"/>
      <c r="AN22" s="213"/>
      <c r="AO22" s="213"/>
      <c r="AP22" s="213"/>
    </row>
    <row r="23" spans="1:42" ht="17.25" customHeight="1" x14ac:dyDescent="0.25">
      <c r="A23" s="90"/>
      <c r="B23" s="105"/>
      <c r="C23" s="106">
        <v>7</v>
      </c>
      <c r="D23" s="151"/>
      <c r="E23" s="151"/>
      <c r="F23" s="151"/>
      <c r="G23" s="151"/>
      <c r="H23" s="168"/>
      <c r="I23" s="169"/>
      <c r="J23" s="168"/>
      <c r="K23" s="170"/>
      <c r="L23" s="171"/>
      <c r="M23" s="172"/>
      <c r="N23" s="173"/>
      <c r="O23" s="174"/>
      <c r="P23" s="175"/>
      <c r="Q23" s="176"/>
      <c r="R23" s="174"/>
      <c r="S23" s="183"/>
      <c r="T23" s="177"/>
      <c r="U23" s="178"/>
      <c r="V23" s="178"/>
      <c r="W23" s="179"/>
      <c r="X23" s="164"/>
      <c r="Y23" s="180"/>
      <c r="Z23" s="181"/>
      <c r="AA23" s="182"/>
      <c r="AB23" s="208"/>
      <c r="AC23" s="208"/>
      <c r="AD23" s="208"/>
      <c r="AE23" s="138"/>
      <c r="AF23" s="223">
        <v>7</v>
      </c>
      <c r="AG23" s="222"/>
      <c r="AH23" s="182"/>
      <c r="AI23" s="182"/>
      <c r="AJ23" s="182"/>
      <c r="AK23" s="213"/>
      <c r="AL23" s="213"/>
      <c r="AM23" s="213"/>
      <c r="AN23" s="213"/>
      <c r="AO23" s="213"/>
      <c r="AP23" s="213"/>
    </row>
    <row r="24" spans="1:42" ht="17.25" customHeight="1" x14ac:dyDescent="0.25">
      <c r="A24" s="90"/>
      <c r="B24" s="105"/>
      <c r="C24" s="106">
        <v>8</v>
      </c>
      <c r="D24" s="151"/>
      <c r="E24" s="151"/>
      <c r="F24" s="151"/>
      <c r="G24" s="151"/>
      <c r="H24" s="168"/>
      <c r="I24" s="169"/>
      <c r="J24" s="168"/>
      <c r="K24" s="170"/>
      <c r="L24" s="171"/>
      <c r="M24" s="172"/>
      <c r="N24" s="173"/>
      <c r="O24" s="174"/>
      <c r="P24" s="175"/>
      <c r="Q24" s="176"/>
      <c r="R24" s="174"/>
      <c r="S24" s="183"/>
      <c r="T24" s="177"/>
      <c r="U24" s="178"/>
      <c r="V24" s="178"/>
      <c r="W24" s="179"/>
      <c r="X24" s="164"/>
      <c r="Y24" s="180"/>
      <c r="Z24" s="181"/>
      <c r="AA24" s="182"/>
      <c r="AB24" s="208"/>
      <c r="AC24" s="208"/>
      <c r="AD24" s="208"/>
      <c r="AE24" s="138"/>
      <c r="AF24" s="223">
        <v>8</v>
      </c>
      <c r="AG24" s="222"/>
      <c r="AH24" s="182"/>
      <c r="AI24" s="182"/>
      <c r="AJ24" s="182"/>
      <c r="AK24" s="213"/>
      <c r="AL24" s="213"/>
      <c r="AM24" s="213"/>
      <c r="AN24" s="213"/>
      <c r="AO24" s="213"/>
      <c r="AP24" s="213"/>
    </row>
    <row r="25" spans="1:42" ht="17.25" customHeight="1" x14ac:dyDescent="0.25">
      <c r="A25" s="90"/>
      <c r="B25" s="105"/>
      <c r="C25" s="106">
        <v>9</v>
      </c>
      <c r="D25" s="151"/>
      <c r="E25" s="151"/>
      <c r="F25" s="151"/>
      <c r="G25" s="151"/>
      <c r="H25" s="168"/>
      <c r="I25" s="169"/>
      <c r="J25" s="168"/>
      <c r="K25" s="170"/>
      <c r="L25" s="171"/>
      <c r="M25" s="172"/>
      <c r="N25" s="173"/>
      <c r="O25" s="174"/>
      <c r="P25" s="175"/>
      <c r="Q25" s="176"/>
      <c r="R25" s="174"/>
      <c r="S25" s="183"/>
      <c r="T25" s="177"/>
      <c r="U25" s="178"/>
      <c r="V25" s="178"/>
      <c r="W25" s="179"/>
      <c r="X25" s="164"/>
      <c r="Y25" s="180"/>
      <c r="Z25" s="181"/>
      <c r="AA25" s="182"/>
      <c r="AB25" s="208"/>
      <c r="AC25" s="208"/>
      <c r="AD25" s="208"/>
      <c r="AE25" s="138"/>
      <c r="AF25" s="223">
        <v>9</v>
      </c>
      <c r="AG25" s="222"/>
      <c r="AH25" s="182"/>
      <c r="AI25" s="182"/>
      <c r="AJ25" s="182"/>
      <c r="AK25" s="213"/>
      <c r="AL25" s="213"/>
      <c r="AM25" s="213"/>
      <c r="AN25" s="213"/>
      <c r="AO25" s="213"/>
      <c r="AP25" s="213"/>
    </row>
    <row r="26" spans="1:42" ht="17.25" customHeight="1" x14ac:dyDescent="0.25">
      <c r="A26" s="90"/>
      <c r="B26" s="105"/>
      <c r="C26" s="106">
        <v>10</v>
      </c>
      <c r="D26" s="151"/>
      <c r="E26" s="151"/>
      <c r="F26" s="151"/>
      <c r="G26" s="151"/>
      <c r="H26" s="168"/>
      <c r="I26" s="169"/>
      <c r="J26" s="168"/>
      <c r="K26" s="170"/>
      <c r="L26" s="171"/>
      <c r="M26" s="172"/>
      <c r="N26" s="173"/>
      <c r="O26" s="174"/>
      <c r="P26" s="175"/>
      <c r="Q26" s="176"/>
      <c r="R26" s="174"/>
      <c r="S26" s="183"/>
      <c r="T26" s="177"/>
      <c r="U26" s="178"/>
      <c r="V26" s="178"/>
      <c r="W26" s="179"/>
      <c r="X26" s="164"/>
      <c r="Y26" s="180"/>
      <c r="Z26" s="181"/>
      <c r="AA26" s="182"/>
      <c r="AB26" s="208"/>
      <c r="AC26" s="208"/>
      <c r="AD26" s="208"/>
      <c r="AE26" s="138"/>
      <c r="AF26" s="223">
        <v>10</v>
      </c>
      <c r="AG26" s="222"/>
      <c r="AH26" s="182"/>
      <c r="AI26" s="182"/>
      <c r="AJ26" s="182"/>
      <c r="AK26" s="213"/>
      <c r="AL26" s="213"/>
      <c r="AM26" s="213"/>
      <c r="AN26" s="213"/>
      <c r="AO26" s="213"/>
      <c r="AP26" s="213"/>
    </row>
    <row r="27" spans="1:42" ht="17.25" customHeight="1" x14ac:dyDescent="0.25">
      <c r="A27" s="90"/>
      <c r="B27" s="105"/>
      <c r="C27" s="106">
        <v>11</v>
      </c>
      <c r="D27" s="151"/>
      <c r="E27" s="151"/>
      <c r="F27" s="151"/>
      <c r="G27" s="151"/>
      <c r="H27" s="168"/>
      <c r="I27" s="169"/>
      <c r="J27" s="168"/>
      <c r="K27" s="170"/>
      <c r="L27" s="171"/>
      <c r="M27" s="172"/>
      <c r="N27" s="173"/>
      <c r="O27" s="174"/>
      <c r="P27" s="175"/>
      <c r="Q27" s="176"/>
      <c r="R27" s="174"/>
      <c r="S27" s="183"/>
      <c r="T27" s="177"/>
      <c r="U27" s="178"/>
      <c r="V27" s="178"/>
      <c r="W27" s="179"/>
      <c r="X27" s="164"/>
      <c r="Y27" s="180"/>
      <c r="Z27" s="181"/>
      <c r="AA27" s="182"/>
      <c r="AB27" s="208"/>
      <c r="AC27" s="208"/>
      <c r="AD27" s="208"/>
      <c r="AE27" s="138"/>
      <c r="AF27" s="223">
        <v>11</v>
      </c>
      <c r="AG27" s="222"/>
      <c r="AH27" s="182"/>
      <c r="AI27" s="182"/>
      <c r="AJ27" s="182"/>
      <c r="AK27" s="213"/>
      <c r="AL27" s="213"/>
      <c r="AM27" s="213"/>
      <c r="AN27" s="213"/>
      <c r="AO27" s="213"/>
      <c r="AP27" s="213"/>
    </row>
    <row r="28" spans="1:42" ht="17.25" customHeight="1" x14ac:dyDescent="0.25">
      <c r="A28" s="90"/>
      <c r="B28" s="105"/>
      <c r="C28" s="106">
        <v>12</v>
      </c>
      <c r="D28" s="151"/>
      <c r="E28" s="151"/>
      <c r="F28" s="151"/>
      <c r="G28" s="151"/>
      <c r="H28" s="168"/>
      <c r="I28" s="169"/>
      <c r="J28" s="168"/>
      <c r="K28" s="170"/>
      <c r="L28" s="171"/>
      <c r="M28" s="172"/>
      <c r="N28" s="173"/>
      <c r="O28" s="174"/>
      <c r="P28" s="175"/>
      <c r="Q28" s="176"/>
      <c r="R28" s="174"/>
      <c r="S28" s="183"/>
      <c r="T28" s="177"/>
      <c r="U28" s="178"/>
      <c r="V28" s="178"/>
      <c r="W28" s="179"/>
      <c r="X28" s="164"/>
      <c r="Y28" s="180"/>
      <c r="Z28" s="181"/>
      <c r="AA28" s="182"/>
      <c r="AB28" s="208"/>
      <c r="AC28" s="208"/>
      <c r="AD28" s="208"/>
      <c r="AE28" s="138"/>
      <c r="AF28" s="223">
        <v>12</v>
      </c>
      <c r="AG28" s="222"/>
      <c r="AH28" s="182"/>
      <c r="AI28" s="182"/>
      <c r="AJ28" s="182"/>
      <c r="AK28" s="213"/>
      <c r="AL28" s="213"/>
      <c r="AM28" s="213"/>
      <c r="AN28" s="213"/>
      <c r="AO28" s="213"/>
      <c r="AP28" s="213"/>
    </row>
    <row r="29" spans="1:42" ht="17.25" customHeight="1" x14ac:dyDescent="0.25">
      <c r="A29" s="90"/>
      <c r="B29" s="105"/>
      <c r="C29" s="106">
        <v>13</v>
      </c>
      <c r="D29" s="151"/>
      <c r="E29" s="151"/>
      <c r="F29" s="151"/>
      <c r="G29" s="151"/>
      <c r="H29" s="168"/>
      <c r="I29" s="169"/>
      <c r="J29" s="168"/>
      <c r="K29" s="170"/>
      <c r="L29" s="171"/>
      <c r="M29" s="172"/>
      <c r="N29" s="173"/>
      <c r="O29" s="174"/>
      <c r="P29" s="175"/>
      <c r="Q29" s="176"/>
      <c r="R29" s="174"/>
      <c r="S29" s="183"/>
      <c r="T29" s="177"/>
      <c r="U29" s="178"/>
      <c r="V29" s="178"/>
      <c r="W29" s="179"/>
      <c r="X29" s="164"/>
      <c r="Y29" s="180"/>
      <c r="Z29" s="181"/>
      <c r="AA29" s="182"/>
      <c r="AB29" s="208"/>
      <c r="AC29" s="208"/>
      <c r="AD29" s="208"/>
      <c r="AE29" s="138"/>
      <c r="AF29" s="223">
        <v>13</v>
      </c>
      <c r="AG29" s="222"/>
      <c r="AH29" s="182"/>
      <c r="AI29" s="182"/>
      <c r="AJ29" s="182"/>
      <c r="AK29" s="213"/>
      <c r="AL29" s="213"/>
      <c r="AM29" s="213"/>
      <c r="AN29" s="213"/>
      <c r="AO29" s="213"/>
      <c r="AP29" s="213"/>
    </row>
    <row r="30" spans="1:42" ht="17.25" customHeight="1" x14ac:dyDescent="0.25">
      <c r="A30" s="90"/>
      <c r="B30" s="105"/>
      <c r="C30" s="106">
        <v>14</v>
      </c>
      <c r="D30" s="151"/>
      <c r="E30" s="151"/>
      <c r="F30" s="151"/>
      <c r="G30" s="151"/>
      <c r="H30" s="168"/>
      <c r="I30" s="169"/>
      <c r="J30" s="168"/>
      <c r="K30" s="170"/>
      <c r="L30" s="171"/>
      <c r="M30" s="172"/>
      <c r="N30" s="173"/>
      <c r="O30" s="174"/>
      <c r="P30" s="175"/>
      <c r="Q30" s="176"/>
      <c r="R30" s="174"/>
      <c r="S30" s="183"/>
      <c r="T30" s="177"/>
      <c r="U30" s="178"/>
      <c r="V30" s="178"/>
      <c r="W30" s="179"/>
      <c r="X30" s="164"/>
      <c r="Y30" s="180"/>
      <c r="Z30" s="181"/>
      <c r="AA30" s="182"/>
      <c r="AB30" s="208"/>
      <c r="AC30" s="208"/>
      <c r="AD30" s="208"/>
      <c r="AE30" s="138"/>
      <c r="AF30" s="223">
        <v>14</v>
      </c>
      <c r="AG30" s="222"/>
      <c r="AH30" s="182"/>
      <c r="AI30" s="182"/>
      <c r="AJ30" s="182"/>
      <c r="AK30" s="213"/>
      <c r="AL30" s="213"/>
      <c r="AM30" s="213"/>
      <c r="AN30" s="213"/>
      <c r="AO30" s="213"/>
      <c r="AP30" s="213"/>
    </row>
    <row r="31" spans="1:42" ht="17.25" customHeight="1" x14ac:dyDescent="0.25">
      <c r="A31" s="90"/>
      <c r="B31" s="105"/>
      <c r="C31" s="106">
        <v>15</v>
      </c>
      <c r="D31" s="151"/>
      <c r="E31" s="151"/>
      <c r="F31" s="151"/>
      <c r="G31" s="151"/>
      <c r="H31" s="168"/>
      <c r="I31" s="169"/>
      <c r="J31" s="168"/>
      <c r="K31" s="170"/>
      <c r="L31" s="171"/>
      <c r="M31" s="172"/>
      <c r="N31" s="173"/>
      <c r="O31" s="174"/>
      <c r="P31" s="175"/>
      <c r="Q31" s="176"/>
      <c r="R31" s="174"/>
      <c r="S31" s="183"/>
      <c r="T31" s="177"/>
      <c r="U31" s="178"/>
      <c r="V31" s="178"/>
      <c r="W31" s="179"/>
      <c r="X31" s="164"/>
      <c r="Y31" s="180"/>
      <c r="Z31" s="181"/>
      <c r="AA31" s="182"/>
      <c r="AB31" s="208"/>
      <c r="AC31" s="208"/>
      <c r="AD31" s="208"/>
      <c r="AE31" s="138"/>
      <c r="AF31" s="223">
        <v>15</v>
      </c>
      <c r="AG31" s="222"/>
      <c r="AH31" s="182"/>
      <c r="AI31" s="182"/>
      <c r="AJ31" s="182"/>
      <c r="AK31" s="213"/>
      <c r="AL31" s="213"/>
      <c r="AM31" s="213"/>
      <c r="AN31" s="213"/>
      <c r="AO31" s="213"/>
      <c r="AP31" s="213"/>
    </row>
    <row r="32" spans="1:42" ht="17.25" customHeight="1" x14ac:dyDescent="0.25">
      <c r="A32" s="90"/>
      <c r="B32" s="105"/>
      <c r="C32" s="106">
        <v>16</v>
      </c>
      <c r="D32" s="151"/>
      <c r="E32" s="151"/>
      <c r="F32" s="151"/>
      <c r="G32" s="151"/>
      <c r="H32" s="168"/>
      <c r="I32" s="169"/>
      <c r="J32" s="168"/>
      <c r="K32" s="170"/>
      <c r="L32" s="171"/>
      <c r="M32" s="172"/>
      <c r="N32" s="173"/>
      <c r="O32" s="174"/>
      <c r="P32" s="175"/>
      <c r="Q32" s="176"/>
      <c r="R32" s="174"/>
      <c r="S32" s="183"/>
      <c r="T32" s="177"/>
      <c r="U32" s="178"/>
      <c r="V32" s="178"/>
      <c r="W32" s="179"/>
      <c r="X32" s="164"/>
      <c r="Y32" s="180"/>
      <c r="Z32" s="181"/>
      <c r="AA32" s="182"/>
      <c r="AB32" s="208"/>
      <c r="AC32" s="208"/>
      <c r="AD32" s="208"/>
      <c r="AE32" s="138"/>
      <c r="AF32" s="223">
        <v>16</v>
      </c>
      <c r="AG32" s="222"/>
      <c r="AH32" s="182"/>
      <c r="AI32" s="182"/>
      <c r="AJ32" s="182"/>
      <c r="AK32" s="213"/>
      <c r="AL32" s="213"/>
      <c r="AM32" s="213"/>
      <c r="AN32" s="213"/>
      <c r="AO32" s="213"/>
      <c r="AP32" s="213"/>
    </row>
    <row r="33" spans="1:42" ht="17.25" customHeight="1" x14ac:dyDescent="0.25">
      <c r="A33" s="90"/>
      <c r="B33" s="105"/>
      <c r="C33" s="106">
        <v>17</v>
      </c>
      <c r="D33" s="151"/>
      <c r="E33" s="151"/>
      <c r="F33" s="151"/>
      <c r="G33" s="151"/>
      <c r="H33" s="168"/>
      <c r="I33" s="169"/>
      <c r="J33" s="168"/>
      <c r="K33" s="170"/>
      <c r="L33" s="171"/>
      <c r="M33" s="172"/>
      <c r="N33" s="173"/>
      <c r="O33" s="174"/>
      <c r="P33" s="175"/>
      <c r="Q33" s="176"/>
      <c r="R33" s="174"/>
      <c r="S33" s="183"/>
      <c r="T33" s="177"/>
      <c r="U33" s="178"/>
      <c r="V33" s="178"/>
      <c r="W33" s="179"/>
      <c r="X33" s="164"/>
      <c r="Y33" s="180"/>
      <c r="Z33" s="181"/>
      <c r="AA33" s="182"/>
      <c r="AB33" s="208"/>
      <c r="AC33" s="208"/>
      <c r="AD33" s="208"/>
      <c r="AE33" s="138"/>
      <c r="AF33" s="223">
        <v>17</v>
      </c>
      <c r="AG33" s="222"/>
      <c r="AH33" s="182"/>
      <c r="AI33" s="182"/>
      <c r="AJ33" s="182"/>
      <c r="AK33" s="213"/>
      <c r="AL33" s="213"/>
      <c r="AM33" s="213"/>
      <c r="AN33" s="213"/>
      <c r="AO33" s="213"/>
      <c r="AP33" s="213"/>
    </row>
    <row r="34" spans="1:42" ht="17.25" customHeight="1" x14ac:dyDescent="0.25">
      <c r="A34" s="90"/>
      <c r="B34" s="105"/>
      <c r="C34" s="106">
        <v>18</v>
      </c>
      <c r="D34" s="151"/>
      <c r="E34" s="151"/>
      <c r="F34" s="151"/>
      <c r="G34" s="151"/>
      <c r="H34" s="168"/>
      <c r="I34" s="169"/>
      <c r="J34" s="168"/>
      <c r="K34" s="170"/>
      <c r="L34" s="171"/>
      <c r="M34" s="172"/>
      <c r="N34" s="173"/>
      <c r="O34" s="174"/>
      <c r="P34" s="175"/>
      <c r="Q34" s="176"/>
      <c r="R34" s="174"/>
      <c r="S34" s="183"/>
      <c r="T34" s="177"/>
      <c r="U34" s="178"/>
      <c r="V34" s="178"/>
      <c r="W34" s="179"/>
      <c r="X34" s="164"/>
      <c r="Y34" s="180"/>
      <c r="Z34" s="181"/>
      <c r="AA34" s="182"/>
      <c r="AB34" s="208"/>
      <c r="AC34" s="208"/>
      <c r="AD34" s="208"/>
      <c r="AE34" s="138"/>
      <c r="AF34" s="223">
        <v>18</v>
      </c>
      <c r="AG34" s="222"/>
      <c r="AH34" s="182"/>
      <c r="AI34" s="182"/>
      <c r="AJ34" s="182"/>
      <c r="AK34" s="213"/>
      <c r="AL34" s="213"/>
      <c r="AM34" s="213"/>
      <c r="AN34" s="213"/>
      <c r="AO34" s="213"/>
      <c r="AP34" s="213"/>
    </row>
    <row r="35" spans="1:42" ht="17.25" customHeight="1" x14ac:dyDescent="0.25">
      <c r="A35" s="90"/>
      <c r="B35" s="105"/>
      <c r="C35" s="106">
        <v>19</v>
      </c>
      <c r="D35" s="151"/>
      <c r="E35" s="151"/>
      <c r="F35" s="151"/>
      <c r="G35" s="151"/>
      <c r="H35" s="168"/>
      <c r="I35" s="169"/>
      <c r="J35" s="168"/>
      <c r="K35" s="170"/>
      <c r="L35" s="171"/>
      <c r="M35" s="172"/>
      <c r="N35" s="173"/>
      <c r="O35" s="174"/>
      <c r="P35" s="175"/>
      <c r="Q35" s="176"/>
      <c r="R35" s="174"/>
      <c r="S35" s="183"/>
      <c r="T35" s="177"/>
      <c r="U35" s="178"/>
      <c r="V35" s="178"/>
      <c r="W35" s="179"/>
      <c r="X35" s="164"/>
      <c r="Y35" s="180"/>
      <c r="Z35" s="181"/>
      <c r="AA35" s="182"/>
      <c r="AB35" s="208"/>
      <c r="AC35" s="208"/>
      <c r="AD35" s="208"/>
      <c r="AE35" s="138"/>
      <c r="AF35" s="223">
        <v>19</v>
      </c>
      <c r="AG35" s="222"/>
      <c r="AH35" s="182"/>
      <c r="AI35" s="182"/>
      <c r="AJ35" s="182"/>
      <c r="AK35" s="213"/>
      <c r="AL35" s="213"/>
      <c r="AM35" s="213"/>
      <c r="AN35" s="213"/>
      <c r="AO35" s="213"/>
      <c r="AP35" s="213"/>
    </row>
    <row r="36" spans="1:42" ht="17.25" customHeight="1" x14ac:dyDescent="0.25">
      <c r="A36" s="90"/>
      <c r="B36" s="105"/>
      <c r="C36" s="106">
        <v>20</v>
      </c>
      <c r="D36" s="151"/>
      <c r="E36" s="151"/>
      <c r="F36" s="151"/>
      <c r="G36" s="151"/>
      <c r="H36" s="168"/>
      <c r="I36" s="169"/>
      <c r="J36" s="168"/>
      <c r="K36" s="170"/>
      <c r="L36" s="171"/>
      <c r="M36" s="172"/>
      <c r="N36" s="173"/>
      <c r="O36" s="174"/>
      <c r="P36" s="175"/>
      <c r="Q36" s="176"/>
      <c r="R36" s="174"/>
      <c r="S36" s="183"/>
      <c r="T36" s="177"/>
      <c r="U36" s="178"/>
      <c r="V36" s="178"/>
      <c r="W36" s="179"/>
      <c r="X36" s="164"/>
      <c r="Y36" s="180"/>
      <c r="Z36" s="181"/>
      <c r="AA36" s="182"/>
      <c r="AB36" s="208"/>
      <c r="AC36" s="208"/>
      <c r="AD36" s="208"/>
      <c r="AE36" s="138"/>
      <c r="AF36" s="223">
        <v>20</v>
      </c>
      <c r="AG36" s="222"/>
      <c r="AH36" s="182"/>
      <c r="AI36" s="182"/>
      <c r="AJ36" s="182"/>
      <c r="AK36" s="213"/>
      <c r="AL36" s="213"/>
      <c r="AM36" s="213"/>
      <c r="AN36" s="213"/>
      <c r="AO36" s="213"/>
      <c r="AP36" s="213"/>
    </row>
    <row r="37" spans="1:42" ht="17.25" customHeight="1" x14ac:dyDescent="0.25">
      <c r="A37" s="90"/>
      <c r="B37" s="105"/>
      <c r="C37" s="106">
        <v>21</v>
      </c>
      <c r="D37" s="151"/>
      <c r="E37" s="151"/>
      <c r="F37" s="151"/>
      <c r="G37" s="151"/>
      <c r="H37" s="168"/>
      <c r="I37" s="169"/>
      <c r="J37" s="168"/>
      <c r="K37" s="170"/>
      <c r="L37" s="171"/>
      <c r="M37" s="172"/>
      <c r="N37" s="173"/>
      <c r="O37" s="174"/>
      <c r="P37" s="175"/>
      <c r="Q37" s="176"/>
      <c r="R37" s="174"/>
      <c r="S37" s="183"/>
      <c r="T37" s="177"/>
      <c r="U37" s="178"/>
      <c r="V37" s="178"/>
      <c r="W37" s="179"/>
      <c r="X37" s="164"/>
      <c r="Y37" s="180"/>
      <c r="Z37" s="181"/>
      <c r="AA37" s="182"/>
      <c r="AB37" s="208"/>
      <c r="AC37" s="208"/>
      <c r="AD37" s="208"/>
      <c r="AE37" s="138"/>
      <c r="AF37" s="223">
        <v>21</v>
      </c>
      <c r="AG37" s="222"/>
      <c r="AH37" s="182"/>
      <c r="AI37" s="182"/>
      <c r="AJ37" s="182"/>
      <c r="AK37" s="213"/>
      <c r="AL37" s="213"/>
      <c r="AM37" s="213"/>
      <c r="AN37" s="213"/>
      <c r="AO37" s="213"/>
      <c r="AP37" s="213"/>
    </row>
    <row r="38" spans="1:42" ht="17.25" customHeight="1" x14ac:dyDescent="0.25">
      <c r="A38" s="90"/>
      <c r="B38" s="105"/>
      <c r="C38" s="106">
        <v>22</v>
      </c>
      <c r="D38" s="151"/>
      <c r="E38" s="151"/>
      <c r="F38" s="151"/>
      <c r="G38" s="151"/>
      <c r="H38" s="168"/>
      <c r="I38" s="169"/>
      <c r="J38" s="168"/>
      <c r="K38" s="170"/>
      <c r="L38" s="171"/>
      <c r="M38" s="172"/>
      <c r="N38" s="173"/>
      <c r="O38" s="174"/>
      <c r="P38" s="175"/>
      <c r="Q38" s="176"/>
      <c r="R38" s="174"/>
      <c r="S38" s="183"/>
      <c r="T38" s="177"/>
      <c r="U38" s="178"/>
      <c r="V38" s="178"/>
      <c r="W38" s="179"/>
      <c r="X38" s="164"/>
      <c r="Y38" s="180"/>
      <c r="Z38" s="181"/>
      <c r="AA38" s="182"/>
      <c r="AB38" s="208"/>
      <c r="AC38" s="208"/>
      <c r="AD38" s="208"/>
      <c r="AE38" s="138"/>
      <c r="AF38" s="223">
        <v>22</v>
      </c>
      <c r="AG38" s="222"/>
      <c r="AH38" s="182"/>
      <c r="AI38" s="182"/>
      <c r="AJ38" s="182"/>
      <c r="AK38" s="213"/>
      <c r="AL38" s="213"/>
      <c r="AM38" s="213"/>
      <c r="AN38" s="213"/>
      <c r="AO38" s="213"/>
      <c r="AP38" s="213"/>
    </row>
    <row r="39" spans="1:42" ht="17.25" customHeight="1" x14ac:dyDescent="0.25">
      <c r="A39" s="90"/>
      <c r="B39" s="105"/>
      <c r="C39" s="106">
        <v>23</v>
      </c>
      <c r="D39" s="151"/>
      <c r="E39" s="151"/>
      <c r="F39" s="151"/>
      <c r="G39" s="151"/>
      <c r="H39" s="168"/>
      <c r="I39" s="169"/>
      <c r="J39" s="168"/>
      <c r="K39" s="170"/>
      <c r="L39" s="171"/>
      <c r="M39" s="172"/>
      <c r="N39" s="173"/>
      <c r="O39" s="174"/>
      <c r="P39" s="175"/>
      <c r="Q39" s="176"/>
      <c r="R39" s="174"/>
      <c r="S39" s="183"/>
      <c r="T39" s="177"/>
      <c r="U39" s="178"/>
      <c r="V39" s="178"/>
      <c r="W39" s="179"/>
      <c r="X39" s="164"/>
      <c r="Y39" s="180"/>
      <c r="Z39" s="181"/>
      <c r="AA39" s="182"/>
      <c r="AB39" s="208"/>
      <c r="AC39" s="208"/>
      <c r="AD39" s="208"/>
      <c r="AE39" s="138"/>
      <c r="AF39" s="223">
        <v>23</v>
      </c>
      <c r="AG39" s="222"/>
      <c r="AH39" s="182"/>
      <c r="AI39" s="182"/>
      <c r="AJ39" s="182"/>
      <c r="AK39" s="213"/>
      <c r="AL39" s="213"/>
      <c r="AM39" s="213"/>
      <c r="AN39" s="213"/>
      <c r="AO39" s="213"/>
      <c r="AP39" s="213"/>
    </row>
    <row r="40" spans="1:42" ht="17.25" customHeight="1" x14ac:dyDescent="0.25">
      <c r="A40" s="90"/>
      <c r="B40" s="105"/>
      <c r="C40" s="106">
        <v>24</v>
      </c>
      <c r="D40" s="151"/>
      <c r="E40" s="151"/>
      <c r="F40" s="151"/>
      <c r="G40" s="151"/>
      <c r="H40" s="168"/>
      <c r="I40" s="169"/>
      <c r="J40" s="168"/>
      <c r="K40" s="170"/>
      <c r="L40" s="171"/>
      <c r="M40" s="172"/>
      <c r="N40" s="173"/>
      <c r="O40" s="174"/>
      <c r="P40" s="175"/>
      <c r="Q40" s="176"/>
      <c r="R40" s="174"/>
      <c r="S40" s="183"/>
      <c r="T40" s="177"/>
      <c r="U40" s="178"/>
      <c r="V40" s="178"/>
      <c r="W40" s="179"/>
      <c r="X40" s="164"/>
      <c r="Y40" s="180"/>
      <c r="Z40" s="181"/>
      <c r="AA40" s="182"/>
      <c r="AB40" s="208"/>
      <c r="AC40" s="208"/>
      <c r="AD40" s="208"/>
      <c r="AE40" s="138"/>
      <c r="AF40" s="223">
        <v>24</v>
      </c>
      <c r="AG40" s="222"/>
      <c r="AH40" s="182"/>
      <c r="AI40" s="182"/>
      <c r="AJ40" s="182"/>
      <c r="AK40" s="213"/>
      <c r="AL40" s="213"/>
      <c r="AM40" s="213"/>
      <c r="AN40" s="213"/>
      <c r="AO40" s="213"/>
      <c r="AP40" s="213"/>
    </row>
    <row r="41" spans="1:42" ht="17.25" customHeight="1" x14ac:dyDescent="0.25">
      <c r="A41" s="90"/>
      <c r="B41" s="105"/>
      <c r="C41" s="106">
        <v>25</v>
      </c>
      <c r="D41" s="151"/>
      <c r="E41" s="151"/>
      <c r="F41" s="151"/>
      <c r="G41" s="151"/>
      <c r="H41" s="168"/>
      <c r="I41" s="169"/>
      <c r="J41" s="168"/>
      <c r="K41" s="170"/>
      <c r="L41" s="171"/>
      <c r="M41" s="172"/>
      <c r="N41" s="173"/>
      <c r="O41" s="174"/>
      <c r="P41" s="175"/>
      <c r="Q41" s="176"/>
      <c r="R41" s="174"/>
      <c r="S41" s="183"/>
      <c r="T41" s="177"/>
      <c r="U41" s="178"/>
      <c r="V41" s="178"/>
      <c r="W41" s="179"/>
      <c r="X41" s="164"/>
      <c r="Y41" s="180"/>
      <c r="Z41" s="181"/>
      <c r="AA41" s="182"/>
      <c r="AB41" s="208"/>
      <c r="AC41" s="208"/>
      <c r="AD41" s="208"/>
      <c r="AE41" s="138"/>
      <c r="AF41" s="223">
        <v>25</v>
      </c>
      <c r="AG41" s="222"/>
      <c r="AH41" s="182"/>
      <c r="AI41" s="182"/>
      <c r="AJ41" s="182"/>
      <c r="AK41" s="213"/>
      <c r="AL41" s="213"/>
      <c r="AM41" s="213"/>
      <c r="AN41" s="213"/>
      <c r="AO41" s="213"/>
      <c r="AP41" s="213"/>
    </row>
    <row r="42" spans="1:42" ht="17.25" customHeight="1" x14ac:dyDescent="0.25">
      <c r="A42" s="90"/>
      <c r="B42" s="105"/>
      <c r="C42" s="106">
        <v>26</v>
      </c>
      <c r="D42" s="151"/>
      <c r="E42" s="151"/>
      <c r="F42" s="151"/>
      <c r="G42" s="151"/>
      <c r="H42" s="168"/>
      <c r="I42" s="169"/>
      <c r="J42" s="168"/>
      <c r="K42" s="170"/>
      <c r="L42" s="171"/>
      <c r="M42" s="172"/>
      <c r="N42" s="173"/>
      <c r="O42" s="174"/>
      <c r="P42" s="175"/>
      <c r="Q42" s="176"/>
      <c r="R42" s="174"/>
      <c r="S42" s="183"/>
      <c r="T42" s="177"/>
      <c r="U42" s="178"/>
      <c r="V42" s="178"/>
      <c r="W42" s="179"/>
      <c r="X42" s="164"/>
      <c r="Y42" s="180"/>
      <c r="Z42" s="181"/>
      <c r="AA42" s="182"/>
      <c r="AB42" s="208"/>
      <c r="AC42" s="208"/>
      <c r="AD42" s="208"/>
      <c r="AE42" s="138"/>
      <c r="AF42" s="223">
        <v>26</v>
      </c>
      <c r="AG42" s="222"/>
      <c r="AH42" s="182"/>
      <c r="AI42" s="182"/>
      <c r="AJ42" s="182"/>
      <c r="AK42" s="213"/>
      <c r="AL42" s="213"/>
      <c r="AM42" s="213"/>
      <c r="AN42" s="213"/>
      <c r="AO42" s="213"/>
      <c r="AP42" s="213"/>
    </row>
    <row r="43" spans="1:42" ht="17.25" customHeight="1" x14ac:dyDescent="0.25">
      <c r="A43" s="90"/>
      <c r="B43" s="105"/>
      <c r="C43" s="106">
        <v>27</v>
      </c>
      <c r="D43" s="151"/>
      <c r="E43" s="151"/>
      <c r="F43" s="151"/>
      <c r="G43" s="151"/>
      <c r="H43" s="168"/>
      <c r="I43" s="169"/>
      <c r="J43" s="168"/>
      <c r="K43" s="170"/>
      <c r="L43" s="171"/>
      <c r="M43" s="172"/>
      <c r="N43" s="173"/>
      <c r="O43" s="174"/>
      <c r="P43" s="175"/>
      <c r="Q43" s="176"/>
      <c r="R43" s="174"/>
      <c r="S43" s="183"/>
      <c r="T43" s="177"/>
      <c r="U43" s="178"/>
      <c r="V43" s="178"/>
      <c r="W43" s="179"/>
      <c r="X43" s="164"/>
      <c r="Y43" s="180"/>
      <c r="Z43" s="181"/>
      <c r="AA43" s="182"/>
      <c r="AB43" s="208"/>
      <c r="AC43" s="208"/>
      <c r="AD43" s="208"/>
      <c r="AE43" s="138"/>
      <c r="AF43" s="223">
        <v>27</v>
      </c>
      <c r="AG43" s="222"/>
      <c r="AH43" s="182"/>
      <c r="AI43" s="182"/>
      <c r="AJ43" s="182"/>
      <c r="AK43" s="213"/>
      <c r="AL43" s="213"/>
      <c r="AM43" s="213"/>
      <c r="AN43" s="213"/>
      <c r="AO43" s="213"/>
      <c r="AP43" s="213"/>
    </row>
    <row r="44" spans="1:42" ht="17.25" customHeight="1" x14ac:dyDescent="0.25">
      <c r="A44" s="90"/>
      <c r="B44" s="105"/>
      <c r="C44" s="106">
        <v>28</v>
      </c>
      <c r="D44" s="151"/>
      <c r="E44" s="151"/>
      <c r="F44" s="151"/>
      <c r="G44" s="151"/>
      <c r="H44" s="168"/>
      <c r="I44" s="169"/>
      <c r="J44" s="168"/>
      <c r="K44" s="170"/>
      <c r="L44" s="171"/>
      <c r="M44" s="172"/>
      <c r="N44" s="173"/>
      <c r="O44" s="174"/>
      <c r="P44" s="175"/>
      <c r="Q44" s="176"/>
      <c r="R44" s="174"/>
      <c r="S44" s="183"/>
      <c r="T44" s="177"/>
      <c r="U44" s="178"/>
      <c r="V44" s="178"/>
      <c r="W44" s="179"/>
      <c r="X44" s="164"/>
      <c r="Y44" s="180"/>
      <c r="Z44" s="181"/>
      <c r="AA44" s="182"/>
      <c r="AB44" s="208"/>
      <c r="AC44" s="208"/>
      <c r="AD44" s="208"/>
      <c r="AE44" s="138"/>
      <c r="AF44" s="223">
        <v>28</v>
      </c>
      <c r="AG44" s="222"/>
      <c r="AH44" s="182"/>
      <c r="AI44" s="182"/>
      <c r="AJ44" s="182"/>
      <c r="AK44" s="213"/>
      <c r="AL44" s="213"/>
      <c r="AM44" s="213"/>
      <c r="AN44" s="213"/>
      <c r="AO44" s="213"/>
      <c r="AP44" s="213"/>
    </row>
    <row r="45" spans="1:42" ht="17.25" customHeight="1" x14ac:dyDescent="0.25">
      <c r="A45" s="90"/>
      <c r="B45" s="105"/>
      <c r="C45" s="106">
        <v>29</v>
      </c>
      <c r="D45" s="151"/>
      <c r="E45" s="151"/>
      <c r="F45" s="151"/>
      <c r="G45" s="151"/>
      <c r="H45" s="168"/>
      <c r="I45" s="169"/>
      <c r="J45" s="168"/>
      <c r="K45" s="170"/>
      <c r="L45" s="171"/>
      <c r="M45" s="172"/>
      <c r="N45" s="173"/>
      <c r="O45" s="174"/>
      <c r="P45" s="175"/>
      <c r="Q45" s="176"/>
      <c r="R45" s="174"/>
      <c r="S45" s="183"/>
      <c r="T45" s="177"/>
      <c r="U45" s="178"/>
      <c r="V45" s="178"/>
      <c r="W45" s="179"/>
      <c r="X45" s="164"/>
      <c r="Y45" s="180"/>
      <c r="Z45" s="181"/>
      <c r="AA45" s="182"/>
      <c r="AB45" s="208"/>
      <c r="AC45" s="208"/>
      <c r="AD45" s="208"/>
      <c r="AE45" s="138"/>
      <c r="AF45" s="223">
        <v>29</v>
      </c>
      <c r="AG45" s="222"/>
      <c r="AH45" s="182"/>
      <c r="AI45" s="182"/>
      <c r="AJ45" s="182"/>
      <c r="AK45" s="213"/>
      <c r="AL45" s="213"/>
      <c r="AM45" s="213"/>
      <c r="AN45" s="213"/>
      <c r="AO45" s="213"/>
      <c r="AP45" s="213"/>
    </row>
    <row r="46" spans="1:42" ht="17.25" customHeight="1" x14ac:dyDescent="0.25">
      <c r="A46" s="90"/>
      <c r="B46" s="105"/>
      <c r="C46" s="106">
        <v>30</v>
      </c>
      <c r="D46" s="151"/>
      <c r="E46" s="151"/>
      <c r="F46" s="151"/>
      <c r="G46" s="151"/>
      <c r="H46" s="168"/>
      <c r="I46" s="169"/>
      <c r="J46" s="168"/>
      <c r="K46" s="170"/>
      <c r="L46" s="171"/>
      <c r="M46" s="172"/>
      <c r="N46" s="173"/>
      <c r="O46" s="174"/>
      <c r="P46" s="175"/>
      <c r="Q46" s="176"/>
      <c r="R46" s="174"/>
      <c r="S46" s="183"/>
      <c r="T46" s="177"/>
      <c r="U46" s="178"/>
      <c r="V46" s="178"/>
      <c r="W46" s="179"/>
      <c r="X46" s="164"/>
      <c r="Y46" s="180"/>
      <c r="Z46" s="181"/>
      <c r="AA46" s="182"/>
      <c r="AB46" s="208"/>
      <c r="AC46" s="208"/>
      <c r="AD46" s="208"/>
      <c r="AE46" s="138"/>
      <c r="AF46" s="223">
        <v>30</v>
      </c>
      <c r="AG46" s="222"/>
      <c r="AH46" s="182"/>
      <c r="AI46" s="182"/>
      <c r="AJ46" s="182"/>
      <c r="AK46" s="213"/>
      <c r="AL46" s="213"/>
      <c r="AM46" s="213"/>
      <c r="AN46" s="213"/>
      <c r="AO46" s="213"/>
      <c r="AP46" s="213"/>
    </row>
    <row r="47" spans="1:42" ht="17.25" customHeight="1" x14ac:dyDescent="0.25">
      <c r="A47" s="90"/>
      <c r="B47" s="105"/>
      <c r="C47" s="106">
        <v>31</v>
      </c>
      <c r="D47" s="151"/>
      <c r="E47" s="151"/>
      <c r="F47" s="151"/>
      <c r="G47" s="151"/>
      <c r="H47" s="168"/>
      <c r="I47" s="169"/>
      <c r="J47" s="168"/>
      <c r="K47" s="170"/>
      <c r="L47" s="171"/>
      <c r="M47" s="172"/>
      <c r="N47" s="173"/>
      <c r="O47" s="174"/>
      <c r="P47" s="175"/>
      <c r="Q47" s="176"/>
      <c r="R47" s="174"/>
      <c r="S47" s="183"/>
      <c r="T47" s="177"/>
      <c r="U47" s="178"/>
      <c r="V47" s="178"/>
      <c r="W47" s="179"/>
      <c r="X47" s="164"/>
      <c r="Y47" s="180"/>
      <c r="Z47" s="181"/>
      <c r="AA47" s="182"/>
      <c r="AB47" s="208"/>
      <c r="AC47" s="208"/>
      <c r="AD47" s="208"/>
      <c r="AE47" s="138"/>
      <c r="AF47" s="223">
        <v>31</v>
      </c>
      <c r="AG47" s="222"/>
      <c r="AH47" s="182"/>
      <c r="AI47" s="182"/>
      <c r="AJ47" s="182"/>
      <c r="AK47" s="213"/>
      <c r="AL47" s="213"/>
      <c r="AM47" s="213"/>
      <c r="AN47" s="213"/>
      <c r="AO47" s="213"/>
      <c r="AP47" s="213"/>
    </row>
    <row r="48" spans="1:42" ht="17.25" customHeight="1" x14ac:dyDescent="0.25">
      <c r="A48" s="90"/>
      <c r="B48" s="105"/>
      <c r="C48" s="106">
        <v>32</v>
      </c>
      <c r="D48" s="151"/>
      <c r="E48" s="151"/>
      <c r="F48" s="151"/>
      <c r="G48" s="151"/>
      <c r="H48" s="168"/>
      <c r="I48" s="169"/>
      <c r="J48" s="168"/>
      <c r="K48" s="170"/>
      <c r="L48" s="171"/>
      <c r="M48" s="172"/>
      <c r="N48" s="173"/>
      <c r="O48" s="174"/>
      <c r="P48" s="175"/>
      <c r="Q48" s="176"/>
      <c r="R48" s="174"/>
      <c r="S48" s="183"/>
      <c r="T48" s="177"/>
      <c r="U48" s="178"/>
      <c r="V48" s="178"/>
      <c r="W48" s="179"/>
      <c r="X48" s="164"/>
      <c r="Y48" s="180"/>
      <c r="Z48" s="181"/>
      <c r="AA48" s="182"/>
      <c r="AB48" s="208"/>
      <c r="AC48" s="208"/>
      <c r="AD48" s="208"/>
      <c r="AE48" s="138"/>
      <c r="AF48" s="223">
        <v>32</v>
      </c>
      <c r="AG48" s="222"/>
      <c r="AH48" s="182"/>
      <c r="AI48" s="182"/>
      <c r="AJ48" s="182"/>
      <c r="AK48" s="213"/>
      <c r="AL48" s="213"/>
      <c r="AM48" s="213"/>
      <c r="AN48" s="213"/>
      <c r="AO48" s="213"/>
      <c r="AP48" s="213"/>
    </row>
    <row r="49" spans="1:42" ht="17.25" customHeight="1" x14ac:dyDescent="0.25">
      <c r="A49" s="90"/>
      <c r="B49" s="105"/>
      <c r="C49" s="106">
        <v>33</v>
      </c>
      <c r="D49" s="151"/>
      <c r="E49" s="151"/>
      <c r="F49" s="151"/>
      <c r="G49" s="151"/>
      <c r="H49" s="168"/>
      <c r="I49" s="169"/>
      <c r="J49" s="168"/>
      <c r="K49" s="170"/>
      <c r="L49" s="171"/>
      <c r="M49" s="172"/>
      <c r="N49" s="173"/>
      <c r="O49" s="174"/>
      <c r="P49" s="175"/>
      <c r="Q49" s="176"/>
      <c r="R49" s="174"/>
      <c r="S49" s="183"/>
      <c r="T49" s="177"/>
      <c r="U49" s="178"/>
      <c r="V49" s="178"/>
      <c r="W49" s="179"/>
      <c r="X49" s="164"/>
      <c r="Y49" s="180"/>
      <c r="Z49" s="181"/>
      <c r="AA49" s="182"/>
      <c r="AB49" s="208"/>
      <c r="AC49" s="208"/>
      <c r="AD49" s="208"/>
      <c r="AE49" s="138"/>
      <c r="AF49" s="223">
        <v>33</v>
      </c>
      <c r="AG49" s="222"/>
      <c r="AH49" s="182"/>
      <c r="AI49" s="182"/>
      <c r="AJ49" s="182"/>
      <c r="AK49" s="213"/>
      <c r="AL49" s="213"/>
      <c r="AM49" s="213"/>
      <c r="AN49" s="213"/>
      <c r="AO49" s="213"/>
      <c r="AP49" s="213"/>
    </row>
    <row r="50" spans="1:42" ht="17.25" customHeight="1" x14ac:dyDescent="0.25">
      <c r="A50" s="90"/>
      <c r="B50" s="105"/>
      <c r="C50" s="106">
        <v>34</v>
      </c>
      <c r="D50" s="151"/>
      <c r="E50" s="151"/>
      <c r="F50" s="151"/>
      <c r="G50" s="151"/>
      <c r="H50" s="168"/>
      <c r="I50" s="169"/>
      <c r="J50" s="168"/>
      <c r="K50" s="170"/>
      <c r="L50" s="171"/>
      <c r="M50" s="172"/>
      <c r="N50" s="173"/>
      <c r="O50" s="174"/>
      <c r="P50" s="175"/>
      <c r="Q50" s="176"/>
      <c r="R50" s="174"/>
      <c r="S50" s="183"/>
      <c r="T50" s="177"/>
      <c r="U50" s="178"/>
      <c r="V50" s="178"/>
      <c r="W50" s="179"/>
      <c r="X50" s="164"/>
      <c r="Y50" s="180"/>
      <c r="Z50" s="181"/>
      <c r="AA50" s="182"/>
      <c r="AB50" s="208"/>
      <c r="AC50" s="208"/>
      <c r="AD50" s="208"/>
      <c r="AE50" s="138"/>
      <c r="AF50" s="223">
        <v>34</v>
      </c>
      <c r="AG50" s="222"/>
      <c r="AH50" s="182"/>
      <c r="AI50" s="182"/>
      <c r="AJ50" s="182"/>
      <c r="AK50" s="213"/>
      <c r="AL50" s="213"/>
      <c r="AM50" s="213"/>
      <c r="AN50" s="213"/>
      <c r="AO50" s="213"/>
      <c r="AP50" s="213"/>
    </row>
    <row r="51" spans="1:42" ht="17.25" customHeight="1" x14ac:dyDescent="0.25">
      <c r="A51" s="90"/>
      <c r="B51" s="105"/>
      <c r="C51" s="106">
        <v>35</v>
      </c>
      <c r="D51" s="151"/>
      <c r="E51" s="151"/>
      <c r="F51" s="151"/>
      <c r="G51" s="151"/>
      <c r="H51" s="168"/>
      <c r="I51" s="169"/>
      <c r="J51" s="168"/>
      <c r="K51" s="170"/>
      <c r="L51" s="171"/>
      <c r="M51" s="172"/>
      <c r="N51" s="173"/>
      <c r="O51" s="174"/>
      <c r="P51" s="175"/>
      <c r="Q51" s="176"/>
      <c r="R51" s="174"/>
      <c r="S51" s="183"/>
      <c r="T51" s="177"/>
      <c r="U51" s="178"/>
      <c r="V51" s="178"/>
      <c r="W51" s="179"/>
      <c r="X51" s="164"/>
      <c r="Y51" s="180"/>
      <c r="Z51" s="181"/>
      <c r="AA51" s="182"/>
      <c r="AB51" s="208"/>
      <c r="AC51" s="208"/>
      <c r="AD51" s="208"/>
      <c r="AE51" s="138"/>
      <c r="AF51" s="223">
        <v>35</v>
      </c>
      <c r="AG51" s="222"/>
      <c r="AH51" s="182"/>
      <c r="AI51" s="182"/>
      <c r="AJ51" s="182"/>
      <c r="AK51" s="213"/>
      <c r="AL51" s="213"/>
      <c r="AM51" s="213"/>
      <c r="AN51" s="213"/>
      <c r="AO51" s="213"/>
      <c r="AP51" s="213"/>
    </row>
    <row r="52" spans="1:42" ht="17.25" customHeight="1" x14ac:dyDescent="0.25">
      <c r="A52" s="90"/>
      <c r="B52" s="105"/>
      <c r="C52" s="106">
        <v>36</v>
      </c>
      <c r="D52" s="151"/>
      <c r="E52" s="151"/>
      <c r="F52" s="151"/>
      <c r="G52" s="151"/>
      <c r="H52" s="168"/>
      <c r="I52" s="169"/>
      <c r="J52" s="168"/>
      <c r="K52" s="170"/>
      <c r="L52" s="171"/>
      <c r="M52" s="172"/>
      <c r="N52" s="173"/>
      <c r="O52" s="174"/>
      <c r="P52" s="175"/>
      <c r="Q52" s="176"/>
      <c r="R52" s="174"/>
      <c r="S52" s="183"/>
      <c r="T52" s="177"/>
      <c r="U52" s="178"/>
      <c r="V52" s="178"/>
      <c r="W52" s="179"/>
      <c r="X52" s="164"/>
      <c r="Y52" s="180"/>
      <c r="Z52" s="181"/>
      <c r="AA52" s="182"/>
      <c r="AB52" s="208"/>
      <c r="AC52" s="208"/>
      <c r="AD52" s="208"/>
      <c r="AE52" s="138"/>
      <c r="AF52" s="223">
        <v>36</v>
      </c>
      <c r="AG52" s="222"/>
      <c r="AH52" s="182"/>
      <c r="AI52" s="182"/>
      <c r="AJ52" s="182"/>
      <c r="AK52" s="213"/>
      <c r="AL52" s="213"/>
      <c r="AM52" s="213"/>
      <c r="AN52" s="213"/>
      <c r="AO52" s="213"/>
      <c r="AP52" s="213"/>
    </row>
    <row r="53" spans="1:42" ht="17.25" customHeight="1" x14ac:dyDescent="0.25">
      <c r="A53" s="90"/>
      <c r="B53" s="105"/>
      <c r="C53" s="106">
        <v>37</v>
      </c>
      <c r="D53" s="151"/>
      <c r="E53" s="151"/>
      <c r="F53" s="151"/>
      <c r="G53" s="151"/>
      <c r="H53" s="168"/>
      <c r="I53" s="169"/>
      <c r="J53" s="168"/>
      <c r="K53" s="170"/>
      <c r="L53" s="171"/>
      <c r="M53" s="172"/>
      <c r="N53" s="173"/>
      <c r="O53" s="174"/>
      <c r="P53" s="175"/>
      <c r="Q53" s="176"/>
      <c r="R53" s="174"/>
      <c r="S53" s="183"/>
      <c r="T53" s="177"/>
      <c r="U53" s="178"/>
      <c r="V53" s="178"/>
      <c r="W53" s="179"/>
      <c r="X53" s="164"/>
      <c r="Y53" s="180"/>
      <c r="Z53" s="181"/>
      <c r="AA53" s="182"/>
      <c r="AB53" s="208"/>
      <c r="AC53" s="208"/>
      <c r="AD53" s="208"/>
      <c r="AE53" s="138"/>
      <c r="AF53" s="223">
        <v>37</v>
      </c>
      <c r="AG53" s="222"/>
      <c r="AH53" s="182"/>
      <c r="AI53" s="182"/>
      <c r="AJ53" s="182"/>
      <c r="AK53" s="213"/>
      <c r="AL53" s="213"/>
      <c r="AM53" s="213"/>
      <c r="AN53" s="213"/>
      <c r="AO53" s="213"/>
      <c r="AP53" s="213"/>
    </row>
    <row r="54" spans="1:42" ht="17.25" customHeight="1" x14ac:dyDescent="0.25">
      <c r="A54" s="90"/>
      <c r="B54" s="105"/>
      <c r="C54" s="106">
        <v>38</v>
      </c>
      <c r="D54" s="151"/>
      <c r="E54" s="151"/>
      <c r="F54" s="151"/>
      <c r="G54" s="151"/>
      <c r="H54" s="168"/>
      <c r="I54" s="169"/>
      <c r="J54" s="168"/>
      <c r="K54" s="170"/>
      <c r="L54" s="171"/>
      <c r="M54" s="172"/>
      <c r="N54" s="173"/>
      <c r="O54" s="174"/>
      <c r="P54" s="175"/>
      <c r="Q54" s="176"/>
      <c r="R54" s="174"/>
      <c r="S54" s="183"/>
      <c r="T54" s="177"/>
      <c r="U54" s="178"/>
      <c r="V54" s="178"/>
      <c r="W54" s="179"/>
      <c r="X54" s="164"/>
      <c r="Y54" s="180"/>
      <c r="Z54" s="181"/>
      <c r="AA54" s="182"/>
      <c r="AB54" s="208"/>
      <c r="AC54" s="208"/>
      <c r="AD54" s="208"/>
      <c r="AE54" s="138"/>
      <c r="AF54" s="223">
        <v>38</v>
      </c>
      <c r="AG54" s="222"/>
      <c r="AH54" s="182"/>
      <c r="AI54" s="182"/>
      <c r="AJ54" s="182"/>
      <c r="AK54" s="213"/>
      <c r="AL54" s="213"/>
      <c r="AM54" s="213"/>
      <c r="AN54" s="213"/>
      <c r="AO54" s="213"/>
      <c r="AP54" s="213"/>
    </row>
    <row r="55" spans="1:42" ht="17.25" customHeight="1" x14ac:dyDescent="0.25">
      <c r="A55" s="90"/>
      <c r="B55" s="105"/>
      <c r="C55" s="106">
        <v>39</v>
      </c>
      <c r="D55" s="151"/>
      <c r="E55" s="151"/>
      <c r="F55" s="151"/>
      <c r="G55" s="151"/>
      <c r="H55" s="168"/>
      <c r="I55" s="169"/>
      <c r="J55" s="168"/>
      <c r="K55" s="170"/>
      <c r="L55" s="171"/>
      <c r="M55" s="172"/>
      <c r="N55" s="173"/>
      <c r="O55" s="174"/>
      <c r="P55" s="175"/>
      <c r="Q55" s="176"/>
      <c r="R55" s="174"/>
      <c r="S55" s="183"/>
      <c r="T55" s="177"/>
      <c r="U55" s="178"/>
      <c r="V55" s="178"/>
      <c r="W55" s="179"/>
      <c r="X55" s="164"/>
      <c r="Y55" s="180"/>
      <c r="Z55" s="181"/>
      <c r="AA55" s="182"/>
      <c r="AB55" s="208"/>
      <c r="AC55" s="208"/>
      <c r="AD55" s="208"/>
      <c r="AE55" s="138"/>
      <c r="AF55" s="223">
        <v>39</v>
      </c>
      <c r="AG55" s="222"/>
      <c r="AH55" s="182"/>
      <c r="AI55" s="182"/>
      <c r="AJ55" s="182"/>
      <c r="AK55" s="213"/>
      <c r="AL55" s="213"/>
      <c r="AM55" s="213"/>
      <c r="AN55" s="213"/>
      <c r="AO55" s="213"/>
      <c r="AP55" s="213"/>
    </row>
    <row r="56" spans="1:42" ht="17.25" customHeight="1" x14ac:dyDescent="0.25">
      <c r="A56" s="90"/>
      <c r="B56" s="105"/>
      <c r="C56" s="106">
        <v>40</v>
      </c>
      <c r="D56" s="151"/>
      <c r="E56" s="151"/>
      <c r="F56" s="151"/>
      <c r="G56" s="151"/>
      <c r="H56" s="168"/>
      <c r="I56" s="169"/>
      <c r="J56" s="168"/>
      <c r="K56" s="170"/>
      <c r="L56" s="171"/>
      <c r="M56" s="172"/>
      <c r="N56" s="173"/>
      <c r="O56" s="174"/>
      <c r="P56" s="175"/>
      <c r="Q56" s="176"/>
      <c r="R56" s="174"/>
      <c r="S56" s="183"/>
      <c r="T56" s="177"/>
      <c r="U56" s="178"/>
      <c r="V56" s="178"/>
      <c r="W56" s="179"/>
      <c r="X56" s="164"/>
      <c r="Y56" s="180"/>
      <c r="Z56" s="181"/>
      <c r="AA56" s="182"/>
      <c r="AB56" s="208"/>
      <c r="AC56" s="208"/>
      <c r="AD56" s="208"/>
      <c r="AE56" s="138"/>
      <c r="AF56" s="223">
        <v>40</v>
      </c>
      <c r="AG56" s="222"/>
      <c r="AH56" s="182"/>
      <c r="AI56" s="182"/>
      <c r="AJ56" s="182"/>
      <c r="AK56" s="213"/>
      <c r="AL56" s="213"/>
      <c r="AM56" s="213"/>
      <c r="AN56" s="213"/>
      <c r="AO56" s="213"/>
      <c r="AP56" s="213"/>
    </row>
    <row r="57" spans="1:42" ht="17.25" customHeight="1" x14ac:dyDescent="0.25">
      <c r="A57" s="90"/>
      <c r="B57" s="105"/>
      <c r="C57" s="106">
        <v>41</v>
      </c>
      <c r="D57" s="151"/>
      <c r="E57" s="151"/>
      <c r="F57" s="151"/>
      <c r="G57" s="151"/>
      <c r="H57" s="168"/>
      <c r="I57" s="169"/>
      <c r="J57" s="168"/>
      <c r="K57" s="170"/>
      <c r="L57" s="171"/>
      <c r="M57" s="172"/>
      <c r="N57" s="173"/>
      <c r="O57" s="174"/>
      <c r="P57" s="175"/>
      <c r="Q57" s="176"/>
      <c r="R57" s="174"/>
      <c r="S57" s="183"/>
      <c r="T57" s="177"/>
      <c r="U57" s="178"/>
      <c r="V57" s="178"/>
      <c r="W57" s="179"/>
      <c r="X57" s="164"/>
      <c r="Y57" s="180"/>
      <c r="Z57" s="181"/>
      <c r="AA57" s="182"/>
      <c r="AB57" s="208"/>
      <c r="AC57" s="208"/>
      <c r="AD57" s="208"/>
      <c r="AE57" s="138"/>
      <c r="AF57" s="223">
        <v>41</v>
      </c>
      <c r="AG57" s="222"/>
      <c r="AH57" s="182"/>
      <c r="AI57" s="182"/>
      <c r="AJ57" s="182"/>
      <c r="AK57" s="213"/>
      <c r="AL57" s="213"/>
      <c r="AM57" s="213"/>
      <c r="AN57" s="213"/>
      <c r="AO57" s="213"/>
      <c r="AP57" s="213"/>
    </row>
    <row r="58" spans="1:42" ht="17.25" customHeight="1" x14ac:dyDescent="0.25">
      <c r="A58" s="90"/>
      <c r="B58" s="105"/>
      <c r="C58" s="106">
        <v>42</v>
      </c>
      <c r="D58" s="151"/>
      <c r="E58" s="151"/>
      <c r="F58" s="151"/>
      <c r="G58" s="151"/>
      <c r="H58" s="168"/>
      <c r="I58" s="169"/>
      <c r="J58" s="168"/>
      <c r="K58" s="170"/>
      <c r="L58" s="171"/>
      <c r="M58" s="172"/>
      <c r="N58" s="173"/>
      <c r="O58" s="174"/>
      <c r="P58" s="175"/>
      <c r="Q58" s="176"/>
      <c r="R58" s="174"/>
      <c r="S58" s="183"/>
      <c r="T58" s="177"/>
      <c r="U58" s="178"/>
      <c r="V58" s="178"/>
      <c r="W58" s="179"/>
      <c r="X58" s="164"/>
      <c r="Y58" s="180"/>
      <c r="Z58" s="181"/>
      <c r="AA58" s="182"/>
      <c r="AB58" s="208"/>
      <c r="AC58" s="208"/>
      <c r="AD58" s="208"/>
      <c r="AE58" s="138"/>
      <c r="AF58" s="223">
        <v>42</v>
      </c>
      <c r="AG58" s="222"/>
      <c r="AH58" s="182"/>
      <c r="AI58" s="182"/>
      <c r="AJ58" s="182"/>
      <c r="AK58" s="213"/>
      <c r="AL58" s="213"/>
      <c r="AM58" s="213"/>
      <c r="AN58" s="213"/>
      <c r="AO58" s="213"/>
      <c r="AP58" s="213"/>
    </row>
    <row r="59" spans="1:42" ht="17.25" customHeight="1" x14ac:dyDescent="0.25">
      <c r="A59" s="90"/>
      <c r="B59" s="105"/>
      <c r="C59" s="106">
        <v>43</v>
      </c>
      <c r="D59" s="151"/>
      <c r="E59" s="151"/>
      <c r="F59" s="151"/>
      <c r="G59" s="151"/>
      <c r="H59" s="168"/>
      <c r="I59" s="169"/>
      <c r="J59" s="168"/>
      <c r="K59" s="170"/>
      <c r="L59" s="171"/>
      <c r="M59" s="172"/>
      <c r="N59" s="173"/>
      <c r="O59" s="174"/>
      <c r="P59" s="175"/>
      <c r="Q59" s="176"/>
      <c r="R59" s="174"/>
      <c r="S59" s="183"/>
      <c r="T59" s="177"/>
      <c r="U59" s="178"/>
      <c r="V59" s="178"/>
      <c r="W59" s="179"/>
      <c r="X59" s="164"/>
      <c r="Y59" s="180"/>
      <c r="Z59" s="181"/>
      <c r="AA59" s="182"/>
      <c r="AB59" s="208"/>
      <c r="AC59" s="208"/>
      <c r="AD59" s="208"/>
      <c r="AE59" s="138"/>
      <c r="AF59" s="223">
        <v>43</v>
      </c>
      <c r="AG59" s="222"/>
      <c r="AH59" s="182"/>
      <c r="AI59" s="182"/>
      <c r="AJ59" s="182"/>
      <c r="AK59" s="213"/>
      <c r="AL59" s="213"/>
      <c r="AM59" s="213"/>
      <c r="AN59" s="213"/>
      <c r="AO59" s="213"/>
      <c r="AP59" s="213"/>
    </row>
    <row r="60" spans="1:42" ht="17.25" customHeight="1" x14ac:dyDescent="0.25">
      <c r="A60" s="90"/>
      <c r="B60" s="105"/>
      <c r="C60" s="106">
        <v>44</v>
      </c>
      <c r="D60" s="151"/>
      <c r="E60" s="151"/>
      <c r="F60" s="151"/>
      <c r="G60" s="151"/>
      <c r="H60" s="168"/>
      <c r="I60" s="169"/>
      <c r="J60" s="168"/>
      <c r="K60" s="170"/>
      <c r="L60" s="171"/>
      <c r="M60" s="172"/>
      <c r="N60" s="173"/>
      <c r="O60" s="174"/>
      <c r="P60" s="175"/>
      <c r="Q60" s="176"/>
      <c r="R60" s="174"/>
      <c r="S60" s="183"/>
      <c r="T60" s="177"/>
      <c r="U60" s="178"/>
      <c r="V60" s="178"/>
      <c r="W60" s="179"/>
      <c r="X60" s="164"/>
      <c r="Y60" s="180"/>
      <c r="Z60" s="181"/>
      <c r="AA60" s="184"/>
      <c r="AB60" s="208"/>
      <c r="AC60" s="208"/>
      <c r="AD60" s="208"/>
      <c r="AE60" s="138"/>
      <c r="AF60" s="223">
        <v>44</v>
      </c>
      <c r="AG60" s="222"/>
      <c r="AH60" s="182"/>
      <c r="AI60" s="182"/>
      <c r="AJ60" s="184"/>
      <c r="AK60" s="213"/>
      <c r="AL60" s="213"/>
      <c r="AM60" s="213"/>
      <c r="AN60" s="213"/>
      <c r="AO60" s="213"/>
      <c r="AP60" s="213"/>
    </row>
    <row r="61" spans="1:42" ht="17.25" customHeight="1" x14ac:dyDescent="0.25">
      <c r="A61" s="90"/>
      <c r="B61" s="105"/>
      <c r="C61" s="106">
        <v>45</v>
      </c>
      <c r="D61" s="151"/>
      <c r="E61" s="151"/>
      <c r="F61" s="151"/>
      <c r="G61" s="151"/>
      <c r="H61" s="168"/>
      <c r="I61" s="169"/>
      <c r="J61" s="168"/>
      <c r="K61" s="170"/>
      <c r="L61" s="171"/>
      <c r="M61" s="172"/>
      <c r="N61" s="173"/>
      <c r="O61" s="174"/>
      <c r="P61" s="175"/>
      <c r="Q61" s="176"/>
      <c r="R61" s="174"/>
      <c r="S61" s="183"/>
      <c r="T61" s="177"/>
      <c r="U61" s="178"/>
      <c r="V61" s="178"/>
      <c r="W61" s="179"/>
      <c r="X61" s="164"/>
      <c r="Y61" s="180"/>
      <c r="Z61" s="181"/>
      <c r="AA61" s="182"/>
      <c r="AB61" s="208"/>
      <c r="AC61" s="208"/>
      <c r="AD61" s="208"/>
      <c r="AE61" s="138"/>
      <c r="AF61" s="223">
        <v>45</v>
      </c>
      <c r="AG61" s="222"/>
      <c r="AH61" s="182"/>
      <c r="AI61" s="182"/>
      <c r="AJ61" s="182"/>
      <c r="AK61" s="213"/>
      <c r="AL61" s="213"/>
      <c r="AM61" s="213"/>
      <c r="AN61" s="213"/>
      <c r="AO61" s="213"/>
      <c r="AP61" s="213"/>
    </row>
    <row r="62" spans="1:42" ht="17.25" customHeight="1" x14ac:dyDescent="0.25">
      <c r="A62" s="90"/>
      <c r="B62" s="107"/>
      <c r="C62" s="106">
        <v>46</v>
      </c>
      <c r="D62" s="151"/>
      <c r="E62" s="151"/>
      <c r="F62" s="151"/>
      <c r="G62" s="151"/>
      <c r="H62" s="168"/>
      <c r="I62" s="169"/>
      <c r="J62" s="168"/>
      <c r="K62" s="170"/>
      <c r="L62" s="171"/>
      <c r="M62" s="172"/>
      <c r="N62" s="173"/>
      <c r="O62" s="174"/>
      <c r="P62" s="175"/>
      <c r="Q62" s="176"/>
      <c r="R62" s="174"/>
      <c r="S62" s="183"/>
      <c r="T62" s="177"/>
      <c r="U62" s="178"/>
      <c r="V62" s="178"/>
      <c r="W62" s="179"/>
      <c r="X62" s="164"/>
      <c r="Y62" s="180"/>
      <c r="Z62" s="181"/>
      <c r="AA62" s="182"/>
      <c r="AB62" s="208"/>
      <c r="AC62" s="208"/>
      <c r="AD62" s="208"/>
      <c r="AE62" s="138"/>
      <c r="AF62" s="223">
        <v>46</v>
      </c>
      <c r="AG62" s="222"/>
      <c r="AH62" s="182"/>
      <c r="AI62" s="182"/>
      <c r="AJ62" s="182"/>
      <c r="AK62" s="213"/>
      <c r="AL62" s="213"/>
      <c r="AM62" s="213"/>
      <c r="AN62" s="213"/>
      <c r="AO62" s="213"/>
      <c r="AP62" s="213"/>
    </row>
    <row r="63" spans="1:42" ht="17.25" customHeight="1" x14ac:dyDescent="0.25">
      <c r="A63" s="90"/>
      <c r="B63" s="107"/>
      <c r="C63" s="106">
        <v>47</v>
      </c>
      <c r="D63" s="151"/>
      <c r="E63" s="151"/>
      <c r="F63" s="151"/>
      <c r="G63" s="151"/>
      <c r="H63" s="168"/>
      <c r="I63" s="169"/>
      <c r="J63" s="168"/>
      <c r="K63" s="170"/>
      <c r="L63" s="171"/>
      <c r="M63" s="172"/>
      <c r="N63" s="173"/>
      <c r="O63" s="174"/>
      <c r="P63" s="175"/>
      <c r="Q63" s="176"/>
      <c r="R63" s="174"/>
      <c r="S63" s="183"/>
      <c r="T63" s="177"/>
      <c r="U63" s="178"/>
      <c r="V63" s="178"/>
      <c r="W63" s="179"/>
      <c r="X63" s="164"/>
      <c r="Y63" s="180"/>
      <c r="Z63" s="181"/>
      <c r="AA63" s="182"/>
      <c r="AB63" s="208"/>
      <c r="AC63" s="208"/>
      <c r="AD63" s="208"/>
      <c r="AE63" s="138"/>
      <c r="AF63" s="223">
        <v>47</v>
      </c>
      <c r="AG63" s="222"/>
      <c r="AH63" s="182"/>
      <c r="AI63" s="182"/>
      <c r="AJ63" s="182"/>
      <c r="AK63" s="213"/>
      <c r="AL63" s="213"/>
      <c r="AM63" s="213"/>
      <c r="AN63" s="213"/>
      <c r="AO63" s="213"/>
      <c r="AP63" s="213"/>
    </row>
    <row r="64" spans="1:42" ht="17.25" customHeight="1" x14ac:dyDescent="0.25">
      <c r="A64" s="90"/>
      <c r="B64" s="107"/>
      <c r="C64" s="106">
        <v>48</v>
      </c>
      <c r="D64" s="151"/>
      <c r="E64" s="151"/>
      <c r="F64" s="151"/>
      <c r="G64" s="151"/>
      <c r="H64" s="168"/>
      <c r="I64" s="169"/>
      <c r="J64" s="168"/>
      <c r="K64" s="170"/>
      <c r="L64" s="171"/>
      <c r="M64" s="172"/>
      <c r="N64" s="173"/>
      <c r="O64" s="174"/>
      <c r="P64" s="175"/>
      <c r="Q64" s="176"/>
      <c r="R64" s="174"/>
      <c r="S64" s="183"/>
      <c r="T64" s="177"/>
      <c r="U64" s="178"/>
      <c r="V64" s="178"/>
      <c r="W64" s="179"/>
      <c r="X64" s="164"/>
      <c r="Y64" s="180"/>
      <c r="Z64" s="181"/>
      <c r="AA64" s="182"/>
      <c r="AB64" s="208"/>
      <c r="AC64" s="208"/>
      <c r="AD64" s="208"/>
      <c r="AE64" s="138"/>
      <c r="AF64" s="223">
        <v>48</v>
      </c>
      <c r="AG64" s="222"/>
      <c r="AH64" s="182"/>
      <c r="AI64" s="182"/>
      <c r="AJ64" s="185"/>
      <c r="AK64" s="213"/>
      <c r="AL64" s="213"/>
      <c r="AM64" s="213"/>
      <c r="AN64" s="213"/>
      <c r="AO64" s="213"/>
      <c r="AP64" s="213"/>
    </row>
    <row r="65" spans="1:47" ht="17.25" customHeight="1" x14ac:dyDescent="0.25">
      <c r="A65" s="90"/>
      <c r="B65" s="107"/>
      <c r="C65" s="106">
        <v>49</v>
      </c>
      <c r="D65" s="151"/>
      <c r="E65" s="151"/>
      <c r="F65" s="151"/>
      <c r="G65" s="151"/>
      <c r="H65" s="168"/>
      <c r="I65" s="169"/>
      <c r="J65" s="168"/>
      <c r="K65" s="170"/>
      <c r="L65" s="171"/>
      <c r="M65" s="172"/>
      <c r="N65" s="173"/>
      <c r="O65" s="174"/>
      <c r="P65" s="175"/>
      <c r="Q65" s="176"/>
      <c r="R65" s="174"/>
      <c r="S65" s="183"/>
      <c r="T65" s="177"/>
      <c r="U65" s="178"/>
      <c r="V65" s="178"/>
      <c r="W65" s="179"/>
      <c r="X65" s="164"/>
      <c r="Y65" s="180"/>
      <c r="Z65" s="181"/>
      <c r="AA65" s="182"/>
      <c r="AB65" s="208"/>
      <c r="AC65" s="208"/>
      <c r="AD65" s="208"/>
      <c r="AE65" s="138"/>
      <c r="AF65" s="223">
        <v>49</v>
      </c>
      <c r="AG65" s="222"/>
      <c r="AH65" s="182"/>
      <c r="AI65" s="182"/>
      <c r="AJ65" s="182"/>
      <c r="AK65" s="213"/>
      <c r="AL65" s="213"/>
      <c r="AM65" s="213"/>
      <c r="AN65" s="213"/>
      <c r="AO65" s="213"/>
      <c r="AP65" s="213"/>
    </row>
    <row r="66" spans="1:47" ht="17.25" customHeight="1" x14ac:dyDescent="0.25">
      <c r="A66" s="90"/>
      <c r="B66" s="107"/>
      <c r="C66" s="106">
        <v>50</v>
      </c>
      <c r="D66" s="151"/>
      <c r="E66" s="151"/>
      <c r="F66" s="151"/>
      <c r="G66" s="151"/>
      <c r="H66" s="168"/>
      <c r="I66" s="169"/>
      <c r="J66" s="168"/>
      <c r="K66" s="170"/>
      <c r="L66" s="171"/>
      <c r="M66" s="172"/>
      <c r="N66" s="173"/>
      <c r="O66" s="174"/>
      <c r="P66" s="175"/>
      <c r="Q66" s="176"/>
      <c r="R66" s="174"/>
      <c r="S66" s="183"/>
      <c r="T66" s="177"/>
      <c r="U66" s="178"/>
      <c r="V66" s="178"/>
      <c r="W66" s="179"/>
      <c r="X66" s="164"/>
      <c r="Y66" s="180"/>
      <c r="Z66" s="181"/>
      <c r="AA66" s="182"/>
      <c r="AB66" s="208"/>
      <c r="AC66" s="208"/>
      <c r="AD66" s="208"/>
      <c r="AE66" s="138"/>
      <c r="AF66" s="223">
        <v>50</v>
      </c>
      <c r="AG66" s="222"/>
      <c r="AH66" s="182"/>
      <c r="AI66" s="182"/>
      <c r="AJ66" s="182"/>
      <c r="AK66" s="213"/>
      <c r="AL66" s="213"/>
      <c r="AM66" s="213"/>
      <c r="AN66" s="213"/>
      <c r="AO66" s="213"/>
      <c r="AP66" s="213"/>
    </row>
    <row r="67" spans="1:47" ht="17.25" customHeight="1" x14ac:dyDescent="0.25">
      <c r="A67" s="90"/>
      <c r="B67" s="107"/>
      <c r="C67" s="106">
        <v>51</v>
      </c>
      <c r="D67" s="151"/>
      <c r="E67" s="151"/>
      <c r="F67" s="151"/>
      <c r="G67" s="151"/>
      <c r="H67" s="168"/>
      <c r="I67" s="169"/>
      <c r="J67" s="168"/>
      <c r="K67" s="170"/>
      <c r="L67" s="171"/>
      <c r="M67" s="172"/>
      <c r="N67" s="173"/>
      <c r="O67" s="174"/>
      <c r="P67" s="175"/>
      <c r="Q67" s="176"/>
      <c r="R67" s="174"/>
      <c r="S67" s="183"/>
      <c r="T67" s="177"/>
      <c r="U67" s="178"/>
      <c r="V67" s="178"/>
      <c r="W67" s="179"/>
      <c r="X67" s="164"/>
      <c r="Y67" s="180"/>
      <c r="Z67" s="181"/>
      <c r="AA67" s="182"/>
      <c r="AB67" s="208"/>
      <c r="AC67" s="208"/>
      <c r="AD67" s="208"/>
      <c r="AE67" s="138"/>
      <c r="AF67" s="223">
        <v>51</v>
      </c>
      <c r="AG67" s="222"/>
      <c r="AH67" s="182"/>
      <c r="AI67" s="182"/>
      <c r="AJ67" s="182"/>
      <c r="AK67" s="213"/>
      <c r="AL67" s="213"/>
      <c r="AM67" s="213"/>
      <c r="AN67" s="213"/>
      <c r="AO67" s="213"/>
      <c r="AP67" s="213"/>
    </row>
    <row r="68" spans="1:47" ht="17.25" customHeight="1" x14ac:dyDescent="0.25">
      <c r="A68" s="90"/>
      <c r="B68" s="107"/>
      <c r="C68" s="106">
        <v>52</v>
      </c>
      <c r="D68" s="151"/>
      <c r="E68" s="151"/>
      <c r="F68" s="151"/>
      <c r="G68" s="151"/>
      <c r="H68" s="168"/>
      <c r="I68" s="169"/>
      <c r="J68" s="168"/>
      <c r="K68" s="170"/>
      <c r="L68" s="171"/>
      <c r="M68" s="172"/>
      <c r="N68" s="173"/>
      <c r="O68" s="174"/>
      <c r="P68" s="175"/>
      <c r="Q68" s="176"/>
      <c r="R68" s="174"/>
      <c r="S68" s="183"/>
      <c r="T68" s="177"/>
      <c r="U68" s="178"/>
      <c r="V68" s="178"/>
      <c r="W68" s="179"/>
      <c r="X68" s="164"/>
      <c r="Y68" s="180"/>
      <c r="Z68" s="181"/>
      <c r="AA68" s="182"/>
      <c r="AB68" s="208"/>
      <c r="AC68" s="208"/>
      <c r="AD68" s="208"/>
      <c r="AE68" s="138"/>
      <c r="AF68" s="223">
        <v>52</v>
      </c>
      <c r="AG68" s="222"/>
      <c r="AH68" s="182"/>
      <c r="AI68" s="182"/>
      <c r="AJ68" s="182"/>
      <c r="AK68" s="213"/>
      <c r="AL68" s="213"/>
      <c r="AM68" s="213"/>
      <c r="AN68" s="213"/>
      <c r="AO68" s="213"/>
      <c r="AP68" s="213"/>
    </row>
    <row r="69" spans="1:47" ht="17.25" customHeight="1" thickBot="1" x14ac:dyDescent="0.3">
      <c r="A69" s="90"/>
      <c r="B69" s="108"/>
      <c r="C69" s="109">
        <v>53</v>
      </c>
      <c r="D69" s="151"/>
      <c r="E69" s="151"/>
      <c r="F69" s="151"/>
      <c r="G69" s="151"/>
      <c r="H69" s="186"/>
      <c r="I69" s="187"/>
      <c r="J69" s="186"/>
      <c r="K69" s="188"/>
      <c r="L69" s="189"/>
      <c r="M69" s="190"/>
      <c r="N69" s="191"/>
      <c r="O69" s="192"/>
      <c r="P69" s="175"/>
      <c r="Q69" s="193"/>
      <c r="R69" s="192"/>
      <c r="S69" s="194"/>
      <c r="T69" s="195"/>
      <c r="U69" s="196"/>
      <c r="V69" s="196"/>
      <c r="W69" s="197"/>
      <c r="X69" s="164"/>
      <c r="Y69" s="198"/>
      <c r="Z69" s="199"/>
      <c r="AA69" s="182"/>
      <c r="AB69" s="209"/>
      <c r="AC69" s="209"/>
      <c r="AD69" s="209"/>
      <c r="AE69" s="138"/>
      <c r="AF69" s="224">
        <v>53</v>
      </c>
      <c r="AG69" s="225"/>
      <c r="AH69" s="182"/>
      <c r="AI69" s="182"/>
      <c r="AJ69" s="182"/>
      <c r="AK69" s="213"/>
      <c r="AL69" s="213"/>
      <c r="AM69" s="213"/>
      <c r="AN69" s="213"/>
      <c r="AO69" s="213"/>
      <c r="AP69" s="213"/>
    </row>
    <row r="70" spans="1:47" s="112" customFormat="1" ht="17.25" thickTop="1" thickBot="1" x14ac:dyDescent="0.3">
      <c r="A70" s="110"/>
      <c r="B70" s="110"/>
      <c r="C70" s="110"/>
      <c r="D70" s="111">
        <f t="shared" ref="D70:I70" si="5">SUM(D16:D69)</f>
        <v>0</v>
      </c>
      <c r="E70" s="111">
        <f t="shared" si="5"/>
        <v>0</v>
      </c>
      <c r="F70" s="111">
        <f t="shared" si="5"/>
        <v>0</v>
      </c>
      <c r="G70" s="111">
        <f t="shared" si="5"/>
        <v>0</v>
      </c>
      <c r="H70" s="200">
        <f t="shared" si="5"/>
        <v>0</v>
      </c>
      <c r="I70" s="201">
        <f t="shared" si="5"/>
        <v>0</v>
      </c>
      <c r="J70" s="201">
        <f t="shared" ref="J70:Y70" si="6">SUM(J16:J69)</f>
        <v>0</v>
      </c>
      <c r="K70" s="201">
        <f t="shared" si="6"/>
        <v>0</v>
      </c>
      <c r="L70" s="202">
        <f t="shared" si="6"/>
        <v>0</v>
      </c>
      <c r="M70" s="201">
        <f>SUM(M16:M69)</f>
        <v>0</v>
      </c>
      <c r="N70" s="203">
        <f>SUM(N16:N69)</f>
        <v>0</v>
      </c>
      <c r="O70" s="203">
        <f>SUM(O16:O69)</f>
        <v>0</v>
      </c>
      <c r="P70" s="201"/>
      <c r="Q70" s="201">
        <f>SUM(Q16:Q69)</f>
        <v>0</v>
      </c>
      <c r="R70" s="201">
        <f>SUM(R16:R69)</f>
        <v>0</v>
      </c>
      <c r="S70" s="204"/>
      <c r="T70" s="204">
        <f t="shared" si="6"/>
        <v>0</v>
      </c>
      <c r="U70" s="201">
        <f t="shared" si="6"/>
        <v>0</v>
      </c>
      <c r="V70" s="201">
        <f t="shared" si="6"/>
        <v>0</v>
      </c>
      <c r="W70" s="201">
        <f t="shared" si="6"/>
        <v>0</v>
      </c>
      <c r="X70" s="201">
        <f t="shared" si="6"/>
        <v>0</v>
      </c>
      <c r="Y70" s="201">
        <f t="shared" si="6"/>
        <v>0</v>
      </c>
      <c r="Z70" s="205">
        <f>SUM(Z16:Z69)</f>
        <v>0</v>
      </c>
      <c r="AA70" s="206">
        <f>AA69</f>
        <v>0</v>
      </c>
      <c r="AB70" s="206"/>
      <c r="AC70" s="206"/>
      <c r="AD70" s="206"/>
      <c r="AE70" s="138"/>
      <c r="AF70" s="226"/>
      <c r="AG70" s="201"/>
      <c r="AH70" s="201"/>
      <c r="AI70" s="201"/>
      <c r="AJ70" s="201"/>
      <c r="AK70" s="213"/>
      <c r="AL70" s="213"/>
      <c r="AM70" s="213"/>
      <c r="AN70" s="213"/>
      <c r="AO70" s="213"/>
      <c r="AP70" s="213"/>
      <c r="AQ70"/>
      <c r="AR70"/>
      <c r="AS70"/>
      <c r="AT70"/>
      <c r="AU70"/>
    </row>
    <row r="71" spans="1:47" ht="17.25" customHeight="1" thickTop="1" thickBot="1" x14ac:dyDescent="0.3">
      <c r="A71" s="110"/>
      <c r="B71" s="110"/>
      <c r="C71" s="110"/>
      <c r="D71" s="300">
        <f>SUM(D70:G70)</f>
        <v>0</v>
      </c>
      <c r="E71" s="301"/>
      <c r="F71" s="301" t="s">
        <v>93</v>
      </c>
      <c r="G71" s="302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110"/>
      <c r="AE71" s="110"/>
      <c r="AF71" s="213"/>
      <c r="AG71" s="213"/>
      <c r="AH71" s="213"/>
      <c r="AI71" s="213"/>
      <c r="AJ71" s="213"/>
      <c r="AK71" s="213"/>
      <c r="AL71" s="213"/>
      <c r="AM71" s="213"/>
      <c r="AN71" s="213"/>
      <c r="AO71" s="213"/>
      <c r="AP71" s="213"/>
    </row>
    <row r="72" spans="1:47" ht="16.5" thickTop="1" x14ac:dyDescent="0.25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213"/>
      <c r="AG72" s="293"/>
      <c r="AH72" s="294"/>
      <c r="AI72" s="294"/>
      <c r="AJ72" s="295"/>
      <c r="AK72" s="227"/>
      <c r="AL72" s="228"/>
      <c r="AM72" s="229"/>
      <c r="AN72" s="293"/>
      <c r="AO72" s="294"/>
      <c r="AP72" s="295"/>
    </row>
    <row r="73" spans="1:47" ht="15.75" customHeight="1" x14ac:dyDescent="0.25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213"/>
      <c r="AG73" s="230"/>
      <c r="AH73" s="231"/>
      <c r="AI73" s="231"/>
      <c r="AJ73" s="232"/>
      <c r="AK73" s="233"/>
      <c r="AL73" s="231"/>
      <c r="AM73" s="234"/>
      <c r="AN73" s="233"/>
      <c r="AO73" s="231"/>
      <c r="AP73" s="234"/>
    </row>
    <row r="74" spans="1:47" ht="15.75" customHeight="1" x14ac:dyDescent="0.25">
      <c r="A74" s="110"/>
      <c r="B74" s="110"/>
      <c r="C74" s="113"/>
      <c r="D74" s="324">
        <f>ACCUEIL!O25</f>
        <v>5.9080882352941178</v>
      </c>
      <c r="E74" s="324"/>
      <c r="F74" s="324"/>
      <c r="G74" s="114" t="s">
        <v>94</v>
      </c>
      <c r="H74" s="115"/>
      <c r="I74" s="115"/>
      <c r="J74" s="2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213"/>
      <c r="AG74" s="235"/>
      <c r="AH74" s="236"/>
      <c r="AI74" s="236"/>
      <c r="AJ74" s="237"/>
      <c r="AK74" s="238"/>
      <c r="AL74" s="236"/>
      <c r="AM74" s="239"/>
      <c r="AN74" s="240"/>
      <c r="AO74" s="241"/>
      <c r="AP74" s="242"/>
    </row>
    <row r="75" spans="1:47" ht="15.75" customHeight="1" x14ac:dyDescent="0.25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213"/>
      <c r="AG75" s="235"/>
      <c r="AH75" s="236"/>
      <c r="AI75" s="236"/>
      <c r="AJ75" s="237"/>
      <c r="AK75" s="238"/>
      <c r="AL75" s="236"/>
      <c r="AM75" s="239"/>
      <c r="AN75" s="238"/>
      <c r="AO75" s="236"/>
      <c r="AP75" s="239"/>
    </row>
    <row r="76" spans="1:47" ht="15.75" customHeight="1" x14ac:dyDescent="0.25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213"/>
      <c r="AG76" s="243"/>
      <c r="AH76" s="244"/>
      <c r="AI76" s="244"/>
      <c r="AJ76" s="245"/>
      <c r="AK76" s="246"/>
      <c r="AL76" s="244"/>
      <c r="AM76" s="247"/>
      <c r="AN76" s="246"/>
      <c r="AO76" s="244"/>
      <c r="AP76" s="247"/>
    </row>
    <row r="77" spans="1:47" ht="15.75" customHeight="1" x14ac:dyDescent="0.25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213"/>
      <c r="AG77" s="235"/>
      <c r="AH77" s="236"/>
      <c r="AI77" s="236"/>
      <c r="AJ77" s="237"/>
      <c r="AK77" s="238"/>
      <c r="AL77" s="236"/>
      <c r="AM77" s="239"/>
      <c r="AN77" s="238"/>
      <c r="AO77" s="236"/>
      <c r="AP77" s="239"/>
    </row>
    <row r="78" spans="1:47" ht="15.75" customHeight="1" x14ac:dyDescent="0.25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226"/>
      <c r="AG78" s="235"/>
      <c r="AH78" s="236"/>
      <c r="AI78" s="236"/>
      <c r="AJ78" s="237"/>
      <c r="AK78" s="238"/>
      <c r="AL78" s="236"/>
      <c r="AM78" s="239"/>
      <c r="AN78" s="238"/>
      <c r="AO78" s="236"/>
      <c r="AP78" s="239"/>
    </row>
    <row r="79" spans="1:47" ht="15.75" customHeight="1" x14ac:dyDescent="0.2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36"/>
      <c r="AF79" s="226"/>
      <c r="AG79" s="235"/>
      <c r="AH79" s="236"/>
      <c r="AI79" s="236"/>
      <c r="AJ79" s="237"/>
      <c r="AK79" s="238"/>
      <c r="AL79" s="236"/>
      <c r="AM79" s="239"/>
      <c r="AN79" s="238"/>
      <c r="AO79" s="236"/>
      <c r="AP79" s="239"/>
    </row>
    <row r="80" spans="1:47" ht="15.75" customHeight="1" x14ac:dyDescent="0.25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36"/>
      <c r="AF80" s="226"/>
      <c r="AG80" s="235"/>
      <c r="AH80" s="236"/>
      <c r="AI80" s="236"/>
      <c r="AJ80" s="237"/>
      <c r="AK80" s="238"/>
      <c r="AL80" s="236"/>
      <c r="AM80" s="239"/>
      <c r="AN80" s="248"/>
      <c r="AO80" s="249"/>
      <c r="AP80" s="250"/>
    </row>
    <row r="81" spans="1:42" ht="15.75" customHeight="1" x14ac:dyDescent="0.25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36"/>
      <c r="AF81" s="226"/>
      <c r="AG81" s="235"/>
      <c r="AH81" s="236"/>
      <c r="AI81" s="236"/>
      <c r="AJ81" s="237"/>
      <c r="AK81" s="238"/>
      <c r="AL81" s="236"/>
      <c r="AM81" s="239"/>
      <c r="AN81" s="238"/>
      <c r="AO81" s="236"/>
      <c r="AP81" s="239"/>
    </row>
    <row r="82" spans="1:42" ht="15.75" customHeight="1" x14ac:dyDescent="0.25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36"/>
      <c r="AF82" s="226"/>
      <c r="AG82" s="235"/>
      <c r="AH82" s="236"/>
      <c r="AI82" s="236"/>
      <c r="AJ82" s="237"/>
      <c r="AK82" s="238"/>
      <c r="AL82" s="236"/>
      <c r="AM82" s="239"/>
      <c r="AN82" s="238"/>
      <c r="AO82" s="236"/>
      <c r="AP82" s="239"/>
    </row>
    <row r="83" spans="1:42" ht="15.75" customHeight="1" x14ac:dyDescent="0.25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36"/>
      <c r="AF83" s="226"/>
      <c r="AG83" s="251"/>
      <c r="AH83" s="252"/>
      <c r="AI83" s="252"/>
      <c r="AJ83" s="253"/>
      <c r="AK83" s="254"/>
      <c r="AL83" s="252"/>
      <c r="AM83" s="255"/>
      <c r="AN83" s="254"/>
      <c r="AO83" s="252"/>
      <c r="AP83" s="255"/>
    </row>
    <row r="84" spans="1:42" ht="15.75" customHeight="1" x14ac:dyDescent="0.25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36"/>
      <c r="AF84" s="226"/>
      <c r="AG84" s="235"/>
      <c r="AH84" s="236"/>
      <c r="AI84" s="236"/>
      <c r="AJ84" s="237"/>
      <c r="AK84" s="238"/>
      <c r="AL84" s="236"/>
      <c r="AM84" s="239"/>
      <c r="AN84" s="238"/>
      <c r="AO84" s="236"/>
      <c r="AP84" s="239"/>
    </row>
    <row r="85" spans="1:42" ht="15.75" customHeight="1" x14ac:dyDescent="0.25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36"/>
      <c r="AF85" s="226"/>
      <c r="AG85" s="251"/>
      <c r="AH85" s="252"/>
      <c r="AI85" s="252"/>
      <c r="AJ85" s="253"/>
      <c r="AK85" s="254"/>
      <c r="AL85" s="252"/>
      <c r="AM85" s="255"/>
      <c r="AN85" s="254"/>
      <c r="AO85" s="252"/>
      <c r="AP85" s="255"/>
    </row>
    <row r="86" spans="1:42" ht="15.75" customHeight="1" x14ac:dyDescent="0.25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36"/>
      <c r="AF86" s="226"/>
      <c r="AG86" s="235"/>
      <c r="AH86" s="236"/>
      <c r="AI86" s="236"/>
      <c r="AJ86" s="237"/>
      <c r="AK86" s="256"/>
      <c r="AL86" s="236"/>
      <c r="AM86" s="239"/>
      <c r="AN86" s="256"/>
      <c r="AO86" s="236"/>
      <c r="AP86" s="239"/>
    </row>
    <row r="87" spans="1:42" ht="15.75" customHeight="1" x14ac:dyDescent="0.25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36"/>
      <c r="AF87" s="226"/>
      <c r="AG87" s="235"/>
      <c r="AH87" s="236"/>
      <c r="AI87" s="236"/>
      <c r="AJ87" s="237"/>
      <c r="AK87" s="256"/>
      <c r="AL87" s="236"/>
      <c r="AM87" s="239"/>
      <c r="AN87" s="256"/>
      <c r="AO87" s="236"/>
      <c r="AP87" s="239"/>
    </row>
    <row r="88" spans="1:42" ht="15.75" customHeight="1" x14ac:dyDescent="0.25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36"/>
      <c r="AF88" s="226"/>
      <c r="AG88" s="257"/>
      <c r="AH88" s="258"/>
      <c r="AI88" s="258"/>
      <c r="AJ88" s="259"/>
      <c r="AK88" s="260"/>
      <c r="AL88" s="258"/>
      <c r="AM88" s="261"/>
      <c r="AN88" s="260"/>
      <c r="AO88" s="258"/>
      <c r="AP88" s="261"/>
    </row>
    <row r="89" spans="1:42" ht="15.75" customHeight="1" x14ac:dyDescent="0.25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36"/>
      <c r="AF89" s="110"/>
      <c r="AG89" s="110"/>
      <c r="AH89" s="110"/>
      <c r="AI89" s="110"/>
      <c r="AJ89" s="110"/>
      <c r="AK89" s="110"/>
      <c r="AL89" s="110"/>
    </row>
    <row r="90" spans="1:42" ht="15.75" customHeight="1" x14ac:dyDescent="0.25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36"/>
      <c r="AF90" s="110"/>
      <c r="AG90" s="110"/>
      <c r="AH90" s="110"/>
      <c r="AI90" s="110"/>
      <c r="AJ90" s="110"/>
      <c r="AK90" s="110"/>
      <c r="AL90" s="110"/>
    </row>
    <row r="91" spans="1:42" ht="15.75" customHeight="1" x14ac:dyDescent="0.25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36"/>
      <c r="AF91" s="110"/>
      <c r="AG91" s="110"/>
      <c r="AH91" s="110"/>
      <c r="AI91" s="110"/>
      <c r="AJ91" s="110"/>
      <c r="AK91" s="100"/>
      <c r="AL91" s="90"/>
    </row>
    <row r="92" spans="1:42" ht="15.75" customHeight="1" x14ac:dyDescent="0.25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36"/>
      <c r="AF92" s="110"/>
      <c r="AG92" s="110"/>
      <c r="AH92" s="110"/>
      <c r="AI92" s="110"/>
      <c r="AJ92" s="110"/>
      <c r="AK92" s="110"/>
      <c r="AL92" s="110"/>
    </row>
    <row r="93" spans="1:42" ht="15.75" customHeight="1" x14ac:dyDescent="0.25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36"/>
      <c r="AF93" s="110"/>
      <c r="AG93" s="110"/>
      <c r="AH93" s="110"/>
      <c r="AI93" s="110"/>
      <c r="AJ93" s="110"/>
      <c r="AK93" s="110"/>
      <c r="AL93" s="110"/>
    </row>
    <row r="94" spans="1:42" x14ac:dyDescent="0.25">
      <c r="A94" s="116"/>
      <c r="B94" s="116"/>
      <c r="C94" s="117"/>
      <c r="D94" s="117"/>
      <c r="E94" s="117"/>
      <c r="F94" s="117"/>
      <c r="G94" s="117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8"/>
      <c r="AB94" s="116"/>
      <c r="AC94" s="116"/>
      <c r="AD94" s="116"/>
      <c r="AE94" s="137"/>
      <c r="AF94" s="116"/>
      <c r="AG94" s="116"/>
      <c r="AH94" s="116"/>
      <c r="AI94" s="116"/>
      <c r="AJ94" s="116"/>
    </row>
    <row r="95" spans="1:42" x14ac:dyDescent="0.25">
      <c r="A95" s="116"/>
      <c r="B95" s="116"/>
      <c r="C95" s="117"/>
      <c r="D95" s="117"/>
      <c r="E95" s="117"/>
      <c r="F95" s="117"/>
      <c r="G95" s="117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8"/>
      <c r="AB95" s="116"/>
      <c r="AC95" s="116"/>
      <c r="AD95" s="116"/>
      <c r="AE95" s="137"/>
      <c r="AF95" s="116"/>
      <c r="AG95" s="116"/>
      <c r="AH95" s="116"/>
      <c r="AI95" s="116"/>
      <c r="AJ95" s="116"/>
    </row>
    <row r="96" spans="1:42" x14ac:dyDescent="0.25">
      <c r="A96" s="116"/>
      <c r="B96" s="116"/>
      <c r="C96" s="117"/>
      <c r="D96" s="117"/>
      <c r="E96" s="117"/>
      <c r="F96" s="117"/>
      <c r="G96" s="117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8"/>
      <c r="AB96" s="116"/>
      <c r="AC96" s="116"/>
      <c r="AD96" s="116"/>
      <c r="AE96" s="137"/>
      <c r="AF96" s="116"/>
      <c r="AG96" s="116"/>
      <c r="AH96" s="116"/>
      <c r="AI96" s="116"/>
      <c r="AJ96" s="116"/>
    </row>
    <row r="97" spans="1:36" x14ac:dyDescent="0.25">
      <c r="A97" s="116"/>
      <c r="B97" s="116"/>
      <c r="C97" s="117"/>
      <c r="D97" s="117"/>
      <c r="E97" s="117"/>
      <c r="F97" s="117"/>
      <c r="G97" s="117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8"/>
      <c r="AB97" s="116"/>
      <c r="AC97" s="116"/>
      <c r="AD97" s="116"/>
      <c r="AE97" s="137"/>
      <c r="AF97" s="116"/>
      <c r="AG97" s="116"/>
      <c r="AH97" s="116"/>
      <c r="AI97" s="116"/>
      <c r="AJ97" s="116"/>
    </row>
    <row r="98" spans="1:36" x14ac:dyDescent="0.25">
      <c r="A98" s="116"/>
      <c r="B98" s="116"/>
      <c r="C98" s="117"/>
      <c r="D98" s="117"/>
      <c r="E98" s="117"/>
      <c r="F98" s="117"/>
      <c r="G98" s="117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8"/>
      <c r="AB98" s="116"/>
      <c r="AC98" s="116"/>
      <c r="AD98" s="116"/>
      <c r="AE98" s="137"/>
      <c r="AF98" s="116"/>
      <c r="AG98" s="116"/>
      <c r="AH98" s="116"/>
      <c r="AI98" s="116"/>
      <c r="AJ98" s="116"/>
    </row>
    <row r="99" spans="1:36" x14ac:dyDescent="0.25">
      <c r="A99" s="116"/>
      <c r="B99" s="116"/>
      <c r="C99" s="117"/>
      <c r="D99" s="117"/>
      <c r="E99" s="117"/>
      <c r="F99" s="117"/>
      <c r="G99" s="117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8"/>
      <c r="AB99" s="116"/>
      <c r="AC99" s="116"/>
      <c r="AD99" s="116"/>
      <c r="AE99" s="137"/>
      <c r="AF99" s="116"/>
      <c r="AG99" s="116"/>
      <c r="AH99" s="116"/>
      <c r="AI99" s="116"/>
      <c r="AJ99" s="116"/>
    </row>
    <row r="100" spans="1:36" x14ac:dyDescent="0.25">
      <c r="A100" s="116"/>
      <c r="B100" s="116"/>
      <c r="C100" s="117"/>
      <c r="D100" s="117"/>
      <c r="E100" s="117"/>
      <c r="F100" s="117"/>
      <c r="G100" s="117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8"/>
      <c r="AB100" s="116"/>
      <c r="AC100" s="116"/>
      <c r="AD100" s="116"/>
      <c r="AE100" s="137"/>
      <c r="AF100" s="116"/>
      <c r="AG100" s="116"/>
      <c r="AH100" s="116"/>
      <c r="AI100" s="116"/>
      <c r="AJ100" s="116"/>
    </row>
    <row r="101" spans="1:36" x14ac:dyDescent="0.25">
      <c r="A101" s="116"/>
      <c r="B101" s="116"/>
      <c r="C101" s="117"/>
      <c r="D101" s="117"/>
      <c r="E101" s="117"/>
      <c r="F101" s="117"/>
      <c r="G101" s="117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8"/>
      <c r="AB101" s="116"/>
      <c r="AC101" s="116"/>
      <c r="AD101" s="116"/>
      <c r="AE101" s="137"/>
      <c r="AF101" s="116"/>
      <c r="AG101" s="116"/>
      <c r="AH101" s="116"/>
      <c r="AI101" s="116"/>
      <c r="AJ101" s="116"/>
    </row>
    <row r="102" spans="1:36" x14ac:dyDescent="0.25">
      <c r="A102" s="116"/>
      <c r="B102" s="116"/>
      <c r="C102" s="117"/>
      <c r="D102" s="117"/>
      <c r="E102" s="117"/>
      <c r="F102" s="117"/>
      <c r="G102" s="117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8"/>
      <c r="AB102" s="116"/>
      <c r="AC102" s="116"/>
      <c r="AD102" s="116"/>
      <c r="AE102" s="137"/>
      <c r="AF102" s="116"/>
      <c r="AG102" s="116"/>
      <c r="AH102" s="116"/>
      <c r="AI102" s="116"/>
      <c r="AJ102" s="116"/>
    </row>
    <row r="103" spans="1:36" x14ac:dyDescent="0.25">
      <c r="A103" s="116"/>
      <c r="B103" s="116"/>
      <c r="C103" s="117"/>
      <c r="D103" s="117"/>
      <c r="E103" s="117"/>
      <c r="F103" s="117"/>
      <c r="G103" s="117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8"/>
      <c r="AB103" s="116"/>
      <c r="AC103" s="116"/>
      <c r="AD103" s="116"/>
      <c r="AE103" s="137"/>
      <c r="AF103" s="116"/>
      <c r="AG103" s="116"/>
      <c r="AH103" s="116"/>
      <c r="AI103" s="116"/>
      <c r="AJ103" s="116"/>
    </row>
    <row r="104" spans="1:36" x14ac:dyDescent="0.25">
      <c r="A104" s="116"/>
      <c r="B104" s="116"/>
      <c r="C104" s="117"/>
      <c r="D104" s="117"/>
      <c r="E104" s="117"/>
      <c r="F104" s="117"/>
      <c r="G104" s="117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8"/>
      <c r="AB104" s="116"/>
      <c r="AC104" s="116"/>
      <c r="AD104" s="116"/>
      <c r="AE104" s="137"/>
      <c r="AF104" s="116"/>
      <c r="AG104" s="116"/>
      <c r="AH104" s="116"/>
      <c r="AI104" s="116"/>
      <c r="AJ104" s="116"/>
    </row>
    <row r="105" spans="1:36" x14ac:dyDescent="0.25">
      <c r="A105" s="116"/>
      <c r="B105" s="116"/>
      <c r="C105" s="117"/>
      <c r="D105" s="117"/>
      <c r="E105" s="117"/>
      <c r="F105" s="117"/>
      <c r="G105" s="117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8"/>
      <c r="AB105" s="116"/>
      <c r="AC105" s="116"/>
      <c r="AD105" s="116"/>
      <c r="AE105" s="137"/>
      <c r="AF105" s="116"/>
      <c r="AG105" s="116"/>
      <c r="AH105" s="116"/>
      <c r="AI105" s="116"/>
      <c r="AJ105" s="116"/>
    </row>
    <row r="106" spans="1:36" x14ac:dyDescent="0.25">
      <c r="A106" s="116"/>
      <c r="B106" s="116"/>
      <c r="C106" s="117"/>
      <c r="D106" s="117"/>
      <c r="E106" s="117"/>
      <c r="F106" s="117"/>
      <c r="G106" s="117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8"/>
      <c r="AB106" s="116"/>
      <c r="AC106" s="116"/>
      <c r="AD106" s="116"/>
      <c r="AE106" s="137"/>
      <c r="AF106" s="116"/>
      <c r="AG106" s="116"/>
      <c r="AH106" s="116"/>
      <c r="AI106" s="116"/>
      <c r="AJ106" s="116"/>
    </row>
    <row r="107" spans="1:36" x14ac:dyDescent="0.25">
      <c r="A107" s="116"/>
      <c r="B107" s="116"/>
      <c r="C107" s="117"/>
      <c r="D107" s="117"/>
      <c r="E107" s="117"/>
      <c r="F107" s="117"/>
      <c r="G107" s="117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8"/>
      <c r="AB107" s="116"/>
      <c r="AC107" s="116"/>
      <c r="AD107" s="116"/>
      <c r="AE107" s="137"/>
      <c r="AF107" s="116"/>
      <c r="AG107" s="116"/>
      <c r="AH107" s="116"/>
      <c r="AI107" s="116"/>
      <c r="AJ107" s="116"/>
    </row>
    <row r="108" spans="1:36" x14ac:dyDescent="0.25">
      <c r="A108" s="116"/>
      <c r="B108" s="116"/>
      <c r="C108" s="117"/>
      <c r="D108" s="117"/>
      <c r="E108" s="117"/>
      <c r="F108" s="117"/>
      <c r="G108" s="117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8"/>
      <c r="AB108" s="116"/>
      <c r="AC108" s="116"/>
      <c r="AD108" s="116"/>
      <c r="AE108" s="137"/>
      <c r="AF108" s="116"/>
      <c r="AG108" s="116"/>
      <c r="AH108" s="116"/>
      <c r="AI108" s="116"/>
      <c r="AJ108" s="116"/>
    </row>
    <row r="109" spans="1:36" x14ac:dyDescent="0.25">
      <c r="A109" s="116"/>
      <c r="B109" s="116"/>
      <c r="C109" s="117"/>
      <c r="D109" s="117"/>
      <c r="E109" s="117"/>
      <c r="F109" s="117"/>
      <c r="G109" s="117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8"/>
      <c r="AB109" s="116"/>
      <c r="AC109" s="116"/>
      <c r="AD109" s="116"/>
      <c r="AE109" s="137"/>
      <c r="AF109" s="116"/>
      <c r="AG109" s="116"/>
      <c r="AH109" s="116"/>
      <c r="AI109" s="116"/>
      <c r="AJ109" s="116"/>
    </row>
    <row r="110" spans="1:36" x14ac:dyDescent="0.25">
      <c r="AG110" s="116"/>
      <c r="AH110" s="116"/>
      <c r="AI110" s="116"/>
      <c r="AJ110" s="116"/>
    </row>
    <row r="111" spans="1:36" x14ac:dyDescent="0.25">
      <c r="AG111" s="116"/>
      <c r="AH111" s="116"/>
      <c r="AI111" s="116"/>
      <c r="AJ111" s="116"/>
    </row>
    <row r="112" spans="1:36" x14ac:dyDescent="0.25">
      <c r="AG112" s="116"/>
      <c r="AH112" s="116"/>
      <c r="AI112" s="116"/>
      <c r="AJ112" s="116"/>
    </row>
    <row r="113" spans="33:36" x14ac:dyDescent="0.25">
      <c r="AG113" s="116"/>
      <c r="AH113" s="116"/>
      <c r="AI113" s="116"/>
      <c r="AJ113" s="116"/>
    </row>
    <row r="114" spans="33:36" x14ac:dyDescent="0.25">
      <c r="AG114" s="116"/>
      <c r="AH114" s="116"/>
      <c r="AI114" s="116"/>
      <c r="AJ114" s="116"/>
    </row>
    <row r="115" spans="33:36" x14ac:dyDescent="0.25">
      <c r="AG115" s="116"/>
      <c r="AH115" s="116"/>
      <c r="AI115" s="116"/>
      <c r="AJ115" s="116"/>
    </row>
    <row r="116" spans="33:36" x14ac:dyDescent="0.25">
      <c r="AG116" s="116"/>
      <c r="AH116" s="116"/>
      <c r="AI116" s="116"/>
      <c r="AJ116" s="116"/>
    </row>
    <row r="117" spans="33:36" x14ac:dyDescent="0.25">
      <c r="AG117" s="116"/>
      <c r="AH117" s="116"/>
      <c r="AI117" s="116"/>
      <c r="AJ117" s="116"/>
    </row>
    <row r="118" spans="33:36" x14ac:dyDescent="0.25">
      <c r="AG118" s="116"/>
      <c r="AH118" s="116"/>
      <c r="AI118" s="116"/>
      <c r="AJ118" s="116"/>
    </row>
    <row r="119" spans="33:36" x14ac:dyDescent="0.25">
      <c r="AG119" s="116"/>
      <c r="AH119" s="116"/>
      <c r="AI119" s="116"/>
      <c r="AJ119" s="116"/>
    </row>
    <row r="120" spans="33:36" x14ac:dyDescent="0.25">
      <c r="AG120" s="116"/>
      <c r="AH120" s="116"/>
      <c r="AI120" s="116"/>
      <c r="AJ120" s="116"/>
    </row>
    <row r="121" spans="33:36" x14ac:dyDescent="0.25">
      <c r="AG121" s="116"/>
      <c r="AH121" s="116"/>
      <c r="AI121" s="116"/>
      <c r="AJ121" s="116"/>
    </row>
    <row r="122" spans="33:36" x14ac:dyDescent="0.25">
      <c r="AG122" s="116"/>
      <c r="AH122" s="116"/>
      <c r="AI122" s="116"/>
      <c r="AJ122" s="116"/>
    </row>
    <row r="123" spans="33:36" x14ac:dyDescent="0.25">
      <c r="AG123" s="116"/>
      <c r="AH123" s="116"/>
      <c r="AI123" s="116"/>
      <c r="AJ123" s="116"/>
    </row>
    <row r="124" spans="33:36" x14ac:dyDescent="0.25">
      <c r="AG124" s="116"/>
      <c r="AH124" s="116"/>
      <c r="AI124" s="116"/>
      <c r="AJ124" s="116"/>
    </row>
    <row r="185" spans="31:31" x14ac:dyDescent="0.25">
      <c r="AE185" s="135">
        <v>0</v>
      </c>
    </row>
  </sheetData>
  <sheetProtection selectLockedCells="1"/>
  <mergeCells count="45">
    <mergeCell ref="AG7:AG13"/>
    <mergeCell ref="T7:T12"/>
    <mergeCell ref="U7:U12"/>
    <mergeCell ref="K5:W6"/>
    <mergeCell ref="X5:X6"/>
    <mergeCell ref="AA5:AA6"/>
    <mergeCell ref="AG5:AJ6"/>
    <mergeCell ref="U13:U15"/>
    <mergeCell ref="Y7:Y15"/>
    <mergeCell ref="Z7:Z15"/>
    <mergeCell ref="AA7:AA13"/>
    <mergeCell ref="AF7:AF14"/>
    <mergeCell ref="O13:O15"/>
    <mergeCell ref="P13:P15"/>
    <mergeCell ref="R13:R15"/>
    <mergeCell ref="S13:S15"/>
    <mergeCell ref="T13:T15"/>
    <mergeCell ref="C7:C14"/>
    <mergeCell ref="D7:D15"/>
    <mergeCell ref="E7:E15"/>
    <mergeCell ref="F7:F15"/>
    <mergeCell ref="G7:G15"/>
    <mergeCell ref="D74:F74"/>
    <mergeCell ref="G3:H3"/>
    <mergeCell ref="F5:G6"/>
    <mergeCell ref="H5:J6"/>
    <mergeCell ref="H7:H15"/>
    <mergeCell ref="I7:I15"/>
    <mergeCell ref="J7:J15"/>
    <mergeCell ref="AG72:AJ72"/>
    <mergeCell ref="AN72:AP72"/>
    <mergeCell ref="Y5:Z6"/>
    <mergeCell ref="D71:E71"/>
    <mergeCell ref="F71:G71"/>
    <mergeCell ref="V7:V15"/>
    <mergeCell ref="W7:W15"/>
    <mergeCell ref="X7:X15"/>
    <mergeCell ref="K7:K15"/>
    <mergeCell ref="L7:L15"/>
    <mergeCell ref="M7:M15"/>
    <mergeCell ref="N7:P11"/>
    <mergeCell ref="Q7:S11"/>
    <mergeCell ref="AJ7:AJ13"/>
    <mergeCell ref="N12:N15"/>
    <mergeCell ref="Q12:Q15"/>
  </mergeCells>
  <hyperlinks>
    <hyperlink ref="F5:G6" location="ACCEUIL!A1" display="ACCEUIL"/>
  </hyperlinks>
  <pageMargins left="0.19685039370078741" right="0.19685039370078741" top="0.39370078740157483" bottom="0.39370078740157483" header="0.51181102362204722" footer="0.51181102362204722"/>
  <pageSetup paperSize="9" scale="51" orientation="portrait" horizontalDpi="4294967293" verticalDpi="0" r:id="rId1"/>
  <headerFooter alignWithMargins="0"/>
  <colBreaks count="1" manualBreakCount="1">
    <brk id="30" max="18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CODES</vt:lpstr>
      <vt:lpstr>Modèle</vt:lpstr>
      <vt:lpstr>BASE</vt:lpstr>
      <vt:lpstr>ModèleBILAN</vt:lpstr>
      <vt:lpstr>ADHERENTS</vt:lpstr>
      <vt:lpstr>ANNEE</vt:lpstr>
      <vt:lpstr>MATOS</vt:lpstr>
      <vt:lpstr>SALARIE</vt:lpstr>
      <vt:lpstr>TRAVAIL</vt:lpstr>
      <vt:lpstr>ModèleBILAN!Zone_d_impression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Guy Blancher</cp:lastModifiedBy>
  <dcterms:created xsi:type="dcterms:W3CDTF">2013-12-31T20:49:55Z</dcterms:created>
  <dcterms:modified xsi:type="dcterms:W3CDTF">2014-01-05T22:20:34Z</dcterms:modified>
</cp:coreProperties>
</file>