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010" windowHeight="9090" tabRatio="918" firstSheet="15" activeTab="22"/>
  </bookViews>
  <sheets>
    <sheet name="Orth" sheetId="2" r:id="rId1"/>
    <sheet name="Voca" sheetId="4" r:id="rId2"/>
    <sheet name="Gram" sheetId="5" r:id="rId3"/>
    <sheet name="Conjug" sheetId="6" r:id="rId4"/>
    <sheet name="Ecrit" sheetId="3" r:id="rId5"/>
    <sheet name="Poésie" sheetId="8" r:id="rId6"/>
    <sheet name="Exposé" sheetId="9" r:id="rId7"/>
    <sheet name="Num" sheetId="10" r:id="rId8"/>
    <sheet name="Calcul" sheetId="11" r:id="rId9"/>
    <sheet name="CMent" sheetId="12" r:id="rId10"/>
    <sheet name="Problèmes" sheetId="13" r:id="rId11"/>
    <sheet name="Mesure" sheetId="14" r:id="rId12"/>
    <sheet name="Géométr" sheetId="15" r:id="rId13"/>
    <sheet name="Histoire" sheetId="16" r:id="rId14"/>
    <sheet name="Géographie" sheetId="17" r:id="rId15"/>
    <sheet name="Sciences" sheetId="18" r:id="rId16"/>
    <sheet name="Anglais" sheetId="47" r:id="rId17"/>
    <sheet name="dictée" sheetId="19" r:id="rId18"/>
    <sheet name="EPS" sheetId="49" r:id="rId19"/>
    <sheet name="comportement" sheetId="48" r:id="rId20"/>
    <sheet name="Bilans" sheetId="20" r:id="rId21"/>
    <sheet name="Lecture" sheetId="7" r:id="rId22"/>
    <sheet name="Bulletin" sheetId="50" r:id="rId23"/>
    <sheet name="bulletin élève 1" sheetId="23" r:id="rId24"/>
    <sheet name="Feuil2" sheetId="51" r:id="rId25"/>
    <sheet name="Recovered_Sheet1" sheetId="44" state="hidden" r:id="rId26"/>
    <sheet name="Recovered_Sheet2" sheetId="45" state="hidden" r:id="rId27"/>
  </sheets>
  <definedNames>
    <definedName name="_xlnm._FilterDatabase" localSheetId="24" hidden="1">Feuil2!$B$3:$B$34</definedName>
    <definedName name="Elèves">OFFSET(Orth!$A$3,,,COUNTA(Orth!$A:$A)-2)</definedName>
  </definedNames>
  <calcPr calcId="152511" fullCalcOnLoad="1"/>
</workbook>
</file>

<file path=xl/calcChain.xml><?xml version="1.0" encoding="utf-8"?>
<calcChain xmlns="http://schemas.openxmlformats.org/spreadsheetml/2006/main">
  <c r="H18" i="50" l="1"/>
  <c r="H16" i="50"/>
  <c r="L68" i="50"/>
  <c r="F60" i="50"/>
  <c r="C56" i="50"/>
  <c r="C55" i="50"/>
  <c r="C54" i="50"/>
  <c r="L58" i="50"/>
  <c r="C53" i="50"/>
  <c r="C45" i="50"/>
  <c r="C44" i="50"/>
  <c r="C43" i="50"/>
  <c r="C42" i="50"/>
  <c r="C41" i="50"/>
  <c r="L47" i="50"/>
  <c r="C40" i="50"/>
  <c r="G18" i="50"/>
  <c r="F18" i="50"/>
  <c r="E18" i="50"/>
  <c r="D18" i="50"/>
  <c r="G16" i="50"/>
  <c r="F16" i="50"/>
  <c r="E16" i="50"/>
  <c r="D16" i="50"/>
  <c r="C13" i="50"/>
  <c r="C12" i="50"/>
  <c r="C11" i="50"/>
  <c r="C10" i="50"/>
  <c r="C9" i="50"/>
  <c r="L32" i="50"/>
  <c r="B2" i="50"/>
  <c r="B4" i="2"/>
  <c r="A4" i="49"/>
  <c r="B5" i="2"/>
  <c r="B5" i="47"/>
  <c r="B6" i="2"/>
  <c r="B6" i="11"/>
  <c r="B7" i="2"/>
  <c r="B8" i="2"/>
  <c r="A8" i="49"/>
  <c r="B9" i="2"/>
  <c r="B9" i="47"/>
  <c r="B10" i="2"/>
  <c r="B10" i="11"/>
  <c r="B11" i="2"/>
  <c r="B12" i="2"/>
  <c r="A12" i="49"/>
  <c r="B13" i="2"/>
  <c r="B13" i="47"/>
  <c r="B14" i="2"/>
  <c r="B14" i="12"/>
  <c r="B15" i="2"/>
  <c r="B16" i="2"/>
  <c r="A16" i="49"/>
  <c r="B17" i="2"/>
  <c r="B17" i="47"/>
  <c r="B18" i="2"/>
  <c r="A17" i="20"/>
  <c r="B19" i="2"/>
  <c r="A19" i="49"/>
  <c r="B20" i="2"/>
  <c r="A20" i="49"/>
  <c r="B21" i="2"/>
  <c r="B21" i="47"/>
  <c r="B22" i="2"/>
  <c r="A21" i="20"/>
  <c r="B23" i="2"/>
  <c r="B24" i="2"/>
  <c r="A24" i="49"/>
  <c r="B25" i="2"/>
  <c r="B25" i="47"/>
  <c r="B26" i="2"/>
  <c r="B26" i="12"/>
  <c r="B3" i="2"/>
  <c r="A3" i="48"/>
  <c r="G19" i="23"/>
  <c r="F19" i="23"/>
  <c r="E19" i="23"/>
  <c r="D19" i="23"/>
  <c r="C19" i="23"/>
  <c r="F17" i="23"/>
  <c r="E17" i="23"/>
  <c r="D17" i="23"/>
  <c r="C17" i="23"/>
  <c r="G17" i="23"/>
  <c r="G16" i="23"/>
  <c r="H18" i="23"/>
  <c r="G18" i="23"/>
  <c r="F18" i="23"/>
  <c r="E18" i="23"/>
  <c r="D18" i="23"/>
  <c r="C18" i="23"/>
  <c r="F16" i="23"/>
  <c r="E16" i="23"/>
  <c r="D16" i="23"/>
  <c r="C16" i="23"/>
  <c r="N4" i="19"/>
  <c r="T3" i="20"/>
  <c r="N5" i="19"/>
  <c r="T4" i="20"/>
  <c r="N6" i="19"/>
  <c r="N7" i="19"/>
  <c r="N8" i="19"/>
  <c r="N9" i="19"/>
  <c r="T8" i="20"/>
  <c r="N10" i="19"/>
  <c r="N11" i="19"/>
  <c r="T10" i="20"/>
  <c r="N12" i="19"/>
  <c r="N13" i="19"/>
  <c r="N14" i="19"/>
  <c r="N15" i="19"/>
  <c r="N16" i="19"/>
  <c r="T15" i="20"/>
  <c r="N17" i="19"/>
  <c r="T16" i="20"/>
  <c r="N18" i="19"/>
  <c r="N19" i="19"/>
  <c r="N20" i="19"/>
  <c r="N21" i="19"/>
  <c r="N22" i="19"/>
  <c r="N23" i="19"/>
  <c r="N24" i="19"/>
  <c r="N25" i="19"/>
  <c r="N26" i="19"/>
  <c r="N3" i="19"/>
  <c r="O32" i="7"/>
  <c r="O31" i="7"/>
  <c r="O30" i="7"/>
  <c r="O29" i="7"/>
  <c r="O28" i="7"/>
  <c r="O27" i="7"/>
  <c r="K4" i="10"/>
  <c r="K5" i="10"/>
  <c r="K6" i="10"/>
  <c r="I5" i="20"/>
  <c r="K7" i="10"/>
  <c r="K8" i="10"/>
  <c r="I7" i="20"/>
  <c r="K9" i="10"/>
  <c r="K10" i="10"/>
  <c r="K11" i="10"/>
  <c r="K12" i="10"/>
  <c r="K13" i="10"/>
  <c r="K14" i="10"/>
  <c r="K15" i="10"/>
  <c r="K16" i="10"/>
  <c r="K17" i="10"/>
  <c r="I16" i="20"/>
  <c r="K18" i="10"/>
  <c r="I17" i="20"/>
  <c r="K19" i="10"/>
  <c r="K20" i="10"/>
  <c r="I19" i="20"/>
  <c r="K21" i="10"/>
  <c r="K22" i="10"/>
  <c r="K23" i="10"/>
  <c r="K24" i="10"/>
  <c r="K25" i="10"/>
  <c r="I24" i="20"/>
  <c r="K26" i="10"/>
  <c r="I25" i="20"/>
  <c r="K3" i="10"/>
  <c r="I2" i="20"/>
  <c r="K4" i="9"/>
  <c r="K5" i="9"/>
  <c r="K6" i="9"/>
  <c r="K7" i="9"/>
  <c r="K8" i="9"/>
  <c r="K9" i="9"/>
  <c r="S8" i="20"/>
  <c r="K10" i="9"/>
  <c r="S9" i="20"/>
  <c r="K11" i="9"/>
  <c r="K12" i="9"/>
  <c r="S11" i="20"/>
  <c r="K13" i="9"/>
  <c r="S12" i="20"/>
  <c r="K14" i="9"/>
  <c r="K15" i="9"/>
  <c r="K16" i="9"/>
  <c r="K17" i="9"/>
  <c r="K18" i="9"/>
  <c r="S17" i="20"/>
  <c r="K19" i="9"/>
  <c r="K20" i="9"/>
  <c r="K21" i="9"/>
  <c r="S20" i="20"/>
  <c r="K22" i="9"/>
  <c r="K23" i="9"/>
  <c r="K24" i="9"/>
  <c r="K25" i="9"/>
  <c r="S24" i="20"/>
  <c r="K26" i="9"/>
  <c r="K27" i="9"/>
  <c r="S26" i="20"/>
  <c r="K3" i="9"/>
  <c r="S2" i="20"/>
  <c r="K4" i="5"/>
  <c r="K5" i="5"/>
  <c r="D4" i="20"/>
  <c r="K6" i="5"/>
  <c r="K7" i="5"/>
  <c r="K8" i="5"/>
  <c r="D7" i="20"/>
  <c r="K9" i="5"/>
  <c r="D8" i="20"/>
  <c r="K10" i="5"/>
  <c r="K11" i="5"/>
  <c r="D10" i="20"/>
  <c r="K12" i="5"/>
  <c r="K13" i="5"/>
  <c r="K14" i="5"/>
  <c r="K15" i="5"/>
  <c r="K16" i="5"/>
  <c r="K17" i="5"/>
  <c r="K18" i="5"/>
  <c r="D17" i="20"/>
  <c r="D30" i="20"/>
  <c r="K19" i="5"/>
  <c r="K20" i="5"/>
  <c r="K21" i="5"/>
  <c r="D20" i="20"/>
  <c r="K22" i="5"/>
  <c r="K23" i="5"/>
  <c r="D22" i="20"/>
  <c r="K24" i="5"/>
  <c r="K25" i="5"/>
  <c r="K26" i="5"/>
  <c r="D25" i="20"/>
  <c r="D11" i="20"/>
  <c r="D16" i="20"/>
  <c r="D23" i="20"/>
  <c r="K9" i="6"/>
  <c r="E8" i="20"/>
  <c r="K4" i="6"/>
  <c r="K5" i="6"/>
  <c r="E4" i="20"/>
  <c r="K6" i="6"/>
  <c r="K7" i="6"/>
  <c r="K8" i="6"/>
  <c r="E7" i="20"/>
  <c r="K10" i="6"/>
  <c r="K11" i="6"/>
  <c r="K12" i="6"/>
  <c r="K13" i="6"/>
  <c r="E12" i="20"/>
  <c r="K14" i="6"/>
  <c r="E13" i="20"/>
  <c r="K15" i="6"/>
  <c r="K16" i="6"/>
  <c r="K17" i="6"/>
  <c r="E16" i="20"/>
  <c r="K18" i="6"/>
  <c r="K19" i="6"/>
  <c r="K20" i="6"/>
  <c r="K21" i="6"/>
  <c r="K22" i="6"/>
  <c r="E21" i="20"/>
  <c r="K23" i="6"/>
  <c r="K24" i="6"/>
  <c r="K25" i="6"/>
  <c r="E24" i="20"/>
  <c r="K26" i="6"/>
  <c r="K3" i="6"/>
  <c r="K24" i="2"/>
  <c r="B23" i="20"/>
  <c r="K17" i="2"/>
  <c r="B16" i="20"/>
  <c r="K4" i="2"/>
  <c r="B3" i="20"/>
  <c r="K5" i="2"/>
  <c r="K6" i="2"/>
  <c r="K7" i="2"/>
  <c r="K8" i="2"/>
  <c r="K9" i="2"/>
  <c r="K10" i="2"/>
  <c r="K11" i="2"/>
  <c r="K12" i="2"/>
  <c r="K13" i="2"/>
  <c r="B12" i="20"/>
  <c r="K14" i="2"/>
  <c r="K15" i="2"/>
  <c r="K16" i="2"/>
  <c r="K18" i="2"/>
  <c r="B17" i="20"/>
  <c r="U17" i="20"/>
  <c r="K19" i="2"/>
  <c r="K20" i="2"/>
  <c r="K21" i="2"/>
  <c r="K22" i="2"/>
  <c r="B21" i="20"/>
  <c r="K23" i="2"/>
  <c r="K25" i="2"/>
  <c r="K26" i="2"/>
  <c r="K3" i="2"/>
  <c r="I8" i="23"/>
  <c r="Q21" i="7"/>
  <c r="Q19" i="7"/>
  <c r="Q4" i="7"/>
  <c r="Q5" i="7"/>
  <c r="Q6" i="7"/>
  <c r="Q7" i="7"/>
  <c r="Q8" i="7"/>
  <c r="Q9" i="7"/>
  <c r="Q10" i="7"/>
  <c r="Q11" i="7"/>
  <c r="Q12" i="7"/>
  <c r="Q13" i="7"/>
  <c r="Q14" i="7"/>
  <c r="Q15" i="7"/>
  <c r="Q16" i="7"/>
  <c r="Q17" i="7"/>
  <c r="Q18" i="7"/>
  <c r="Q20" i="7"/>
  <c r="Q22" i="7"/>
  <c r="Q23" i="7"/>
  <c r="Q24" i="7"/>
  <c r="Q25" i="7"/>
  <c r="Q26" i="7"/>
  <c r="Q3" i="7"/>
  <c r="I18" i="23"/>
  <c r="B4" i="20"/>
  <c r="B8" i="20"/>
  <c r="B9" i="20"/>
  <c r="B13" i="20"/>
  <c r="B14" i="20"/>
  <c r="B22" i="20"/>
  <c r="B25" i="20"/>
  <c r="K4" i="8"/>
  <c r="H3" i="20"/>
  <c r="K5" i="8"/>
  <c r="K6" i="8"/>
  <c r="K7" i="8"/>
  <c r="K8" i="8"/>
  <c r="H7" i="20"/>
  <c r="K9" i="8"/>
  <c r="K10" i="8"/>
  <c r="H9" i="20"/>
  <c r="K11" i="8"/>
  <c r="H10" i="20"/>
  <c r="K12" i="8"/>
  <c r="K13" i="8"/>
  <c r="K14" i="8"/>
  <c r="K15" i="8"/>
  <c r="H14" i="20"/>
  <c r="K16" i="8"/>
  <c r="K17" i="8"/>
  <c r="K18" i="8"/>
  <c r="H17" i="20"/>
  <c r="K19" i="8"/>
  <c r="K20" i="8"/>
  <c r="K21" i="8"/>
  <c r="K22" i="8"/>
  <c r="K23" i="8"/>
  <c r="H22" i="20"/>
  <c r="K24" i="8"/>
  <c r="K25" i="8"/>
  <c r="K26" i="8"/>
  <c r="H25" i="20"/>
  <c r="D9" i="20"/>
  <c r="D21" i="20"/>
  <c r="D26" i="20"/>
  <c r="A27" i="20"/>
  <c r="B27" i="20"/>
  <c r="C27" i="20"/>
  <c r="D27" i="20"/>
  <c r="E27" i="20"/>
  <c r="F27" i="20"/>
  <c r="G27" i="20"/>
  <c r="H27" i="20"/>
  <c r="I27" i="20"/>
  <c r="J27" i="20"/>
  <c r="K27" i="20"/>
  <c r="L27" i="20"/>
  <c r="M27" i="20"/>
  <c r="N27" i="20"/>
  <c r="O27" i="20"/>
  <c r="P27" i="20"/>
  <c r="Q27" i="20"/>
  <c r="R27" i="20"/>
  <c r="S27" i="20"/>
  <c r="A28" i="20"/>
  <c r="B28" i="20"/>
  <c r="C28" i="20"/>
  <c r="D28" i="20"/>
  <c r="U28" i="20"/>
  <c r="E28" i="20"/>
  <c r="F28" i="20"/>
  <c r="G28" i="20"/>
  <c r="H28" i="20"/>
  <c r="I28" i="20"/>
  <c r="J28" i="20"/>
  <c r="K28" i="20"/>
  <c r="L28" i="20"/>
  <c r="M28" i="20"/>
  <c r="N28" i="20"/>
  <c r="O28" i="20"/>
  <c r="P28" i="20"/>
  <c r="Q28" i="20"/>
  <c r="R28" i="20"/>
  <c r="S28" i="20"/>
  <c r="H13" i="20"/>
  <c r="K3" i="8"/>
  <c r="F4" i="20"/>
  <c r="F6" i="20"/>
  <c r="F8" i="20"/>
  <c r="F9" i="20"/>
  <c r="F15" i="20"/>
  <c r="F17" i="20"/>
  <c r="F18" i="20"/>
  <c r="E5" i="20"/>
  <c r="E9" i="20"/>
  <c r="E25" i="20"/>
  <c r="B26" i="20"/>
  <c r="T13" i="20"/>
  <c r="T19" i="20"/>
  <c r="N27" i="19"/>
  <c r="K4" i="16"/>
  <c r="K5" i="16"/>
  <c r="K6" i="16"/>
  <c r="K7" i="16"/>
  <c r="O6" i="20"/>
  <c r="K8" i="16"/>
  <c r="K9" i="16"/>
  <c r="O8" i="20"/>
  <c r="K10" i="16"/>
  <c r="K11" i="16"/>
  <c r="O10" i="20"/>
  <c r="K12" i="16"/>
  <c r="O11" i="20"/>
  <c r="K13" i="16"/>
  <c r="K14" i="16"/>
  <c r="K15" i="16"/>
  <c r="K16" i="16"/>
  <c r="K17" i="16"/>
  <c r="O16" i="20"/>
  <c r="K18" i="16"/>
  <c r="K19" i="16"/>
  <c r="K20" i="16"/>
  <c r="O19" i="20"/>
  <c r="K21" i="16"/>
  <c r="O20" i="20"/>
  <c r="K22" i="16"/>
  <c r="K23" i="16"/>
  <c r="K24" i="16"/>
  <c r="K25" i="16"/>
  <c r="K26" i="16"/>
  <c r="K27" i="16"/>
  <c r="K3" i="16"/>
  <c r="K4" i="47"/>
  <c r="K5" i="47"/>
  <c r="K6" i="47"/>
  <c r="K7" i="47"/>
  <c r="K8" i="47"/>
  <c r="K9" i="47"/>
  <c r="K10" i="47"/>
  <c r="K11" i="47"/>
  <c r="R10" i="20"/>
  <c r="K12" i="47"/>
  <c r="K13" i="47"/>
  <c r="K14" i="47"/>
  <c r="K15" i="47"/>
  <c r="R14" i="20"/>
  <c r="K16" i="47"/>
  <c r="K17" i="47"/>
  <c r="R16" i="20"/>
  <c r="K18" i="47"/>
  <c r="R17" i="20"/>
  <c r="K19" i="47"/>
  <c r="R18" i="20"/>
  <c r="K20" i="47"/>
  <c r="K21" i="47"/>
  <c r="R20" i="20"/>
  <c r="K22" i="47"/>
  <c r="K23" i="47"/>
  <c r="K24" i="47"/>
  <c r="K25" i="47"/>
  <c r="R24" i="20"/>
  <c r="K26" i="47"/>
  <c r="R25" i="20"/>
  <c r="K27" i="47"/>
  <c r="K3" i="47"/>
  <c r="K4" i="18"/>
  <c r="Q3" i="20"/>
  <c r="K5" i="18"/>
  <c r="K6" i="18"/>
  <c r="Q5" i="20"/>
  <c r="K7" i="18"/>
  <c r="K8" i="18"/>
  <c r="K9" i="18"/>
  <c r="K10" i="18"/>
  <c r="Q9" i="20"/>
  <c r="K11" i="18"/>
  <c r="K12" i="18"/>
  <c r="Q11" i="20"/>
  <c r="K13" i="18"/>
  <c r="K14" i="18"/>
  <c r="K15" i="18"/>
  <c r="K16" i="18"/>
  <c r="K17" i="18"/>
  <c r="K18" i="18"/>
  <c r="K19" i="18"/>
  <c r="K20" i="18"/>
  <c r="K21" i="18"/>
  <c r="K22" i="18"/>
  <c r="Q21" i="20"/>
  <c r="K23" i="18"/>
  <c r="K24" i="18"/>
  <c r="K25" i="18"/>
  <c r="Q24" i="20"/>
  <c r="K26" i="18"/>
  <c r="K27" i="18"/>
  <c r="K3" i="18"/>
  <c r="K4" i="17"/>
  <c r="P3" i="20"/>
  <c r="K5" i="17"/>
  <c r="K6" i="17"/>
  <c r="K7" i="17"/>
  <c r="P6" i="20"/>
  <c r="K8" i="17"/>
  <c r="K9" i="17"/>
  <c r="K10" i="17"/>
  <c r="K11" i="17"/>
  <c r="K12" i="17"/>
  <c r="K13" i="17"/>
  <c r="P12" i="20"/>
  <c r="K14" i="17"/>
  <c r="P13" i="20"/>
  <c r="K15" i="17"/>
  <c r="P14" i="20"/>
  <c r="K16" i="17"/>
  <c r="K17" i="17"/>
  <c r="P16" i="20"/>
  <c r="K18" i="17"/>
  <c r="K19" i="17"/>
  <c r="K20" i="17"/>
  <c r="K21" i="17"/>
  <c r="P20" i="20"/>
  <c r="K22" i="17"/>
  <c r="K23" i="17"/>
  <c r="P22" i="20"/>
  <c r="K24" i="17"/>
  <c r="P23" i="20"/>
  <c r="K25" i="17"/>
  <c r="K26" i="17"/>
  <c r="K27" i="17"/>
  <c r="K3" i="17"/>
  <c r="K4" i="15"/>
  <c r="K5" i="15"/>
  <c r="K6" i="15"/>
  <c r="K7" i="15"/>
  <c r="N6" i="20"/>
  <c r="K8" i="15"/>
  <c r="K9" i="15"/>
  <c r="K10" i="15"/>
  <c r="K11" i="15"/>
  <c r="N10" i="20"/>
  <c r="K12" i="15"/>
  <c r="N11" i="20"/>
  <c r="K13" i="15"/>
  <c r="K14" i="15"/>
  <c r="K15" i="15"/>
  <c r="K16" i="15"/>
  <c r="K17" i="15"/>
  <c r="K18" i="15"/>
  <c r="K19" i="15"/>
  <c r="N18" i="20"/>
  <c r="K20" i="15"/>
  <c r="K21" i="15"/>
  <c r="K22" i="15"/>
  <c r="K23" i="15"/>
  <c r="K24" i="15"/>
  <c r="K25" i="15"/>
  <c r="N24" i="20"/>
  <c r="K26" i="15"/>
  <c r="K27" i="15"/>
  <c r="N26" i="20"/>
  <c r="K3" i="15"/>
  <c r="K4" i="14"/>
  <c r="K5" i="14"/>
  <c r="K6" i="14"/>
  <c r="K7" i="14"/>
  <c r="K8" i="14"/>
  <c r="K9" i="14"/>
  <c r="K10" i="14"/>
  <c r="K11" i="14"/>
  <c r="M10" i="20"/>
  <c r="K12" i="14"/>
  <c r="M11" i="20"/>
  <c r="K13" i="14"/>
  <c r="K14" i="14"/>
  <c r="M13" i="20"/>
  <c r="K15" i="14"/>
  <c r="K16" i="14"/>
  <c r="K17" i="14"/>
  <c r="M16" i="20"/>
  <c r="K18" i="14"/>
  <c r="K19" i="14"/>
  <c r="K20" i="14"/>
  <c r="K21" i="14"/>
  <c r="K22" i="14"/>
  <c r="K23" i="14"/>
  <c r="M22" i="20"/>
  <c r="K24" i="14"/>
  <c r="K25" i="14"/>
  <c r="K26" i="14"/>
  <c r="K27" i="14"/>
  <c r="K3" i="14"/>
  <c r="K4" i="13"/>
  <c r="K5" i="13"/>
  <c r="K6" i="13"/>
  <c r="K7" i="13"/>
  <c r="K8" i="13"/>
  <c r="K9" i="13"/>
  <c r="K10" i="13"/>
  <c r="L9" i="20"/>
  <c r="K11" i="13"/>
  <c r="K12" i="13"/>
  <c r="K13" i="13"/>
  <c r="K14" i="13"/>
  <c r="K15" i="13"/>
  <c r="K16" i="13"/>
  <c r="L15" i="20"/>
  <c r="K17" i="13"/>
  <c r="K18" i="13"/>
  <c r="L17" i="20"/>
  <c r="K19" i="13"/>
  <c r="K20" i="13"/>
  <c r="K21" i="13"/>
  <c r="K22" i="13"/>
  <c r="K23" i="13"/>
  <c r="K24" i="13"/>
  <c r="K25" i="13"/>
  <c r="L24" i="20"/>
  <c r="K26" i="13"/>
  <c r="K27" i="13"/>
  <c r="K3" i="13"/>
  <c r="L2" i="20"/>
  <c r="K4" i="12"/>
  <c r="K5" i="12"/>
  <c r="K6" i="12"/>
  <c r="K7" i="12"/>
  <c r="K8" i="12"/>
  <c r="K9" i="12"/>
  <c r="K10" i="12"/>
  <c r="K11" i="12"/>
  <c r="K12" i="12"/>
  <c r="K13" i="12"/>
  <c r="K14" i="12"/>
  <c r="K15" i="12"/>
  <c r="K16" i="12"/>
  <c r="K15" i="20"/>
  <c r="K17" i="12"/>
  <c r="K16" i="20"/>
  <c r="K18" i="12"/>
  <c r="K17" i="20"/>
  <c r="K19" i="12"/>
  <c r="K20" i="12"/>
  <c r="K21" i="12"/>
  <c r="K20" i="20"/>
  <c r="K22" i="12"/>
  <c r="K21" i="20"/>
  <c r="K23" i="12"/>
  <c r="K22" i="20"/>
  <c r="K24" i="12"/>
  <c r="K23" i="20"/>
  <c r="K25" i="12"/>
  <c r="K26" i="12"/>
  <c r="K27" i="12"/>
  <c r="K26" i="20"/>
  <c r="K30" i="20"/>
  <c r="K3" i="12"/>
  <c r="K2" i="20"/>
  <c r="K4" i="11"/>
  <c r="K5" i="11"/>
  <c r="K6" i="11"/>
  <c r="K7" i="11"/>
  <c r="K8" i="11"/>
  <c r="J7" i="20"/>
  <c r="K9" i="11"/>
  <c r="K10" i="11"/>
  <c r="J9" i="20"/>
  <c r="K11" i="11"/>
  <c r="J10" i="20"/>
  <c r="K12" i="11"/>
  <c r="J11" i="20"/>
  <c r="K13" i="11"/>
  <c r="K14" i="11"/>
  <c r="J13" i="20"/>
  <c r="K15" i="11"/>
  <c r="K16" i="11"/>
  <c r="K17" i="11"/>
  <c r="J16" i="20"/>
  <c r="K18" i="11"/>
  <c r="J17" i="20"/>
  <c r="K19" i="11"/>
  <c r="J18" i="20"/>
  <c r="K20" i="11"/>
  <c r="K21" i="11"/>
  <c r="K22" i="11"/>
  <c r="K23" i="11"/>
  <c r="K24" i="11"/>
  <c r="K25" i="11"/>
  <c r="K26" i="11"/>
  <c r="K27" i="11"/>
  <c r="J26" i="20"/>
  <c r="K3" i="11"/>
  <c r="J2" i="20"/>
  <c r="I4" i="20"/>
  <c r="I11" i="20"/>
  <c r="I12" i="20"/>
  <c r="I13" i="20"/>
  <c r="I23" i="20"/>
  <c r="S3" i="20"/>
  <c r="S13" i="20"/>
  <c r="C14" i="23"/>
  <c r="H5" i="20"/>
  <c r="K4" i="3"/>
  <c r="K5" i="3"/>
  <c r="G4" i="20"/>
  <c r="K6" i="3"/>
  <c r="K7" i="3"/>
  <c r="K8" i="3"/>
  <c r="K9" i="3"/>
  <c r="G8" i="20"/>
  <c r="K10" i="3"/>
  <c r="K11" i="3"/>
  <c r="K12" i="3"/>
  <c r="K13" i="3"/>
  <c r="K14" i="3"/>
  <c r="K15" i="3"/>
  <c r="G14" i="20"/>
  <c r="K16" i="3"/>
  <c r="K17" i="3"/>
  <c r="K18" i="3"/>
  <c r="K19" i="3"/>
  <c r="G18" i="20"/>
  <c r="K20" i="3"/>
  <c r="K21" i="3"/>
  <c r="G20" i="20"/>
  <c r="K22" i="3"/>
  <c r="G21" i="20"/>
  <c r="K23" i="3"/>
  <c r="G22" i="20"/>
  <c r="K24" i="3"/>
  <c r="G23" i="20"/>
  <c r="K25" i="3"/>
  <c r="K26" i="3"/>
  <c r="K27" i="3"/>
  <c r="G26" i="20"/>
  <c r="K3" i="3"/>
  <c r="F13" i="20"/>
  <c r="F23" i="20"/>
  <c r="F26" i="20"/>
  <c r="E26" i="20"/>
  <c r="K3" i="5"/>
  <c r="I10" i="23"/>
  <c r="K4" i="4"/>
  <c r="K5" i="4"/>
  <c r="K6" i="4"/>
  <c r="K7" i="4"/>
  <c r="C6" i="20"/>
  <c r="U6" i="20"/>
  <c r="K8" i="4"/>
  <c r="K9" i="4"/>
  <c r="C8" i="20"/>
  <c r="K10" i="4"/>
  <c r="K11" i="4"/>
  <c r="K12" i="4"/>
  <c r="K13" i="4"/>
  <c r="C12" i="20"/>
  <c r="K14" i="4"/>
  <c r="C13" i="20"/>
  <c r="K15" i="4"/>
  <c r="K16" i="4"/>
  <c r="C15" i="20"/>
  <c r="K17" i="4"/>
  <c r="C16" i="20"/>
  <c r="K18" i="4"/>
  <c r="K19" i="4"/>
  <c r="C18" i="20"/>
  <c r="K20" i="4"/>
  <c r="K21" i="4"/>
  <c r="K22" i="4"/>
  <c r="C21" i="20"/>
  <c r="K23" i="4"/>
  <c r="C22" i="20"/>
  <c r="K24" i="4"/>
  <c r="K25" i="4"/>
  <c r="K26" i="4"/>
  <c r="C25" i="20"/>
  <c r="K27" i="4"/>
  <c r="K3" i="4"/>
  <c r="I9" i="23"/>
  <c r="E60" i="23"/>
  <c r="H44" i="23"/>
  <c r="C44" i="23"/>
  <c r="Q6" i="20"/>
  <c r="P9" i="20"/>
  <c r="R9" i="20"/>
  <c r="R12" i="20"/>
  <c r="R13" i="20"/>
  <c r="Q19" i="20"/>
  <c r="R21" i="20"/>
  <c r="Q22" i="20"/>
  <c r="O25" i="20"/>
  <c r="R2" i="20"/>
  <c r="P2" i="20"/>
  <c r="I43" i="23"/>
  <c r="F10" i="20"/>
  <c r="H8" i="23"/>
  <c r="I68" i="23"/>
  <c r="S1" i="20"/>
  <c r="S6" i="20"/>
  <c r="A34" i="49"/>
  <c r="A33" i="49"/>
  <c r="A32" i="49"/>
  <c r="A31" i="49"/>
  <c r="A30" i="49"/>
  <c r="A29" i="49"/>
  <c r="A28" i="49"/>
  <c r="A27" i="49"/>
  <c r="A26" i="49"/>
  <c r="A23" i="49"/>
  <c r="A22" i="49"/>
  <c r="A18" i="49"/>
  <c r="A15" i="49"/>
  <c r="A14" i="49"/>
  <c r="A11" i="49"/>
  <c r="A10" i="49"/>
  <c r="A7" i="49"/>
  <c r="A6" i="49"/>
  <c r="A3" i="49"/>
  <c r="A2" i="49"/>
  <c r="I56" i="23"/>
  <c r="D56" i="23"/>
  <c r="E56" i="23"/>
  <c r="F56" i="23"/>
  <c r="G56" i="23"/>
  <c r="H56" i="23"/>
  <c r="C56" i="23"/>
  <c r="D55" i="23"/>
  <c r="E55" i="23"/>
  <c r="F55" i="23"/>
  <c r="G55" i="23"/>
  <c r="H55" i="23"/>
  <c r="C55" i="23"/>
  <c r="D54" i="23"/>
  <c r="E54" i="23"/>
  <c r="F54" i="23"/>
  <c r="G54" i="23"/>
  <c r="H54" i="23"/>
  <c r="C54" i="23"/>
  <c r="H53" i="23"/>
  <c r="D53" i="23"/>
  <c r="E53" i="23"/>
  <c r="F53" i="23"/>
  <c r="G53" i="23"/>
  <c r="C53" i="23"/>
  <c r="H45" i="23"/>
  <c r="D45" i="23"/>
  <c r="E45" i="23"/>
  <c r="F45" i="23"/>
  <c r="G45" i="23"/>
  <c r="C45" i="23"/>
  <c r="D44" i="23"/>
  <c r="E44" i="23"/>
  <c r="F44" i="23"/>
  <c r="G44" i="23"/>
  <c r="H43" i="23"/>
  <c r="D43" i="23"/>
  <c r="E43" i="23"/>
  <c r="F43" i="23"/>
  <c r="G43" i="23"/>
  <c r="C43" i="23"/>
  <c r="C13" i="23"/>
  <c r="H41" i="23"/>
  <c r="D41" i="23"/>
  <c r="E41" i="23"/>
  <c r="F41" i="23"/>
  <c r="G41" i="23"/>
  <c r="C41" i="23"/>
  <c r="C40" i="23"/>
  <c r="H40" i="23"/>
  <c r="D40" i="23"/>
  <c r="E40" i="23"/>
  <c r="F40" i="23"/>
  <c r="G40" i="23"/>
  <c r="H13" i="23"/>
  <c r="G13" i="23"/>
  <c r="D13" i="23"/>
  <c r="E13" i="23"/>
  <c r="F13" i="23"/>
  <c r="H12" i="23"/>
  <c r="G12" i="23"/>
  <c r="D12" i="23"/>
  <c r="E12" i="23"/>
  <c r="F12" i="23"/>
  <c r="C12" i="23"/>
  <c r="F11" i="23"/>
  <c r="H11" i="23"/>
  <c r="D11" i="23"/>
  <c r="E11" i="23"/>
  <c r="G11" i="23"/>
  <c r="H10" i="23"/>
  <c r="F10" i="23"/>
  <c r="D10" i="23"/>
  <c r="E10" i="23"/>
  <c r="G10" i="23"/>
  <c r="H9" i="23"/>
  <c r="G9" i="23"/>
  <c r="D9" i="23"/>
  <c r="E9" i="23"/>
  <c r="F9" i="23"/>
  <c r="C9" i="23"/>
  <c r="C8" i="23"/>
  <c r="E8" i="23"/>
  <c r="F8" i="23"/>
  <c r="G8" i="23"/>
  <c r="A2" i="23"/>
  <c r="R1" i="20"/>
  <c r="Q1" i="20"/>
  <c r="B55" i="23"/>
  <c r="P1" i="20"/>
  <c r="O1" i="20"/>
  <c r="B53" i="23"/>
  <c r="N5" i="20"/>
  <c r="N22" i="20"/>
  <c r="M5" i="20"/>
  <c r="M6" i="20"/>
  <c r="M12" i="20"/>
  <c r="M14" i="20"/>
  <c r="M17" i="20"/>
  <c r="M18" i="20"/>
  <c r="M26" i="20"/>
  <c r="M1" i="20"/>
  <c r="N1" i="20"/>
  <c r="B45" i="23"/>
  <c r="H6" i="20"/>
  <c r="H26" i="20"/>
  <c r="A26" i="20"/>
  <c r="L25" i="20"/>
  <c r="G25" i="20"/>
  <c r="G24" i="20"/>
  <c r="A24" i="20"/>
  <c r="C1" i="20"/>
  <c r="A25" i="48"/>
  <c r="A26" i="48"/>
  <c r="A27" i="48"/>
  <c r="A28" i="48"/>
  <c r="A29" i="48"/>
  <c r="A30" i="48"/>
  <c r="A31" i="48"/>
  <c r="A32" i="48"/>
  <c r="A33" i="48"/>
  <c r="A34" i="48"/>
  <c r="N28" i="19"/>
  <c r="T27" i="20"/>
  <c r="N29" i="19"/>
  <c r="N30" i="19"/>
  <c r="N31" i="19"/>
  <c r="N32" i="19"/>
  <c r="N33" i="19"/>
  <c r="A28" i="19"/>
  <c r="A29" i="19"/>
  <c r="A30" i="19"/>
  <c r="A31" i="19"/>
  <c r="A32" i="19"/>
  <c r="A33" i="19"/>
  <c r="A25" i="19"/>
  <c r="A27" i="19"/>
  <c r="A23" i="48"/>
  <c r="A22" i="48"/>
  <c r="A21" i="48"/>
  <c r="A19" i="48"/>
  <c r="A18" i="48"/>
  <c r="A17" i="48"/>
  <c r="A15" i="48"/>
  <c r="A14" i="48"/>
  <c r="A13" i="48"/>
  <c r="A11" i="48"/>
  <c r="A9" i="48"/>
  <c r="A7" i="48"/>
  <c r="A6" i="48"/>
  <c r="A5" i="48"/>
  <c r="A2" i="48"/>
  <c r="B32" i="47"/>
  <c r="A32" i="47"/>
  <c r="B31" i="47"/>
  <c r="A31" i="47"/>
  <c r="B30" i="47"/>
  <c r="A30" i="47"/>
  <c r="B29" i="47"/>
  <c r="A29" i="47"/>
  <c r="B28" i="47"/>
  <c r="A28" i="47"/>
  <c r="B27" i="47"/>
  <c r="A27" i="47"/>
  <c r="B26" i="47"/>
  <c r="A26" i="47"/>
  <c r="A25" i="47"/>
  <c r="A24" i="47"/>
  <c r="B23" i="47"/>
  <c r="A23" i="47"/>
  <c r="B22" i="47"/>
  <c r="A22" i="47"/>
  <c r="A21" i="47"/>
  <c r="A20" i="47"/>
  <c r="B19" i="47"/>
  <c r="A19" i="47"/>
  <c r="B18" i="47"/>
  <c r="A18" i="47"/>
  <c r="A17" i="47"/>
  <c r="A16" i="47"/>
  <c r="B15" i="47"/>
  <c r="A15" i="47"/>
  <c r="B14" i="47"/>
  <c r="A14" i="47"/>
  <c r="A13" i="47"/>
  <c r="A12" i="47"/>
  <c r="B11" i="47"/>
  <c r="A11" i="47"/>
  <c r="B10" i="47"/>
  <c r="A10" i="47"/>
  <c r="A9" i="47"/>
  <c r="A8" i="47"/>
  <c r="B7" i="47"/>
  <c r="A7" i="47"/>
  <c r="B6" i="47"/>
  <c r="A6" i="47"/>
  <c r="A5" i="47"/>
  <c r="A4" i="47"/>
  <c r="A3" i="47"/>
  <c r="B1" i="20"/>
  <c r="B8" i="23"/>
  <c r="D1" i="20"/>
  <c r="E1" i="20"/>
  <c r="B11" i="23"/>
  <c r="F1" i="20"/>
  <c r="G1" i="20"/>
  <c r="H1" i="20"/>
  <c r="I1" i="20"/>
  <c r="J1" i="20"/>
  <c r="B41" i="23"/>
  <c r="K1" i="20"/>
  <c r="L1" i="20"/>
  <c r="B43" i="23"/>
  <c r="A3" i="20"/>
  <c r="A4" i="20"/>
  <c r="A5" i="20"/>
  <c r="A6" i="20"/>
  <c r="A8" i="20"/>
  <c r="A10" i="20"/>
  <c r="A11" i="20"/>
  <c r="A12" i="20"/>
  <c r="A13" i="20"/>
  <c r="A14" i="20"/>
  <c r="F14" i="20"/>
  <c r="A18" i="20"/>
  <c r="A22" i="20"/>
  <c r="A30" i="20"/>
  <c r="D8" i="23"/>
  <c r="C10" i="23"/>
  <c r="C11" i="23"/>
  <c r="F34" i="23"/>
  <c r="A3" i="12"/>
  <c r="B3" i="12"/>
  <c r="A4" i="12"/>
  <c r="A5" i="12"/>
  <c r="A6" i="12"/>
  <c r="B6" i="12"/>
  <c r="A7" i="12"/>
  <c r="B7" i="12"/>
  <c r="A8" i="12"/>
  <c r="A9" i="12"/>
  <c r="A10" i="12"/>
  <c r="B10" i="12"/>
  <c r="K9" i="20"/>
  <c r="A11" i="12"/>
  <c r="B11" i="12"/>
  <c r="A12" i="12"/>
  <c r="A13" i="12"/>
  <c r="B13" i="12"/>
  <c r="K12" i="20"/>
  <c r="A14" i="12"/>
  <c r="A15" i="12"/>
  <c r="B15" i="12"/>
  <c r="A16" i="12"/>
  <c r="A17" i="12"/>
  <c r="A18" i="12"/>
  <c r="A19" i="12"/>
  <c r="B19" i="12"/>
  <c r="A20" i="12"/>
  <c r="A21" i="12"/>
  <c r="B21" i="12"/>
  <c r="A22" i="12"/>
  <c r="A23" i="12"/>
  <c r="B23" i="12"/>
  <c r="A24" i="12"/>
  <c r="A25" i="12"/>
  <c r="B25" i="12"/>
  <c r="A26" i="12"/>
  <c r="A27" i="12"/>
  <c r="B27" i="12"/>
  <c r="A28" i="12"/>
  <c r="B28" i="12"/>
  <c r="A29" i="12"/>
  <c r="B29" i="12"/>
  <c r="A30" i="12"/>
  <c r="B30" i="12"/>
  <c r="A31" i="12"/>
  <c r="B31" i="12"/>
  <c r="A32" i="12"/>
  <c r="B32" i="12"/>
  <c r="A3" i="11"/>
  <c r="A4" i="11"/>
  <c r="A5" i="11"/>
  <c r="B5" i="11"/>
  <c r="A6" i="11"/>
  <c r="A7" i="11"/>
  <c r="B7" i="11"/>
  <c r="A8" i="11"/>
  <c r="A9" i="11"/>
  <c r="B9" i="11"/>
  <c r="A10" i="11"/>
  <c r="A11" i="11"/>
  <c r="B11" i="11"/>
  <c r="A12" i="11"/>
  <c r="A13" i="11"/>
  <c r="B13" i="11"/>
  <c r="A14" i="11"/>
  <c r="A15" i="11"/>
  <c r="B15" i="11"/>
  <c r="J14" i="20"/>
  <c r="A16" i="11"/>
  <c r="B16" i="11"/>
  <c r="A17" i="11"/>
  <c r="A18" i="11"/>
  <c r="B18" i="11"/>
  <c r="A19" i="11"/>
  <c r="B19" i="11"/>
  <c r="A20" i="11"/>
  <c r="B20" i="11"/>
  <c r="A21" i="11"/>
  <c r="A22" i="11"/>
  <c r="B22" i="11"/>
  <c r="A23" i="11"/>
  <c r="B23" i="11"/>
  <c r="A24" i="11"/>
  <c r="A25" i="11"/>
  <c r="A26" i="11"/>
  <c r="B26" i="11"/>
  <c r="A27" i="11"/>
  <c r="B27" i="11"/>
  <c r="A28" i="11"/>
  <c r="B28" i="11"/>
  <c r="A29" i="11"/>
  <c r="B29" i="11"/>
  <c r="A30" i="11"/>
  <c r="B30" i="11"/>
  <c r="A31" i="11"/>
  <c r="B31" i="11"/>
  <c r="A32" i="11"/>
  <c r="B32" i="11"/>
  <c r="A3" i="6"/>
  <c r="B3" i="6"/>
  <c r="A4" i="6"/>
  <c r="B4" i="6"/>
  <c r="A5" i="6"/>
  <c r="A6" i="6"/>
  <c r="B6" i="6"/>
  <c r="A7" i="6"/>
  <c r="B7" i="6"/>
  <c r="A8" i="6"/>
  <c r="A9" i="6"/>
  <c r="A10" i="6"/>
  <c r="B10" i="6"/>
  <c r="A11" i="6"/>
  <c r="B11" i="6"/>
  <c r="A12" i="6"/>
  <c r="B12" i="6"/>
  <c r="A13" i="6"/>
  <c r="A14" i="6"/>
  <c r="B14" i="6"/>
  <c r="A15" i="6"/>
  <c r="B15" i="6"/>
  <c r="A16" i="6"/>
  <c r="B16" i="6"/>
  <c r="A17" i="6"/>
  <c r="A18" i="6"/>
  <c r="B18" i="6"/>
  <c r="A19" i="6"/>
  <c r="B19" i="6"/>
  <c r="A20" i="6"/>
  <c r="B20" i="6"/>
  <c r="A21" i="6"/>
  <c r="A22" i="6"/>
  <c r="B22" i="6"/>
  <c r="A23" i="6"/>
  <c r="B23" i="6"/>
  <c r="A24" i="6"/>
  <c r="A25" i="6"/>
  <c r="A26" i="6"/>
  <c r="B26" i="6"/>
  <c r="A27" i="6"/>
  <c r="B27" i="6"/>
  <c r="A28" i="6"/>
  <c r="B28" i="6"/>
  <c r="A29" i="6"/>
  <c r="B29" i="6"/>
  <c r="A30" i="6"/>
  <c r="B30" i="6"/>
  <c r="A31" i="6"/>
  <c r="B31" i="6"/>
  <c r="A32" i="6"/>
  <c r="B32" i="6"/>
  <c r="A2" i="19"/>
  <c r="A3" i="19"/>
  <c r="C34" i="23"/>
  <c r="A4" i="19"/>
  <c r="A5" i="19"/>
  <c r="A6" i="19"/>
  <c r="A7" i="19"/>
  <c r="A8" i="19"/>
  <c r="A9" i="19"/>
  <c r="A10" i="19"/>
  <c r="A11" i="19"/>
  <c r="A12" i="19"/>
  <c r="A13" i="19"/>
  <c r="A14" i="19"/>
  <c r="A15" i="19"/>
  <c r="A16" i="19"/>
  <c r="A18" i="19"/>
  <c r="A20" i="19"/>
  <c r="A21" i="19"/>
  <c r="A22" i="19"/>
  <c r="A23" i="19"/>
  <c r="A3" i="3"/>
  <c r="A4" i="3"/>
  <c r="A5" i="3"/>
  <c r="B5" i="3"/>
  <c r="A6" i="3"/>
  <c r="A7" i="3"/>
  <c r="B7" i="3"/>
  <c r="A8" i="3"/>
  <c r="A9" i="3"/>
  <c r="B9" i="3"/>
  <c r="A10" i="3"/>
  <c r="A11" i="3"/>
  <c r="B11" i="3"/>
  <c r="A12" i="3"/>
  <c r="A13" i="3"/>
  <c r="B13" i="3"/>
  <c r="A14" i="3"/>
  <c r="A15" i="3"/>
  <c r="B15" i="3"/>
  <c r="A16" i="3"/>
  <c r="A17" i="3"/>
  <c r="B17" i="3"/>
  <c r="A18" i="3"/>
  <c r="A19" i="3"/>
  <c r="A20" i="3"/>
  <c r="A21" i="3"/>
  <c r="B21" i="3"/>
  <c r="A22" i="3"/>
  <c r="A23" i="3"/>
  <c r="B23" i="3"/>
  <c r="A24" i="3"/>
  <c r="A25" i="3"/>
  <c r="B25" i="3"/>
  <c r="A26" i="3"/>
  <c r="A27" i="3"/>
  <c r="B27" i="3"/>
  <c r="A28" i="3"/>
  <c r="B28" i="3"/>
  <c r="A29" i="3"/>
  <c r="B29" i="3"/>
  <c r="A30" i="3"/>
  <c r="B30" i="3"/>
  <c r="A31" i="3"/>
  <c r="B31" i="3"/>
  <c r="A32" i="3"/>
  <c r="B32" i="3"/>
  <c r="A3" i="9"/>
  <c r="B3" i="9"/>
  <c r="A4" i="9"/>
  <c r="A5" i="9"/>
  <c r="B5" i="9"/>
  <c r="A6" i="9"/>
  <c r="A7" i="9"/>
  <c r="B7" i="9"/>
  <c r="A8" i="9"/>
  <c r="A9" i="9"/>
  <c r="B9" i="9"/>
  <c r="A10" i="9"/>
  <c r="A11" i="9"/>
  <c r="B11" i="9"/>
  <c r="A12" i="9"/>
  <c r="A13" i="9"/>
  <c r="B13" i="9"/>
  <c r="A14" i="9"/>
  <c r="A15" i="9"/>
  <c r="B15" i="9"/>
  <c r="A16" i="9"/>
  <c r="A17" i="9"/>
  <c r="B17" i="9"/>
  <c r="A18" i="9"/>
  <c r="A19" i="9"/>
  <c r="A20" i="9"/>
  <c r="A21" i="9"/>
  <c r="B21" i="9"/>
  <c r="A22" i="9"/>
  <c r="A23" i="9"/>
  <c r="B23" i="9"/>
  <c r="A24" i="9"/>
  <c r="A25" i="9"/>
  <c r="B25" i="9"/>
  <c r="A26" i="9"/>
  <c r="A27" i="9"/>
  <c r="B27" i="9"/>
  <c r="A28" i="9"/>
  <c r="B28" i="9"/>
  <c r="A29" i="9"/>
  <c r="B29" i="9"/>
  <c r="A30" i="9"/>
  <c r="B30" i="9"/>
  <c r="A31" i="9"/>
  <c r="B31" i="9"/>
  <c r="A32" i="9"/>
  <c r="B32" i="9"/>
  <c r="A3" i="17"/>
  <c r="A4" i="17"/>
  <c r="A5" i="17"/>
  <c r="B5" i="17"/>
  <c r="A6" i="17"/>
  <c r="A7" i="17"/>
  <c r="B7" i="17"/>
  <c r="A8" i="17"/>
  <c r="A9" i="17"/>
  <c r="B9" i="17"/>
  <c r="A10" i="17"/>
  <c r="A11" i="17"/>
  <c r="B11" i="17"/>
  <c r="A12" i="17"/>
  <c r="A13" i="17"/>
  <c r="B13" i="17"/>
  <c r="A14" i="17"/>
  <c r="A15" i="17"/>
  <c r="B15" i="17"/>
  <c r="A16" i="17"/>
  <c r="A17" i="17"/>
  <c r="B17" i="17"/>
  <c r="A18" i="17"/>
  <c r="A19" i="17"/>
  <c r="A20" i="17"/>
  <c r="A21" i="17"/>
  <c r="B21" i="17"/>
  <c r="A22" i="17"/>
  <c r="A23" i="17"/>
  <c r="B23" i="17"/>
  <c r="A24" i="17"/>
  <c r="A25" i="17"/>
  <c r="B25" i="17"/>
  <c r="A26" i="17"/>
  <c r="A27" i="17"/>
  <c r="B27" i="17"/>
  <c r="A28" i="17"/>
  <c r="B28" i="17"/>
  <c r="A29" i="17"/>
  <c r="B29" i="17"/>
  <c r="A30" i="17"/>
  <c r="B30" i="17"/>
  <c r="A31" i="17"/>
  <c r="B31" i="17"/>
  <c r="A32" i="17"/>
  <c r="B32" i="17"/>
  <c r="A3" i="15"/>
  <c r="B3" i="15"/>
  <c r="A4" i="15"/>
  <c r="A5" i="15"/>
  <c r="B5" i="15"/>
  <c r="A6" i="15"/>
  <c r="A7" i="15"/>
  <c r="B7" i="15"/>
  <c r="A8" i="15"/>
  <c r="A9" i="15"/>
  <c r="B9" i="15"/>
  <c r="A10" i="15"/>
  <c r="A11" i="15"/>
  <c r="B11" i="15"/>
  <c r="A12" i="15"/>
  <c r="A13" i="15"/>
  <c r="B13" i="15"/>
  <c r="A14" i="15"/>
  <c r="A15" i="15"/>
  <c r="B15" i="15"/>
  <c r="A16" i="15"/>
  <c r="A17" i="15"/>
  <c r="B17" i="15"/>
  <c r="A18" i="15"/>
  <c r="A19" i="15"/>
  <c r="A20" i="15"/>
  <c r="A21" i="15"/>
  <c r="B21" i="15"/>
  <c r="A22" i="15"/>
  <c r="A23" i="15"/>
  <c r="B23" i="15"/>
  <c r="A24" i="15"/>
  <c r="A25" i="15"/>
  <c r="B25" i="15"/>
  <c r="A26" i="15"/>
  <c r="A27" i="15"/>
  <c r="B27" i="15"/>
  <c r="A28" i="15"/>
  <c r="B28" i="15"/>
  <c r="A29" i="15"/>
  <c r="B29" i="15"/>
  <c r="A30" i="15"/>
  <c r="B30" i="15"/>
  <c r="A31" i="15"/>
  <c r="B31" i="15"/>
  <c r="A32" i="15"/>
  <c r="B32" i="15"/>
  <c r="A3" i="5"/>
  <c r="A4" i="5"/>
  <c r="A5" i="5"/>
  <c r="B5" i="5"/>
  <c r="A6" i="5"/>
  <c r="A7" i="5"/>
  <c r="B7" i="5"/>
  <c r="A8" i="5"/>
  <c r="A9" i="5"/>
  <c r="B9" i="5"/>
  <c r="A10" i="5"/>
  <c r="A11" i="5"/>
  <c r="B11" i="5"/>
  <c r="A12" i="5"/>
  <c r="A13" i="5"/>
  <c r="B13" i="5"/>
  <c r="A14" i="5"/>
  <c r="A15" i="5"/>
  <c r="B15" i="5"/>
  <c r="A16" i="5"/>
  <c r="A17" i="5"/>
  <c r="B17" i="5"/>
  <c r="A18" i="5"/>
  <c r="A19" i="5"/>
  <c r="A20" i="5"/>
  <c r="A21" i="5"/>
  <c r="B21" i="5"/>
  <c r="A22" i="5"/>
  <c r="A23" i="5"/>
  <c r="B23" i="5"/>
  <c r="A24" i="5"/>
  <c r="A25" i="5"/>
  <c r="B25" i="5"/>
  <c r="A26" i="5"/>
  <c r="A27" i="5"/>
  <c r="B27" i="5"/>
  <c r="A28" i="5"/>
  <c r="B28" i="5"/>
  <c r="A29" i="5"/>
  <c r="B29" i="5"/>
  <c r="A30" i="5"/>
  <c r="B30" i="5"/>
  <c r="A31" i="5"/>
  <c r="B31" i="5"/>
  <c r="A32" i="5"/>
  <c r="B32" i="5"/>
  <c r="A3" i="16"/>
  <c r="B3" i="16"/>
  <c r="A4" i="16"/>
  <c r="A5" i="16"/>
  <c r="B5" i="16"/>
  <c r="A6" i="16"/>
  <c r="A7" i="16"/>
  <c r="B7" i="16"/>
  <c r="A8" i="16"/>
  <c r="A9" i="16"/>
  <c r="B9" i="16"/>
  <c r="A10" i="16"/>
  <c r="A11" i="16"/>
  <c r="B11" i="16"/>
  <c r="A12" i="16"/>
  <c r="A13" i="16"/>
  <c r="B13" i="16"/>
  <c r="A14" i="16"/>
  <c r="A15" i="16"/>
  <c r="B15" i="16"/>
  <c r="A16" i="16"/>
  <c r="A17" i="16"/>
  <c r="B17" i="16"/>
  <c r="A18" i="16"/>
  <c r="A19" i="16"/>
  <c r="A20" i="16"/>
  <c r="A21" i="16"/>
  <c r="B21" i="16"/>
  <c r="A22" i="16"/>
  <c r="A23" i="16"/>
  <c r="B23" i="16"/>
  <c r="A24" i="16"/>
  <c r="A25" i="16"/>
  <c r="B25" i="16"/>
  <c r="A26" i="16"/>
  <c r="A27" i="16"/>
  <c r="B27" i="16"/>
  <c r="A28" i="16"/>
  <c r="B28" i="16"/>
  <c r="A29" i="16"/>
  <c r="B29" i="16"/>
  <c r="A30" i="16"/>
  <c r="B30" i="16"/>
  <c r="A31" i="16"/>
  <c r="B31" i="16"/>
  <c r="A32" i="16"/>
  <c r="B32" i="16"/>
  <c r="A3" i="7"/>
  <c r="A4" i="7"/>
  <c r="A5" i="7"/>
  <c r="A6" i="7"/>
  <c r="B6" i="7"/>
  <c r="O6" i="7"/>
  <c r="A7" i="7"/>
  <c r="B7" i="7"/>
  <c r="O7" i="7"/>
  <c r="A8" i="7"/>
  <c r="B8" i="7"/>
  <c r="O8" i="7"/>
  <c r="A9" i="7"/>
  <c r="A10" i="7"/>
  <c r="B10" i="7"/>
  <c r="O10" i="7"/>
  <c r="A11" i="7"/>
  <c r="B11" i="7"/>
  <c r="O11" i="7"/>
  <c r="A12" i="7"/>
  <c r="B12" i="7"/>
  <c r="O12" i="7"/>
  <c r="A13" i="7"/>
  <c r="A14" i="7"/>
  <c r="B14" i="7"/>
  <c r="O14" i="7"/>
  <c r="A15" i="7"/>
  <c r="B15" i="7"/>
  <c r="O15" i="7"/>
  <c r="A16" i="7"/>
  <c r="A17" i="7"/>
  <c r="A18" i="7"/>
  <c r="B18" i="7"/>
  <c r="O18" i="7"/>
  <c r="A19" i="7"/>
  <c r="A20" i="7"/>
  <c r="A21" i="7"/>
  <c r="B21" i="7"/>
  <c r="O21" i="7"/>
  <c r="A22" i="7"/>
  <c r="B22" i="7"/>
  <c r="O22" i="7"/>
  <c r="A23" i="7"/>
  <c r="B23" i="7"/>
  <c r="O23" i="7"/>
  <c r="A24" i="7"/>
  <c r="A25" i="7"/>
  <c r="B25" i="7"/>
  <c r="O25" i="7"/>
  <c r="A26" i="7"/>
  <c r="B26" i="7"/>
  <c r="O26" i="7"/>
  <c r="A27" i="7"/>
  <c r="B27" i="7"/>
  <c r="A28" i="7"/>
  <c r="B28" i="7"/>
  <c r="A29" i="7"/>
  <c r="B29" i="7"/>
  <c r="A30" i="7"/>
  <c r="B30" i="7"/>
  <c r="A31" i="7"/>
  <c r="B31" i="7"/>
  <c r="A32" i="7"/>
  <c r="B32" i="7"/>
  <c r="A3" i="14"/>
  <c r="A4" i="14"/>
  <c r="A5" i="14"/>
  <c r="B5" i="14"/>
  <c r="A6" i="14"/>
  <c r="B6" i="14"/>
  <c r="A7" i="14"/>
  <c r="B7" i="14"/>
  <c r="A8" i="14"/>
  <c r="A9" i="14"/>
  <c r="B9" i="14"/>
  <c r="A10" i="14"/>
  <c r="A11" i="14"/>
  <c r="B11" i="14"/>
  <c r="A12" i="14"/>
  <c r="A13" i="14"/>
  <c r="B13" i="14"/>
  <c r="A14" i="14"/>
  <c r="B14" i="14"/>
  <c r="A15" i="14"/>
  <c r="B15" i="14"/>
  <c r="A16" i="14"/>
  <c r="A17" i="14"/>
  <c r="A18" i="14"/>
  <c r="B18" i="14"/>
  <c r="A19" i="14"/>
  <c r="A20" i="14"/>
  <c r="A21" i="14"/>
  <c r="B21" i="14"/>
  <c r="A22" i="14"/>
  <c r="B22" i="14"/>
  <c r="A23" i="14"/>
  <c r="B23" i="14"/>
  <c r="A24" i="14"/>
  <c r="A25" i="14"/>
  <c r="B25" i="14"/>
  <c r="A26" i="14"/>
  <c r="A27" i="14"/>
  <c r="B27" i="14"/>
  <c r="A28" i="14"/>
  <c r="B28" i="14"/>
  <c r="A29" i="14"/>
  <c r="B29" i="14"/>
  <c r="A30" i="14"/>
  <c r="B30" i="14"/>
  <c r="A31" i="14"/>
  <c r="B31" i="14"/>
  <c r="A32" i="14"/>
  <c r="B32" i="14"/>
  <c r="A3" i="10"/>
  <c r="A4" i="10"/>
  <c r="A5" i="10"/>
  <c r="B5" i="10"/>
  <c r="A6" i="10"/>
  <c r="B6" i="10"/>
  <c r="A7" i="10"/>
  <c r="B7" i="10"/>
  <c r="A8" i="10"/>
  <c r="A9" i="10"/>
  <c r="B9" i="10"/>
  <c r="A10" i="10"/>
  <c r="I9" i="20"/>
  <c r="A11" i="10"/>
  <c r="B11" i="10"/>
  <c r="A12" i="10"/>
  <c r="A13" i="10"/>
  <c r="B13" i="10"/>
  <c r="A14" i="10"/>
  <c r="A15" i="10"/>
  <c r="B15" i="10"/>
  <c r="I14" i="20"/>
  <c r="A16" i="10"/>
  <c r="B16" i="10"/>
  <c r="A17" i="10"/>
  <c r="A18" i="10"/>
  <c r="B18" i="10"/>
  <c r="A19" i="10"/>
  <c r="B19" i="10"/>
  <c r="A20" i="10"/>
  <c r="B20" i="10"/>
  <c r="A21" i="10"/>
  <c r="A22" i="10"/>
  <c r="B22" i="10"/>
  <c r="A23" i="10"/>
  <c r="B23" i="10"/>
  <c r="A24" i="10"/>
  <c r="A25" i="10"/>
  <c r="A26" i="10"/>
  <c r="B26" i="10"/>
  <c r="A27" i="10"/>
  <c r="B27" i="10"/>
  <c r="A28" i="10"/>
  <c r="B28" i="10"/>
  <c r="A29" i="10"/>
  <c r="B29" i="10"/>
  <c r="A30" i="10"/>
  <c r="B30" i="10"/>
  <c r="A31" i="10"/>
  <c r="B31" i="10"/>
  <c r="A32" i="10"/>
  <c r="B32" i="10"/>
  <c r="A3" i="8"/>
  <c r="B3" i="8"/>
  <c r="A4" i="8"/>
  <c r="B4" i="8"/>
  <c r="A5" i="8"/>
  <c r="A6" i="8"/>
  <c r="B6" i="8"/>
  <c r="A7" i="8"/>
  <c r="B7" i="8"/>
  <c r="A8" i="8"/>
  <c r="A9" i="8"/>
  <c r="A10" i="8"/>
  <c r="B10" i="8"/>
  <c r="A11" i="8"/>
  <c r="B11" i="8"/>
  <c r="A12" i="8"/>
  <c r="B12" i="8"/>
  <c r="A13" i="8"/>
  <c r="A14" i="8"/>
  <c r="B14" i="8"/>
  <c r="A15" i="8"/>
  <c r="B15" i="8"/>
  <c r="A16" i="8"/>
  <c r="B16" i="8"/>
  <c r="A17" i="8"/>
  <c r="A18" i="8"/>
  <c r="B18" i="8"/>
  <c r="A19" i="8"/>
  <c r="B19" i="8"/>
  <c r="A20" i="8"/>
  <c r="B20" i="8"/>
  <c r="A21" i="8"/>
  <c r="A22" i="8"/>
  <c r="B22" i="8"/>
  <c r="A23" i="8"/>
  <c r="B23" i="8"/>
  <c r="A24" i="8"/>
  <c r="A25" i="8"/>
  <c r="A26" i="8"/>
  <c r="B26" i="8"/>
  <c r="A27" i="8"/>
  <c r="B27" i="8"/>
  <c r="A28" i="8"/>
  <c r="B28" i="8"/>
  <c r="A29" i="8"/>
  <c r="B29" i="8"/>
  <c r="A30" i="8"/>
  <c r="B30" i="8"/>
  <c r="A31" i="8"/>
  <c r="B31" i="8"/>
  <c r="A32" i="8"/>
  <c r="B32" i="8"/>
  <c r="A3" i="13"/>
  <c r="B3" i="13"/>
  <c r="A4" i="13"/>
  <c r="B4" i="13"/>
  <c r="A5" i="13"/>
  <c r="A6" i="13"/>
  <c r="B6" i="13"/>
  <c r="A7" i="13"/>
  <c r="B7" i="13"/>
  <c r="A8" i="13"/>
  <c r="A9" i="13"/>
  <c r="A10" i="13"/>
  <c r="B10" i="13"/>
  <c r="A11" i="13"/>
  <c r="B11" i="13"/>
  <c r="A12" i="13"/>
  <c r="B12" i="13"/>
  <c r="A13" i="13"/>
  <c r="A14" i="13"/>
  <c r="B14" i="13"/>
  <c r="A15" i="13"/>
  <c r="B15" i="13"/>
  <c r="A16" i="13"/>
  <c r="B16" i="13"/>
  <c r="A17" i="13"/>
  <c r="A18" i="13"/>
  <c r="B18" i="13"/>
  <c r="A19" i="13"/>
  <c r="B19" i="13"/>
  <c r="A20" i="13"/>
  <c r="B20" i="13"/>
  <c r="A21" i="13"/>
  <c r="A22" i="13"/>
  <c r="B22" i="13"/>
  <c r="A23" i="13"/>
  <c r="B23" i="13"/>
  <c r="A24" i="13"/>
  <c r="A25" i="13"/>
  <c r="A26" i="13"/>
  <c r="B26" i="13"/>
  <c r="A27" i="13"/>
  <c r="B27" i="13"/>
  <c r="A28" i="13"/>
  <c r="B28" i="13"/>
  <c r="A29" i="13"/>
  <c r="B29" i="13"/>
  <c r="A30" i="13"/>
  <c r="B30" i="13"/>
  <c r="A31" i="13"/>
  <c r="B31" i="13"/>
  <c r="A32" i="13"/>
  <c r="B32" i="13"/>
  <c r="A3" i="18"/>
  <c r="B3" i="18"/>
  <c r="A4" i="18"/>
  <c r="B4" i="18"/>
  <c r="A5" i="18"/>
  <c r="A6" i="18"/>
  <c r="B6" i="18"/>
  <c r="A7" i="18"/>
  <c r="B7" i="18"/>
  <c r="A8" i="18"/>
  <c r="B8" i="18"/>
  <c r="A9" i="18"/>
  <c r="A10" i="18"/>
  <c r="B10" i="18"/>
  <c r="A11" i="18"/>
  <c r="B11" i="18"/>
  <c r="A12" i="18"/>
  <c r="B12" i="18"/>
  <c r="A13" i="18"/>
  <c r="A14" i="18"/>
  <c r="B14" i="18"/>
  <c r="A15" i="18"/>
  <c r="B15" i="18"/>
  <c r="A16" i="18"/>
  <c r="B16" i="18"/>
  <c r="A17" i="18"/>
  <c r="A18" i="18"/>
  <c r="B18" i="18"/>
  <c r="A19" i="18"/>
  <c r="B19" i="18"/>
  <c r="A20" i="18"/>
  <c r="B20" i="18"/>
  <c r="A21" i="18"/>
  <c r="A22" i="18"/>
  <c r="B22" i="18"/>
  <c r="A23" i="18"/>
  <c r="B23" i="18"/>
  <c r="A24" i="18"/>
  <c r="B24" i="18"/>
  <c r="A25" i="18"/>
  <c r="A26" i="18"/>
  <c r="B26" i="18"/>
  <c r="A27" i="18"/>
  <c r="B27" i="18"/>
  <c r="A28" i="18"/>
  <c r="B28" i="18"/>
  <c r="A29" i="18"/>
  <c r="B29" i="18"/>
  <c r="A30" i="18"/>
  <c r="B30" i="18"/>
  <c r="A31" i="18"/>
  <c r="B31" i="18"/>
  <c r="A32" i="18"/>
  <c r="B32" i="18"/>
  <c r="A3" i="4"/>
  <c r="B3" i="4"/>
  <c r="A4" i="4"/>
  <c r="B4" i="4"/>
  <c r="A5" i="4"/>
  <c r="A6" i="4"/>
  <c r="B6" i="4"/>
  <c r="A7" i="4"/>
  <c r="B7" i="4"/>
  <c r="A8" i="4"/>
  <c r="B8" i="4"/>
  <c r="A9" i="4"/>
  <c r="A10" i="4"/>
  <c r="B10" i="4"/>
  <c r="A11" i="4"/>
  <c r="B11" i="4"/>
  <c r="A12" i="4"/>
  <c r="B12" i="4"/>
  <c r="A13" i="4"/>
  <c r="A14" i="4"/>
  <c r="B14" i="4"/>
  <c r="A15" i="4"/>
  <c r="B15" i="4"/>
  <c r="A16" i="4"/>
  <c r="B16" i="4"/>
  <c r="A17" i="4"/>
  <c r="A18" i="4"/>
  <c r="B18" i="4"/>
  <c r="A19" i="4"/>
  <c r="B19" i="4"/>
  <c r="A20" i="4"/>
  <c r="B20" i="4"/>
  <c r="A21" i="4"/>
  <c r="A22" i="4"/>
  <c r="B22" i="4"/>
  <c r="A23" i="4"/>
  <c r="B23" i="4"/>
  <c r="A24" i="4"/>
  <c r="B24" i="4"/>
  <c r="A25" i="4"/>
  <c r="A26" i="4"/>
  <c r="B26" i="4"/>
  <c r="A27" i="4"/>
  <c r="B27" i="4"/>
  <c r="A28" i="4"/>
  <c r="B28" i="4"/>
  <c r="A29" i="4"/>
  <c r="B29" i="4"/>
  <c r="A30" i="4"/>
  <c r="B30" i="4"/>
  <c r="A31" i="4"/>
  <c r="B31" i="4"/>
  <c r="A32" i="4"/>
  <c r="B32" i="4"/>
  <c r="K14" i="20"/>
  <c r="G3" i="20"/>
  <c r="E20" i="20"/>
  <c r="L16" i="20"/>
  <c r="L5" i="20"/>
  <c r="G6" i="20"/>
  <c r="L22" i="20"/>
  <c r="D14" i="20"/>
  <c r="S19" i="20"/>
  <c r="S15" i="20"/>
  <c r="S7" i="20"/>
  <c r="L18" i="20"/>
  <c r="L14" i="20"/>
  <c r="N3" i="20"/>
  <c r="N16" i="20"/>
  <c r="J19" i="20"/>
  <c r="J15" i="20"/>
  <c r="T14" i="20"/>
  <c r="R7" i="20"/>
  <c r="R22" i="20"/>
  <c r="R26" i="20"/>
  <c r="R15" i="20"/>
  <c r="Q15" i="20"/>
  <c r="Q8" i="20"/>
  <c r="Q2" i="20"/>
  <c r="P19" i="20"/>
  <c r="P11" i="20"/>
  <c r="N4" i="20"/>
  <c r="M23" i="20"/>
  <c r="M3" i="20"/>
  <c r="M8" i="20"/>
  <c r="M20" i="20"/>
  <c r="M9" i="20"/>
  <c r="L7" i="20"/>
  <c r="L11" i="20"/>
  <c r="K4" i="20"/>
  <c r="K3" i="20"/>
  <c r="J8" i="20"/>
  <c r="I3" i="20"/>
  <c r="I30" i="20"/>
  <c r="G2" i="20"/>
  <c r="G30" i="20"/>
  <c r="E2" i="20"/>
  <c r="T18" i="20"/>
  <c r="O15" i="20"/>
  <c r="F20" i="20"/>
  <c r="I11" i="23"/>
  <c r="T5" i="20"/>
  <c r="T26" i="20"/>
  <c r="L23" i="20"/>
  <c r="L20" i="20"/>
  <c r="L8" i="20"/>
  <c r="L3" i="20"/>
  <c r="P26" i="20"/>
  <c r="P25" i="20"/>
  <c r="N17" i="20"/>
  <c r="N14" i="20"/>
  <c r="N12" i="20"/>
  <c r="F5" i="20"/>
  <c r="C9" i="20"/>
  <c r="J25" i="20"/>
  <c r="J24" i="20"/>
  <c r="J5" i="20"/>
  <c r="K10" i="20"/>
  <c r="K7" i="20"/>
  <c r="I26" i="20"/>
  <c r="I22" i="20"/>
  <c r="I18" i="20"/>
  <c r="Q17" i="20"/>
  <c r="Q16" i="20"/>
  <c r="Q4" i="20"/>
  <c r="Q30" i="20"/>
  <c r="E3" i="20"/>
  <c r="H23" i="20"/>
  <c r="H18" i="20"/>
  <c r="O23" i="20"/>
  <c r="O22" i="20"/>
  <c r="O18" i="20"/>
  <c r="O17" i="20"/>
  <c r="O14" i="20"/>
  <c r="O12" i="20"/>
  <c r="G15" i="20"/>
  <c r="G12" i="20"/>
  <c r="G7" i="20"/>
  <c r="G5" i="20"/>
  <c r="T24" i="20"/>
  <c r="R19" i="20"/>
  <c r="R8" i="20"/>
  <c r="R3" i="20"/>
  <c r="R5" i="20"/>
  <c r="R23" i="20"/>
  <c r="R6" i="20"/>
  <c r="R11" i="20"/>
  <c r="R4" i="20"/>
  <c r="Q26" i="20"/>
  <c r="Q13" i="20"/>
  <c r="Q10" i="20"/>
  <c r="P21" i="20"/>
  <c r="P15" i="20"/>
  <c r="P24" i="20"/>
  <c r="P18" i="20"/>
  <c r="P17" i="20"/>
  <c r="P5" i="20"/>
  <c r="O21" i="20"/>
  <c r="O2" i="20"/>
  <c r="I53" i="23"/>
  <c r="N25" i="20"/>
  <c r="N9" i="20"/>
  <c r="N7" i="20"/>
  <c r="N21" i="20"/>
  <c r="N2" i="20"/>
  <c r="N30" i="20"/>
  <c r="N20" i="20"/>
  <c r="M24" i="20"/>
  <c r="M15" i="20"/>
  <c r="M21" i="20"/>
  <c r="M25" i="20"/>
  <c r="M2" i="20"/>
  <c r="M7" i="20"/>
  <c r="I44" i="23"/>
  <c r="M19" i="20"/>
  <c r="M4" i="20"/>
  <c r="L12" i="20"/>
  <c r="L26" i="20"/>
  <c r="K13" i="20"/>
  <c r="J23" i="20"/>
  <c r="J4" i="20"/>
  <c r="I10" i="20"/>
  <c r="S22" i="20"/>
  <c r="S14" i="20"/>
  <c r="S5" i="20"/>
  <c r="H2" i="20"/>
  <c r="H30" i="20"/>
  <c r="I13" i="23"/>
  <c r="G16" i="20"/>
  <c r="E11" i="20"/>
  <c r="E23" i="20"/>
  <c r="C3" i="20"/>
  <c r="C17" i="20"/>
  <c r="C10" i="20"/>
  <c r="C24" i="20"/>
  <c r="G13" i="20"/>
  <c r="G19" i="20"/>
  <c r="G17" i="20"/>
  <c r="I12" i="23"/>
  <c r="I32" i="23"/>
  <c r="G9" i="20"/>
  <c r="G10" i="20"/>
  <c r="F7" i="20"/>
  <c r="E10" i="20"/>
  <c r="E15" i="20"/>
  <c r="D13" i="20"/>
  <c r="U13" i="20"/>
  <c r="C14" i="20"/>
  <c r="C19" i="20"/>
  <c r="C2" i="20"/>
  <c r="C30" i="20"/>
  <c r="B40" i="23"/>
  <c r="B13" i="23"/>
  <c r="B54" i="23"/>
  <c r="T9" i="20"/>
  <c r="T28" i="20"/>
  <c r="I55" i="23"/>
  <c r="Q14" i="20"/>
  <c r="Q25" i="20"/>
  <c r="Q23" i="20"/>
  <c r="Q18" i="20"/>
  <c r="Q7" i="20"/>
  <c r="Q12" i="20"/>
  <c r="Q20" i="20"/>
  <c r="P4" i="20"/>
  <c r="I54" i="23"/>
  <c r="P10" i="20"/>
  <c r="P7" i="20"/>
  <c r="P8" i="20"/>
  <c r="O3" i="20"/>
  <c r="O26" i="20"/>
  <c r="O5" i="20"/>
  <c r="O24" i="20"/>
  <c r="O13" i="20"/>
  <c r="O7" i="20"/>
  <c r="O9" i="20"/>
  <c r="O4" i="20"/>
  <c r="I45" i="23"/>
  <c r="N8" i="20"/>
  <c r="N23" i="20"/>
  <c r="N13" i="20"/>
  <c r="N15" i="20"/>
  <c r="N19" i="20"/>
  <c r="L10" i="20"/>
  <c r="L4" i="20"/>
  <c r="L13" i="20"/>
  <c r="L19" i="20"/>
  <c r="L21" i="20"/>
  <c r="L6" i="20"/>
  <c r="K5" i="20"/>
  <c r="K18" i="20"/>
  <c r="J12" i="20"/>
  <c r="J22" i="20"/>
  <c r="J20" i="20"/>
  <c r="I6" i="20"/>
  <c r="I40" i="23"/>
  <c r="I21" i="20"/>
  <c r="S10" i="20"/>
  <c r="S23" i="20"/>
  <c r="S18" i="20"/>
  <c r="S21" i="20"/>
  <c r="S16" i="20"/>
  <c r="H19" i="20"/>
  <c r="H16" i="20"/>
  <c r="F2" i="20"/>
  <c r="F3" i="20"/>
  <c r="F25" i="20"/>
  <c r="F16" i="20"/>
  <c r="U16" i="20"/>
  <c r="E18" i="20"/>
  <c r="D15" i="20"/>
  <c r="D18" i="20"/>
  <c r="C7" i="20"/>
  <c r="C11" i="20"/>
  <c r="C20" i="20"/>
  <c r="U20" i="20"/>
  <c r="C26" i="20"/>
  <c r="U26" i="20"/>
  <c r="B18" i="20"/>
  <c r="U18" i="20"/>
  <c r="B15" i="20"/>
  <c r="B9" i="23"/>
  <c r="B56" i="23"/>
  <c r="B42" i="23"/>
  <c r="B44" i="23"/>
  <c r="B12" i="23"/>
  <c r="B10" i="23"/>
  <c r="H20" i="20"/>
  <c r="H24" i="20"/>
  <c r="H12" i="20"/>
  <c r="D5" i="20"/>
  <c r="T23" i="20"/>
  <c r="T20" i="20"/>
  <c r="T12" i="20"/>
  <c r="T25" i="20"/>
  <c r="T17" i="20"/>
  <c r="T11" i="20"/>
  <c r="T22" i="20"/>
  <c r="T21" i="20"/>
  <c r="T7" i="20"/>
  <c r="T6" i="20"/>
  <c r="T2" i="20"/>
  <c r="K19" i="20"/>
  <c r="K8" i="20"/>
  <c r="K6" i="20"/>
  <c r="I20" i="20"/>
  <c r="I8" i="20"/>
  <c r="S4" i="20"/>
  <c r="S25" i="20"/>
  <c r="G11" i="20"/>
  <c r="C23" i="20"/>
  <c r="U23" i="20"/>
  <c r="C5" i="20"/>
  <c r="C4" i="20"/>
  <c r="U4" i="20"/>
  <c r="D24" i="20"/>
  <c r="D19" i="20"/>
  <c r="E17" i="20"/>
  <c r="B19" i="20"/>
  <c r="F19" i="20"/>
  <c r="F12" i="20"/>
  <c r="D12" i="20"/>
  <c r="I15" i="20"/>
  <c r="E22" i="20"/>
  <c r="E19" i="20"/>
  <c r="E14" i="20"/>
  <c r="E6" i="20"/>
  <c r="E30" i="20"/>
  <c r="J21" i="20"/>
  <c r="J6" i="20"/>
  <c r="J3" i="20"/>
  <c r="J30" i="20"/>
  <c r="I41" i="23"/>
  <c r="D6" i="20"/>
  <c r="D3" i="20"/>
  <c r="U3" i="20"/>
  <c r="D2" i="20"/>
  <c r="H15" i="20"/>
  <c r="H11" i="20"/>
  <c r="H8" i="20"/>
  <c r="H4" i="20"/>
  <c r="H21" i="20"/>
  <c r="F21" i="20"/>
  <c r="F24" i="20"/>
  <c r="F22" i="20"/>
  <c r="U22" i="20"/>
  <c r="F11" i="20"/>
  <c r="U9" i="20"/>
  <c r="U8" i="20"/>
  <c r="B5" i="20"/>
  <c r="B11" i="20"/>
  <c r="B24" i="20"/>
  <c r="U24" i="20"/>
  <c r="B20" i="20"/>
  <c r="B10" i="20"/>
  <c r="B7" i="20"/>
  <c r="U7" i="20"/>
  <c r="B6" i="20"/>
  <c r="B2" i="20"/>
  <c r="T30" i="20"/>
  <c r="U19" i="20"/>
  <c r="I58" i="23"/>
  <c r="U2" i="20"/>
  <c r="U30" i="20"/>
  <c r="U11" i="20"/>
  <c r="U15" i="20"/>
  <c r="U27" i="20"/>
  <c r="U10" i="20"/>
  <c r="U5" i="20"/>
  <c r="U21" i="20"/>
  <c r="U25" i="20"/>
  <c r="B20" i="7"/>
  <c r="O20" i="7"/>
  <c r="B16" i="7"/>
  <c r="O16" i="7"/>
  <c r="B8" i="12"/>
  <c r="B4" i="12"/>
  <c r="A19" i="20"/>
  <c r="A15" i="20"/>
  <c r="B4" i="47"/>
  <c r="B8" i="47"/>
  <c r="B12" i="47"/>
  <c r="B16" i="47"/>
  <c r="B20" i="47"/>
  <c r="B24" i="47"/>
  <c r="A23" i="20"/>
  <c r="B25" i="4"/>
  <c r="B21" i="4"/>
  <c r="B17" i="4"/>
  <c r="B13" i="4"/>
  <c r="B9" i="4"/>
  <c r="B5" i="4"/>
  <c r="B25" i="18"/>
  <c r="B21" i="18"/>
  <c r="B17" i="18"/>
  <c r="B13" i="18"/>
  <c r="B9" i="18"/>
  <c r="B5" i="18"/>
  <c r="B25" i="13"/>
  <c r="B21" i="13"/>
  <c r="B17" i="13"/>
  <c r="B13" i="13"/>
  <c r="B9" i="13"/>
  <c r="B5" i="13"/>
  <c r="B25" i="8"/>
  <c r="B21" i="8"/>
  <c r="B17" i="8"/>
  <c r="B13" i="8"/>
  <c r="B9" i="8"/>
  <c r="B5" i="8"/>
  <c r="B25" i="10"/>
  <c r="B21" i="10"/>
  <c r="B17" i="10"/>
  <c r="B8" i="10"/>
  <c r="B4" i="10"/>
  <c r="B24" i="14"/>
  <c r="B20" i="14"/>
  <c r="B16" i="14"/>
  <c r="B12" i="14"/>
  <c r="B8" i="14"/>
  <c r="B4" i="14"/>
  <c r="B24" i="7"/>
  <c r="O24" i="7"/>
  <c r="B9" i="7"/>
  <c r="O9" i="7"/>
  <c r="B5" i="7"/>
  <c r="O5" i="7"/>
  <c r="B25" i="6"/>
  <c r="B21" i="6"/>
  <c r="B17" i="6"/>
  <c r="B13" i="6"/>
  <c r="B9" i="6"/>
  <c r="B5" i="6"/>
  <c r="B25" i="11"/>
  <c r="B21" i="11"/>
  <c r="B17" i="11"/>
  <c r="B12" i="12"/>
  <c r="A20" i="20"/>
  <c r="A16" i="20"/>
  <c r="A4" i="48"/>
  <c r="A8" i="48"/>
  <c r="A12" i="48"/>
  <c r="A16" i="48"/>
  <c r="A20" i="48"/>
  <c r="A5" i="49"/>
  <c r="A9" i="49"/>
  <c r="A13" i="49"/>
  <c r="A17" i="49"/>
  <c r="A21" i="49"/>
  <c r="A25" i="49"/>
  <c r="B14" i="10"/>
  <c r="B12" i="10"/>
  <c r="B17" i="7"/>
  <c r="O17" i="7"/>
  <c r="B13" i="7"/>
  <c r="O13" i="7"/>
  <c r="B4" i="7"/>
  <c r="O4" i="7"/>
  <c r="B26" i="16"/>
  <c r="B24" i="16"/>
  <c r="B22" i="16"/>
  <c r="B20" i="16"/>
  <c r="B18" i="16"/>
  <c r="B16" i="16"/>
  <c r="B14" i="16"/>
  <c r="B12" i="16"/>
  <c r="B10" i="16"/>
  <c r="B8" i="16"/>
  <c r="B6" i="16"/>
  <c r="B4" i="16"/>
  <c r="B26" i="5"/>
  <c r="B24" i="5"/>
  <c r="B22" i="5"/>
  <c r="B20" i="5"/>
  <c r="B18" i="5"/>
  <c r="B16" i="5"/>
  <c r="B14" i="5"/>
  <c r="B12" i="5"/>
  <c r="B10" i="5"/>
  <c r="B8" i="5"/>
  <c r="B6" i="5"/>
  <c r="B4" i="5"/>
  <c r="B26" i="15"/>
  <c r="B24" i="15"/>
  <c r="B22" i="15"/>
  <c r="B20" i="15"/>
  <c r="B18" i="15"/>
  <c r="B16" i="15"/>
  <c r="B14" i="15"/>
  <c r="B12" i="15"/>
  <c r="B10" i="15"/>
  <c r="B8" i="15"/>
  <c r="B6" i="15"/>
  <c r="B4" i="15"/>
  <c r="B26" i="17"/>
  <c r="B24" i="17"/>
  <c r="B22" i="17"/>
  <c r="B20" i="17"/>
  <c r="B18" i="17"/>
  <c r="B16" i="17"/>
  <c r="B14" i="17"/>
  <c r="B12" i="17"/>
  <c r="B10" i="17"/>
  <c r="B8" i="17"/>
  <c r="B6" i="17"/>
  <c r="B4" i="17"/>
  <c r="B26" i="9"/>
  <c r="B24" i="9"/>
  <c r="B22" i="9"/>
  <c r="B20" i="9"/>
  <c r="B18" i="9"/>
  <c r="B16" i="9"/>
  <c r="B14" i="9"/>
  <c r="B12" i="9"/>
  <c r="B10" i="9"/>
  <c r="B8" i="9"/>
  <c r="B6" i="9"/>
  <c r="B4" i="9"/>
  <c r="B26" i="3"/>
  <c r="B24" i="3"/>
  <c r="B22" i="3"/>
  <c r="B20" i="3"/>
  <c r="B18" i="3"/>
  <c r="B16" i="3"/>
  <c r="B14" i="3"/>
  <c r="B12" i="3"/>
  <c r="B10" i="3"/>
  <c r="B8" i="3"/>
  <c r="B6" i="3"/>
  <c r="B4" i="3"/>
  <c r="B14" i="11"/>
  <c r="B12" i="11"/>
  <c r="B8" i="11"/>
  <c r="B4" i="11"/>
  <c r="B24" i="12"/>
  <c r="B22" i="12"/>
  <c r="B20" i="12"/>
  <c r="B18" i="12"/>
  <c r="B16" i="12"/>
  <c r="B9" i="12"/>
  <c r="B5" i="12"/>
  <c r="A24" i="19"/>
  <c r="A24" i="48"/>
  <c r="F30" i="20"/>
  <c r="K11" i="20"/>
  <c r="K24" i="20"/>
  <c r="K25" i="20"/>
  <c r="I42" i="23"/>
  <c r="I47" i="23"/>
  <c r="H42" i="23"/>
  <c r="S30" i="20"/>
  <c r="B30" i="20"/>
  <c r="E32" i="20"/>
  <c r="P30" i="20"/>
  <c r="J32" i="20"/>
  <c r="L30" i="20"/>
  <c r="U14" i="20"/>
  <c r="U12" i="20"/>
  <c r="B24" i="13"/>
  <c r="B8" i="13"/>
  <c r="B24" i="8"/>
  <c r="B8" i="8"/>
  <c r="B24" i="10"/>
  <c r="B10" i="10"/>
  <c r="B26" i="14"/>
  <c r="B19" i="14"/>
  <c r="B17" i="14"/>
  <c r="B10" i="14"/>
  <c r="B19" i="7"/>
  <c r="O19" i="7"/>
  <c r="B19" i="16"/>
  <c r="B19" i="5"/>
  <c r="B19" i="15"/>
  <c r="B19" i="17"/>
  <c r="B19" i="9"/>
  <c r="B19" i="3"/>
  <c r="A19" i="19"/>
  <c r="A17" i="19"/>
  <c r="B24" i="6"/>
  <c r="B8" i="6"/>
  <c r="B24" i="11"/>
  <c r="B17" i="12"/>
  <c r="A9" i="20"/>
  <c r="A7" i="20"/>
  <c r="A10" i="48"/>
  <c r="A26" i="19"/>
  <c r="A25" i="20"/>
  <c r="B3" i="10"/>
  <c r="B3" i="14"/>
  <c r="B3" i="7"/>
  <c r="O3" i="7"/>
  <c r="B3" i="5"/>
  <c r="B3" i="17"/>
  <c r="B3" i="3"/>
  <c r="B3" i="11"/>
  <c r="A2" i="20"/>
  <c r="A1" i="23"/>
  <c r="B3" i="47"/>
</calcChain>
</file>

<file path=xl/sharedStrings.xml><?xml version="1.0" encoding="utf-8"?>
<sst xmlns="http://schemas.openxmlformats.org/spreadsheetml/2006/main" count="3661" uniqueCount="161">
  <si>
    <t>Orthographe</t>
  </si>
  <si>
    <t>NOTES SUR 20</t>
  </si>
  <si>
    <t>nom</t>
  </si>
  <si>
    <t>prénom</t>
  </si>
  <si>
    <t>MOYENNE /20</t>
  </si>
  <si>
    <t>élève 1</t>
  </si>
  <si>
    <t>-</t>
  </si>
  <si>
    <t>élève 2</t>
  </si>
  <si>
    <t>élève 3</t>
  </si>
  <si>
    <t>élève 4</t>
  </si>
  <si>
    <t>élève 5</t>
  </si>
  <si>
    <t>élève 6</t>
  </si>
  <si>
    <t>élève 7</t>
  </si>
  <si>
    <t>élève 8</t>
  </si>
  <si>
    <t>élève 9</t>
  </si>
  <si>
    <t>élève 10</t>
  </si>
  <si>
    <t>élève 11</t>
  </si>
  <si>
    <t>élève 12</t>
  </si>
  <si>
    <t>élève 13</t>
  </si>
  <si>
    <t>élève 14</t>
  </si>
  <si>
    <t>élève 15</t>
  </si>
  <si>
    <t>élève 16</t>
  </si>
  <si>
    <t>élève 17</t>
  </si>
  <si>
    <t>élève 18</t>
  </si>
  <si>
    <t>élève 19</t>
  </si>
  <si>
    <t>élève 20</t>
  </si>
  <si>
    <t>élève 21</t>
  </si>
  <si>
    <t>élève 22</t>
  </si>
  <si>
    <t>élève 23</t>
  </si>
  <si>
    <t>élève 24</t>
  </si>
  <si>
    <t>élève 25</t>
  </si>
  <si>
    <t>élève 26</t>
  </si>
  <si>
    <t>élève 27</t>
  </si>
  <si>
    <t>élève 28</t>
  </si>
  <si>
    <t>élève 29</t>
  </si>
  <si>
    <t>élève 30</t>
  </si>
  <si>
    <t>Production d'écrits</t>
  </si>
  <si>
    <t>Vocabulaire</t>
  </si>
  <si>
    <t>Grammaire</t>
  </si>
  <si>
    <t>Conjugaison</t>
  </si>
  <si>
    <t>Remarque :</t>
  </si>
  <si>
    <t>Si vos notes sont sur 20,</t>
  </si>
  <si>
    <t>cliquez sur la case L3</t>
  </si>
  <si>
    <t>et tapez la formule suivante</t>
  </si>
  <si>
    <t>=K3  puis touche &lt;entrée&gt;</t>
  </si>
  <si>
    <t>Ensuite cliquez sur la case L3</t>
  </si>
  <si>
    <t>et recopiez son contenu</t>
  </si>
  <si>
    <t>vers le bas.</t>
  </si>
  <si>
    <t>(Prendre le petit carré</t>
  </si>
  <si>
    <t>en bas à droite de la case</t>
  </si>
  <si>
    <t>L3 et la tirer jusqu'à la case</t>
  </si>
  <si>
    <t>L32 de l'élève 30.</t>
  </si>
  <si>
    <t>Poésie</t>
  </si>
  <si>
    <t>Exposé</t>
  </si>
  <si>
    <t>Numération</t>
  </si>
  <si>
    <t>Calcul</t>
  </si>
  <si>
    <t>Calcul mental</t>
  </si>
  <si>
    <t>Problèmes</t>
  </si>
  <si>
    <t>Mesure</t>
  </si>
  <si>
    <t>Géométrie</t>
  </si>
  <si>
    <t>Histoire</t>
  </si>
  <si>
    <t>L3 et le tirer jusqu'à la case</t>
  </si>
  <si>
    <t>Géographie</t>
  </si>
  <si>
    <t>Sciences</t>
  </si>
  <si>
    <t>D1</t>
  </si>
  <si>
    <t>D2</t>
  </si>
  <si>
    <t>D3</t>
  </si>
  <si>
    <t>D4</t>
  </si>
  <si>
    <t>D5</t>
  </si>
  <si>
    <t>D6</t>
  </si>
  <si>
    <t>moy.</t>
  </si>
  <si>
    <t>GPE</t>
  </si>
  <si>
    <t>MOYENNE GENERALE</t>
  </si>
  <si>
    <t>moyenne français</t>
  </si>
  <si>
    <t>Français</t>
  </si>
  <si>
    <t xml:space="preserve">Evaluation(s)  intermédiaire(s) </t>
  </si>
  <si>
    <t>Evaluation finale</t>
  </si>
  <si>
    <t>Moyenne</t>
  </si>
  <si>
    <t>(sur 10)</t>
  </si>
  <si>
    <t>(sur 20)</t>
  </si>
  <si>
    <t>Mathématiques</t>
  </si>
  <si>
    <t>Signature(s) :</t>
  </si>
  <si>
    <t>EVAL</t>
  </si>
  <si>
    <t xml:space="preserve">MOYENNE </t>
  </si>
  <si>
    <t>Anglais</t>
  </si>
  <si>
    <t>moyenne maths</t>
  </si>
  <si>
    <t>Moyenne (pondérée)</t>
  </si>
  <si>
    <t>groupe de dictée :</t>
  </si>
  <si>
    <t>Moyenne Français</t>
  </si>
  <si>
    <t>Moyenne Mathématiques</t>
  </si>
  <si>
    <t xml:space="preserve">Evaluation(s) </t>
  </si>
  <si>
    <t>Moyenne Culture humaniste / Sciences / Anglais</t>
  </si>
  <si>
    <t>Culture Humaniste / Sciences / Anglais</t>
  </si>
  <si>
    <r>
      <t>Dictée</t>
    </r>
    <r>
      <rPr>
        <i/>
        <sz val="11"/>
        <rFont val="Arial"/>
        <family val="2"/>
      </rPr>
      <t xml:space="preserve"> (moyenne %)</t>
    </r>
  </si>
  <si>
    <t>Education Physique et Sportive</t>
  </si>
  <si>
    <t>Très satisfaisant</t>
  </si>
  <si>
    <t>Satisfaisant</t>
  </si>
  <si>
    <t>Assez satisfaisant</t>
  </si>
  <si>
    <t>Non satisfaisant</t>
  </si>
  <si>
    <r>
      <t xml:space="preserve">L'attitude, l'engagement dans les activités et les efforts fournis sont évalués </t>
    </r>
    <r>
      <rPr>
        <i/>
        <sz val="10"/>
        <rFont val="Arial"/>
        <family val="2"/>
      </rPr>
      <t>(et non les performances)</t>
    </r>
    <r>
      <rPr>
        <sz val="10"/>
        <rFont val="Arial"/>
        <family val="2"/>
      </rPr>
      <t xml:space="preserve"> :</t>
    </r>
  </si>
  <si>
    <t>Comportement</t>
  </si>
  <si>
    <t>Bonne  attitude</t>
  </si>
  <si>
    <t>Attitude correcte</t>
  </si>
  <si>
    <t>Attitude à revoir</t>
  </si>
  <si>
    <r>
      <t xml:space="preserve">Le respect des règlements de l'école et de la classe sont évalués, ainsi que l'attitude scolaire </t>
    </r>
    <r>
      <rPr>
        <i/>
        <sz val="9"/>
        <rFont val="Arial"/>
        <family val="2"/>
      </rPr>
      <t>(sur 20)</t>
    </r>
    <r>
      <rPr>
        <sz val="9"/>
        <rFont val="Arial"/>
        <family val="2"/>
      </rPr>
      <t xml:space="preserve"> :</t>
    </r>
  </si>
  <si>
    <t>total /4</t>
  </si>
  <si>
    <t>Dictée (%)</t>
  </si>
  <si>
    <t>X</t>
  </si>
  <si>
    <t>vert</t>
  </si>
  <si>
    <t>rouge</t>
  </si>
  <si>
    <t>jaune</t>
  </si>
  <si>
    <t>orange</t>
  </si>
  <si>
    <t>Jeux d'opposition / Endurance ou Natation</t>
  </si>
  <si>
    <t>Période 1 (septembre - octobre)</t>
  </si>
  <si>
    <t>Lecture (compréhension)</t>
  </si>
  <si>
    <t>Lecture (méthodologique)</t>
  </si>
  <si>
    <t>Repérer les connecteurs</t>
  </si>
  <si>
    <t>Repérer les substituts</t>
  </si>
  <si>
    <t>Faire des inférences</t>
  </si>
  <si>
    <t>Texte 1</t>
  </si>
  <si>
    <t>Texte 2</t>
  </si>
  <si>
    <t>Texte 3</t>
  </si>
  <si>
    <t>Texte 4</t>
  </si>
  <si>
    <t>MOYENNE (sur 20)</t>
  </si>
  <si>
    <t>Evaluation diagnostique n°1</t>
  </si>
  <si>
    <t>Evaluation diagnostique n°2</t>
  </si>
  <si>
    <t>abs</t>
  </si>
  <si>
    <t>Groupe</t>
  </si>
  <si>
    <t>changement groupe</t>
  </si>
  <si>
    <t xml:space="preserve">descente </t>
  </si>
  <si>
    <t>descente (?)</t>
  </si>
  <si>
    <t>Texte 5</t>
  </si>
  <si>
    <r>
      <t>Lecture Compréhension (</t>
    </r>
    <r>
      <rPr>
        <i/>
        <sz val="12"/>
        <rFont val="Arial"/>
        <family val="2"/>
      </rPr>
      <t>sur 10</t>
    </r>
    <r>
      <rPr>
        <sz val="12"/>
        <rFont val="Arial"/>
        <family val="2"/>
      </rPr>
      <t>)</t>
    </r>
  </si>
  <si>
    <r>
      <t>Lecture Méthodologie      (</t>
    </r>
    <r>
      <rPr>
        <i/>
        <sz val="12"/>
        <rFont val="Arial"/>
        <family val="2"/>
      </rPr>
      <t>sur 10</t>
    </r>
    <r>
      <rPr>
        <sz val="12"/>
        <rFont val="Arial"/>
        <family val="2"/>
      </rPr>
      <t>)</t>
    </r>
  </si>
  <si>
    <t>Déchiffrage / anticipation</t>
  </si>
  <si>
    <t>Je déchiffre convenablement les mots</t>
  </si>
  <si>
    <t>Je lis les mots qui sont écrits (je n'invente pas !)</t>
  </si>
  <si>
    <t>Je fais les liaisons</t>
  </si>
  <si>
    <t>J'anticipe les mots afin de lire les phrases d'un bloc</t>
  </si>
  <si>
    <t>Je marque la ponctuation</t>
  </si>
  <si>
    <t>La voix</t>
  </si>
  <si>
    <t>Je baisse la voix à la fin des phrases</t>
  </si>
  <si>
    <t>Je lis assez fort pour être entendu</t>
  </si>
  <si>
    <t>J’articule correctement pour être compris</t>
  </si>
  <si>
    <t>Je mets le ton, ma lecture est vivante</t>
  </si>
  <si>
    <r>
      <rPr>
        <b/>
        <sz val="12"/>
        <rFont val="Arial"/>
        <family val="2"/>
      </rPr>
      <t>Lecture orale</t>
    </r>
    <r>
      <rPr>
        <sz val="12"/>
        <rFont val="Arial"/>
        <family val="2"/>
      </rPr>
      <t xml:space="preserve"> </t>
    </r>
    <r>
      <rPr>
        <sz val="11"/>
        <rFont val="Arial"/>
        <family val="2"/>
      </rPr>
      <t xml:space="preserve">- </t>
    </r>
    <r>
      <rPr>
        <i/>
        <sz val="11"/>
        <rFont val="Arial"/>
        <family val="2"/>
      </rPr>
      <t>compétence acquise (A), en cours d'acquisition (EA) ou non acquise (NA)</t>
    </r>
  </si>
  <si>
    <t>Mauvaise attitude</t>
  </si>
  <si>
    <t>Orth</t>
  </si>
  <si>
    <t>Voca</t>
  </si>
  <si>
    <t>Gram</t>
  </si>
  <si>
    <t>Conjug</t>
  </si>
  <si>
    <t>Ecrit</t>
  </si>
  <si>
    <t>comportement</t>
  </si>
  <si>
    <t>Lecture</t>
  </si>
  <si>
    <t>Num</t>
  </si>
  <si>
    <t>Cment</t>
  </si>
  <si>
    <t>Géométr</t>
  </si>
  <si>
    <t>"</t>
  </si>
  <si>
    <t>http://forum.excel-pratique.com/excel/creation-de-bulletins-de-notes-en-fonction-d-un-releve-t56825.html</t>
  </si>
  <si>
    <t>?</t>
  </si>
  <si>
    <t>dictée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</si>
</sst>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7" x14ac:knownFonts="1">
    <font>
      <sz val="10"/>
      <name val="Arial"/>
      <family val="5"/>
    </font>
    <font>
      <sz val="10"/>
      <name val="Arial"/>
      <family val="2"/>
    </font>
    <font>
      <i/>
      <sz val="10"/>
      <name val="Arial"/>
      <family val="2"/>
    </font>
    <font>
      <u/>
      <sz val="10"/>
      <color indexed="12"/>
      <name val="Arial"/>
      <family val="5"/>
    </font>
    <font>
      <b/>
      <i/>
      <sz val="10"/>
      <name val="Arial"/>
      <family val="2"/>
    </font>
    <font>
      <b/>
      <sz val="10"/>
      <name val="Arial"/>
      <family val="2"/>
    </font>
    <font>
      <sz val="9"/>
      <name val="Arial"/>
      <family val="2"/>
    </font>
    <font>
      <sz val="10"/>
      <color indexed="8"/>
      <name val="Arial"/>
      <family val="2"/>
    </font>
    <font>
      <sz val="10"/>
      <name val="Arial"/>
      <family val="1"/>
    </font>
    <font>
      <b/>
      <i/>
      <u/>
      <sz val="10"/>
      <color indexed="8"/>
      <name val="Arial"/>
      <family val="2"/>
    </font>
    <font>
      <i/>
      <sz val="10"/>
      <color indexed="8"/>
      <name val="Arial"/>
      <family val="2"/>
    </font>
    <font>
      <sz val="14"/>
      <name val="Arial"/>
      <family val="5"/>
    </font>
    <font>
      <sz val="14"/>
      <color indexed="8"/>
      <name val="Arial"/>
      <family val="5"/>
    </font>
    <font>
      <sz val="12"/>
      <name val="Arial"/>
      <family val="2"/>
    </font>
    <font>
      <b/>
      <sz val="12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12"/>
      <color indexed="8"/>
      <name val="Arial"/>
      <family val="2"/>
    </font>
    <font>
      <b/>
      <sz val="14"/>
      <name val="Arial"/>
      <family val="2"/>
    </font>
    <font>
      <b/>
      <sz val="25"/>
      <name val="Arial"/>
      <family val="2"/>
    </font>
    <font>
      <sz val="14"/>
      <name val="Arial"/>
      <family val="2"/>
    </font>
    <font>
      <b/>
      <sz val="16"/>
      <name val="Arial"/>
      <family val="2"/>
    </font>
    <font>
      <i/>
      <sz val="11"/>
      <name val="Arial"/>
      <family val="2"/>
    </font>
    <font>
      <sz val="12"/>
      <name val="Arial"/>
      <family val="5"/>
    </font>
    <font>
      <b/>
      <u/>
      <sz val="14"/>
      <name val="Arial"/>
      <family val="2"/>
    </font>
    <font>
      <b/>
      <sz val="9"/>
      <name val="Arial"/>
      <family val="2"/>
    </font>
    <font>
      <b/>
      <sz val="40"/>
      <name val="Arial"/>
      <family val="2"/>
    </font>
    <font>
      <b/>
      <i/>
      <u/>
      <sz val="14"/>
      <name val="Arial"/>
      <family val="2"/>
    </font>
    <font>
      <sz val="13"/>
      <name val="Arial"/>
      <family val="2"/>
    </font>
    <font>
      <i/>
      <sz val="9"/>
      <name val="Arial"/>
      <family val="2"/>
    </font>
    <font>
      <sz val="12"/>
      <color indexed="8"/>
      <name val="Arial"/>
      <family val="5"/>
    </font>
    <font>
      <i/>
      <sz val="14"/>
      <name val="Arial"/>
      <family val="2"/>
    </font>
    <font>
      <i/>
      <sz val="12"/>
      <name val="Arial"/>
      <family val="2"/>
    </font>
    <font>
      <b/>
      <sz val="10"/>
      <color indexed="8"/>
      <name val="Arial"/>
      <family val="2"/>
    </font>
    <font>
      <b/>
      <sz val="12"/>
      <color theme="1"/>
      <name val="Times New Roman"/>
      <family val="1"/>
    </font>
    <font>
      <sz val="12"/>
      <color theme="1"/>
      <name val="Times New Roman"/>
      <family val="1"/>
    </font>
    <font>
      <sz val="12"/>
      <color theme="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43"/>
        <bgColor indexed="26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26"/>
      </patternFill>
    </fill>
    <fill>
      <patternFill patternType="solid">
        <fgColor theme="6" tint="0.39997558519241921"/>
        <bgColor indexed="26"/>
      </patternFill>
    </fill>
    <fill>
      <patternFill patternType="solid">
        <fgColor theme="5" tint="0.59999389629810485"/>
        <bgColor indexed="26"/>
      </patternFill>
    </fill>
    <fill>
      <patternFill patternType="solid">
        <fgColor rgb="FFFF0000"/>
        <bgColor indexed="64"/>
      </patternFill>
    </fill>
  </fills>
  <borders count="66">
    <border>
      <left/>
      <right/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 style="double">
        <color indexed="8"/>
      </top>
      <bottom/>
      <diagonal/>
    </border>
    <border>
      <left/>
      <right style="double">
        <color indexed="8"/>
      </right>
      <top style="double">
        <color indexed="8"/>
      </top>
      <bottom/>
      <diagonal/>
    </border>
    <border>
      <left/>
      <right style="double">
        <color indexed="8"/>
      </right>
      <top/>
      <bottom/>
      <diagonal/>
    </border>
    <border>
      <left/>
      <right/>
      <top/>
      <bottom style="double">
        <color indexed="8"/>
      </bottom>
      <diagonal/>
    </border>
    <border>
      <left/>
      <right style="double">
        <color indexed="8"/>
      </right>
      <top/>
      <bottom style="double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/>
      <bottom style="thin">
        <color indexed="8"/>
      </bottom>
      <diagonal/>
    </border>
    <border>
      <left style="medium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 style="medium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8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0">
    <xf numFmtId="0" fontId="0" fillId="0" borderId="0" xfId="0"/>
    <xf numFmtId="0" fontId="1" fillId="0" borderId="0" xfId="0" applyFont="1"/>
    <xf numFmtId="0" fontId="5" fillId="2" borderId="1" xfId="0" applyFont="1" applyFill="1" applyBorder="1"/>
    <xf numFmtId="0" fontId="0" fillId="0" borderId="0" xfId="0" applyFont="1" applyAlignment="1">
      <alignment horizontal="center"/>
    </xf>
    <xf numFmtId="0" fontId="6" fillId="0" borderId="0" xfId="0" applyFont="1" applyAlignment="1">
      <alignment horizontal="center" wrapText="1"/>
    </xf>
    <xf numFmtId="0" fontId="0" fillId="2" borderId="2" xfId="0" applyFont="1" applyFill="1" applyBorder="1"/>
    <xf numFmtId="2" fontId="7" fillId="2" borderId="2" xfId="0" applyNumberFormat="1" applyFont="1" applyFill="1" applyBorder="1" applyAlignment="1">
      <alignment horizontal="center"/>
    </xf>
    <xf numFmtId="2" fontId="1" fillId="0" borderId="2" xfId="0" applyNumberFormat="1" applyFont="1" applyBorder="1" applyAlignment="1">
      <alignment horizontal="center"/>
    </xf>
    <xf numFmtId="0" fontId="0" fillId="0" borderId="2" xfId="0" applyFont="1" applyBorder="1"/>
    <xf numFmtId="0" fontId="8" fillId="0" borderId="0" xfId="0" applyFont="1"/>
    <xf numFmtId="2" fontId="8" fillId="0" borderId="0" xfId="0" applyNumberFormat="1" applyFont="1" applyAlignment="1">
      <alignment horizontal="center"/>
    </xf>
    <xf numFmtId="0" fontId="9" fillId="0" borderId="3" xfId="0" applyFont="1" applyFill="1" applyBorder="1"/>
    <xf numFmtId="0" fontId="10" fillId="0" borderId="3" xfId="0" applyFont="1" applyFill="1" applyBorder="1"/>
    <xf numFmtId="0" fontId="10" fillId="0" borderId="4" xfId="0" applyFont="1" applyFill="1" applyBorder="1"/>
    <xf numFmtId="0" fontId="7" fillId="0" borderId="0" xfId="0" applyFont="1" applyFill="1" applyBorder="1"/>
    <xf numFmtId="0" fontId="10" fillId="0" borderId="0" xfId="0" applyFont="1" applyFill="1" applyBorder="1"/>
    <xf numFmtId="0" fontId="10" fillId="0" borderId="5" xfId="0" applyFont="1" applyFill="1" applyBorder="1"/>
    <xf numFmtId="49" fontId="10" fillId="0" borderId="0" xfId="0" applyNumberFormat="1" applyFont="1" applyFill="1" applyBorder="1"/>
    <xf numFmtId="0" fontId="10" fillId="0" borderId="6" xfId="0" applyFont="1" applyFill="1" applyBorder="1"/>
    <xf numFmtId="0" fontId="10" fillId="0" borderId="7" xfId="0" applyFont="1" applyFill="1" applyBorder="1"/>
    <xf numFmtId="2" fontId="8" fillId="0" borderId="0" xfId="0" applyNumberFormat="1" applyFont="1"/>
    <xf numFmtId="0" fontId="8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11" fillId="0" borderId="0" xfId="0" applyFont="1"/>
    <xf numFmtId="1" fontId="1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1" fontId="11" fillId="0" borderId="1" xfId="0" applyNumberFormat="1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1" fontId="11" fillId="0" borderId="9" xfId="0" applyNumberFormat="1" applyFont="1" applyBorder="1" applyAlignment="1">
      <alignment horizontal="center" vertical="center"/>
    </xf>
    <xf numFmtId="1" fontId="11" fillId="0" borderId="10" xfId="0" applyNumberFormat="1" applyFont="1" applyBorder="1" applyAlignment="1">
      <alignment horizontal="center" vertical="center"/>
    </xf>
    <xf numFmtId="0" fontId="6" fillId="0" borderId="0" xfId="0" applyFont="1"/>
    <xf numFmtId="0" fontId="8" fillId="0" borderId="0" xfId="0" applyFont="1" applyFill="1"/>
    <xf numFmtId="0" fontId="5" fillId="0" borderId="0" xfId="0" applyFont="1"/>
    <xf numFmtId="0" fontId="1" fillId="0" borderId="0" xfId="0" applyFont="1" applyAlignment="1">
      <alignment wrapText="1"/>
    </xf>
    <xf numFmtId="164" fontId="17" fillId="0" borderId="11" xfId="0" applyNumberFormat="1" applyFont="1" applyFill="1" applyBorder="1" applyAlignment="1" applyProtection="1">
      <alignment horizontal="center" vertical="center"/>
    </xf>
    <xf numFmtId="0" fontId="13" fillId="0" borderId="0" xfId="0" applyFont="1" applyBorder="1" applyAlignment="1" applyProtection="1">
      <alignment horizontal="center" vertical="center"/>
    </xf>
    <xf numFmtId="164" fontId="13" fillId="0" borderId="0" xfId="0" applyNumberFormat="1" applyFont="1" applyAlignment="1">
      <alignment horizontal="center" vertical="center"/>
    </xf>
    <xf numFmtId="164" fontId="13" fillId="0" borderId="0" xfId="0" applyNumberFormat="1" applyFont="1" applyFill="1" applyAlignment="1">
      <alignment horizontal="center" vertical="center"/>
    </xf>
    <xf numFmtId="164" fontId="14" fillId="0" borderId="0" xfId="0" applyNumberFormat="1" applyFont="1" applyFill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164" fontId="14" fillId="0" borderId="2" xfId="0" applyNumberFormat="1" applyFont="1" applyBorder="1" applyAlignment="1">
      <alignment horizontal="center" vertical="center"/>
    </xf>
    <xf numFmtId="164" fontId="18" fillId="0" borderId="2" xfId="0" applyNumberFormat="1" applyFont="1" applyFill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3" fillId="0" borderId="0" xfId="0" applyFont="1" applyFill="1" applyAlignment="1">
      <alignment horizontal="center" vertical="center"/>
    </xf>
    <xf numFmtId="0" fontId="14" fillId="0" borderId="0" xfId="0" applyFont="1" applyAlignment="1">
      <alignment horizontal="center" vertical="center"/>
    </xf>
    <xf numFmtId="164" fontId="13" fillId="0" borderId="1" xfId="0" applyNumberFormat="1" applyFont="1" applyFill="1" applyBorder="1" applyAlignment="1">
      <alignment horizontal="center" vertical="center"/>
    </xf>
    <xf numFmtId="164" fontId="18" fillId="0" borderId="0" xfId="0" applyNumberFormat="1" applyFont="1" applyAlignment="1">
      <alignment vertical="center"/>
    </xf>
    <xf numFmtId="164" fontId="20" fillId="0" borderId="0" xfId="0" applyNumberFormat="1" applyFont="1" applyBorder="1" applyAlignment="1">
      <alignment horizontal="center" vertical="center"/>
    </xf>
    <xf numFmtId="164" fontId="18" fillId="0" borderId="0" xfId="0" applyNumberFormat="1" applyFont="1" applyBorder="1" applyAlignment="1">
      <alignment vertical="center"/>
    </xf>
    <xf numFmtId="0" fontId="22" fillId="0" borderId="0" xfId="0" applyFont="1" applyAlignment="1">
      <alignment horizontal="right" vertical="center"/>
    </xf>
    <xf numFmtId="0" fontId="22" fillId="0" borderId="0" xfId="0" applyFont="1" applyAlignment="1">
      <alignment vertical="center"/>
    </xf>
    <xf numFmtId="0" fontId="0" fillId="0" borderId="0" xfId="0" applyAlignment="1">
      <alignment horizontal="center"/>
    </xf>
    <xf numFmtId="0" fontId="0" fillId="0" borderId="12" xfId="0" applyBorder="1" applyAlignment="1">
      <alignment horizontal="center" vertical="center"/>
    </xf>
    <xf numFmtId="0" fontId="0" fillId="2" borderId="2" xfId="0" applyFill="1" applyBorder="1"/>
    <xf numFmtId="0" fontId="11" fillId="0" borderId="13" xfId="0" applyFont="1" applyFill="1" applyBorder="1" applyAlignment="1" applyProtection="1">
      <alignment horizontal="center" vertical="center"/>
    </xf>
    <xf numFmtId="164" fontId="12" fillId="0" borderId="13" xfId="0" applyNumberFormat="1" applyFont="1" applyFill="1" applyBorder="1" applyAlignment="1" applyProtection="1">
      <alignment horizontal="center" vertical="center"/>
    </xf>
    <xf numFmtId="0" fontId="0" fillId="0" borderId="13" xfId="0" applyBorder="1" applyAlignment="1">
      <alignment horizontal="center" vertical="center"/>
    </xf>
    <xf numFmtId="0" fontId="11" fillId="0" borderId="14" xfId="0" applyFont="1" applyFill="1" applyBorder="1" applyAlignment="1" applyProtection="1">
      <alignment horizontal="center" vertical="center"/>
    </xf>
    <xf numFmtId="0" fontId="11" fillId="0" borderId="15" xfId="0" applyFont="1" applyFill="1" applyBorder="1" applyAlignment="1" applyProtection="1">
      <alignment horizontal="center" vertical="center"/>
    </xf>
    <xf numFmtId="164" fontId="12" fillId="0" borderId="16" xfId="0" applyNumberFormat="1" applyFont="1" applyFill="1" applyBorder="1" applyAlignment="1" applyProtection="1">
      <alignment horizontal="center" vertical="center"/>
    </xf>
    <xf numFmtId="0" fontId="13" fillId="0" borderId="17" xfId="0" applyFont="1" applyBorder="1" applyAlignment="1" applyProtection="1">
      <alignment horizontal="center" vertical="center"/>
    </xf>
    <xf numFmtId="0" fontId="13" fillId="0" borderId="18" xfId="0" applyFont="1" applyBorder="1" applyAlignment="1" applyProtection="1">
      <alignment horizontal="center" vertical="center"/>
    </xf>
    <xf numFmtId="164" fontId="13" fillId="0" borderId="0" xfId="0" applyNumberFormat="1" applyFont="1" applyBorder="1" applyAlignment="1">
      <alignment horizontal="center" vertical="center"/>
    </xf>
    <xf numFmtId="0" fontId="1" fillId="3" borderId="0" xfId="0" applyFont="1" applyFill="1"/>
    <xf numFmtId="164" fontId="13" fillId="3" borderId="0" xfId="0" applyNumberFormat="1" applyFont="1" applyFill="1" applyBorder="1" applyAlignment="1">
      <alignment horizontal="center" vertical="center"/>
    </xf>
    <xf numFmtId="164" fontId="21" fillId="0" borderId="0" xfId="0" applyNumberFormat="1" applyFont="1" applyBorder="1" applyAlignment="1">
      <alignment horizontal="center" vertical="center"/>
    </xf>
    <xf numFmtId="164" fontId="18" fillId="4" borderId="19" xfId="0" applyNumberFormat="1" applyFont="1" applyFill="1" applyBorder="1" applyAlignment="1">
      <alignment horizontal="center" vertical="center"/>
    </xf>
    <xf numFmtId="1" fontId="5" fillId="4" borderId="20" xfId="0" applyNumberFormat="1" applyFont="1" applyFill="1" applyBorder="1" applyAlignment="1">
      <alignment horizontal="center" vertical="center" wrapText="1"/>
    </xf>
    <xf numFmtId="1" fontId="4" fillId="4" borderId="21" xfId="0" applyNumberFormat="1" applyFont="1" applyFill="1" applyBorder="1" applyAlignment="1">
      <alignment horizontal="center" vertical="center" wrapText="1"/>
    </xf>
    <xf numFmtId="164" fontId="24" fillId="0" borderId="0" xfId="0" applyNumberFormat="1" applyFont="1" applyAlignment="1">
      <alignment vertical="center"/>
    </xf>
    <xf numFmtId="164" fontId="18" fillId="4" borderId="22" xfId="0" applyNumberFormat="1" applyFont="1" applyFill="1" applyBorder="1" applyAlignment="1">
      <alignment horizontal="center" vertical="center"/>
    </xf>
    <xf numFmtId="164" fontId="18" fillId="4" borderId="23" xfId="0" applyNumberFormat="1" applyFont="1" applyFill="1" applyBorder="1" applyAlignment="1">
      <alignment horizontal="center" vertical="center"/>
    </xf>
    <xf numFmtId="164" fontId="18" fillId="4" borderId="24" xfId="0" applyNumberFormat="1" applyFont="1" applyFill="1" applyBorder="1" applyAlignment="1">
      <alignment horizontal="center" vertical="center"/>
    </xf>
    <xf numFmtId="1" fontId="25" fillId="4" borderId="20" xfId="0" applyNumberFormat="1" applyFont="1" applyFill="1" applyBorder="1" applyAlignment="1">
      <alignment horizontal="center" vertical="center" wrapText="1"/>
    </xf>
    <xf numFmtId="0" fontId="20" fillId="0" borderId="0" xfId="0" applyFont="1" applyBorder="1" applyAlignment="1">
      <alignment horizontal="center" vertical="center"/>
    </xf>
    <xf numFmtId="164" fontId="13" fillId="0" borderId="25" xfId="0" applyNumberFormat="1" applyFont="1" applyBorder="1" applyAlignment="1">
      <alignment horizontal="center" vertical="center"/>
    </xf>
    <xf numFmtId="164" fontId="13" fillId="0" borderId="23" xfId="0" applyNumberFormat="1" applyFont="1" applyBorder="1" applyAlignment="1">
      <alignment horizontal="center" vertical="center"/>
    </xf>
    <xf numFmtId="164" fontId="13" fillId="0" borderId="24" xfId="0" applyNumberFormat="1" applyFont="1" applyBorder="1" applyAlignment="1">
      <alignment horizontal="center" vertical="center"/>
    </xf>
    <xf numFmtId="0" fontId="13" fillId="0" borderId="0" xfId="0" applyFont="1" applyAlignment="1">
      <alignment vertical="center"/>
    </xf>
    <xf numFmtId="0" fontId="13" fillId="0" borderId="0" xfId="0" applyFont="1"/>
    <xf numFmtId="164" fontId="15" fillId="0" borderId="26" xfId="0" applyNumberFormat="1" applyFont="1" applyBorder="1" applyAlignment="1">
      <alignment horizontal="center" vertical="center"/>
    </xf>
    <xf numFmtId="164" fontId="15" fillId="0" borderId="0" xfId="0" applyNumberFormat="1" applyFont="1" applyBorder="1" applyAlignment="1">
      <alignment horizontal="center" vertical="center"/>
    </xf>
    <xf numFmtId="0" fontId="14" fillId="0" borderId="0" xfId="0" applyFont="1" applyAlignment="1">
      <alignment horizontal="center" vertical="center" wrapText="1"/>
    </xf>
    <xf numFmtId="164" fontId="19" fillId="0" borderId="0" xfId="0" applyNumberFormat="1" applyFont="1" applyBorder="1" applyAlignment="1">
      <alignment horizontal="center" vertical="center"/>
    </xf>
    <xf numFmtId="164" fontId="15" fillId="0" borderId="13" xfId="0" applyNumberFormat="1" applyFont="1" applyBorder="1" applyAlignment="1">
      <alignment horizontal="center" vertical="center"/>
    </xf>
    <xf numFmtId="164" fontId="13" fillId="0" borderId="27" xfId="0" applyNumberFormat="1" applyFont="1" applyBorder="1" applyAlignment="1">
      <alignment horizontal="center" vertical="center"/>
    </xf>
    <xf numFmtId="164" fontId="16" fillId="0" borderId="28" xfId="0" applyNumberFormat="1" applyFont="1" applyBorder="1" applyAlignment="1">
      <alignment horizontal="center" vertical="center"/>
    </xf>
    <xf numFmtId="1" fontId="2" fillId="5" borderId="21" xfId="0" applyNumberFormat="1" applyFont="1" applyFill="1" applyBorder="1" applyAlignment="1">
      <alignment horizontal="center" vertical="center" wrapText="1"/>
    </xf>
    <xf numFmtId="164" fontId="14" fillId="0" borderId="0" xfId="0" applyNumberFormat="1" applyFont="1" applyBorder="1" applyAlignment="1">
      <alignment horizontal="center" vertical="center" wrapText="1"/>
    </xf>
    <xf numFmtId="164" fontId="18" fillId="4" borderId="0" xfId="0" applyNumberFormat="1" applyFont="1" applyFill="1" applyAlignment="1">
      <alignment vertical="center"/>
    </xf>
    <xf numFmtId="164" fontId="13" fillId="4" borderId="0" xfId="0" applyNumberFormat="1" applyFont="1" applyFill="1" applyAlignment="1">
      <alignment horizontal="center" vertical="center"/>
    </xf>
    <xf numFmtId="164" fontId="13" fillId="4" borderId="0" xfId="0" applyNumberFormat="1" applyFont="1" applyFill="1" applyBorder="1" applyAlignment="1">
      <alignment horizontal="center" vertical="center"/>
    </xf>
    <xf numFmtId="164" fontId="18" fillId="4" borderId="0" xfId="0" applyNumberFormat="1" applyFont="1" applyFill="1" applyBorder="1" applyAlignment="1">
      <alignment vertical="center"/>
    </xf>
    <xf numFmtId="164" fontId="18" fillId="3" borderId="0" xfId="0" applyNumberFormat="1" applyFont="1" applyFill="1" applyBorder="1" applyAlignment="1">
      <alignment vertical="center"/>
    </xf>
    <xf numFmtId="164" fontId="18" fillId="3" borderId="0" xfId="0" applyNumberFormat="1" applyFont="1" applyFill="1" applyAlignment="1">
      <alignment vertical="center"/>
    </xf>
    <xf numFmtId="164" fontId="1" fillId="3" borderId="0" xfId="0" applyNumberFormat="1" applyFont="1" applyFill="1" applyBorder="1" applyAlignment="1">
      <alignment horizontal="left" vertical="center"/>
    </xf>
    <xf numFmtId="164" fontId="1" fillId="3" borderId="0" xfId="0" applyNumberFormat="1" applyFont="1" applyFill="1" applyBorder="1" applyAlignment="1">
      <alignment vertical="center"/>
    </xf>
    <xf numFmtId="164" fontId="16" fillId="0" borderId="28" xfId="0" applyNumberFormat="1" applyFont="1" applyBorder="1" applyAlignment="1">
      <alignment horizontal="center" vertical="center" wrapText="1"/>
    </xf>
    <xf numFmtId="0" fontId="1" fillId="4" borderId="0" xfId="0" applyFont="1" applyFill="1" applyAlignment="1">
      <alignment vertical="center"/>
    </xf>
    <xf numFmtId="0" fontId="1" fillId="0" borderId="0" xfId="0" applyFont="1" applyAlignment="1">
      <alignment vertical="center"/>
    </xf>
    <xf numFmtId="0" fontId="1" fillId="5" borderId="20" xfId="0" applyFont="1" applyFill="1" applyBorder="1" applyAlignment="1">
      <alignment horizontal="center" vertical="center" wrapText="1"/>
    </xf>
    <xf numFmtId="164" fontId="15" fillId="0" borderId="29" xfId="0" applyNumberFormat="1" applyFont="1" applyBorder="1" applyAlignment="1">
      <alignment horizontal="center" vertical="center"/>
    </xf>
    <xf numFmtId="164" fontId="15" fillId="0" borderId="14" xfId="0" applyNumberFormat="1" applyFont="1" applyBorder="1" applyAlignment="1">
      <alignment horizontal="center" vertical="center"/>
    </xf>
    <xf numFmtId="164" fontId="28" fillId="5" borderId="22" xfId="0" applyNumberFormat="1" applyFont="1" applyFill="1" applyBorder="1" applyAlignment="1">
      <alignment horizontal="center" vertical="center"/>
    </xf>
    <xf numFmtId="164" fontId="15" fillId="0" borderId="30" xfId="0" applyNumberFormat="1" applyFont="1" applyBorder="1" applyAlignment="1">
      <alignment horizontal="center" vertical="center"/>
    </xf>
    <xf numFmtId="164" fontId="15" fillId="0" borderId="31" xfId="0" applyNumberFormat="1" applyFont="1" applyBorder="1" applyAlignment="1">
      <alignment horizontal="center" vertical="center"/>
    </xf>
    <xf numFmtId="164" fontId="28" fillId="5" borderId="23" xfId="0" applyNumberFormat="1" applyFont="1" applyFill="1" applyBorder="1" applyAlignment="1">
      <alignment horizontal="center" vertical="center"/>
    </xf>
    <xf numFmtId="164" fontId="20" fillId="0" borderId="29" xfId="0" applyNumberFormat="1" applyFont="1" applyBorder="1" applyAlignment="1">
      <alignment horizontal="center" vertical="center"/>
    </xf>
    <xf numFmtId="1" fontId="20" fillId="0" borderId="32" xfId="0" applyNumberFormat="1" applyFont="1" applyBorder="1" applyAlignment="1">
      <alignment horizontal="center" vertical="center"/>
    </xf>
    <xf numFmtId="1" fontId="20" fillId="0" borderId="0" xfId="0" applyNumberFormat="1" applyFont="1" applyBorder="1" applyAlignment="1">
      <alignment horizontal="center" vertical="center"/>
    </xf>
    <xf numFmtId="164" fontId="28" fillId="5" borderId="24" xfId="0" applyNumberFormat="1" applyFont="1" applyFill="1" applyBorder="1" applyAlignment="1">
      <alignment horizontal="center" vertical="center"/>
    </xf>
    <xf numFmtId="164" fontId="28" fillId="0" borderId="0" xfId="0" applyNumberFormat="1" applyFont="1" applyBorder="1" applyAlignment="1">
      <alignment horizontal="center" vertical="center"/>
    </xf>
    <xf numFmtId="0" fontId="20" fillId="4" borderId="0" xfId="0" applyFont="1" applyFill="1" applyBorder="1" applyAlignment="1">
      <alignment horizontal="center" vertical="center"/>
    </xf>
    <xf numFmtId="0" fontId="20" fillId="3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164" fontId="28" fillId="5" borderId="25" xfId="0" applyNumberFormat="1" applyFont="1" applyFill="1" applyBorder="1" applyAlignment="1">
      <alignment horizontal="center" vertical="center"/>
    </xf>
    <xf numFmtId="164" fontId="18" fillId="4" borderId="25" xfId="0" applyNumberFormat="1" applyFont="1" applyFill="1" applyBorder="1" applyAlignment="1">
      <alignment horizontal="center" vertical="center"/>
    </xf>
    <xf numFmtId="164" fontId="15" fillId="0" borderId="33" xfId="0" applyNumberFormat="1" applyFont="1" applyBorder="1" applyAlignment="1">
      <alignment horizontal="center" vertical="center"/>
    </xf>
    <xf numFmtId="164" fontId="30" fillId="0" borderId="16" xfId="0" applyNumberFormat="1" applyFont="1" applyFill="1" applyBorder="1" applyAlignment="1" applyProtection="1">
      <alignment horizontal="center" vertical="center"/>
    </xf>
    <xf numFmtId="164" fontId="15" fillId="0" borderId="34" xfId="0" applyNumberFormat="1" applyFont="1" applyBorder="1" applyAlignment="1">
      <alignment horizontal="center" vertical="center"/>
    </xf>
    <xf numFmtId="0" fontId="13" fillId="5" borderId="35" xfId="0" applyFont="1" applyFill="1" applyBorder="1" applyAlignment="1">
      <alignment horizontal="center" vertical="center" textRotation="75" wrapText="1"/>
    </xf>
    <xf numFmtId="164" fontId="17" fillId="5" borderId="36" xfId="0" applyNumberFormat="1" applyFont="1" applyFill="1" applyBorder="1" applyAlignment="1" applyProtection="1">
      <alignment horizontal="center" vertical="center"/>
    </xf>
    <xf numFmtId="0" fontId="14" fillId="6" borderId="37" xfId="0" applyFont="1" applyFill="1" applyBorder="1" applyAlignment="1">
      <alignment horizontal="center" vertical="center" textRotation="75" wrapText="1"/>
    </xf>
    <xf numFmtId="164" fontId="14" fillId="6" borderId="17" xfId="0" applyNumberFormat="1" applyFont="1" applyFill="1" applyBorder="1" applyAlignment="1" applyProtection="1">
      <alignment horizontal="center" vertical="center"/>
    </xf>
    <xf numFmtId="0" fontId="13" fillId="5" borderId="13" xfId="0" applyFont="1" applyFill="1" applyBorder="1" applyAlignment="1">
      <alignment horizontal="center" vertical="center" textRotation="75" wrapText="1"/>
    </xf>
    <xf numFmtId="0" fontId="13" fillId="5" borderId="38" xfId="0" applyFont="1" applyFill="1" applyBorder="1" applyAlignment="1">
      <alignment horizontal="center" vertical="center" textRotation="75" wrapText="1"/>
    </xf>
    <xf numFmtId="164" fontId="17" fillId="5" borderId="30" xfId="0" applyNumberFormat="1" applyFont="1" applyFill="1" applyBorder="1" applyAlignment="1" applyProtection="1">
      <alignment horizontal="center" vertical="center"/>
    </xf>
    <xf numFmtId="164" fontId="17" fillId="5" borderId="39" xfId="0" applyNumberFormat="1" applyFont="1" applyFill="1" applyBorder="1" applyAlignment="1" applyProtection="1">
      <alignment horizontal="center" vertical="center"/>
    </xf>
    <xf numFmtId="0" fontId="13" fillId="4" borderId="38" xfId="0" applyFont="1" applyFill="1" applyBorder="1" applyAlignment="1">
      <alignment horizontal="center" vertical="center" textRotation="75" wrapText="1"/>
    </xf>
    <xf numFmtId="0" fontId="13" fillId="4" borderId="35" xfId="0" applyFont="1" applyFill="1" applyBorder="1" applyAlignment="1">
      <alignment horizontal="center" vertical="center" textRotation="75" wrapText="1"/>
    </xf>
    <xf numFmtId="0" fontId="13" fillId="4" borderId="40" xfId="0" applyFont="1" applyFill="1" applyBorder="1" applyAlignment="1">
      <alignment horizontal="center" vertical="center" textRotation="75" wrapText="1"/>
    </xf>
    <xf numFmtId="164" fontId="17" fillId="4" borderId="39" xfId="0" applyNumberFormat="1" applyFont="1" applyFill="1" applyBorder="1" applyAlignment="1" applyProtection="1">
      <alignment horizontal="center" vertical="center"/>
    </xf>
    <xf numFmtId="164" fontId="17" fillId="4" borderId="36" xfId="0" applyNumberFormat="1" applyFont="1" applyFill="1" applyBorder="1" applyAlignment="1" applyProtection="1">
      <alignment horizontal="center" vertical="center"/>
    </xf>
    <xf numFmtId="164" fontId="17" fillId="4" borderId="11" xfId="0" applyNumberFormat="1" applyFont="1" applyFill="1" applyBorder="1" applyAlignment="1" applyProtection="1">
      <alignment horizontal="center" vertical="center"/>
    </xf>
    <xf numFmtId="0" fontId="13" fillId="3" borderId="40" xfId="0" applyFont="1" applyFill="1" applyBorder="1" applyAlignment="1">
      <alignment horizontal="center" vertical="center" textRotation="75" wrapText="1"/>
    </xf>
    <xf numFmtId="164" fontId="17" fillId="3" borderId="11" xfId="0" applyNumberFormat="1" applyFont="1" applyFill="1" applyBorder="1" applyAlignment="1" applyProtection="1">
      <alignment horizontal="center" vertical="center"/>
    </xf>
    <xf numFmtId="1" fontId="28" fillId="5" borderId="37" xfId="0" applyNumberFormat="1" applyFont="1" applyFill="1" applyBorder="1" applyAlignment="1">
      <alignment horizontal="center" vertical="center"/>
    </xf>
    <xf numFmtId="1" fontId="12" fillId="0" borderId="14" xfId="0" applyNumberFormat="1" applyFont="1" applyFill="1" applyBorder="1" applyAlignment="1" applyProtection="1">
      <alignment horizontal="center" vertical="center"/>
    </xf>
    <xf numFmtId="1" fontId="12" fillId="0" borderId="13" xfId="0" applyNumberFormat="1" applyFont="1" applyFill="1" applyBorder="1" applyAlignment="1" applyProtection="1">
      <alignment horizontal="center" vertical="center"/>
    </xf>
    <xf numFmtId="1" fontId="11" fillId="0" borderId="13" xfId="0" applyNumberFormat="1" applyFont="1" applyBorder="1" applyAlignment="1">
      <alignment horizontal="center"/>
    </xf>
    <xf numFmtId="0" fontId="11" fillId="0" borderId="0" xfId="0" applyFont="1" applyAlignment="1">
      <alignment horizontal="center"/>
    </xf>
    <xf numFmtId="0" fontId="11" fillId="0" borderId="0" xfId="0" applyFont="1" applyAlignment="1">
      <alignment horizontal="center" vertical="center"/>
    </xf>
    <xf numFmtId="0" fontId="1" fillId="0" borderId="0" xfId="0" applyFont="1" applyAlignment="1">
      <alignment horizontal="center" wrapText="1"/>
    </xf>
    <xf numFmtId="2" fontId="1" fillId="0" borderId="0" xfId="0" applyNumberFormat="1" applyFont="1" applyFill="1" applyAlignment="1">
      <alignment horizontal="center"/>
    </xf>
    <xf numFmtId="0" fontId="1" fillId="0" borderId="0" xfId="0" applyFont="1" applyFill="1" applyAlignment="1">
      <alignment horizontal="center"/>
    </xf>
    <xf numFmtId="0" fontId="8" fillId="3" borderId="0" xfId="0" applyFont="1" applyFill="1"/>
    <xf numFmtId="0" fontId="5" fillId="7" borderId="0" xfId="0" applyFont="1" applyFill="1" applyBorder="1" applyAlignment="1"/>
    <xf numFmtId="0" fontId="0" fillId="0" borderId="0" xfId="0" applyFont="1" applyAlignment="1">
      <alignment horizontal="center" textRotation="90"/>
    </xf>
    <xf numFmtId="2" fontId="7" fillId="2" borderId="36" xfId="0" applyNumberFormat="1" applyFont="1" applyFill="1" applyBorder="1" applyAlignment="1">
      <alignment horizontal="center"/>
    </xf>
    <xf numFmtId="0" fontId="0" fillId="0" borderId="13" xfId="0" applyBorder="1" applyAlignment="1">
      <alignment horizontal="center" vertical="center" textRotation="90"/>
    </xf>
    <xf numFmtId="0" fontId="5" fillId="0" borderId="13" xfId="0" applyFont="1" applyBorder="1" applyAlignment="1">
      <alignment horizontal="center" vertical="center" textRotation="90"/>
    </xf>
    <xf numFmtId="164" fontId="1" fillId="0" borderId="2" xfId="0" applyNumberFormat="1" applyFont="1" applyBorder="1" applyAlignment="1">
      <alignment horizontal="center"/>
    </xf>
    <xf numFmtId="164" fontId="7" fillId="8" borderId="36" xfId="0" applyNumberFormat="1" applyFont="1" applyFill="1" applyBorder="1" applyAlignment="1">
      <alignment horizontal="center"/>
    </xf>
    <xf numFmtId="164" fontId="7" fillId="9" borderId="36" xfId="0" applyNumberFormat="1" applyFont="1" applyFill="1" applyBorder="1" applyAlignment="1">
      <alignment horizontal="center"/>
    </xf>
    <xf numFmtId="0" fontId="5" fillId="0" borderId="31" xfId="0" applyFont="1" applyBorder="1" applyAlignment="1">
      <alignment horizontal="center" vertical="center" textRotation="90"/>
    </xf>
    <xf numFmtId="164" fontId="7" fillId="2" borderId="11" xfId="0" applyNumberFormat="1" applyFont="1" applyFill="1" applyBorder="1" applyAlignment="1">
      <alignment horizontal="center"/>
    </xf>
    <xf numFmtId="0" fontId="7" fillId="0" borderId="16" xfId="0" applyFont="1" applyFill="1" applyBorder="1"/>
    <xf numFmtId="0" fontId="33" fillId="0" borderId="13" xfId="0" applyFont="1" applyFill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164" fontId="15" fillId="0" borderId="28" xfId="0" applyNumberFormat="1" applyFont="1" applyBorder="1" applyAlignment="1">
      <alignment horizontal="center" vertical="center"/>
    </xf>
    <xf numFmtId="164" fontId="15" fillId="0" borderId="41" xfId="0" applyNumberFormat="1" applyFont="1" applyBorder="1" applyAlignment="1">
      <alignment horizontal="center" vertical="center"/>
    </xf>
    <xf numFmtId="164" fontId="15" fillId="0" borderId="42" xfId="0" applyNumberFormat="1" applyFont="1" applyBorder="1" applyAlignment="1">
      <alignment horizontal="center" vertical="center"/>
    </xf>
    <xf numFmtId="164" fontId="15" fillId="0" borderId="43" xfId="0" applyNumberFormat="1" applyFont="1" applyBorder="1" applyAlignment="1">
      <alignment horizontal="center" vertical="center"/>
    </xf>
    <xf numFmtId="164" fontId="15" fillId="0" borderId="44" xfId="0" applyNumberFormat="1" applyFont="1" applyBorder="1" applyAlignment="1">
      <alignment horizontal="center" vertical="center"/>
    </xf>
    <xf numFmtId="164" fontId="15" fillId="0" borderId="45" xfId="0" applyNumberFormat="1" applyFont="1" applyBorder="1" applyAlignment="1">
      <alignment horizontal="center" vertical="center"/>
    </xf>
    <xf numFmtId="164" fontId="15" fillId="0" borderId="46" xfId="0" applyNumberFormat="1" applyFont="1" applyBorder="1" applyAlignment="1">
      <alignment horizontal="center" vertical="center"/>
    </xf>
    <xf numFmtId="164" fontId="15" fillId="0" borderId="47" xfId="0" applyNumberFormat="1" applyFont="1" applyBorder="1" applyAlignment="1">
      <alignment horizontal="center" vertical="center"/>
    </xf>
    <xf numFmtId="164" fontId="1" fillId="0" borderId="34" xfId="0" applyNumberFormat="1" applyFont="1" applyBorder="1" applyAlignment="1">
      <alignment horizontal="center" vertical="center" textRotation="90" wrapText="1"/>
    </xf>
    <xf numFmtId="164" fontId="1" fillId="0" borderId="41" xfId="0" applyNumberFormat="1" applyFont="1" applyBorder="1" applyAlignment="1">
      <alignment horizontal="center" vertical="center" textRotation="90" wrapText="1"/>
    </xf>
    <xf numFmtId="164" fontId="1" fillId="0" borderId="45" xfId="0" applyNumberFormat="1" applyFont="1" applyBorder="1" applyAlignment="1">
      <alignment horizontal="center" vertical="center" textRotation="90" wrapText="1"/>
    </xf>
    <xf numFmtId="0" fontId="5" fillId="2" borderId="0" xfId="0" applyFont="1" applyFill="1" applyBorder="1" applyAlignment="1">
      <alignment horizontal="center"/>
    </xf>
    <xf numFmtId="0" fontId="20" fillId="0" borderId="25" xfId="0" applyFont="1" applyBorder="1" applyAlignment="1">
      <alignment horizontal="center" vertical="center"/>
    </xf>
    <xf numFmtId="0" fontId="20" fillId="0" borderId="23" xfId="0" applyFont="1" applyBorder="1" applyAlignment="1">
      <alignment horizontal="center" vertical="center"/>
    </xf>
    <xf numFmtId="0" fontId="20" fillId="0" borderId="24" xfId="0" applyFont="1" applyBorder="1" applyAlignment="1">
      <alignment horizontal="center" vertical="center"/>
    </xf>
    <xf numFmtId="164" fontId="13" fillId="0" borderId="0" xfId="0" applyNumberFormat="1" applyFont="1" applyBorder="1" applyAlignment="1">
      <alignment vertical="center"/>
    </xf>
    <xf numFmtId="0" fontId="16" fillId="4" borderId="41" xfId="0" applyFont="1" applyFill="1" applyBorder="1" applyAlignment="1">
      <alignment horizontal="center" vertical="center"/>
    </xf>
    <xf numFmtId="164" fontId="3" fillId="0" borderId="0" xfId="1" applyNumberFormat="1" applyBorder="1" applyAlignment="1">
      <alignment vertical="center"/>
    </xf>
    <xf numFmtId="0" fontId="13" fillId="4" borderId="65" xfId="0" applyFont="1" applyFill="1" applyBorder="1" applyAlignment="1">
      <alignment horizontal="center" vertical="center"/>
    </xf>
    <xf numFmtId="0" fontId="20" fillId="4" borderId="47" xfId="0" applyFont="1" applyFill="1" applyBorder="1" applyAlignment="1">
      <alignment horizontal="center" vertical="center"/>
    </xf>
    <xf numFmtId="164" fontId="18" fillId="6" borderId="0" xfId="0" applyNumberFormat="1" applyFont="1" applyFill="1" applyAlignment="1">
      <alignment vertical="center"/>
    </xf>
    <xf numFmtId="164" fontId="13" fillId="6" borderId="0" xfId="0" applyNumberFormat="1" applyFont="1" applyFill="1" applyAlignment="1">
      <alignment horizontal="center" vertical="center"/>
    </xf>
    <xf numFmtId="0" fontId="1" fillId="6" borderId="0" xfId="0" applyFont="1" applyFill="1" applyAlignment="1">
      <alignment vertical="center"/>
    </xf>
    <xf numFmtId="2" fontId="0" fillId="0" borderId="0" xfId="0" applyNumberFormat="1"/>
    <xf numFmtId="164" fontId="18" fillId="10" borderId="0" xfId="0" applyNumberFormat="1" applyFont="1" applyFill="1" applyBorder="1" applyAlignment="1">
      <alignment vertical="center"/>
    </xf>
    <xf numFmtId="164" fontId="36" fillId="10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23" fillId="0" borderId="0" xfId="0" applyFont="1" applyBorder="1" applyAlignment="1">
      <alignment horizontal="center" vertical="center"/>
    </xf>
    <xf numFmtId="0" fontId="23" fillId="0" borderId="48" xfId="0" applyFont="1" applyBorder="1" applyAlignment="1">
      <alignment horizontal="center" vertical="center"/>
    </xf>
    <xf numFmtId="0" fontId="5" fillId="2" borderId="49" xfId="0" applyFont="1" applyFill="1" applyBorder="1" applyAlignment="1">
      <alignment horizontal="center"/>
    </xf>
    <xf numFmtId="0" fontId="5" fillId="2" borderId="50" xfId="0" applyFont="1" applyFill="1" applyBorder="1" applyAlignment="1">
      <alignment horizontal="center"/>
    </xf>
    <xf numFmtId="0" fontId="5" fillId="2" borderId="51" xfId="0" applyFont="1" applyFill="1" applyBorder="1" applyAlignment="1">
      <alignment horizontal="center"/>
    </xf>
    <xf numFmtId="0" fontId="26" fillId="6" borderId="58" xfId="0" applyFont="1" applyFill="1" applyBorder="1" applyAlignment="1">
      <alignment horizontal="center" vertical="center"/>
    </xf>
    <xf numFmtId="0" fontId="26" fillId="6" borderId="59" xfId="0" applyFont="1" applyFill="1" applyBorder="1" applyAlignment="1">
      <alignment horizontal="center" vertical="center"/>
    </xf>
    <xf numFmtId="0" fontId="26" fillId="6" borderId="16" xfId="0" applyFont="1" applyFill="1" applyBorder="1" applyAlignment="1">
      <alignment horizontal="center" vertical="center"/>
    </xf>
    <xf numFmtId="164" fontId="18" fillId="0" borderId="49" xfId="0" applyNumberFormat="1" applyFont="1" applyBorder="1" applyAlignment="1">
      <alignment horizontal="left" vertical="top"/>
    </xf>
    <xf numFmtId="164" fontId="18" fillId="0" borderId="50" xfId="0" applyNumberFormat="1" applyFont="1" applyBorder="1" applyAlignment="1">
      <alignment horizontal="left" vertical="top"/>
    </xf>
    <xf numFmtId="164" fontId="18" fillId="0" borderId="51" xfId="0" applyNumberFormat="1" applyFont="1" applyBorder="1" applyAlignment="1">
      <alignment horizontal="left" vertical="top"/>
    </xf>
    <xf numFmtId="164" fontId="18" fillId="0" borderId="63" xfId="0" applyNumberFormat="1" applyFont="1" applyBorder="1" applyAlignment="1">
      <alignment horizontal="left" vertical="top"/>
    </xf>
    <xf numFmtId="164" fontId="18" fillId="0" borderId="0" xfId="0" applyNumberFormat="1" applyFont="1" applyBorder="1" applyAlignment="1">
      <alignment horizontal="left" vertical="top"/>
    </xf>
    <xf numFmtId="164" fontId="18" fillId="0" borderId="64" xfId="0" applyNumberFormat="1" applyFont="1" applyBorder="1" applyAlignment="1">
      <alignment horizontal="left" vertical="top"/>
    </xf>
    <xf numFmtId="164" fontId="18" fillId="0" borderId="52" xfId="0" applyNumberFormat="1" applyFont="1" applyBorder="1" applyAlignment="1">
      <alignment horizontal="left" vertical="top"/>
    </xf>
    <xf numFmtId="164" fontId="18" fillId="0" borderId="53" xfId="0" applyNumberFormat="1" applyFont="1" applyBorder="1" applyAlignment="1">
      <alignment horizontal="left" vertical="top"/>
    </xf>
    <xf numFmtId="164" fontId="18" fillId="0" borderId="61" xfId="0" applyNumberFormat="1" applyFont="1" applyBorder="1" applyAlignment="1">
      <alignment horizontal="left" vertical="top"/>
    </xf>
    <xf numFmtId="164" fontId="6" fillId="0" borderId="0" xfId="0" applyNumberFormat="1" applyFont="1" applyBorder="1" applyAlignment="1">
      <alignment horizontal="left" vertical="center"/>
    </xf>
    <xf numFmtId="164" fontId="6" fillId="0" borderId="64" xfId="0" applyNumberFormat="1" applyFont="1" applyBorder="1" applyAlignment="1">
      <alignment horizontal="left" vertical="center"/>
    </xf>
    <xf numFmtId="0" fontId="16" fillId="5" borderId="41" xfId="0" applyFont="1" applyFill="1" applyBorder="1" applyAlignment="1">
      <alignment horizontal="center" vertical="center"/>
    </xf>
    <xf numFmtId="0" fontId="16" fillId="4" borderId="41" xfId="0" applyFont="1" applyFill="1" applyBorder="1" applyAlignment="1">
      <alignment horizontal="center" vertical="center"/>
    </xf>
    <xf numFmtId="0" fontId="16" fillId="6" borderId="41" xfId="0" applyFont="1" applyFill="1" applyBorder="1" applyAlignment="1">
      <alignment horizontal="center" vertical="center"/>
    </xf>
    <xf numFmtId="0" fontId="16" fillId="6" borderId="55" xfId="0" applyFont="1" applyFill="1" applyBorder="1" applyAlignment="1">
      <alignment horizontal="center" vertical="center"/>
    </xf>
    <xf numFmtId="0" fontId="20" fillId="5" borderId="42" xfId="0" applyFont="1" applyFill="1" applyBorder="1" applyAlignment="1">
      <alignment horizontal="center" vertical="center"/>
    </xf>
    <xf numFmtId="0" fontId="20" fillId="4" borderId="42" xfId="0" applyFont="1" applyFill="1" applyBorder="1" applyAlignment="1">
      <alignment horizontal="center" vertical="center"/>
    </xf>
    <xf numFmtId="0" fontId="20" fillId="6" borderId="47" xfId="0" applyFont="1" applyFill="1" applyBorder="1" applyAlignment="1">
      <alignment horizontal="center" vertical="center"/>
    </xf>
    <xf numFmtId="0" fontId="20" fillId="6" borderId="62" xfId="0" applyFont="1" applyFill="1" applyBorder="1" applyAlignment="1">
      <alignment horizontal="center" vertical="center"/>
    </xf>
    <xf numFmtId="0" fontId="31" fillId="4" borderId="0" xfId="0" applyFont="1" applyFill="1" applyBorder="1" applyAlignment="1">
      <alignment horizontal="right" vertical="center"/>
    </xf>
    <xf numFmtId="164" fontId="1" fillId="0" borderId="0" xfId="0" applyNumberFormat="1" applyFont="1" applyBorder="1" applyAlignment="1">
      <alignment horizontal="left" vertical="center"/>
    </xf>
    <xf numFmtId="0" fontId="13" fillId="5" borderId="42" xfId="0" applyFont="1" applyFill="1" applyBorder="1" applyAlignment="1">
      <alignment horizontal="center" vertical="center"/>
    </xf>
    <xf numFmtId="0" fontId="13" fillId="4" borderId="47" xfId="0" applyFont="1" applyFill="1" applyBorder="1" applyAlignment="1">
      <alignment horizontal="center" vertical="center"/>
    </xf>
    <xf numFmtId="0" fontId="13" fillId="4" borderId="33" xfId="0" applyFont="1" applyFill="1" applyBorder="1" applyAlignment="1">
      <alignment horizontal="center" vertical="center"/>
    </xf>
    <xf numFmtId="0" fontId="13" fillId="6" borderId="47" xfId="0" applyFont="1" applyFill="1" applyBorder="1" applyAlignment="1">
      <alignment horizontal="center" vertical="center"/>
    </xf>
    <xf numFmtId="0" fontId="13" fillId="6" borderId="62" xfId="0" applyFont="1" applyFill="1" applyBorder="1" applyAlignment="1">
      <alignment horizontal="center" vertical="center"/>
    </xf>
    <xf numFmtId="1" fontId="1" fillId="0" borderId="49" xfId="0" applyNumberFormat="1" applyFont="1" applyBorder="1" applyAlignment="1">
      <alignment horizontal="center" vertical="center" wrapText="1"/>
    </xf>
    <xf numFmtId="1" fontId="1" fillId="0" borderId="50" xfId="0" applyNumberFormat="1" applyFont="1" applyBorder="1" applyAlignment="1">
      <alignment horizontal="center" vertical="center" wrapText="1"/>
    </xf>
    <xf numFmtId="1" fontId="1" fillId="0" borderId="51" xfId="0" applyNumberFormat="1" applyFont="1" applyBorder="1" applyAlignment="1">
      <alignment horizontal="center" vertical="center" wrapText="1"/>
    </xf>
    <xf numFmtId="1" fontId="2" fillId="0" borderId="52" xfId="0" applyNumberFormat="1" applyFont="1" applyBorder="1" applyAlignment="1">
      <alignment horizontal="center" vertical="center" wrapText="1"/>
    </xf>
    <xf numFmtId="1" fontId="2" fillId="0" borderId="53" xfId="0" applyNumberFormat="1" applyFont="1" applyBorder="1" applyAlignment="1">
      <alignment horizontal="center" vertical="center" wrapText="1"/>
    </xf>
    <xf numFmtId="1" fontId="2" fillId="0" borderId="61" xfId="0" applyNumberFormat="1" applyFont="1" applyBorder="1" applyAlignment="1">
      <alignment horizontal="center" vertical="center" wrapText="1"/>
    </xf>
    <xf numFmtId="164" fontId="18" fillId="4" borderId="58" xfId="0" applyNumberFormat="1" applyFont="1" applyFill="1" applyBorder="1" applyAlignment="1">
      <alignment horizontal="center" vertical="center"/>
    </xf>
    <xf numFmtId="164" fontId="18" fillId="4" borderId="59" xfId="0" applyNumberFormat="1" applyFont="1" applyFill="1" applyBorder="1" applyAlignment="1">
      <alignment horizontal="center" vertical="center"/>
    </xf>
    <xf numFmtId="164" fontId="18" fillId="4" borderId="16" xfId="0" applyNumberFormat="1" applyFont="1" applyFill="1" applyBorder="1" applyAlignment="1">
      <alignment horizontal="center" vertical="center"/>
    </xf>
    <xf numFmtId="164" fontId="14" fillId="4" borderId="58" xfId="0" applyNumberFormat="1" applyFont="1" applyFill="1" applyBorder="1" applyAlignment="1">
      <alignment horizontal="center" vertical="center"/>
    </xf>
    <xf numFmtId="164" fontId="14" fillId="4" borderId="59" xfId="0" applyNumberFormat="1" applyFont="1" applyFill="1" applyBorder="1" applyAlignment="1">
      <alignment horizontal="center" vertical="center"/>
    </xf>
    <xf numFmtId="164" fontId="14" fillId="4" borderId="16" xfId="0" applyNumberFormat="1" applyFont="1" applyFill="1" applyBorder="1" applyAlignment="1">
      <alignment horizontal="center" vertical="center"/>
    </xf>
    <xf numFmtId="0" fontId="34" fillId="0" borderId="20" xfId="0" applyFont="1" applyBorder="1" applyAlignment="1">
      <alignment horizontal="center" vertical="center" wrapText="1"/>
    </xf>
    <xf numFmtId="0" fontId="34" fillId="0" borderId="60" xfId="0" applyFont="1" applyBorder="1" applyAlignment="1">
      <alignment horizontal="center" vertical="center" wrapText="1"/>
    </xf>
    <xf numFmtId="0" fontId="34" fillId="0" borderId="21" xfId="0" applyFont="1" applyBorder="1" applyAlignment="1">
      <alignment horizontal="center" vertical="center" wrapText="1"/>
    </xf>
    <xf numFmtId="0" fontId="35" fillId="0" borderId="34" xfId="0" applyFont="1" applyBorder="1" applyAlignment="1">
      <alignment horizontal="center" vertical="center" wrapText="1"/>
    </xf>
    <xf numFmtId="0" fontId="35" fillId="0" borderId="41" xfId="0" applyFont="1" applyBorder="1" applyAlignment="1">
      <alignment horizontal="center" vertical="center" wrapText="1"/>
    </xf>
    <xf numFmtId="0" fontId="35" fillId="0" borderId="45" xfId="0" applyFont="1" applyBorder="1" applyAlignment="1">
      <alignment horizontal="center" vertical="center" wrapText="1"/>
    </xf>
    <xf numFmtId="0" fontId="35" fillId="0" borderId="30" xfId="0" applyFont="1" applyBorder="1" applyAlignment="1">
      <alignment horizontal="center" vertical="center" wrapText="1"/>
    </xf>
    <xf numFmtId="0" fontId="35" fillId="0" borderId="13" xfId="0" applyFont="1" applyBorder="1" applyAlignment="1">
      <alignment horizontal="center" vertical="center" wrapText="1"/>
    </xf>
    <xf numFmtId="0" fontId="35" fillId="0" borderId="31" xfId="0" applyFont="1" applyBorder="1" applyAlignment="1">
      <alignment horizontal="center" vertical="center" wrapText="1"/>
    </xf>
    <xf numFmtId="0" fontId="35" fillId="0" borderId="33" xfId="0" applyFont="1" applyBorder="1" applyAlignment="1">
      <alignment horizontal="center" vertical="center" wrapText="1"/>
    </xf>
    <xf numFmtId="0" fontId="35" fillId="0" borderId="42" xfId="0" applyFont="1" applyBorder="1" applyAlignment="1">
      <alignment horizontal="center" vertical="center" wrapText="1"/>
    </xf>
    <xf numFmtId="0" fontId="35" fillId="0" borderId="47" xfId="0" applyFont="1" applyBorder="1" applyAlignment="1">
      <alignment horizontal="center" vertical="center" wrapText="1"/>
    </xf>
    <xf numFmtId="164" fontId="13" fillId="0" borderId="20" xfId="0" applyNumberFormat="1" applyFont="1" applyBorder="1" applyAlignment="1">
      <alignment horizontal="center" vertical="center" wrapText="1"/>
    </xf>
    <xf numFmtId="164" fontId="13" fillId="0" borderId="21" xfId="0" applyNumberFormat="1" applyFont="1" applyBorder="1" applyAlignment="1">
      <alignment horizontal="center" vertical="center" wrapText="1"/>
    </xf>
    <xf numFmtId="164" fontId="28" fillId="5" borderId="54" xfId="0" applyNumberFormat="1" applyFont="1" applyFill="1" applyBorder="1" applyAlignment="1">
      <alignment horizontal="center" vertical="center"/>
    </xf>
    <xf numFmtId="164" fontId="28" fillId="5" borderId="27" xfId="0" applyNumberFormat="1" applyFont="1" applyFill="1" applyBorder="1" applyAlignment="1">
      <alignment horizontal="center" vertical="center"/>
    </xf>
    <xf numFmtId="164" fontId="18" fillId="4" borderId="56" xfId="0" applyNumberFormat="1" applyFont="1" applyFill="1" applyBorder="1" applyAlignment="1">
      <alignment horizontal="center" vertical="center"/>
    </xf>
    <xf numFmtId="164" fontId="18" fillId="4" borderId="57" xfId="0" applyNumberFormat="1" applyFont="1" applyFill="1" applyBorder="1" applyAlignment="1">
      <alignment horizontal="center" vertical="center"/>
    </xf>
    <xf numFmtId="164" fontId="13" fillId="0" borderId="58" xfId="0" applyNumberFormat="1" applyFont="1" applyBorder="1" applyAlignment="1">
      <alignment horizontal="center" vertical="center" wrapText="1"/>
    </xf>
    <xf numFmtId="164" fontId="13" fillId="0" borderId="59" xfId="0" applyNumberFormat="1" applyFont="1" applyBorder="1" applyAlignment="1">
      <alignment horizontal="center" vertical="center" wrapText="1"/>
    </xf>
    <xf numFmtId="164" fontId="13" fillId="0" borderId="16" xfId="0" applyNumberFormat="1" applyFont="1" applyBorder="1" applyAlignment="1">
      <alignment horizontal="center" vertical="center" wrapText="1"/>
    </xf>
    <xf numFmtId="0" fontId="35" fillId="0" borderId="34" xfId="0" applyFont="1" applyBorder="1" applyAlignment="1">
      <alignment horizontal="center" vertical="center"/>
    </xf>
    <xf numFmtId="0" fontId="35" fillId="0" borderId="41" xfId="0" applyFont="1" applyBorder="1" applyAlignment="1">
      <alignment horizontal="center" vertical="center"/>
    </xf>
    <xf numFmtId="0" fontId="35" fillId="0" borderId="45" xfId="0" applyFont="1" applyBorder="1" applyAlignment="1">
      <alignment horizontal="center" vertical="center"/>
    </xf>
    <xf numFmtId="164" fontId="27" fillId="0" borderId="0" xfId="0" applyNumberFormat="1" applyFont="1" applyBorder="1" applyAlignment="1">
      <alignment horizontal="center" vertical="center" wrapText="1"/>
    </xf>
    <xf numFmtId="164" fontId="28" fillId="5" borderId="28" xfId="0" applyNumberFormat="1" applyFont="1" applyFill="1" applyBorder="1" applyAlignment="1">
      <alignment horizontal="center" vertical="center"/>
    </xf>
    <xf numFmtId="164" fontId="28" fillId="4" borderId="55" xfId="0" applyNumberFormat="1" applyFont="1" applyFill="1" applyBorder="1" applyAlignment="1">
      <alignment horizontal="center" vertical="center"/>
    </xf>
    <xf numFmtId="164" fontId="28" fillId="4" borderId="56" xfId="0" applyNumberFormat="1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CC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3333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14</xdr:col>
      <xdr:colOff>67234</xdr:colOff>
      <xdr:row>0</xdr:row>
      <xdr:rowOff>78439</xdr:rowOff>
    </xdr:from>
    <xdr:to>
      <xdr:col>16</xdr:col>
      <xdr:colOff>414617</xdr:colOff>
      <xdr:row>2</xdr:row>
      <xdr:rowOff>33618</xdr:rowOff>
    </xdr:to>
    <xdr:sp macro="" textlink="">
      <xdr:nvSpPr>
        <xdr:cNvPr id="2" name="ZoneTexte 1"/>
        <xdr:cNvSpPr txBox="1"/>
      </xdr:nvSpPr>
      <xdr:spPr>
        <a:xfrm>
          <a:off x="9256058" y="78439"/>
          <a:ext cx="1557618" cy="963708"/>
        </a:xfrm>
        <a:prstGeom prst="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200">
              <a:solidFill>
                <a:schemeClr val="accent6">
                  <a:lumMod val="50000"/>
                </a:schemeClr>
              </a:solidFill>
            </a:rPr>
            <a:t>Liste</a:t>
          </a:r>
          <a:r>
            <a:rPr lang="fr-FR" sz="1200" baseline="0">
              <a:solidFill>
                <a:schemeClr val="accent6">
                  <a:lumMod val="50000"/>
                </a:schemeClr>
              </a:solidFill>
            </a:rPr>
            <a:t> déroulante qui permet  d'afficher automatiquement les notes d'un élève</a:t>
          </a:r>
          <a:endParaRPr lang="fr-FR" sz="1200">
            <a:solidFill>
              <a:schemeClr val="accent6">
                <a:lumMod val="50000"/>
              </a:schemeClr>
            </a:solidFill>
          </a:endParaRPr>
        </a:p>
      </xdr:txBody>
    </xdr:sp>
    <xdr:clientData fPrintsWithSheet="0"/>
  </xdr:twoCellAnchor>
  <xdr:twoCellAnchor>
    <xdr:from>
      <xdr:col>9</xdr:col>
      <xdr:colOff>201709</xdr:colOff>
      <xdr:row>0</xdr:row>
      <xdr:rowOff>212913</xdr:rowOff>
    </xdr:from>
    <xdr:to>
      <xdr:col>14</xdr:col>
      <xdr:colOff>67234</xdr:colOff>
      <xdr:row>1</xdr:row>
      <xdr:rowOff>56028</xdr:rowOff>
    </xdr:to>
    <xdr:cxnSp macro="">
      <xdr:nvCxnSpPr>
        <xdr:cNvPr id="4" name="Connecteur droit avec flèche 3"/>
        <xdr:cNvCxnSpPr>
          <a:stCxn id="2" idx="1"/>
        </xdr:cNvCxnSpPr>
      </xdr:nvCxnSpPr>
      <xdr:spPr bwMode="auto">
        <a:xfrm flipH="1" flipV="1">
          <a:off x="6039974" y="212913"/>
          <a:ext cx="3216084" cy="347380"/>
        </a:xfrm>
        <a:prstGeom prst="straightConnector1">
          <a:avLst/>
        </a:prstGeom>
        <a:ln w="22225">
          <a:solidFill>
            <a:schemeClr val="accent6">
              <a:lumMod val="50000"/>
            </a:schemeClr>
          </a:solidFill>
          <a:headEnd type="none" w="med" len="med"/>
          <a:tailEnd type="triangle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6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creation-de-bulletins-de-notes-en-fonction-d-un-releve-t56825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32"/>
  <sheetViews>
    <sheetView zoomScaleNormal="100" workbookViewId="0">
      <selection activeCell="A3" sqref="A3"/>
    </sheetView>
  </sheetViews>
  <sheetFormatPr baseColWidth="10" defaultRowHeight="12.75" x14ac:dyDescent="0.2"/>
  <cols>
    <col min="1" max="1" width="20.5703125" style="1" customWidth="1"/>
    <col min="2" max="2" width="14.85546875" style="1" customWidth="1"/>
    <col min="3" max="10" width="6.7109375" style="1" customWidth="1"/>
    <col min="11" max="11" width="12.140625" style="1" customWidth="1"/>
  </cols>
  <sheetData>
    <row r="1" spans="1:12" x14ac:dyDescent="0.2">
      <c r="A1" s="2" t="s">
        <v>0</v>
      </c>
      <c r="C1" s="185" t="s">
        <v>1</v>
      </c>
      <c r="D1" s="185"/>
      <c r="E1" s="185"/>
      <c r="F1" s="185"/>
      <c r="G1" s="185"/>
      <c r="H1" s="185"/>
      <c r="I1" s="185"/>
      <c r="J1" s="185"/>
    </row>
    <row r="2" spans="1:12" ht="12" customHeight="1" x14ac:dyDescent="0.2">
      <c r="A2" s="3" t="s">
        <v>2</v>
      </c>
      <c r="B2" s="3" t="s">
        <v>3</v>
      </c>
      <c r="C2" s="3">
        <v>1</v>
      </c>
      <c r="D2" s="3">
        <v>2</v>
      </c>
      <c r="E2" s="3">
        <v>3</v>
      </c>
      <c r="F2" s="3">
        <v>4</v>
      </c>
      <c r="G2" s="3">
        <v>5</v>
      </c>
      <c r="H2" s="3">
        <v>6</v>
      </c>
      <c r="I2" s="3">
        <v>7</v>
      </c>
      <c r="J2" s="51" t="s">
        <v>82</v>
      </c>
      <c r="K2" s="4" t="s">
        <v>4</v>
      </c>
    </row>
    <row r="3" spans="1:12" x14ac:dyDescent="0.2">
      <c r="A3" s="5" t="s">
        <v>5</v>
      </c>
      <c r="B3" s="53" t="str">
        <f>A3</f>
        <v>élève 1</v>
      </c>
      <c r="C3" s="6">
        <v>9.5</v>
      </c>
      <c r="D3" s="6">
        <v>7.5</v>
      </c>
      <c r="E3" s="6">
        <v>6.5</v>
      </c>
      <c r="F3" s="6" t="s">
        <v>6</v>
      </c>
      <c r="G3" s="6" t="s">
        <v>6</v>
      </c>
      <c r="H3" s="6" t="s">
        <v>6</v>
      </c>
      <c r="I3" s="6" t="s">
        <v>6</v>
      </c>
      <c r="J3" s="6">
        <v>19.5</v>
      </c>
      <c r="K3" s="151">
        <f>2*(C3+D3+E3+J3)/5</f>
        <v>17.2</v>
      </c>
      <c r="L3" s="182"/>
    </row>
    <row r="4" spans="1:12" x14ac:dyDescent="0.2">
      <c r="A4" s="5" t="s">
        <v>7</v>
      </c>
      <c r="B4" s="53" t="str">
        <f t="shared" ref="B4:B26" si="0">A4</f>
        <v>élève 2</v>
      </c>
      <c r="C4" s="6">
        <v>8.5</v>
      </c>
      <c r="D4" s="6">
        <v>9.5</v>
      </c>
      <c r="E4" s="6">
        <v>9.5</v>
      </c>
      <c r="F4" s="6" t="s">
        <v>6</v>
      </c>
      <c r="G4" s="6" t="s">
        <v>6</v>
      </c>
      <c r="H4" s="6" t="s">
        <v>6</v>
      </c>
      <c r="I4" s="6" t="s">
        <v>6</v>
      </c>
      <c r="J4" s="6">
        <v>16.5</v>
      </c>
      <c r="K4" s="151">
        <f t="shared" ref="K4:K26" si="1">2*(C4+D4+E4+J4)/5</f>
        <v>17.600000000000001</v>
      </c>
    </row>
    <row r="5" spans="1:12" x14ac:dyDescent="0.2">
      <c r="A5" s="5" t="s">
        <v>8</v>
      </c>
      <c r="B5" s="53" t="str">
        <f t="shared" si="0"/>
        <v>élève 3</v>
      </c>
      <c r="C5" s="6">
        <v>10</v>
      </c>
      <c r="D5" s="6">
        <v>10</v>
      </c>
      <c r="E5" s="6">
        <v>10</v>
      </c>
      <c r="F5" s="6" t="s">
        <v>6</v>
      </c>
      <c r="G5" s="6" t="s">
        <v>6</v>
      </c>
      <c r="H5" s="6" t="s">
        <v>6</v>
      </c>
      <c r="I5" s="6" t="s">
        <v>6</v>
      </c>
      <c r="J5" s="6">
        <v>19.5</v>
      </c>
      <c r="K5" s="151">
        <f t="shared" si="1"/>
        <v>19.8</v>
      </c>
    </row>
    <row r="6" spans="1:12" x14ac:dyDescent="0.2">
      <c r="A6" s="5" t="s">
        <v>9</v>
      </c>
      <c r="B6" s="53" t="str">
        <f t="shared" si="0"/>
        <v>élève 4</v>
      </c>
      <c r="C6" s="6">
        <v>9</v>
      </c>
      <c r="D6" s="6">
        <v>9.5</v>
      </c>
      <c r="E6" s="6">
        <v>6</v>
      </c>
      <c r="F6" s="6" t="s">
        <v>6</v>
      </c>
      <c r="G6" s="6" t="s">
        <v>6</v>
      </c>
      <c r="H6" s="6" t="s">
        <v>6</v>
      </c>
      <c r="I6" s="6" t="s">
        <v>6</v>
      </c>
      <c r="J6" s="6">
        <v>16</v>
      </c>
      <c r="K6" s="151">
        <f t="shared" si="1"/>
        <v>16.2</v>
      </c>
    </row>
    <row r="7" spans="1:12" x14ac:dyDescent="0.2">
      <c r="A7" s="5" t="s">
        <v>10</v>
      </c>
      <c r="B7" s="53" t="str">
        <f t="shared" si="0"/>
        <v>élève 5</v>
      </c>
      <c r="C7" s="6">
        <v>9</v>
      </c>
      <c r="D7" s="6">
        <v>9</v>
      </c>
      <c r="E7" s="6">
        <v>9</v>
      </c>
      <c r="F7" s="6" t="s">
        <v>6</v>
      </c>
      <c r="G7" s="6" t="s">
        <v>6</v>
      </c>
      <c r="H7" s="6" t="s">
        <v>6</v>
      </c>
      <c r="I7" s="6" t="s">
        <v>6</v>
      </c>
      <c r="J7" s="6">
        <v>18</v>
      </c>
      <c r="K7" s="151">
        <f t="shared" si="1"/>
        <v>18</v>
      </c>
    </row>
    <row r="8" spans="1:12" x14ac:dyDescent="0.2">
      <c r="A8" s="5" t="s">
        <v>11</v>
      </c>
      <c r="B8" s="53" t="str">
        <f t="shared" si="0"/>
        <v>élève 6</v>
      </c>
      <c r="C8" s="6">
        <v>10</v>
      </c>
      <c r="D8" s="6">
        <v>10</v>
      </c>
      <c r="E8" s="6">
        <v>10</v>
      </c>
      <c r="F8" s="6" t="s">
        <v>6</v>
      </c>
      <c r="G8" s="6" t="s">
        <v>6</v>
      </c>
      <c r="H8" s="6" t="s">
        <v>6</v>
      </c>
      <c r="I8" s="6" t="s">
        <v>6</v>
      </c>
      <c r="J8" s="6">
        <v>18.5</v>
      </c>
      <c r="K8" s="151">
        <f t="shared" si="1"/>
        <v>19.399999999999999</v>
      </c>
    </row>
    <row r="9" spans="1:12" x14ac:dyDescent="0.2">
      <c r="A9" s="5" t="s">
        <v>12</v>
      </c>
      <c r="B9" s="53" t="str">
        <f t="shared" si="0"/>
        <v>élève 7</v>
      </c>
      <c r="C9" s="6">
        <v>3</v>
      </c>
      <c r="D9" s="6">
        <v>2</v>
      </c>
      <c r="E9" s="6">
        <v>6</v>
      </c>
      <c r="F9" s="6" t="s">
        <v>6</v>
      </c>
      <c r="G9" s="6" t="s">
        <v>6</v>
      </c>
      <c r="H9" s="6" t="s">
        <v>6</v>
      </c>
      <c r="I9" s="6" t="s">
        <v>6</v>
      </c>
      <c r="J9" s="6">
        <v>9.5</v>
      </c>
      <c r="K9" s="151">
        <f t="shared" si="1"/>
        <v>8.1999999999999993</v>
      </c>
    </row>
    <row r="10" spans="1:12" x14ac:dyDescent="0.2">
      <c r="A10" s="5" t="s">
        <v>13</v>
      </c>
      <c r="B10" s="53" t="str">
        <f t="shared" si="0"/>
        <v>élève 8</v>
      </c>
      <c r="C10" s="6">
        <v>9.5</v>
      </c>
      <c r="D10" s="6">
        <v>8</v>
      </c>
      <c r="E10" s="6">
        <v>9</v>
      </c>
      <c r="F10" s="6" t="s">
        <v>6</v>
      </c>
      <c r="G10" s="6" t="s">
        <v>6</v>
      </c>
      <c r="H10" s="6" t="s">
        <v>6</v>
      </c>
      <c r="I10" s="6" t="s">
        <v>6</v>
      </c>
      <c r="J10" s="6">
        <v>19</v>
      </c>
      <c r="K10" s="151">
        <f t="shared" si="1"/>
        <v>18.2</v>
      </c>
    </row>
    <row r="11" spans="1:12" x14ac:dyDescent="0.2">
      <c r="A11" s="5" t="s">
        <v>14</v>
      </c>
      <c r="B11" s="53" t="str">
        <f t="shared" si="0"/>
        <v>élève 9</v>
      </c>
      <c r="C11" s="6">
        <v>8</v>
      </c>
      <c r="D11" s="6">
        <v>4</v>
      </c>
      <c r="E11" s="6">
        <v>9</v>
      </c>
      <c r="F11" s="6" t="s">
        <v>6</v>
      </c>
      <c r="G11" s="6" t="s">
        <v>6</v>
      </c>
      <c r="H11" s="6" t="s">
        <v>6</v>
      </c>
      <c r="I11" s="6" t="s">
        <v>6</v>
      </c>
      <c r="J11" s="6">
        <v>12</v>
      </c>
      <c r="K11" s="151">
        <f t="shared" si="1"/>
        <v>13.2</v>
      </c>
    </row>
    <row r="12" spans="1:12" x14ac:dyDescent="0.2">
      <c r="A12" s="5" t="s">
        <v>15</v>
      </c>
      <c r="B12" s="53" t="str">
        <f t="shared" si="0"/>
        <v>élève 10</v>
      </c>
      <c r="C12" s="6">
        <v>8.5</v>
      </c>
      <c r="D12" s="6">
        <v>7</v>
      </c>
      <c r="E12" s="6">
        <v>9</v>
      </c>
      <c r="F12" s="6" t="s">
        <v>6</v>
      </c>
      <c r="G12" s="6" t="s">
        <v>6</v>
      </c>
      <c r="H12" s="6" t="s">
        <v>6</v>
      </c>
      <c r="I12" s="6" t="s">
        <v>6</v>
      </c>
      <c r="J12" s="6">
        <v>19</v>
      </c>
      <c r="K12" s="151">
        <f t="shared" si="1"/>
        <v>17.399999999999999</v>
      </c>
    </row>
    <row r="13" spans="1:12" x14ac:dyDescent="0.2">
      <c r="A13" s="5" t="s">
        <v>16</v>
      </c>
      <c r="B13" s="53" t="str">
        <f t="shared" si="0"/>
        <v>élève 11</v>
      </c>
      <c r="C13" s="6">
        <v>3</v>
      </c>
      <c r="D13" s="6">
        <v>3</v>
      </c>
      <c r="E13" s="6">
        <v>10</v>
      </c>
      <c r="F13" s="6" t="s">
        <v>6</v>
      </c>
      <c r="G13" s="6" t="s">
        <v>6</v>
      </c>
      <c r="H13" s="6" t="s">
        <v>6</v>
      </c>
      <c r="I13" s="6" t="s">
        <v>6</v>
      </c>
      <c r="J13" s="6">
        <v>11.5</v>
      </c>
      <c r="K13" s="151">
        <f t="shared" si="1"/>
        <v>11</v>
      </c>
    </row>
    <row r="14" spans="1:12" x14ac:dyDescent="0.2">
      <c r="A14" s="5" t="s">
        <v>17</v>
      </c>
      <c r="B14" s="53" t="str">
        <f t="shared" si="0"/>
        <v>élève 12</v>
      </c>
      <c r="C14" s="6">
        <v>10</v>
      </c>
      <c r="D14" s="6">
        <v>10</v>
      </c>
      <c r="E14" s="6">
        <v>10</v>
      </c>
      <c r="F14" s="6" t="s">
        <v>6</v>
      </c>
      <c r="G14" s="6" t="s">
        <v>6</v>
      </c>
      <c r="H14" s="6" t="s">
        <v>6</v>
      </c>
      <c r="I14" s="6" t="s">
        <v>6</v>
      </c>
      <c r="J14" s="6">
        <v>17.5</v>
      </c>
      <c r="K14" s="151">
        <f t="shared" si="1"/>
        <v>19</v>
      </c>
    </row>
    <row r="15" spans="1:12" x14ac:dyDescent="0.2">
      <c r="A15" s="5" t="s">
        <v>18</v>
      </c>
      <c r="B15" s="53" t="str">
        <f t="shared" si="0"/>
        <v>élève 13</v>
      </c>
      <c r="C15" s="6">
        <v>4</v>
      </c>
      <c r="D15" s="6">
        <v>9</v>
      </c>
      <c r="E15" s="6">
        <v>7.5</v>
      </c>
      <c r="F15" s="6" t="s">
        <v>6</v>
      </c>
      <c r="G15" s="6" t="s">
        <v>6</v>
      </c>
      <c r="H15" s="6" t="s">
        <v>6</v>
      </c>
      <c r="I15" s="6" t="s">
        <v>6</v>
      </c>
      <c r="J15" s="6">
        <v>18</v>
      </c>
      <c r="K15" s="151">
        <f t="shared" si="1"/>
        <v>15.4</v>
      </c>
    </row>
    <row r="16" spans="1:12" x14ac:dyDescent="0.2">
      <c r="A16" s="5" t="s">
        <v>19</v>
      </c>
      <c r="B16" s="53" t="str">
        <f t="shared" si="0"/>
        <v>élève 14</v>
      </c>
      <c r="C16" s="6">
        <v>10</v>
      </c>
      <c r="D16" s="6">
        <v>10</v>
      </c>
      <c r="E16" s="6">
        <v>10</v>
      </c>
      <c r="F16" s="6" t="s">
        <v>6</v>
      </c>
      <c r="G16" s="6" t="s">
        <v>6</v>
      </c>
      <c r="H16" s="6" t="s">
        <v>6</v>
      </c>
      <c r="I16" s="6" t="s">
        <v>6</v>
      </c>
      <c r="J16" s="6">
        <v>18.5</v>
      </c>
      <c r="K16" s="151">
        <f t="shared" si="1"/>
        <v>19.399999999999999</v>
      </c>
    </row>
    <row r="17" spans="1:11" x14ac:dyDescent="0.2">
      <c r="A17" s="5" t="s">
        <v>20</v>
      </c>
      <c r="B17" s="53" t="str">
        <f t="shared" si="0"/>
        <v>élève 15</v>
      </c>
      <c r="C17" s="6">
        <v>10</v>
      </c>
      <c r="D17" s="6">
        <v>7</v>
      </c>
      <c r="E17" s="6" t="s">
        <v>6</v>
      </c>
      <c r="F17" s="6" t="s">
        <v>6</v>
      </c>
      <c r="G17" s="6" t="s">
        <v>6</v>
      </c>
      <c r="H17" s="6" t="s">
        <v>6</v>
      </c>
      <c r="I17" s="6" t="s">
        <v>6</v>
      </c>
      <c r="J17" s="6">
        <v>18.5</v>
      </c>
      <c r="K17" s="151">
        <f>2*(C17+D17+J17)/4</f>
        <v>17.75</v>
      </c>
    </row>
    <row r="18" spans="1:11" x14ac:dyDescent="0.2">
      <c r="A18" s="5" t="s">
        <v>21</v>
      </c>
      <c r="B18" s="53" t="str">
        <f t="shared" si="0"/>
        <v>élève 16</v>
      </c>
      <c r="C18" s="6">
        <v>8.5</v>
      </c>
      <c r="D18" s="6">
        <v>10</v>
      </c>
      <c r="E18" s="6">
        <v>5.5</v>
      </c>
      <c r="F18" s="6" t="s">
        <v>6</v>
      </c>
      <c r="G18" s="6" t="s">
        <v>6</v>
      </c>
      <c r="H18" s="6" t="s">
        <v>6</v>
      </c>
      <c r="I18" s="6" t="s">
        <v>6</v>
      </c>
      <c r="J18" s="6">
        <v>7.5</v>
      </c>
      <c r="K18" s="151">
        <f t="shared" si="1"/>
        <v>12.6</v>
      </c>
    </row>
    <row r="19" spans="1:11" x14ac:dyDescent="0.2">
      <c r="A19" s="5" t="s">
        <v>22</v>
      </c>
      <c r="B19" s="53" t="str">
        <f t="shared" si="0"/>
        <v>élève 17</v>
      </c>
      <c r="C19" s="6">
        <v>9</v>
      </c>
      <c r="D19" s="6">
        <v>9</v>
      </c>
      <c r="E19" s="6">
        <v>9.5</v>
      </c>
      <c r="F19" s="6" t="s">
        <v>6</v>
      </c>
      <c r="G19" s="6" t="s">
        <v>6</v>
      </c>
      <c r="H19" s="6" t="s">
        <v>6</v>
      </c>
      <c r="I19" s="6" t="s">
        <v>6</v>
      </c>
      <c r="J19" s="6">
        <v>15.5</v>
      </c>
      <c r="K19" s="151">
        <f t="shared" si="1"/>
        <v>17.2</v>
      </c>
    </row>
    <row r="20" spans="1:11" x14ac:dyDescent="0.2">
      <c r="A20" s="5" t="s">
        <v>23</v>
      </c>
      <c r="B20" s="53" t="str">
        <f t="shared" si="0"/>
        <v>élève 18</v>
      </c>
      <c r="C20" s="6">
        <v>9</v>
      </c>
      <c r="D20" s="6">
        <v>9</v>
      </c>
      <c r="E20" s="6">
        <v>9</v>
      </c>
      <c r="F20" s="6" t="s">
        <v>6</v>
      </c>
      <c r="G20" s="6" t="s">
        <v>6</v>
      </c>
      <c r="H20" s="6" t="s">
        <v>6</v>
      </c>
      <c r="I20" s="6" t="s">
        <v>6</v>
      </c>
      <c r="J20" s="6">
        <v>15.5</v>
      </c>
      <c r="K20" s="151">
        <f t="shared" si="1"/>
        <v>17</v>
      </c>
    </row>
    <row r="21" spans="1:11" x14ac:dyDescent="0.2">
      <c r="A21" s="5" t="s">
        <v>24</v>
      </c>
      <c r="B21" s="53" t="str">
        <f t="shared" si="0"/>
        <v>élève 19</v>
      </c>
      <c r="C21" s="6">
        <v>1.5</v>
      </c>
      <c r="D21" s="6">
        <v>0.5</v>
      </c>
      <c r="E21" s="6">
        <v>6</v>
      </c>
      <c r="F21" s="6" t="s">
        <v>6</v>
      </c>
      <c r="G21" s="6" t="s">
        <v>6</v>
      </c>
      <c r="H21" s="6" t="s">
        <v>6</v>
      </c>
      <c r="I21" s="6" t="s">
        <v>6</v>
      </c>
      <c r="J21" s="6">
        <v>13.5</v>
      </c>
      <c r="K21" s="151">
        <f t="shared" si="1"/>
        <v>8.6</v>
      </c>
    </row>
    <row r="22" spans="1:11" x14ac:dyDescent="0.2">
      <c r="A22" s="5" t="s">
        <v>25</v>
      </c>
      <c r="B22" s="53" t="str">
        <f t="shared" si="0"/>
        <v>élève 20</v>
      </c>
      <c r="C22" s="6">
        <v>9</v>
      </c>
      <c r="D22" s="6">
        <v>10</v>
      </c>
      <c r="E22" s="6">
        <v>10</v>
      </c>
      <c r="F22" s="6" t="s">
        <v>6</v>
      </c>
      <c r="G22" s="6" t="s">
        <v>6</v>
      </c>
      <c r="H22" s="6" t="s">
        <v>6</v>
      </c>
      <c r="I22" s="6" t="s">
        <v>6</v>
      </c>
      <c r="J22" s="6">
        <v>19.5</v>
      </c>
      <c r="K22" s="151">
        <f t="shared" si="1"/>
        <v>19.399999999999999</v>
      </c>
    </row>
    <row r="23" spans="1:11" x14ac:dyDescent="0.2">
      <c r="A23" s="5" t="s">
        <v>26</v>
      </c>
      <c r="B23" s="53" t="str">
        <f t="shared" si="0"/>
        <v>élève 21</v>
      </c>
      <c r="C23" s="6">
        <v>5</v>
      </c>
      <c r="D23" s="6">
        <v>5</v>
      </c>
      <c r="E23" s="6">
        <v>10</v>
      </c>
      <c r="F23" s="6" t="s">
        <v>6</v>
      </c>
      <c r="G23" s="6" t="s">
        <v>6</v>
      </c>
      <c r="H23" s="6" t="s">
        <v>6</v>
      </c>
      <c r="I23" s="6" t="s">
        <v>6</v>
      </c>
      <c r="J23" s="6">
        <v>17.5</v>
      </c>
      <c r="K23" s="151">
        <f t="shared" si="1"/>
        <v>15</v>
      </c>
    </row>
    <row r="24" spans="1:11" x14ac:dyDescent="0.2">
      <c r="A24" s="5" t="s">
        <v>27</v>
      </c>
      <c r="B24" s="53" t="str">
        <f t="shared" si="0"/>
        <v>élève 22</v>
      </c>
      <c r="C24" s="6">
        <v>9</v>
      </c>
      <c r="D24" s="6">
        <v>9</v>
      </c>
      <c r="E24" s="6" t="s">
        <v>6</v>
      </c>
      <c r="F24" s="6" t="s">
        <v>6</v>
      </c>
      <c r="G24" s="6" t="s">
        <v>6</v>
      </c>
      <c r="H24" s="6" t="s">
        <v>6</v>
      </c>
      <c r="I24" s="6" t="s">
        <v>6</v>
      </c>
      <c r="J24" s="6">
        <v>19.5</v>
      </c>
      <c r="K24" s="151">
        <f>2*(C24+D24+J24)/4</f>
        <v>18.75</v>
      </c>
    </row>
    <row r="25" spans="1:11" x14ac:dyDescent="0.2">
      <c r="A25" s="5" t="s">
        <v>28</v>
      </c>
      <c r="B25" s="53" t="str">
        <f t="shared" si="0"/>
        <v>élève 23</v>
      </c>
      <c r="C25" s="6">
        <v>7</v>
      </c>
      <c r="D25" s="6">
        <v>10</v>
      </c>
      <c r="E25" s="6">
        <v>10</v>
      </c>
      <c r="F25" s="6" t="s">
        <v>6</v>
      </c>
      <c r="G25" s="6" t="s">
        <v>6</v>
      </c>
      <c r="H25" s="6" t="s">
        <v>6</v>
      </c>
      <c r="I25" s="6" t="s">
        <v>6</v>
      </c>
      <c r="J25" s="6">
        <v>19</v>
      </c>
      <c r="K25" s="151">
        <f t="shared" si="1"/>
        <v>18.399999999999999</v>
      </c>
    </row>
    <row r="26" spans="1:11" x14ac:dyDescent="0.2">
      <c r="A26" s="5" t="s">
        <v>29</v>
      </c>
      <c r="B26" s="53" t="str">
        <f t="shared" si="0"/>
        <v>élève 24</v>
      </c>
      <c r="C26" s="6">
        <v>10</v>
      </c>
      <c r="D26" s="6">
        <v>9.5</v>
      </c>
      <c r="E26" s="6">
        <v>10</v>
      </c>
      <c r="F26" s="6" t="s">
        <v>6</v>
      </c>
      <c r="G26" s="6" t="s">
        <v>6</v>
      </c>
      <c r="H26" s="6" t="s">
        <v>6</v>
      </c>
      <c r="I26" s="6" t="s">
        <v>6</v>
      </c>
      <c r="J26" s="6">
        <v>20</v>
      </c>
      <c r="K26" s="151">
        <f t="shared" si="1"/>
        <v>19.8</v>
      </c>
    </row>
    <row r="27" spans="1:11" x14ac:dyDescent="0.2">
      <c r="A27" s="5" t="s">
        <v>30</v>
      </c>
      <c r="B27" s="53"/>
      <c r="C27" s="6"/>
      <c r="D27" s="6" t="s">
        <v>6</v>
      </c>
      <c r="E27" s="6" t="s">
        <v>6</v>
      </c>
      <c r="F27" s="6" t="s">
        <v>6</v>
      </c>
      <c r="G27" s="6" t="s">
        <v>6</v>
      </c>
      <c r="H27" s="6" t="s">
        <v>6</v>
      </c>
      <c r="I27" s="6" t="s">
        <v>6</v>
      </c>
      <c r="J27" s="6"/>
      <c r="K27" s="7"/>
    </row>
    <row r="28" spans="1:11" x14ac:dyDescent="0.2">
      <c r="A28" s="5" t="s">
        <v>31</v>
      </c>
      <c r="B28" s="53"/>
      <c r="C28" s="6" t="s">
        <v>6</v>
      </c>
      <c r="D28" s="6" t="s">
        <v>6</v>
      </c>
      <c r="E28" s="6" t="s">
        <v>6</v>
      </c>
      <c r="F28" s="6" t="s">
        <v>6</v>
      </c>
      <c r="G28" s="6" t="s">
        <v>6</v>
      </c>
      <c r="H28" s="6" t="s">
        <v>6</v>
      </c>
      <c r="I28" s="6" t="s">
        <v>6</v>
      </c>
      <c r="J28" s="6" t="s">
        <v>6</v>
      </c>
      <c r="K28" s="7" t="s">
        <v>6</v>
      </c>
    </row>
    <row r="29" spans="1:11" x14ac:dyDescent="0.2">
      <c r="A29" s="5" t="s">
        <v>32</v>
      </c>
      <c r="B29" s="53"/>
      <c r="C29" s="6" t="s">
        <v>6</v>
      </c>
      <c r="D29" s="6" t="s">
        <v>6</v>
      </c>
      <c r="E29" s="6" t="s">
        <v>6</v>
      </c>
      <c r="F29" s="6" t="s">
        <v>6</v>
      </c>
      <c r="G29" s="6" t="s">
        <v>6</v>
      </c>
      <c r="H29" s="6" t="s">
        <v>6</v>
      </c>
      <c r="I29" s="6" t="s">
        <v>6</v>
      </c>
      <c r="J29" s="6" t="s">
        <v>6</v>
      </c>
      <c r="K29" s="7" t="s">
        <v>6</v>
      </c>
    </row>
    <row r="30" spans="1:11" x14ac:dyDescent="0.2">
      <c r="A30" s="5" t="s">
        <v>33</v>
      </c>
      <c r="B30" s="5"/>
      <c r="C30" s="6" t="s">
        <v>6</v>
      </c>
      <c r="D30" s="6" t="s">
        <v>6</v>
      </c>
      <c r="E30" s="6" t="s">
        <v>6</v>
      </c>
      <c r="F30" s="6" t="s">
        <v>6</v>
      </c>
      <c r="G30" s="6" t="s">
        <v>6</v>
      </c>
      <c r="H30" s="6" t="s">
        <v>6</v>
      </c>
      <c r="I30" s="6" t="s">
        <v>6</v>
      </c>
      <c r="J30" s="6" t="s">
        <v>6</v>
      </c>
      <c r="K30" s="7" t="s">
        <v>6</v>
      </c>
    </row>
    <row r="31" spans="1:11" x14ac:dyDescent="0.2">
      <c r="A31" s="5" t="s">
        <v>34</v>
      </c>
      <c r="B31" s="5"/>
      <c r="C31" s="6" t="s">
        <v>6</v>
      </c>
      <c r="D31" s="6" t="s">
        <v>6</v>
      </c>
      <c r="E31" s="6" t="s">
        <v>6</v>
      </c>
      <c r="F31" s="6" t="s">
        <v>6</v>
      </c>
      <c r="G31" s="6" t="s">
        <v>6</v>
      </c>
      <c r="H31" s="6" t="s">
        <v>6</v>
      </c>
      <c r="I31" s="6" t="s">
        <v>6</v>
      </c>
      <c r="J31" s="6" t="s">
        <v>6</v>
      </c>
      <c r="K31" s="7" t="s">
        <v>6</v>
      </c>
    </row>
    <row r="32" spans="1:11" x14ac:dyDescent="0.2">
      <c r="A32" s="5" t="s">
        <v>35</v>
      </c>
      <c r="B32" s="5"/>
      <c r="C32" s="6" t="s">
        <v>6</v>
      </c>
      <c r="D32" s="6" t="s">
        <v>6</v>
      </c>
      <c r="E32" s="6" t="s">
        <v>6</v>
      </c>
      <c r="F32" s="6" t="s">
        <v>6</v>
      </c>
      <c r="G32" s="6" t="s">
        <v>6</v>
      </c>
      <c r="H32" s="6" t="s">
        <v>6</v>
      </c>
      <c r="I32" s="6" t="s">
        <v>6</v>
      </c>
      <c r="J32" s="6" t="s">
        <v>6</v>
      </c>
      <c r="K32" s="7" t="s">
        <v>6</v>
      </c>
    </row>
  </sheetData>
  <sheetProtection selectLockedCells="1" selectUnlockedCells="1"/>
  <mergeCells count="1">
    <mergeCell ref="C1:J1"/>
  </mergeCells>
  <pageMargins left="0.78749999999999998" right="0.78749999999999998" top="0.78749999999999998" bottom="0.78750000000000009" header="0.51180555555555551" footer="0.49236111111111114"/>
  <pageSetup paperSize="9" firstPageNumber="0" orientation="landscape" horizontalDpi="300" verticalDpi="300" r:id="rId1"/>
  <headerFooter alignWithMargins="0">
    <oddFooter>&amp;Ronglet &amp;A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32"/>
  <sheetViews>
    <sheetView zoomScale="75" zoomScaleNormal="75" workbookViewId="0">
      <selection activeCell="K36" sqref="K36"/>
    </sheetView>
  </sheetViews>
  <sheetFormatPr baseColWidth="10" defaultRowHeight="12.75" x14ac:dyDescent="0.2"/>
  <cols>
    <col min="1" max="1" width="21.140625" style="1" customWidth="1"/>
    <col min="2" max="2" width="14.140625" style="1" customWidth="1"/>
    <col min="3" max="10" width="6.7109375" style="1" customWidth="1"/>
    <col min="11" max="11" width="12.42578125" style="1" customWidth="1"/>
  </cols>
  <sheetData>
    <row r="1" spans="1:11" x14ac:dyDescent="0.2">
      <c r="A1" s="2" t="s">
        <v>37</v>
      </c>
      <c r="C1" s="185" t="s">
        <v>1</v>
      </c>
      <c r="D1" s="185"/>
      <c r="E1" s="185"/>
      <c r="F1" s="185"/>
      <c r="G1" s="185"/>
      <c r="H1" s="185"/>
      <c r="I1" s="185"/>
      <c r="J1" s="185"/>
    </row>
    <row r="2" spans="1:11" ht="12" customHeight="1" x14ac:dyDescent="0.2">
      <c r="A2" s="3" t="s">
        <v>2</v>
      </c>
      <c r="B2" s="3" t="s">
        <v>3</v>
      </c>
      <c r="C2" s="3">
        <v>1</v>
      </c>
      <c r="D2" s="3">
        <v>2</v>
      </c>
      <c r="E2" s="3">
        <v>3</v>
      </c>
      <c r="F2" s="3">
        <v>4</v>
      </c>
      <c r="G2" s="3">
        <v>5</v>
      </c>
      <c r="H2" s="3">
        <v>6</v>
      </c>
      <c r="I2" s="3">
        <v>7</v>
      </c>
      <c r="J2" s="51" t="s">
        <v>82</v>
      </c>
      <c r="K2" s="4" t="s">
        <v>4</v>
      </c>
    </row>
    <row r="3" spans="1:11" x14ac:dyDescent="0.2">
      <c r="A3" s="8" t="str">
        <f>IF(ISBLANK(Orth!A3),"",Orth!A3)</f>
        <v>élève 1</v>
      </c>
      <c r="B3" s="8" t="str">
        <f>IF(ISBLANK(Orth!B3),"",Orth!B3)</f>
        <v>élève 1</v>
      </c>
      <c r="C3" s="6" t="s">
        <v>6</v>
      </c>
      <c r="D3" s="6" t="s">
        <v>6</v>
      </c>
      <c r="E3" s="6" t="s">
        <v>6</v>
      </c>
      <c r="F3" s="6" t="s">
        <v>6</v>
      </c>
      <c r="G3" s="6" t="s">
        <v>6</v>
      </c>
      <c r="H3" s="6" t="s">
        <v>6</v>
      </c>
      <c r="I3" s="6" t="s">
        <v>6</v>
      </c>
      <c r="J3" s="6" t="s">
        <v>6</v>
      </c>
      <c r="K3" s="7" t="str">
        <f>J3</f>
        <v>-</v>
      </c>
    </row>
    <row r="4" spans="1:11" x14ac:dyDescent="0.2">
      <c r="A4" s="8" t="str">
        <f>IF(ISBLANK(Orth!A4),"",Orth!A4)</f>
        <v>élève 2</v>
      </c>
      <c r="B4" s="8" t="str">
        <f>IF(ISBLANK(Orth!B4),"",Orth!B4)</f>
        <v>élève 2</v>
      </c>
      <c r="C4" s="6" t="s">
        <v>6</v>
      </c>
      <c r="D4" s="6" t="s">
        <v>6</v>
      </c>
      <c r="E4" s="6" t="s">
        <v>6</v>
      </c>
      <c r="F4" s="6" t="s">
        <v>6</v>
      </c>
      <c r="G4" s="6" t="s">
        <v>6</v>
      </c>
      <c r="H4" s="6" t="s">
        <v>6</v>
      </c>
      <c r="I4" s="6" t="s">
        <v>6</v>
      </c>
      <c r="J4" s="6" t="s">
        <v>6</v>
      </c>
      <c r="K4" s="7" t="str">
        <f t="shared" ref="K4:K27" si="0">J4</f>
        <v>-</v>
      </c>
    </row>
    <row r="5" spans="1:11" x14ac:dyDescent="0.2">
      <c r="A5" s="8" t="str">
        <f>IF(ISBLANK(Orth!A5),"",Orth!A5)</f>
        <v>élève 3</v>
      </c>
      <c r="B5" s="8" t="str">
        <f>IF(ISBLANK(Orth!B5),"",Orth!B5)</f>
        <v>élève 3</v>
      </c>
      <c r="C5" s="6" t="s">
        <v>6</v>
      </c>
      <c r="D5" s="6" t="s">
        <v>6</v>
      </c>
      <c r="E5" s="6" t="s">
        <v>6</v>
      </c>
      <c r="F5" s="6" t="s">
        <v>6</v>
      </c>
      <c r="G5" s="6" t="s">
        <v>6</v>
      </c>
      <c r="H5" s="6" t="s">
        <v>6</v>
      </c>
      <c r="I5" s="6" t="s">
        <v>6</v>
      </c>
      <c r="J5" s="6" t="s">
        <v>6</v>
      </c>
      <c r="K5" s="7" t="str">
        <f t="shared" si="0"/>
        <v>-</v>
      </c>
    </row>
    <row r="6" spans="1:11" x14ac:dyDescent="0.2">
      <c r="A6" s="8" t="str">
        <f>IF(ISBLANK(Orth!A6),"",Orth!A6)</f>
        <v>élève 4</v>
      </c>
      <c r="B6" s="8" t="str">
        <f>IF(ISBLANK(Orth!B6),"",Orth!B6)</f>
        <v>élève 4</v>
      </c>
      <c r="C6" s="6" t="s">
        <v>6</v>
      </c>
      <c r="D6" s="6" t="s">
        <v>6</v>
      </c>
      <c r="E6" s="6" t="s">
        <v>6</v>
      </c>
      <c r="F6" s="6" t="s">
        <v>6</v>
      </c>
      <c r="G6" s="6" t="s">
        <v>6</v>
      </c>
      <c r="H6" s="6" t="s">
        <v>6</v>
      </c>
      <c r="I6" s="6" t="s">
        <v>6</v>
      </c>
      <c r="J6" s="6" t="s">
        <v>6</v>
      </c>
      <c r="K6" s="7" t="str">
        <f t="shared" si="0"/>
        <v>-</v>
      </c>
    </row>
    <row r="7" spans="1:11" x14ac:dyDescent="0.2">
      <c r="A7" s="8" t="str">
        <f>IF(ISBLANK(Orth!A7),"",Orth!A7)</f>
        <v>élève 5</v>
      </c>
      <c r="B7" s="8" t="str">
        <f>IF(ISBLANK(Orth!B7),"",Orth!B7)</f>
        <v>élève 5</v>
      </c>
      <c r="C7" s="6" t="s">
        <v>6</v>
      </c>
      <c r="D7" s="6" t="s">
        <v>6</v>
      </c>
      <c r="E7" s="6" t="s">
        <v>6</v>
      </c>
      <c r="F7" s="6" t="s">
        <v>6</v>
      </c>
      <c r="G7" s="6" t="s">
        <v>6</v>
      </c>
      <c r="H7" s="6" t="s">
        <v>6</v>
      </c>
      <c r="I7" s="6" t="s">
        <v>6</v>
      </c>
      <c r="J7" s="6" t="s">
        <v>6</v>
      </c>
      <c r="K7" s="7" t="str">
        <f t="shared" si="0"/>
        <v>-</v>
      </c>
    </row>
    <row r="8" spans="1:11" x14ac:dyDescent="0.2">
      <c r="A8" s="8" t="str">
        <f>IF(ISBLANK(Orth!A8),"",Orth!A8)</f>
        <v>élève 6</v>
      </c>
      <c r="B8" s="8" t="str">
        <f>IF(ISBLANK(Orth!B8),"",Orth!B8)</f>
        <v>élève 6</v>
      </c>
      <c r="C8" s="6" t="s">
        <v>6</v>
      </c>
      <c r="D8" s="6" t="s">
        <v>6</v>
      </c>
      <c r="E8" s="6" t="s">
        <v>6</v>
      </c>
      <c r="F8" s="6" t="s">
        <v>6</v>
      </c>
      <c r="G8" s="6" t="s">
        <v>6</v>
      </c>
      <c r="H8" s="6" t="s">
        <v>6</v>
      </c>
      <c r="I8" s="6" t="s">
        <v>6</v>
      </c>
      <c r="J8" s="6" t="s">
        <v>6</v>
      </c>
      <c r="K8" s="7" t="str">
        <f t="shared" si="0"/>
        <v>-</v>
      </c>
    </row>
    <row r="9" spans="1:11" x14ac:dyDescent="0.2">
      <c r="A9" s="8" t="str">
        <f>IF(ISBLANK(Orth!A9),"",Orth!A9)</f>
        <v>élève 7</v>
      </c>
      <c r="B9" s="8" t="str">
        <f>IF(ISBLANK(Orth!B9),"",Orth!B9)</f>
        <v>élève 7</v>
      </c>
      <c r="C9" s="6" t="s">
        <v>6</v>
      </c>
      <c r="D9" s="6" t="s">
        <v>6</v>
      </c>
      <c r="E9" s="6" t="s">
        <v>6</v>
      </c>
      <c r="F9" s="6" t="s">
        <v>6</v>
      </c>
      <c r="G9" s="6" t="s">
        <v>6</v>
      </c>
      <c r="H9" s="6" t="s">
        <v>6</v>
      </c>
      <c r="I9" s="6" t="s">
        <v>6</v>
      </c>
      <c r="J9" s="6" t="s">
        <v>6</v>
      </c>
      <c r="K9" s="7" t="str">
        <f t="shared" si="0"/>
        <v>-</v>
      </c>
    </row>
    <row r="10" spans="1:11" x14ac:dyDescent="0.2">
      <c r="A10" s="8" t="str">
        <f>IF(ISBLANK(Orth!A10),"",Orth!A10)</f>
        <v>élève 8</v>
      </c>
      <c r="B10" s="8" t="str">
        <f>IF(ISBLANK(Orth!B10),"",Orth!B10)</f>
        <v>élève 8</v>
      </c>
      <c r="C10" s="6" t="s">
        <v>6</v>
      </c>
      <c r="D10" s="6" t="s">
        <v>6</v>
      </c>
      <c r="E10" s="6" t="s">
        <v>6</v>
      </c>
      <c r="F10" s="6" t="s">
        <v>6</v>
      </c>
      <c r="G10" s="6" t="s">
        <v>6</v>
      </c>
      <c r="H10" s="6" t="s">
        <v>6</v>
      </c>
      <c r="I10" s="6" t="s">
        <v>6</v>
      </c>
      <c r="J10" s="6" t="s">
        <v>6</v>
      </c>
      <c r="K10" s="7" t="str">
        <f t="shared" si="0"/>
        <v>-</v>
      </c>
    </row>
    <row r="11" spans="1:11" x14ac:dyDescent="0.2">
      <c r="A11" s="8" t="str">
        <f>IF(ISBLANK(Orth!A11),"",Orth!A11)</f>
        <v>élève 9</v>
      </c>
      <c r="B11" s="8" t="str">
        <f>IF(ISBLANK(Orth!B11),"",Orth!B11)</f>
        <v>élève 9</v>
      </c>
      <c r="C11" s="6" t="s">
        <v>6</v>
      </c>
      <c r="D11" s="6" t="s">
        <v>6</v>
      </c>
      <c r="E11" s="6" t="s">
        <v>6</v>
      </c>
      <c r="F11" s="6" t="s">
        <v>6</v>
      </c>
      <c r="G11" s="6" t="s">
        <v>6</v>
      </c>
      <c r="H11" s="6" t="s">
        <v>6</v>
      </c>
      <c r="I11" s="6" t="s">
        <v>6</v>
      </c>
      <c r="J11" s="6" t="s">
        <v>6</v>
      </c>
      <c r="K11" s="7" t="str">
        <f t="shared" si="0"/>
        <v>-</v>
      </c>
    </row>
    <row r="12" spans="1:11" x14ac:dyDescent="0.2">
      <c r="A12" s="8" t="str">
        <f>IF(ISBLANK(Orth!A12),"",Orth!A12)</f>
        <v>élève 10</v>
      </c>
      <c r="B12" s="8" t="str">
        <f>IF(ISBLANK(Orth!B12),"",Orth!B12)</f>
        <v>élève 10</v>
      </c>
      <c r="C12" s="6" t="s">
        <v>6</v>
      </c>
      <c r="D12" s="6" t="s">
        <v>6</v>
      </c>
      <c r="E12" s="6" t="s">
        <v>6</v>
      </c>
      <c r="F12" s="6" t="s">
        <v>6</v>
      </c>
      <c r="G12" s="6" t="s">
        <v>6</v>
      </c>
      <c r="H12" s="6" t="s">
        <v>6</v>
      </c>
      <c r="I12" s="6" t="s">
        <v>6</v>
      </c>
      <c r="J12" s="6" t="s">
        <v>6</v>
      </c>
      <c r="K12" s="7" t="str">
        <f t="shared" si="0"/>
        <v>-</v>
      </c>
    </row>
    <row r="13" spans="1:11" x14ac:dyDescent="0.2">
      <c r="A13" s="8" t="str">
        <f>IF(ISBLANK(Orth!A13),"",Orth!A13)</f>
        <v>élève 11</v>
      </c>
      <c r="B13" s="8" t="str">
        <f>IF(ISBLANK(Orth!B13),"",Orth!B13)</f>
        <v>élève 11</v>
      </c>
      <c r="C13" s="6" t="s">
        <v>6</v>
      </c>
      <c r="D13" s="6" t="s">
        <v>6</v>
      </c>
      <c r="E13" s="6" t="s">
        <v>6</v>
      </c>
      <c r="F13" s="6" t="s">
        <v>6</v>
      </c>
      <c r="G13" s="6" t="s">
        <v>6</v>
      </c>
      <c r="H13" s="6" t="s">
        <v>6</v>
      </c>
      <c r="I13" s="6" t="s">
        <v>6</v>
      </c>
      <c r="J13" s="6" t="s">
        <v>6</v>
      </c>
      <c r="K13" s="7" t="str">
        <f t="shared" si="0"/>
        <v>-</v>
      </c>
    </row>
    <row r="14" spans="1:11" x14ac:dyDescent="0.2">
      <c r="A14" s="8" t="str">
        <f>IF(ISBLANK(Orth!A14),"",Orth!A14)</f>
        <v>élève 12</v>
      </c>
      <c r="B14" s="8" t="str">
        <f>IF(ISBLANK(Orth!B14),"",Orth!B14)</f>
        <v>élève 12</v>
      </c>
      <c r="C14" s="6" t="s">
        <v>6</v>
      </c>
      <c r="D14" s="6" t="s">
        <v>6</v>
      </c>
      <c r="E14" s="6" t="s">
        <v>6</v>
      </c>
      <c r="F14" s="6" t="s">
        <v>6</v>
      </c>
      <c r="G14" s="6" t="s">
        <v>6</v>
      </c>
      <c r="H14" s="6" t="s">
        <v>6</v>
      </c>
      <c r="I14" s="6" t="s">
        <v>6</v>
      </c>
      <c r="J14" s="6" t="s">
        <v>6</v>
      </c>
      <c r="K14" s="7" t="str">
        <f t="shared" si="0"/>
        <v>-</v>
      </c>
    </row>
    <row r="15" spans="1:11" x14ac:dyDescent="0.2">
      <c r="A15" s="8" t="str">
        <f>IF(ISBLANK(Orth!A15),"",Orth!A15)</f>
        <v>élève 13</v>
      </c>
      <c r="B15" s="8" t="str">
        <f>IF(ISBLANK(Orth!B15),"",Orth!B15)</f>
        <v>élève 13</v>
      </c>
      <c r="C15" s="6" t="s">
        <v>6</v>
      </c>
      <c r="D15" s="6" t="s">
        <v>6</v>
      </c>
      <c r="E15" s="6" t="s">
        <v>6</v>
      </c>
      <c r="F15" s="6" t="s">
        <v>6</v>
      </c>
      <c r="G15" s="6" t="s">
        <v>6</v>
      </c>
      <c r="H15" s="6" t="s">
        <v>6</v>
      </c>
      <c r="I15" s="6" t="s">
        <v>6</v>
      </c>
      <c r="J15" s="6" t="s">
        <v>6</v>
      </c>
      <c r="K15" s="7" t="str">
        <f t="shared" si="0"/>
        <v>-</v>
      </c>
    </row>
    <row r="16" spans="1:11" x14ac:dyDescent="0.2">
      <c r="A16" s="8" t="str">
        <f>IF(ISBLANK(Orth!A16),"",Orth!A16)</f>
        <v>élève 14</v>
      </c>
      <c r="B16" s="8" t="str">
        <f>IF(ISBLANK(Orth!B16),"",Orth!B16)</f>
        <v>élève 14</v>
      </c>
      <c r="C16" s="6" t="s">
        <v>6</v>
      </c>
      <c r="D16" s="6" t="s">
        <v>6</v>
      </c>
      <c r="E16" s="6" t="s">
        <v>6</v>
      </c>
      <c r="F16" s="6" t="s">
        <v>6</v>
      </c>
      <c r="G16" s="6" t="s">
        <v>6</v>
      </c>
      <c r="H16" s="6" t="s">
        <v>6</v>
      </c>
      <c r="I16" s="6" t="s">
        <v>6</v>
      </c>
      <c r="J16" s="6" t="s">
        <v>6</v>
      </c>
      <c r="K16" s="7" t="str">
        <f t="shared" si="0"/>
        <v>-</v>
      </c>
    </row>
    <row r="17" spans="1:11" x14ac:dyDescent="0.2">
      <c r="A17" s="8" t="str">
        <f>IF(ISBLANK(Orth!A17),"",Orth!A17)</f>
        <v>élève 15</v>
      </c>
      <c r="B17" s="8" t="str">
        <f>IF(ISBLANK(Orth!B17),"",Orth!B17)</f>
        <v>élève 15</v>
      </c>
      <c r="C17" s="6" t="s">
        <v>6</v>
      </c>
      <c r="D17" s="6" t="s">
        <v>6</v>
      </c>
      <c r="E17" s="6" t="s">
        <v>6</v>
      </c>
      <c r="F17" s="6" t="s">
        <v>6</v>
      </c>
      <c r="G17" s="6" t="s">
        <v>6</v>
      </c>
      <c r="H17" s="6" t="s">
        <v>6</v>
      </c>
      <c r="I17" s="6" t="s">
        <v>6</v>
      </c>
      <c r="J17" s="6" t="s">
        <v>6</v>
      </c>
      <c r="K17" s="7" t="str">
        <f t="shared" si="0"/>
        <v>-</v>
      </c>
    </row>
    <row r="18" spans="1:11" x14ac:dyDescent="0.2">
      <c r="A18" s="8" t="str">
        <f>IF(ISBLANK(Orth!A18),"",Orth!A18)</f>
        <v>élève 16</v>
      </c>
      <c r="B18" s="8" t="str">
        <f>IF(ISBLANK(Orth!B18),"",Orth!B18)</f>
        <v>élève 16</v>
      </c>
      <c r="C18" s="6" t="s">
        <v>6</v>
      </c>
      <c r="D18" s="6" t="s">
        <v>6</v>
      </c>
      <c r="E18" s="6" t="s">
        <v>6</v>
      </c>
      <c r="F18" s="6" t="s">
        <v>6</v>
      </c>
      <c r="G18" s="6" t="s">
        <v>6</v>
      </c>
      <c r="H18" s="6" t="s">
        <v>6</v>
      </c>
      <c r="I18" s="6" t="s">
        <v>6</v>
      </c>
      <c r="J18" s="6" t="s">
        <v>6</v>
      </c>
      <c r="K18" s="7" t="str">
        <f t="shared" si="0"/>
        <v>-</v>
      </c>
    </row>
    <row r="19" spans="1:11" x14ac:dyDescent="0.2">
      <c r="A19" s="8" t="str">
        <f>IF(ISBLANK(Orth!A19),"",Orth!A19)</f>
        <v>élève 17</v>
      </c>
      <c r="B19" s="8" t="str">
        <f>IF(ISBLANK(Orth!B19),"",Orth!B19)</f>
        <v>élève 17</v>
      </c>
      <c r="C19" s="6" t="s">
        <v>6</v>
      </c>
      <c r="D19" s="6" t="s">
        <v>6</v>
      </c>
      <c r="E19" s="6" t="s">
        <v>6</v>
      </c>
      <c r="F19" s="6" t="s">
        <v>6</v>
      </c>
      <c r="G19" s="6" t="s">
        <v>6</v>
      </c>
      <c r="H19" s="6" t="s">
        <v>6</v>
      </c>
      <c r="I19" s="6" t="s">
        <v>6</v>
      </c>
      <c r="J19" s="6" t="s">
        <v>6</v>
      </c>
      <c r="K19" s="7" t="str">
        <f t="shared" si="0"/>
        <v>-</v>
      </c>
    </row>
    <row r="20" spans="1:11" x14ac:dyDescent="0.2">
      <c r="A20" s="8" t="str">
        <f>IF(ISBLANK(Orth!A20),"",Orth!A20)</f>
        <v>élève 18</v>
      </c>
      <c r="B20" s="8" t="str">
        <f>IF(ISBLANK(Orth!B20),"",Orth!B20)</f>
        <v>élève 18</v>
      </c>
      <c r="C20" s="6" t="s">
        <v>6</v>
      </c>
      <c r="D20" s="6" t="s">
        <v>6</v>
      </c>
      <c r="E20" s="6" t="s">
        <v>6</v>
      </c>
      <c r="F20" s="6" t="s">
        <v>6</v>
      </c>
      <c r="G20" s="6" t="s">
        <v>6</v>
      </c>
      <c r="H20" s="6" t="s">
        <v>6</v>
      </c>
      <c r="I20" s="6" t="s">
        <v>6</v>
      </c>
      <c r="J20" s="6" t="s">
        <v>6</v>
      </c>
      <c r="K20" s="7" t="str">
        <f t="shared" si="0"/>
        <v>-</v>
      </c>
    </row>
    <row r="21" spans="1:11" x14ac:dyDescent="0.2">
      <c r="A21" s="8" t="str">
        <f>IF(ISBLANK(Orth!A21),"",Orth!A21)</f>
        <v>élève 19</v>
      </c>
      <c r="B21" s="8" t="str">
        <f>IF(ISBLANK(Orth!B21),"",Orth!B21)</f>
        <v>élève 19</v>
      </c>
      <c r="C21" s="6" t="s">
        <v>6</v>
      </c>
      <c r="D21" s="6" t="s">
        <v>6</v>
      </c>
      <c r="E21" s="6" t="s">
        <v>6</v>
      </c>
      <c r="F21" s="6" t="s">
        <v>6</v>
      </c>
      <c r="G21" s="6" t="s">
        <v>6</v>
      </c>
      <c r="H21" s="6" t="s">
        <v>6</v>
      </c>
      <c r="I21" s="6" t="s">
        <v>6</v>
      </c>
      <c r="J21" s="6" t="s">
        <v>6</v>
      </c>
      <c r="K21" s="7" t="str">
        <f t="shared" si="0"/>
        <v>-</v>
      </c>
    </row>
    <row r="22" spans="1:11" x14ac:dyDescent="0.2">
      <c r="A22" s="8" t="str">
        <f>IF(ISBLANK(Orth!A22),"",Orth!A22)</f>
        <v>élève 20</v>
      </c>
      <c r="B22" s="8" t="str">
        <f>IF(ISBLANK(Orth!B22),"",Orth!B22)</f>
        <v>élève 20</v>
      </c>
      <c r="C22" s="6" t="s">
        <v>6</v>
      </c>
      <c r="D22" s="6" t="s">
        <v>6</v>
      </c>
      <c r="E22" s="6" t="s">
        <v>6</v>
      </c>
      <c r="F22" s="6" t="s">
        <v>6</v>
      </c>
      <c r="G22" s="6" t="s">
        <v>6</v>
      </c>
      <c r="H22" s="6" t="s">
        <v>6</v>
      </c>
      <c r="I22" s="6" t="s">
        <v>6</v>
      </c>
      <c r="J22" s="6" t="s">
        <v>6</v>
      </c>
      <c r="K22" s="7" t="str">
        <f t="shared" si="0"/>
        <v>-</v>
      </c>
    </row>
    <row r="23" spans="1:11" x14ac:dyDescent="0.2">
      <c r="A23" s="8" t="str">
        <f>IF(ISBLANK(Orth!A23),"",Orth!A23)</f>
        <v>élève 21</v>
      </c>
      <c r="B23" s="8" t="str">
        <f>IF(ISBLANK(Orth!B23),"",Orth!B23)</f>
        <v>élève 21</v>
      </c>
      <c r="C23" s="6" t="s">
        <v>6</v>
      </c>
      <c r="D23" s="6" t="s">
        <v>6</v>
      </c>
      <c r="E23" s="6" t="s">
        <v>6</v>
      </c>
      <c r="F23" s="6" t="s">
        <v>6</v>
      </c>
      <c r="G23" s="6" t="s">
        <v>6</v>
      </c>
      <c r="H23" s="6" t="s">
        <v>6</v>
      </c>
      <c r="I23" s="6" t="s">
        <v>6</v>
      </c>
      <c r="J23" s="6" t="s">
        <v>6</v>
      </c>
      <c r="K23" s="7" t="str">
        <f t="shared" si="0"/>
        <v>-</v>
      </c>
    </row>
    <row r="24" spans="1:11" x14ac:dyDescent="0.2">
      <c r="A24" s="8" t="str">
        <f>IF(ISBLANK(Orth!A24),"",Orth!A24)</f>
        <v>élève 22</v>
      </c>
      <c r="B24" s="8" t="str">
        <f>IF(ISBLANK(Orth!B24),"",Orth!B24)</f>
        <v>élève 22</v>
      </c>
      <c r="C24" s="6" t="s">
        <v>6</v>
      </c>
      <c r="D24" s="6" t="s">
        <v>6</v>
      </c>
      <c r="E24" s="6" t="s">
        <v>6</v>
      </c>
      <c r="F24" s="6" t="s">
        <v>6</v>
      </c>
      <c r="G24" s="6" t="s">
        <v>6</v>
      </c>
      <c r="H24" s="6" t="s">
        <v>6</v>
      </c>
      <c r="I24" s="6" t="s">
        <v>6</v>
      </c>
      <c r="J24" s="6" t="s">
        <v>6</v>
      </c>
      <c r="K24" s="7" t="str">
        <f t="shared" si="0"/>
        <v>-</v>
      </c>
    </row>
    <row r="25" spans="1:11" x14ac:dyDescent="0.2">
      <c r="A25" s="8" t="str">
        <f>IF(ISBLANK(Orth!A25),"",Orth!A25)</f>
        <v>élève 23</v>
      </c>
      <c r="B25" s="8" t="str">
        <f>IF(ISBLANK(Orth!B25),"",Orth!B25)</f>
        <v>élève 23</v>
      </c>
      <c r="C25" s="6" t="s">
        <v>6</v>
      </c>
      <c r="D25" s="6" t="s">
        <v>6</v>
      </c>
      <c r="E25" s="6" t="s">
        <v>6</v>
      </c>
      <c r="F25" s="6" t="s">
        <v>6</v>
      </c>
      <c r="G25" s="6" t="s">
        <v>6</v>
      </c>
      <c r="H25" s="6" t="s">
        <v>6</v>
      </c>
      <c r="I25" s="6" t="s">
        <v>6</v>
      </c>
      <c r="J25" s="6" t="s">
        <v>6</v>
      </c>
      <c r="K25" s="7" t="str">
        <f t="shared" si="0"/>
        <v>-</v>
      </c>
    </row>
    <row r="26" spans="1:11" x14ac:dyDescent="0.2">
      <c r="A26" s="8" t="str">
        <f>IF(ISBLANK(Orth!A26),"",Orth!A26)</f>
        <v>élève 24</v>
      </c>
      <c r="B26" s="8" t="str">
        <f>IF(ISBLANK(Orth!B26),"",Orth!B26)</f>
        <v>élève 24</v>
      </c>
      <c r="C26" s="6" t="s">
        <v>6</v>
      </c>
      <c r="D26" s="6" t="s">
        <v>6</v>
      </c>
      <c r="E26" s="6" t="s">
        <v>6</v>
      </c>
      <c r="F26" s="6" t="s">
        <v>6</v>
      </c>
      <c r="G26" s="6" t="s">
        <v>6</v>
      </c>
      <c r="H26" s="6" t="s">
        <v>6</v>
      </c>
      <c r="I26" s="6" t="s">
        <v>6</v>
      </c>
      <c r="J26" s="6" t="s">
        <v>6</v>
      </c>
      <c r="K26" s="7" t="str">
        <f t="shared" si="0"/>
        <v>-</v>
      </c>
    </row>
    <row r="27" spans="1:11" x14ac:dyDescent="0.2">
      <c r="A27" s="8" t="str">
        <f>IF(ISBLANK(Orth!A27),"",Orth!A27)</f>
        <v>élève 25</v>
      </c>
      <c r="B27" s="8" t="str">
        <f>IF(ISBLANK(Orth!B27),"",Orth!B27)</f>
        <v/>
      </c>
      <c r="C27" s="6" t="s">
        <v>6</v>
      </c>
      <c r="D27" s="6" t="s">
        <v>6</v>
      </c>
      <c r="E27" s="6" t="s">
        <v>6</v>
      </c>
      <c r="F27" s="6" t="s">
        <v>6</v>
      </c>
      <c r="G27" s="6" t="s">
        <v>6</v>
      </c>
      <c r="H27" s="6" t="s">
        <v>6</v>
      </c>
      <c r="I27" s="6" t="s">
        <v>6</v>
      </c>
      <c r="J27" s="6" t="s">
        <v>6</v>
      </c>
      <c r="K27" s="7" t="str">
        <f t="shared" si="0"/>
        <v>-</v>
      </c>
    </row>
    <row r="28" spans="1:11" x14ac:dyDescent="0.2">
      <c r="A28" s="8" t="str">
        <f>IF(ISBLANK(Orth!A28),"",Orth!A28)</f>
        <v>élève 26</v>
      </c>
      <c r="B28" s="8" t="str">
        <f>IF(ISBLANK(Orth!B28),"",Orth!B28)</f>
        <v/>
      </c>
      <c r="C28" s="6" t="s">
        <v>6</v>
      </c>
      <c r="D28" s="6" t="s">
        <v>6</v>
      </c>
      <c r="E28" s="6" t="s">
        <v>6</v>
      </c>
      <c r="F28" s="6" t="s">
        <v>6</v>
      </c>
      <c r="G28" s="6" t="s">
        <v>6</v>
      </c>
      <c r="H28" s="6" t="s">
        <v>6</v>
      </c>
      <c r="I28" s="6" t="s">
        <v>6</v>
      </c>
      <c r="J28" s="6" t="s">
        <v>6</v>
      </c>
      <c r="K28" s="7" t="s">
        <v>6</v>
      </c>
    </row>
    <row r="29" spans="1:11" x14ac:dyDescent="0.2">
      <c r="A29" s="8" t="str">
        <f>IF(ISBLANK(Orth!A29),"",Orth!A29)</f>
        <v>élève 27</v>
      </c>
      <c r="B29" s="8" t="str">
        <f>IF(ISBLANK(Orth!B29),"",Orth!B29)</f>
        <v/>
      </c>
      <c r="C29" s="6" t="s">
        <v>6</v>
      </c>
      <c r="D29" s="6" t="s">
        <v>6</v>
      </c>
      <c r="E29" s="6" t="s">
        <v>6</v>
      </c>
      <c r="F29" s="6" t="s">
        <v>6</v>
      </c>
      <c r="G29" s="6" t="s">
        <v>6</v>
      </c>
      <c r="H29" s="6" t="s">
        <v>6</v>
      </c>
      <c r="I29" s="6" t="s">
        <v>6</v>
      </c>
      <c r="J29" s="6" t="s">
        <v>6</v>
      </c>
      <c r="K29" s="7" t="s">
        <v>6</v>
      </c>
    </row>
    <row r="30" spans="1:11" x14ac:dyDescent="0.2">
      <c r="A30" s="8" t="str">
        <f>IF(ISBLANK(Orth!A30),"",Orth!A30)</f>
        <v>élève 28</v>
      </c>
      <c r="B30" s="8" t="str">
        <f>IF(ISBLANK(Orth!B30),"",Orth!B30)</f>
        <v/>
      </c>
      <c r="C30" s="6" t="s">
        <v>6</v>
      </c>
      <c r="D30" s="6" t="s">
        <v>6</v>
      </c>
      <c r="E30" s="6" t="s">
        <v>6</v>
      </c>
      <c r="F30" s="6" t="s">
        <v>6</v>
      </c>
      <c r="G30" s="6" t="s">
        <v>6</v>
      </c>
      <c r="H30" s="6" t="s">
        <v>6</v>
      </c>
      <c r="I30" s="6" t="s">
        <v>6</v>
      </c>
      <c r="J30" s="6" t="s">
        <v>6</v>
      </c>
      <c r="K30" s="7" t="s">
        <v>6</v>
      </c>
    </row>
    <row r="31" spans="1:11" x14ac:dyDescent="0.2">
      <c r="A31" s="8" t="str">
        <f>IF(ISBLANK(Orth!A31),"",Orth!A31)</f>
        <v>élève 29</v>
      </c>
      <c r="B31" s="8" t="str">
        <f>IF(ISBLANK(Orth!B31),"",Orth!B31)</f>
        <v/>
      </c>
      <c r="C31" s="6" t="s">
        <v>6</v>
      </c>
      <c r="D31" s="6" t="s">
        <v>6</v>
      </c>
      <c r="E31" s="6" t="s">
        <v>6</v>
      </c>
      <c r="F31" s="6" t="s">
        <v>6</v>
      </c>
      <c r="G31" s="6" t="s">
        <v>6</v>
      </c>
      <c r="H31" s="6" t="s">
        <v>6</v>
      </c>
      <c r="I31" s="6" t="s">
        <v>6</v>
      </c>
      <c r="J31" s="6" t="s">
        <v>6</v>
      </c>
      <c r="K31" s="7" t="s">
        <v>6</v>
      </c>
    </row>
    <row r="32" spans="1:11" x14ac:dyDescent="0.2">
      <c r="A32" s="8" t="str">
        <f>IF(ISBLANK(Orth!A32),"",Orth!A32)</f>
        <v>élève 30</v>
      </c>
      <c r="B32" s="8" t="str">
        <f>IF(ISBLANK(Orth!B32),"",Orth!B32)</f>
        <v/>
      </c>
      <c r="C32" s="6" t="s">
        <v>6</v>
      </c>
      <c r="D32" s="6" t="s">
        <v>6</v>
      </c>
      <c r="E32" s="6" t="s">
        <v>6</v>
      </c>
      <c r="F32" s="6" t="s">
        <v>6</v>
      </c>
      <c r="G32" s="6" t="s">
        <v>6</v>
      </c>
      <c r="H32" s="6" t="s">
        <v>6</v>
      </c>
      <c r="I32" s="6" t="s">
        <v>6</v>
      </c>
      <c r="J32" s="6" t="s">
        <v>6</v>
      </c>
      <c r="K32" s="7" t="s">
        <v>6</v>
      </c>
    </row>
  </sheetData>
  <sheetProtection selectLockedCells="1" selectUnlockedCells="1"/>
  <mergeCells count="1">
    <mergeCell ref="C1:J1"/>
  </mergeCells>
  <pageMargins left="0.74791666666666667" right="0.74791666666666667" top="0.98402777777777772" bottom="0.98402777777777772" header="0.51180555555555551" footer="0.49236111111111114"/>
  <pageSetup paperSize="9" firstPageNumber="0" orientation="landscape" horizontalDpi="300" verticalDpi="300"/>
  <headerFooter alignWithMargins="0">
    <oddFooter>&amp;Ronglet &amp;A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32"/>
  <sheetViews>
    <sheetView zoomScale="75" zoomScaleNormal="75" workbookViewId="0">
      <selection activeCell="K3" sqref="K3"/>
    </sheetView>
  </sheetViews>
  <sheetFormatPr baseColWidth="10" defaultRowHeight="12.75" x14ac:dyDescent="0.2"/>
  <cols>
    <col min="1" max="1" width="21.140625" style="1" customWidth="1"/>
    <col min="2" max="2" width="15.140625" style="1" customWidth="1"/>
    <col min="3" max="10" width="6.7109375" style="1" customWidth="1"/>
    <col min="11" max="11" width="12.85546875" style="1" customWidth="1"/>
  </cols>
  <sheetData>
    <row r="1" spans="1:11" x14ac:dyDescent="0.2">
      <c r="A1" s="2" t="s">
        <v>38</v>
      </c>
      <c r="C1" s="185" t="s">
        <v>1</v>
      </c>
      <c r="D1" s="185"/>
      <c r="E1" s="185"/>
      <c r="F1" s="185"/>
      <c r="G1" s="185"/>
      <c r="H1" s="185"/>
      <c r="I1" s="185"/>
      <c r="J1" s="185"/>
    </row>
    <row r="2" spans="1:11" ht="12.75" customHeight="1" x14ac:dyDescent="0.2">
      <c r="A2" s="3" t="s">
        <v>2</v>
      </c>
      <c r="B2" s="3" t="s">
        <v>3</v>
      </c>
      <c r="C2" s="3">
        <v>1</v>
      </c>
      <c r="D2" s="3">
        <v>2</v>
      </c>
      <c r="E2" s="3">
        <v>3</v>
      </c>
      <c r="F2" s="3">
        <v>4</v>
      </c>
      <c r="G2" s="3">
        <v>5</v>
      </c>
      <c r="H2" s="3">
        <v>6</v>
      </c>
      <c r="I2" s="3">
        <v>7</v>
      </c>
      <c r="J2" s="51" t="s">
        <v>82</v>
      </c>
      <c r="K2" s="4" t="s">
        <v>4</v>
      </c>
    </row>
    <row r="3" spans="1:11" x14ac:dyDescent="0.2">
      <c r="A3" s="8" t="str">
        <f>IF(ISBLANK(Orth!A3),"",Orth!A3)</f>
        <v>élève 1</v>
      </c>
      <c r="B3" s="8" t="str">
        <f>IF(ISBLANK(Orth!B3),"",Orth!B3)</f>
        <v>élève 1</v>
      </c>
      <c r="C3" s="6">
        <v>10</v>
      </c>
      <c r="D3" s="6"/>
      <c r="E3" s="6"/>
      <c r="F3" s="6"/>
      <c r="G3" s="6"/>
      <c r="H3" s="6"/>
      <c r="I3" s="6"/>
      <c r="J3" s="6">
        <v>16.5</v>
      </c>
      <c r="K3" s="151">
        <f>2*(C3+J3)/3</f>
        <v>17.666666666666668</v>
      </c>
    </row>
    <row r="4" spans="1:11" x14ac:dyDescent="0.2">
      <c r="A4" s="8" t="str">
        <f>IF(ISBLANK(Orth!A4),"",Orth!A4)</f>
        <v>élève 2</v>
      </c>
      <c r="B4" s="8" t="str">
        <f>IF(ISBLANK(Orth!B4),"",Orth!B4)</f>
        <v>élève 2</v>
      </c>
      <c r="C4" s="6">
        <v>9</v>
      </c>
      <c r="D4" s="6"/>
      <c r="E4" s="6"/>
      <c r="F4" s="6"/>
      <c r="G4" s="6"/>
      <c r="H4" s="6"/>
      <c r="I4" s="6"/>
      <c r="J4" s="6">
        <v>12.5</v>
      </c>
      <c r="K4" s="151">
        <f t="shared" ref="K4:K26" si="0">2*(C4+J4)/3</f>
        <v>14.333333333333334</v>
      </c>
    </row>
    <row r="5" spans="1:11" x14ac:dyDescent="0.2">
      <c r="A5" s="8" t="str">
        <f>IF(ISBLANK(Orth!A5),"",Orth!A5)</f>
        <v>élève 3</v>
      </c>
      <c r="B5" s="8" t="str">
        <f>IF(ISBLANK(Orth!B5),"",Orth!B5)</f>
        <v>élève 3</v>
      </c>
      <c r="C5" s="6">
        <v>10</v>
      </c>
      <c r="D5" s="6"/>
      <c r="E5" s="6"/>
      <c r="F5" s="6"/>
      <c r="G5" s="6"/>
      <c r="H5" s="6"/>
      <c r="I5" s="6"/>
      <c r="J5" s="6">
        <v>20</v>
      </c>
      <c r="K5" s="151">
        <f t="shared" si="0"/>
        <v>20</v>
      </c>
    </row>
    <row r="6" spans="1:11" x14ac:dyDescent="0.2">
      <c r="A6" s="8" t="str">
        <f>IF(ISBLANK(Orth!A6),"",Orth!A6)</f>
        <v>élève 4</v>
      </c>
      <c r="B6" s="8" t="str">
        <f>IF(ISBLANK(Orth!B6),"",Orth!B6)</f>
        <v>élève 4</v>
      </c>
      <c r="C6" s="6">
        <v>0</v>
      </c>
      <c r="D6" s="6"/>
      <c r="E6" s="6"/>
      <c r="F6" s="6"/>
      <c r="G6" s="6"/>
      <c r="H6" s="6"/>
      <c r="I6" s="6"/>
      <c r="J6" s="6">
        <v>9.5</v>
      </c>
      <c r="K6" s="151">
        <f t="shared" si="0"/>
        <v>6.333333333333333</v>
      </c>
    </row>
    <row r="7" spans="1:11" x14ac:dyDescent="0.2">
      <c r="A7" s="8" t="str">
        <f>IF(ISBLANK(Orth!A7),"",Orth!A7)</f>
        <v>élève 5</v>
      </c>
      <c r="B7" s="8" t="str">
        <f>IF(ISBLANK(Orth!B7),"",Orth!B7)</f>
        <v>élève 5</v>
      </c>
      <c r="C7" s="6">
        <v>8</v>
      </c>
      <c r="D7" s="6"/>
      <c r="E7" s="6"/>
      <c r="F7" s="6"/>
      <c r="G7" s="6"/>
      <c r="H7" s="6"/>
      <c r="I7" s="6"/>
      <c r="J7" s="6">
        <v>16.5</v>
      </c>
      <c r="K7" s="151">
        <f t="shared" si="0"/>
        <v>16.333333333333332</v>
      </c>
    </row>
    <row r="8" spans="1:11" x14ac:dyDescent="0.2">
      <c r="A8" s="8" t="str">
        <f>IF(ISBLANK(Orth!A8),"",Orth!A8)</f>
        <v>élève 6</v>
      </c>
      <c r="B8" s="8" t="str">
        <f>IF(ISBLANK(Orth!B8),"",Orth!B8)</f>
        <v>élève 6</v>
      </c>
      <c r="C8" s="6">
        <v>10</v>
      </c>
      <c r="D8" s="6"/>
      <c r="E8" s="6"/>
      <c r="F8" s="6"/>
      <c r="G8" s="6"/>
      <c r="H8" s="6"/>
      <c r="I8" s="6"/>
      <c r="J8" s="6">
        <v>18</v>
      </c>
      <c r="K8" s="151">
        <f t="shared" si="0"/>
        <v>18.666666666666668</v>
      </c>
    </row>
    <row r="9" spans="1:11" x14ac:dyDescent="0.2">
      <c r="A9" s="8" t="str">
        <f>IF(ISBLANK(Orth!A9),"",Orth!A9)</f>
        <v>élève 7</v>
      </c>
      <c r="B9" s="8" t="str">
        <f>IF(ISBLANK(Orth!B9),"",Orth!B9)</f>
        <v>élève 7</v>
      </c>
      <c r="C9" s="6">
        <v>8</v>
      </c>
      <c r="D9" s="6"/>
      <c r="E9" s="6"/>
      <c r="F9" s="6"/>
      <c r="G9" s="6"/>
      <c r="H9" s="6"/>
      <c r="I9" s="6"/>
      <c r="J9" s="6">
        <v>7</v>
      </c>
      <c r="K9" s="151">
        <f t="shared" si="0"/>
        <v>10</v>
      </c>
    </row>
    <row r="10" spans="1:11" x14ac:dyDescent="0.2">
      <c r="A10" s="8" t="str">
        <f>IF(ISBLANK(Orth!A10),"",Orth!A10)</f>
        <v>élève 8</v>
      </c>
      <c r="B10" s="8" t="str">
        <f>IF(ISBLANK(Orth!B10),"",Orth!B10)</f>
        <v>élève 8</v>
      </c>
      <c r="C10" s="6">
        <v>10</v>
      </c>
      <c r="D10" s="6"/>
      <c r="E10" s="6"/>
      <c r="F10" s="6"/>
      <c r="G10" s="6"/>
      <c r="H10" s="6"/>
      <c r="I10" s="6"/>
      <c r="J10" s="6">
        <v>12.5</v>
      </c>
      <c r="K10" s="151">
        <f t="shared" si="0"/>
        <v>15</v>
      </c>
    </row>
    <row r="11" spans="1:11" x14ac:dyDescent="0.2">
      <c r="A11" s="8" t="str">
        <f>IF(ISBLANK(Orth!A11),"",Orth!A11)</f>
        <v>élève 9</v>
      </c>
      <c r="B11" s="8" t="str">
        <f>IF(ISBLANK(Orth!B11),"",Orth!B11)</f>
        <v>élève 9</v>
      </c>
      <c r="C11" s="6">
        <v>10</v>
      </c>
      <c r="D11" s="6"/>
      <c r="E11" s="6"/>
      <c r="F11" s="6"/>
      <c r="G11" s="6"/>
      <c r="H11" s="6"/>
      <c r="I11" s="6"/>
      <c r="J11" s="6">
        <v>9</v>
      </c>
      <c r="K11" s="151">
        <f t="shared" si="0"/>
        <v>12.666666666666666</v>
      </c>
    </row>
    <row r="12" spans="1:11" x14ac:dyDescent="0.2">
      <c r="A12" s="8" t="str">
        <f>IF(ISBLANK(Orth!A12),"",Orth!A12)</f>
        <v>élève 10</v>
      </c>
      <c r="B12" s="8" t="str">
        <f>IF(ISBLANK(Orth!B12),"",Orth!B12)</f>
        <v>élève 10</v>
      </c>
      <c r="C12" s="6">
        <v>8</v>
      </c>
      <c r="D12" s="6"/>
      <c r="E12" s="6"/>
      <c r="F12" s="6"/>
      <c r="G12" s="6"/>
      <c r="H12" s="6"/>
      <c r="I12" s="6"/>
      <c r="J12" s="6">
        <v>13</v>
      </c>
      <c r="K12" s="151">
        <f t="shared" si="0"/>
        <v>14</v>
      </c>
    </row>
    <row r="13" spans="1:11" x14ac:dyDescent="0.2">
      <c r="A13" s="8" t="str">
        <f>IF(ISBLANK(Orth!A13),"",Orth!A13)</f>
        <v>élève 11</v>
      </c>
      <c r="B13" s="8" t="str">
        <f>IF(ISBLANK(Orth!B13),"",Orth!B13)</f>
        <v>élève 11</v>
      </c>
      <c r="C13" s="6">
        <v>5</v>
      </c>
      <c r="D13" s="6"/>
      <c r="E13" s="6"/>
      <c r="F13" s="6"/>
      <c r="G13" s="6"/>
      <c r="H13" s="6"/>
      <c r="I13" s="6"/>
      <c r="J13" s="6">
        <v>4</v>
      </c>
      <c r="K13" s="151">
        <f t="shared" si="0"/>
        <v>6</v>
      </c>
    </row>
    <row r="14" spans="1:11" x14ac:dyDescent="0.2">
      <c r="A14" s="8" t="str">
        <f>IF(ISBLANK(Orth!A14),"",Orth!A14)</f>
        <v>élève 12</v>
      </c>
      <c r="B14" s="8" t="str">
        <f>IF(ISBLANK(Orth!B14),"",Orth!B14)</f>
        <v>élève 12</v>
      </c>
      <c r="C14" s="6">
        <v>8</v>
      </c>
      <c r="D14" s="6"/>
      <c r="E14" s="6"/>
      <c r="F14" s="6"/>
      <c r="G14" s="6"/>
      <c r="H14" s="6"/>
      <c r="I14" s="6"/>
      <c r="J14" s="6">
        <v>10</v>
      </c>
      <c r="K14" s="151">
        <f t="shared" si="0"/>
        <v>12</v>
      </c>
    </row>
    <row r="15" spans="1:11" x14ac:dyDescent="0.2">
      <c r="A15" s="8" t="str">
        <f>IF(ISBLANK(Orth!A15),"",Orth!A15)</f>
        <v>élève 13</v>
      </c>
      <c r="B15" s="8" t="str">
        <f>IF(ISBLANK(Orth!B15),"",Orth!B15)</f>
        <v>élève 13</v>
      </c>
      <c r="C15" s="6">
        <v>2</v>
      </c>
      <c r="D15" s="6"/>
      <c r="E15" s="6"/>
      <c r="F15" s="6"/>
      <c r="G15" s="6"/>
      <c r="H15" s="6"/>
      <c r="I15" s="6"/>
      <c r="J15" s="6">
        <v>5</v>
      </c>
      <c r="K15" s="151">
        <f t="shared" si="0"/>
        <v>4.666666666666667</v>
      </c>
    </row>
    <row r="16" spans="1:11" x14ac:dyDescent="0.2">
      <c r="A16" s="8" t="str">
        <f>IF(ISBLANK(Orth!A16),"",Orth!A16)</f>
        <v>élève 14</v>
      </c>
      <c r="B16" s="8" t="str">
        <f>IF(ISBLANK(Orth!B16),"",Orth!B16)</f>
        <v>élève 14</v>
      </c>
      <c r="C16" s="6">
        <v>10</v>
      </c>
      <c r="D16" s="6"/>
      <c r="E16" s="6"/>
      <c r="F16" s="6"/>
      <c r="G16" s="6"/>
      <c r="H16" s="6"/>
      <c r="I16" s="6"/>
      <c r="J16" s="6">
        <v>16.5</v>
      </c>
      <c r="K16" s="151">
        <f t="shared" si="0"/>
        <v>17.666666666666668</v>
      </c>
    </row>
    <row r="17" spans="1:11" x14ac:dyDescent="0.2">
      <c r="A17" s="8" t="str">
        <f>IF(ISBLANK(Orth!A17),"",Orth!A17)</f>
        <v>élève 15</v>
      </c>
      <c r="B17" s="8" t="str">
        <f>IF(ISBLANK(Orth!B17),"",Orth!B17)</f>
        <v>élève 15</v>
      </c>
      <c r="C17" s="6">
        <v>7</v>
      </c>
      <c r="D17" s="6"/>
      <c r="E17" s="6"/>
      <c r="F17" s="6"/>
      <c r="G17" s="6"/>
      <c r="H17" s="6"/>
      <c r="I17" s="6"/>
      <c r="J17" s="6">
        <v>10.5</v>
      </c>
      <c r="K17" s="151">
        <f t="shared" si="0"/>
        <v>11.666666666666666</v>
      </c>
    </row>
    <row r="18" spans="1:11" x14ac:dyDescent="0.2">
      <c r="A18" s="8" t="str">
        <f>IF(ISBLANK(Orth!A18),"",Orth!A18)</f>
        <v>élève 16</v>
      </c>
      <c r="B18" s="8" t="str">
        <f>IF(ISBLANK(Orth!B18),"",Orth!B18)</f>
        <v>élève 16</v>
      </c>
      <c r="C18" s="6">
        <v>5</v>
      </c>
      <c r="D18" s="6"/>
      <c r="E18" s="6"/>
      <c r="F18" s="6"/>
      <c r="G18" s="6"/>
      <c r="H18" s="6"/>
      <c r="I18" s="6"/>
      <c r="J18" s="6">
        <v>4</v>
      </c>
      <c r="K18" s="151">
        <f t="shared" si="0"/>
        <v>6</v>
      </c>
    </row>
    <row r="19" spans="1:11" x14ac:dyDescent="0.2">
      <c r="A19" s="8" t="str">
        <f>IF(ISBLANK(Orth!A19),"",Orth!A19)</f>
        <v>élève 17</v>
      </c>
      <c r="B19" s="8" t="str">
        <f>IF(ISBLANK(Orth!B19),"",Orth!B19)</f>
        <v>élève 17</v>
      </c>
      <c r="C19" s="6">
        <v>3</v>
      </c>
      <c r="D19" s="6"/>
      <c r="E19" s="6"/>
      <c r="F19" s="6"/>
      <c r="G19" s="6"/>
      <c r="H19" s="6"/>
      <c r="I19" s="6"/>
      <c r="J19" s="6">
        <v>5.5</v>
      </c>
      <c r="K19" s="151">
        <f t="shared" si="0"/>
        <v>5.666666666666667</v>
      </c>
    </row>
    <row r="20" spans="1:11" x14ac:dyDescent="0.2">
      <c r="A20" s="8" t="str">
        <f>IF(ISBLANK(Orth!A20),"",Orth!A20)</f>
        <v>élève 18</v>
      </c>
      <c r="B20" s="8" t="str">
        <f>IF(ISBLANK(Orth!B20),"",Orth!B20)</f>
        <v>élève 18</v>
      </c>
      <c r="C20" s="6">
        <v>5</v>
      </c>
      <c r="D20" s="6"/>
      <c r="E20" s="6"/>
      <c r="F20" s="6"/>
      <c r="G20" s="6"/>
      <c r="H20" s="6"/>
      <c r="I20" s="6"/>
      <c r="J20" s="6">
        <v>9</v>
      </c>
      <c r="K20" s="151">
        <f t="shared" si="0"/>
        <v>9.3333333333333339</v>
      </c>
    </row>
    <row r="21" spans="1:11" x14ac:dyDescent="0.2">
      <c r="A21" s="8" t="str">
        <f>IF(ISBLANK(Orth!A21),"",Orth!A21)</f>
        <v>élève 19</v>
      </c>
      <c r="B21" s="8" t="str">
        <f>IF(ISBLANK(Orth!B21),"",Orth!B21)</f>
        <v>élève 19</v>
      </c>
      <c r="C21" s="6">
        <v>6</v>
      </c>
      <c r="D21" s="6"/>
      <c r="E21" s="6"/>
      <c r="F21" s="6"/>
      <c r="G21" s="6"/>
      <c r="H21" s="6"/>
      <c r="I21" s="6"/>
      <c r="J21" s="6">
        <v>11.5</v>
      </c>
      <c r="K21" s="151">
        <f t="shared" si="0"/>
        <v>11.666666666666666</v>
      </c>
    </row>
    <row r="22" spans="1:11" x14ac:dyDescent="0.2">
      <c r="A22" s="8" t="str">
        <f>IF(ISBLANK(Orth!A22),"",Orth!A22)</f>
        <v>élève 20</v>
      </c>
      <c r="B22" s="8" t="str">
        <f>IF(ISBLANK(Orth!B22),"",Orth!B22)</f>
        <v>élève 20</v>
      </c>
      <c r="C22" s="6">
        <v>8</v>
      </c>
      <c r="D22" s="6"/>
      <c r="E22" s="6"/>
      <c r="F22" s="6"/>
      <c r="G22" s="6"/>
      <c r="H22" s="6"/>
      <c r="I22" s="6"/>
      <c r="J22" s="6">
        <v>17</v>
      </c>
      <c r="K22" s="151">
        <f t="shared" si="0"/>
        <v>16.666666666666668</v>
      </c>
    </row>
    <row r="23" spans="1:11" x14ac:dyDescent="0.2">
      <c r="A23" s="8" t="str">
        <f>IF(ISBLANK(Orth!A23),"",Orth!A23)</f>
        <v>élève 21</v>
      </c>
      <c r="B23" s="8" t="str">
        <f>IF(ISBLANK(Orth!B23),"",Orth!B23)</f>
        <v>élève 21</v>
      </c>
      <c r="C23" s="6">
        <v>10</v>
      </c>
      <c r="D23" s="6"/>
      <c r="E23" s="6"/>
      <c r="F23" s="6"/>
      <c r="G23" s="6"/>
      <c r="H23" s="6"/>
      <c r="I23" s="6"/>
      <c r="J23" s="6">
        <v>15</v>
      </c>
      <c r="K23" s="151">
        <f t="shared" si="0"/>
        <v>16.666666666666668</v>
      </c>
    </row>
    <row r="24" spans="1:11" x14ac:dyDescent="0.2">
      <c r="A24" s="8" t="str">
        <f>IF(ISBLANK(Orth!A24),"",Orth!A24)</f>
        <v>élève 22</v>
      </c>
      <c r="B24" s="8" t="str">
        <f>IF(ISBLANK(Orth!B24),"",Orth!B24)</f>
        <v>élève 22</v>
      </c>
      <c r="C24" s="6">
        <v>9</v>
      </c>
      <c r="D24" s="6"/>
      <c r="E24" s="6"/>
      <c r="F24" s="6"/>
      <c r="G24" s="6"/>
      <c r="H24" s="6"/>
      <c r="I24" s="6"/>
      <c r="J24" s="6">
        <v>15</v>
      </c>
      <c r="K24" s="151">
        <f t="shared" si="0"/>
        <v>16</v>
      </c>
    </row>
    <row r="25" spans="1:11" x14ac:dyDescent="0.2">
      <c r="A25" s="8" t="str">
        <f>IF(ISBLANK(Orth!A25),"",Orth!A25)</f>
        <v>élève 23</v>
      </c>
      <c r="B25" s="8" t="str">
        <f>IF(ISBLANK(Orth!B25),"",Orth!B25)</f>
        <v>élève 23</v>
      </c>
      <c r="C25" s="6">
        <v>9</v>
      </c>
      <c r="D25" s="6"/>
      <c r="E25" s="6"/>
      <c r="F25" s="6"/>
      <c r="G25" s="6"/>
      <c r="H25" s="6"/>
      <c r="I25" s="6"/>
      <c r="J25" s="6">
        <v>13</v>
      </c>
      <c r="K25" s="151">
        <f t="shared" si="0"/>
        <v>14.666666666666666</v>
      </c>
    </row>
    <row r="26" spans="1:11" x14ac:dyDescent="0.2">
      <c r="A26" s="8" t="str">
        <f>IF(ISBLANK(Orth!A26),"",Orth!A26)</f>
        <v>élève 24</v>
      </c>
      <c r="B26" s="8" t="str">
        <f>IF(ISBLANK(Orth!B26),"",Orth!B26)</f>
        <v>élève 24</v>
      </c>
      <c r="C26" s="6">
        <v>9</v>
      </c>
      <c r="D26" s="6"/>
      <c r="E26" s="6"/>
      <c r="F26" s="6"/>
      <c r="G26" s="6"/>
      <c r="H26" s="6"/>
      <c r="I26" s="6"/>
      <c r="J26" s="6">
        <v>19</v>
      </c>
      <c r="K26" s="151">
        <f t="shared" si="0"/>
        <v>18.666666666666668</v>
      </c>
    </row>
    <row r="27" spans="1:11" x14ac:dyDescent="0.2">
      <c r="A27" s="8" t="str">
        <f>IF(ISBLANK(Orth!A27),"",Orth!A27)</f>
        <v>élève 25</v>
      </c>
      <c r="B27" s="8" t="str">
        <f>IF(ISBLANK(Orth!B27),"",Orth!B27)</f>
        <v/>
      </c>
      <c r="C27" s="6" t="s">
        <v>6</v>
      </c>
      <c r="D27" s="6" t="s">
        <v>6</v>
      </c>
      <c r="E27" s="6" t="s">
        <v>6</v>
      </c>
      <c r="F27" s="6" t="s">
        <v>6</v>
      </c>
      <c r="G27" s="6" t="s">
        <v>6</v>
      </c>
      <c r="H27" s="6" t="s">
        <v>6</v>
      </c>
      <c r="I27" s="6" t="s">
        <v>6</v>
      </c>
      <c r="J27" s="6" t="s">
        <v>6</v>
      </c>
      <c r="K27" s="7" t="s">
        <v>6</v>
      </c>
    </row>
    <row r="28" spans="1:11" x14ac:dyDescent="0.2">
      <c r="A28" s="8" t="str">
        <f>IF(ISBLANK(Orth!A28),"",Orth!A28)</f>
        <v>élève 26</v>
      </c>
      <c r="B28" s="8" t="str">
        <f>IF(ISBLANK(Orth!B28),"",Orth!B28)</f>
        <v/>
      </c>
      <c r="C28" s="6" t="s">
        <v>6</v>
      </c>
      <c r="D28" s="6" t="s">
        <v>6</v>
      </c>
      <c r="E28" s="6" t="s">
        <v>6</v>
      </c>
      <c r="F28" s="6" t="s">
        <v>6</v>
      </c>
      <c r="G28" s="6" t="s">
        <v>6</v>
      </c>
      <c r="H28" s="6" t="s">
        <v>6</v>
      </c>
      <c r="I28" s="6" t="s">
        <v>6</v>
      </c>
      <c r="J28" s="6" t="s">
        <v>6</v>
      </c>
      <c r="K28" s="7" t="s">
        <v>6</v>
      </c>
    </row>
    <row r="29" spans="1:11" x14ac:dyDescent="0.2">
      <c r="A29" s="8" t="str">
        <f>IF(ISBLANK(Orth!A29),"",Orth!A29)</f>
        <v>élève 27</v>
      </c>
      <c r="B29" s="8" t="str">
        <f>IF(ISBLANK(Orth!B29),"",Orth!B29)</f>
        <v/>
      </c>
      <c r="C29" s="6" t="s">
        <v>6</v>
      </c>
      <c r="D29" s="6" t="s">
        <v>6</v>
      </c>
      <c r="E29" s="6" t="s">
        <v>6</v>
      </c>
      <c r="F29" s="6" t="s">
        <v>6</v>
      </c>
      <c r="G29" s="6" t="s">
        <v>6</v>
      </c>
      <c r="H29" s="6" t="s">
        <v>6</v>
      </c>
      <c r="I29" s="6" t="s">
        <v>6</v>
      </c>
      <c r="J29" s="6" t="s">
        <v>6</v>
      </c>
      <c r="K29" s="7" t="s">
        <v>6</v>
      </c>
    </row>
    <row r="30" spans="1:11" x14ac:dyDescent="0.2">
      <c r="A30" s="8" t="str">
        <f>IF(ISBLANK(Orth!A30),"",Orth!A30)</f>
        <v>élève 28</v>
      </c>
      <c r="B30" s="8" t="str">
        <f>IF(ISBLANK(Orth!B30),"",Orth!B30)</f>
        <v/>
      </c>
      <c r="C30" s="6" t="s">
        <v>6</v>
      </c>
      <c r="D30" s="6" t="s">
        <v>6</v>
      </c>
      <c r="E30" s="6" t="s">
        <v>6</v>
      </c>
      <c r="F30" s="6" t="s">
        <v>6</v>
      </c>
      <c r="G30" s="6" t="s">
        <v>6</v>
      </c>
      <c r="H30" s="6" t="s">
        <v>6</v>
      </c>
      <c r="I30" s="6" t="s">
        <v>6</v>
      </c>
      <c r="J30" s="6" t="s">
        <v>6</v>
      </c>
      <c r="K30" s="7" t="s">
        <v>6</v>
      </c>
    </row>
    <row r="31" spans="1:11" x14ac:dyDescent="0.2">
      <c r="A31" s="8" t="str">
        <f>IF(ISBLANK(Orth!A31),"",Orth!A31)</f>
        <v>élève 29</v>
      </c>
      <c r="B31" s="8" t="str">
        <f>IF(ISBLANK(Orth!B31),"",Orth!B31)</f>
        <v/>
      </c>
      <c r="C31" s="6" t="s">
        <v>6</v>
      </c>
      <c r="D31" s="6" t="s">
        <v>6</v>
      </c>
      <c r="E31" s="6" t="s">
        <v>6</v>
      </c>
      <c r="F31" s="6" t="s">
        <v>6</v>
      </c>
      <c r="G31" s="6" t="s">
        <v>6</v>
      </c>
      <c r="H31" s="6" t="s">
        <v>6</v>
      </c>
      <c r="I31" s="6" t="s">
        <v>6</v>
      </c>
      <c r="J31" s="6" t="s">
        <v>6</v>
      </c>
      <c r="K31" s="7" t="s">
        <v>6</v>
      </c>
    </row>
    <row r="32" spans="1:11" x14ac:dyDescent="0.2">
      <c r="A32" s="8" t="str">
        <f>IF(ISBLANK(Orth!A32),"",Orth!A32)</f>
        <v>élève 30</v>
      </c>
      <c r="B32" s="8" t="str">
        <f>IF(ISBLANK(Orth!B32),"",Orth!B32)</f>
        <v/>
      </c>
      <c r="C32" s="6" t="s">
        <v>6</v>
      </c>
      <c r="D32" s="6" t="s">
        <v>6</v>
      </c>
      <c r="E32" s="6" t="s">
        <v>6</v>
      </c>
      <c r="F32" s="6" t="s">
        <v>6</v>
      </c>
      <c r="G32" s="6" t="s">
        <v>6</v>
      </c>
      <c r="H32" s="6" t="s">
        <v>6</v>
      </c>
      <c r="I32" s="6" t="s">
        <v>6</v>
      </c>
      <c r="J32" s="6" t="s">
        <v>6</v>
      </c>
      <c r="K32" s="7" t="s">
        <v>6</v>
      </c>
    </row>
  </sheetData>
  <sheetProtection selectLockedCells="1" selectUnlockedCells="1"/>
  <mergeCells count="1">
    <mergeCell ref="C1:J1"/>
  </mergeCells>
  <pageMargins left="0.74791666666666667" right="0.74791666666666667" top="0.98402777777777772" bottom="0.98402777777777772" header="0.51180555555555551" footer="0.49236111111111114"/>
  <pageSetup paperSize="9" firstPageNumber="0" orientation="landscape" horizontalDpi="300" verticalDpi="300" r:id="rId1"/>
  <headerFooter alignWithMargins="0">
    <oddFooter>&amp;Ronglet &amp;A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32"/>
  <sheetViews>
    <sheetView zoomScale="75" zoomScaleNormal="75" workbookViewId="0">
      <selection activeCell="M24" sqref="M24"/>
    </sheetView>
  </sheetViews>
  <sheetFormatPr baseColWidth="10" defaultRowHeight="12.75" x14ac:dyDescent="0.2"/>
  <cols>
    <col min="1" max="1" width="21.5703125" style="1" customWidth="1"/>
    <col min="2" max="2" width="15" style="1" customWidth="1"/>
    <col min="3" max="10" width="6.7109375" style="1" customWidth="1"/>
    <col min="11" max="11" width="13.28515625" style="1" customWidth="1"/>
  </cols>
  <sheetData>
    <row r="1" spans="1:11" x14ac:dyDescent="0.2">
      <c r="A1" s="2" t="s">
        <v>39</v>
      </c>
      <c r="C1" s="185" t="s">
        <v>1</v>
      </c>
      <c r="D1" s="185"/>
      <c r="E1" s="185"/>
      <c r="F1" s="185"/>
      <c r="G1" s="185"/>
      <c r="H1" s="185"/>
      <c r="I1" s="185"/>
      <c r="J1" s="185"/>
    </row>
    <row r="2" spans="1:11" ht="12.75" customHeight="1" x14ac:dyDescent="0.2">
      <c r="A2" s="3" t="s">
        <v>2</v>
      </c>
      <c r="B2" s="3" t="s">
        <v>3</v>
      </c>
      <c r="C2" s="3">
        <v>1</v>
      </c>
      <c r="D2" s="3">
        <v>2</v>
      </c>
      <c r="E2" s="3">
        <v>3</v>
      </c>
      <c r="F2" s="3">
        <v>4</v>
      </c>
      <c r="G2" s="3">
        <v>5</v>
      </c>
      <c r="H2" s="3">
        <v>6</v>
      </c>
      <c r="I2" s="3">
        <v>7</v>
      </c>
      <c r="J2" s="51" t="s">
        <v>82</v>
      </c>
      <c r="K2" s="4" t="s">
        <v>4</v>
      </c>
    </row>
    <row r="3" spans="1:11" x14ac:dyDescent="0.2">
      <c r="A3" s="8" t="str">
        <f>IF(ISBLANK(Orth!A3),"",Orth!A3)</f>
        <v>élève 1</v>
      </c>
      <c r="B3" s="8" t="str">
        <f>IF(ISBLANK(Orth!B3),"",Orth!B3)</f>
        <v>élève 1</v>
      </c>
      <c r="C3" s="6"/>
      <c r="D3" s="6"/>
      <c r="E3" s="6"/>
      <c r="F3" s="6"/>
      <c r="G3" s="6"/>
      <c r="H3" s="6"/>
      <c r="I3" s="6"/>
      <c r="J3" s="6">
        <v>18.5</v>
      </c>
      <c r="K3" s="7">
        <f>J3</f>
        <v>18.5</v>
      </c>
    </row>
    <row r="4" spans="1:11" x14ac:dyDescent="0.2">
      <c r="A4" s="8" t="str">
        <f>IF(ISBLANK(Orth!A4),"",Orth!A4)</f>
        <v>élève 2</v>
      </c>
      <c r="B4" s="8" t="str">
        <f>IF(ISBLANK(Orth!B4),"",Orth!B4)</f>
        <v>élève 2</v>
      </c>
      <c r="C4" s="6"/>
      <c r="D4" s="6"/>
      <c r="E4" s="6"/>
      <c r="F4" s="6"/>
      <c r="G4" s="6"/>
      <c r="H4" s="6"/>
      <c r="I4" s="6"/>
      <c r="J4" s="6">
        <v>13</v>
      </c>
      <c r="K4" s="7">
        <f t="shared" ref="K4:K26" si="0">J4</f>
        <v>13</v>
      </c>
    </row>
    <row r="5" spans="1:11" x14ac:dyDescent="0.2">
      <c r="A5" s="8" t="str">
        <f>IF(ISBLANK(Orth!A5),"",Orth!A5)</f>
        <v>élève 3</v>
      </c>
      <c r="B5" s="8" t="str">
        <f>IF(ISBLANK(Orth!B5),"",Orth!B5)</f>
        <v>élève 3</v>
      </c>
      <c r="C5" s="6"/>
      <c r="D5" s="6"/>
      <c r="E5" s="6"/>
      <c r="F5" s="6"/>
      <c r="G5" s="6"/>
      <c r="H5" s="6"/>
      <c r="I5" s="6"/>
      <c r="J5" s="6">
        <v>20</v>
      </c>
      <c r="K5" s="7">
        <f t="shared" si="0"/>
        <v>20</v>
      </c>
    </row>
    <row r="6" spans="1:11" x14ac:dyDescent="0.2">
      <c r="A6" s="8" t="str">
        <f>IF(ISBLANK(Orth!A6),"",Orth!A6)</f>
        <v>élève 4</v>
      </c>
      <c r="B6" s="8" t="str">
        <f>IF(ISBLANK(Orth!B6),"",Orth!B6)</f>
        <v>élève 4</v>
      </c>
      <c r="C6" s="6"/>
      <c r="D6" s="6"/>
      <c r="E6" s="6"/>
      <c r="F6" s="6"/>
      <c r="G6" s="6"/>
      <c r="H6" s="6"/>
      <c r="I6" s="6"/>
      <c r="J6" s="6">
        <v>15.5</v>
      </c>
      <c r="K6" s="7">
        <f t="shared" si="0"/>
        <v>15.5</v>
      </c>
    </row>
    <row r="7" spans="1:11" x14ac:dyDescent="0.2">
      <c r="A7" s="8" t="str">
        <f>IF(ISBLANK(Orth!A7),"",Orth!A7)</f>
        <v>élève 5</v>
      </c>
      <c r="B7" s="8" t="str">
        <f>IF(ISBLANK(Orth!B7),"",Orth!B7)</f>
        <v>élève 5</v>
      </c>
      <c r="C7" s="6"/>
      <c r="D7" s="6"/>
      <c r="E7" s="6"/>
      <c r="F7" s="6"/>
      <c r="G7" s="6"/>
      <c r="H7" s="6"/>
      <c r="I7" s="6"/>
      <c r="J7" s="6">
        <v>19</v>
      </c>
      <c r="K7" s="7">
        <f t="shared" si="0"/>
        <v>19</v>
      </c>
    </row>
    <row r="8" spans="1:11" x14ac:dyDescent="0.2">
      <c r="A8" s="8" t="str">
        <f>IF(ISBLANK(Orth!A8),"",Orth!A8)</f>
        <v>élève 6</v>
      </c>
      <c r="B8" s="8" t="str">
        <f>IF(ISBLANK(Orth!B8),"",Orth!B8)</f>
        <v>élève 6</v>
      </c>
      <c r="C8" s="6"/>
      <c r="D8" s="6"/>
      <c r="E8" s="6"/>
      <c r="F8" s="6"/>
      <c r="G8" s="6"/>
      <c r="H8" s="6"/>
      <c r="I8" s="6"/>
      <c r="J8" s="6">
        <v>18.5</v>
      </c>
      <c r="K8" s="7">
        <f t="shared" si="0"/>
        <v>18.5</v>
      </c>
    </row>
    <row r="9" spans="1:11" x14ac:dyDescent="0.2">
      <c r="A9" s="8" t="str">
        <f>IF(ISBLANK(Orth!A9),"",Orth!A9)</f>
        <v>élève 7</v>
      </c>
      <c r="B9" s="8" t="str">
        <f>IF(ISBLANK(Orth!B9),"",Orth!B9)</f>
        <v>élève 7</v>
      </c>
      <c r="C9" s="6"/>
      <c r="D9" s="6"/>
      <c r="E9" s="6"/>
      <c r="F9" s="6"/>
      <c r="G9" s="6"/>
      <c r="H9" s="6"/>
      <c r="I9" s="6"/>
      <c r="J9" s="6" t="s">
        <v>126</v>
      </c>
      <c r="K9" s="7" t="str">
        <f>J9</f>
        <v>abs</v>
      </c>
    </row>
    <row r="10" spans="1:11" x14ac:dyDescent="0.2">
      <c r="A10" s="8" t="str">
        <f>IF(ISBLANK(Orth!A10),"",Orth!A10)</f>
        <v>élève 8</v>
      </c>
      <c r="B10" s="8" t="str">
        <f>IF(ISBLANK(Orth!B10),"",Orth!B10)</f>
        <v>élève 8</v>
      </c>
      <c r="C10" s="6"/>
      <c r="D10" s="6"/>
      <c r="E10" s="6"/>
      <c r="F10" s="6"/>
      <c r="G10" s="6"/>
      <c r="H10" s="6"/>
      <c r="I10" s="6"/>
      <c r="J10" s="6">
        <v>16.5</v>
      </c>
      <c r="K10" s="7">
        <f t="shared" si="0"/>
        <v>16.5</v>
      </c>
    </row>
    <row r="11" spans="1:11" x14ac:dyDescent="0.2">
      <c r="A11" s="8" t="str">
        <f>IF(ISBLANK(Orth!A11),"",Orth!A11)</f>
        <v>élève 9</v>
      </c>
      <c r="B11" s="8" t="str">
        <f>IF(ISBLANK(Orth!B11),"",Orth!B11)</f>
        <v>élève 9</v>
      </c>
      <c r="C11" s="6"/>
      <c r="D11" s="6"/>
      <c r="E11" s="6"/>
      <c r="F11" s="6"/>
      <c r="G11" s="6"/>
      <c r="H11" s="6"/>
      <c r="I11" s="6"/>
      <c r="J11" s="6">
        <v>13.5</v>
      </c>
      <c r="K11" s="7">
        <f t="shared" si="0"/>
        <v>13.5</v>
      </c>
    </row>
    <row r="12" spans="1:11" x14ac:dyDescent="0.2">
      <c r="A12" s="8" t="str">
        <f>IF(ISBLANK(Orth!A12),"",Orth!A12)</f>
        <v>élève 10</v>
      </c>
      <c r="B12" s="8" t="str">
        <f>IF(ISBLANK(Orth!B12),"",Orth!B12)</f>
        <v>élève 10</v>
      </c>
      <c r="C12" s="6"/>
      <c r="D12" s="6"/>
      <c r="E12" s="6"/>
      <c r="F12" s="6"/>
      <c r="G12" s="6"/>
      <c r="H12" s="6"/>
      <c r="I12" s="6"/>
      <c r="J12" s="6">
        <v>14</v>
      </c>
      <c r="K12" s="7">
        <f t="shared" si="0"/>
        <v>14</v>
      </c>
    </row>
    <row r="13" spans="1:11" x14ac:dyDescent="0.2">
      <c r="A13" s="8" t="str">
        <f>IF(ISBLANK(Orth!A13),"",Orth!A13)</f>
        <v>élève 11</v>
      </c>
      <c r="B13" s="8" t="str">
        <f>IF(ISBLANK(Orth!B13),"",Orth!B13)</f>
        <v>élève 11</v>
      </c>
      <c r="C13" s="6"/>
      <c r="D13" s="6"/>
      <c r="E13" s="6"/>
      <c r="F13" s="6"/>
      <c r="G13" s="6"/>
      <c r="H13" s="6"/>
      <c r="I13" s="6"/>
      <c r="J13" s="6">
        <v>11.5</v>
      </c>
      <c r="K13" s="7">
        <f t="shared" si="0"/>
        <v>11.5</v>
      </c>
    </row>
    <row r="14" spans="1:11" x14ac:dyDescent="0.2">
      <c r="A14" s="8" t="str">
        <f>IF(ISBLANK(Orth!A14),"",Orth!A14)</f>
        <v>élève 12</v>
      </c>
      <c r="B14" s="8" t="str">
        <f>IF(ISBLANK(Orth!B14),"",Orth!B14)</f>
        <v>élève 12</v>
      </c>
      <c r="C14" s="6"/>
      <c r="D14" s="6"/>
      <c r="E14" s="6"/>
      <c r="F14" s="6"/>
      <c r="G14" s="6"/>
      <c r="H14" s="6"/>
      <c r="I14" s="6"/>
      <c r="J14" s="6">
        <v>15.5</v>
      </c>
      <c r="K14" s="7">
        <f t="shared" si="0"/>
        <v>15.5</v>
      </c>
    </row>
    <row r="15" spans="1:11" x14ac:dyDescent="0.2">
      <c r="A15" s="8" t="str">
        <f>IF(ISBLANK(Orth!A15),"",Orth!A15)</f>
        <v>élève 13</v>
      </c>
      <c r="B15" s="8" t="str">
        <f>IF(ISBLANK(Orth!B15),"",Orth!B15)</f>
        <v>élève 13</v>
      </c>
      <c r="C15" s="6"/>
      <c r="D15" s="6"/>
      <c r="E15" s="6"/>
      <c r="F15" s="6"/>
      <c r="G15" s="6"/>
      <c r="H15" s="6"/>
      <c r="I15" s="6"/>
      <c r="J15" s="6">
        <v>13.5</v>
      </c>
      <c r="K15" s="7">
        <f t="shared" si="0"/>
        <v>13.5</v>
      </c>
    </row>
    <row r="16" spans="1:11" x14ac:dyDescent="0.2">
      <c r="A16" s="8" t="str">
        <f>IF(ISBLANK(Orth!A16),"",Orth!A16)</f>
        <v>élève 14</v>
      </c>
      <c r="B16" s="8" t="str">
        <f>IF(ISBLANK(Orth!B16),"",Orth!B16)</f>
        <v>élève 14</v>
      </c>
      <c r="C16" s="6"/>
      <c r="D16" s="6"/>
      <c r="E16" s="6"/>
      <c r="F16" s="6"/>
      <c r="G16" s="6"/>
      <c r="H16" s="6"/>
      <c r="I16" s="6"/>
      <c r="J16" s="6">
        <v>19</v>
      </c>
      <c r="K16" s="7">
        <f t="shared" si="0"/>
        <v>19</v>
      </c>
    </row>
    <row r="17" spans="1:11" x14ac:dyDescent="0.2">
      <c r="A17" s="8" t="str">
        <f>IF(ISBLANK(Orth!A17),"",Orth!A17)</f>
        <v>élève 15</v>
      </c>
      <c r="B17" s="8" t="str">
        <f>IF(ISBLANK(Orth!B17),"",Orth!B17)</f>
        <v>élève 15</v>
      </c>
      <c r="C17" s="6"/>
      <c r="D17" s="6"/>
      <c r="E17" s="6"/>
      <c r="F17" s="6"/>
      <c r="G17" s="6"/>
      <c r="H17" s="6"/>
      <c r="I17" s="6"/>
      <c r="J17" s="6">
        <v>11.5</v>
      </c>
      <c r="K17" s="7">
        <f t="shared" si="0"/>
        <v>11.5</v>
      </c>
    </row>
    <row r="18" spans="1:11" x14ac:dyDescent="0.2">
      <c r="A18" s="8" t="str">
        <f>IF(ISBLANK(Orth!A18),"",Orth!A18)</f>
        <v>élève 16</v>
      </c>
      <c r="B18" s="8" t="str">
        <f>IF(ISBLANK(Orth!B18),"",Orth!B18)</f>
        <v>élève 16</v>
      </c>
      <c r="C18" s="6"/>
      <c r="D18" s="6"/>
      <c r="E18" s="6"/>
      <c r="F18" s="6"/>
      <c r="G18" s="6"/>
      <c r="H18" s="6"/>
      <c r="I18" s="6"/>
      <c r="J18" s="6">
        <v>8.5</v>
      </c>
      <c r="K18" s="7">
        <f t="shared" si="0"/>
        <v>8.5</v>
      </c>
    </row>
    <row r="19" spans="1:11" x14ac:dyDescent="0.2">
      <c r="A19" s="8" t="str">
        <f>IF(ISBLANK(Orth!A19),"",Orth!A19)</f>
        <v>élève 17</v>
      </c>
      <c r="B19" s="8" t="str">
        <f>IF(ISBLANK(Orth!B19),"",Orth!B19)</f>
        <v>élève 17</v>
      </c>
      <c r="C19" s="6"/>
      <c r="D19" s="6"/>
      <c r="E19" s="6"/>
      <c r="F19" s="6"/>
      <c r="G19" s="6"/>
      <c r="H19" s="6"/>
      <c r="I19" s="6"/>
      <c r="J19" s="6">
        <v>15</v>
      </c>
      <c r="K19" s="7">
        <f t="shared" si="0"/>
        <v>15</v>
      </c>
    </row>
    <row r="20" spans="1:11" x14ac:dyDescent="0.2">
      <c r="A20" s="8" t="str">
        <f>IF(ISBLANK(Orth!A20),"",Orth!A20)</f>
        <v>élève 18</v>
      </c>
      <c r="B20" s="8" t="str">
        <f>IF(ISBLANK(Orth!B20),"",Orth!B20)</f>
        <v>élève 18</v>
      </c>
      <c r="C20" s="6"/>
      <c r="D20" s="6"/>
      <c r="E20" s="6"/>
      <c r="F20" s="6"/>
      <c r="G20" s="6"/>
      <c r="H20" s="6"/>
      <c r="I20" s="6"/>
      <c r="J20" s="6">
        <v>12.5</v>
      </c>
      <c r="K20" s="7">
        <f t="shared" si="0"/>
        <v>12.5</v>
      </c>
    </row>
    <row r="21" spans="1:11" x14ac:dyDescent="0.2">
      <c r="A21" s="8" t="str">
        <f>IF(ISBLANK(Orth!A21),"",Orth!A21)</f>
        <v>élève 19</v>
      </c>
      <c r="B21" s="8" t="str">
        <f>IF(ISBLANK(Orth!B21),"",Orth!B21)</f>
        <v>élève 19</v>
      </c>
      <c r="C21" s="6"/>
      <c r="D21" s="6"/>
      <c r="E21" s="6"/>
      <c r="F21" s="6"/>
      <c r="G21" s="6"/>
      <c r="H21" s="6"/>
      <c r="I21" s="6"/>
      <c r="J21" s="6">
        <v>16.5</v>
      </c>
      <c r="K21" s="7">
        <f t="shared" si="0"/>
        <v>16.5</v>
      </c>
    </row>
    <row r="22" spans="1:11" x14ac:dyDescent="0.2">
      <c r="A22" s="8" t="str">
        <f>IF(ISBLANK(Orth!A22),"",Orth!A22)</f>
        <v>élève 20</v>
      </c>
      <c r="B22" s="8" t="str">
        <f>IF(ISBLANK(Orth!B22),"",Orth!B22)</f>
        <v>élève 20</v>
      </c>
      <c r="C22" s="6"/>
      <c r="D22" s="6"/>
      <c r="E22" s="6"/>
      <c r="F22" s="6"/>
      <c r="G22" s="6"/>
      <c r="H22" s="6"/>
      <c r="I22" s="6"/>
      <c r="J22" s="6">
        <v>17</v>
      </c>
      <c r="K22" s="7">
        <f t="shared" si="0"/>
        <v>17</v>
      </c>
    </row>
    <row r="23" spans="1:11" x14ac:dyDescent="0.2">
      <c r="A23" s="8" t="str">
        <f>IF(ISBLANK(Orth!A23),"",Orth!A23)</f>
        <v>élève 21</v>
      </c>
      <c r="B23" s="8" t="str">
        <f>IF(ISBLANK(Orth!B23),"",Orth!B23)</f>
        <v>élève 21</v>
      </c>
      <c r="C23" s="6"/>
      <c r="D23" s="6"/>
      <c r="E23" s="6"/>
      <c r="F23" s="6"/>
      <c r="G23" s="6"/>
      <c r="H23" s="6"/>
      <c r="I23" s="6"/>
      <c r="J23" s="6">
        <v>19</v>
      </c>
      <c r="K23" s="7">
        <f t="shared" si="0"/>
        <v>19</v>
      </c>
    </row>
    <row r="24" spans="1:11" x14ac:dyDescent="0.2">
      <c r="A24" s="8" t="str">
        <f>IF(ISBLANK(Orth!A24),"",Orth!A24)</f>
        <v>élève 22</v>
      </c>
      <c r="B24" s="8" t="str">
        <f>IF(ISBLANK(Orth!B24),"",Orth!B24)</f>
        <v>élève 22</v>
      </c>
      <c r="C24" s="6"/>
      <c r="D24" s="6"/>
      <c r="E24" s="6"/>
      <c r="F24" s="6"/>
      <c r="G24" s="6"/>
      <c r="H24" s="6"/>
      <c r="I24" s="6"/>
      <c r="J24" s="6">
        <v>18.5</v>
      </c>
      <c r="K24" s="7">
        <f t="shared" si="0"/>
        <v>18.5</v>
      </c>
    </row>
    <row r="25" spans="1:11" x14ac:dyDescent="0.2">
      <c r="A25" s="8" t="str">
        <f>IF(ISBLANK(Orth!A25),"",Orth!A25)</f>
        <v>élève 23</v>
      </c>
      <c r="B25" s="8" t="str">
        <f>IF(ISBLANK(Orth!B25),"",Orth!B25)</f>
        <v>élève 23</v>
      </c>
      <c r="C25" s="6"/>
      <c r="D25" s="6"/>
      <c r="E25" s="6"/>
      <c r="F25" s="6"/>
      <c r="G25" s="6"/>
      <c r="H25" s="6"/>
      <c r="I25" s="6"/>
      <c r="J25" s="6">
        <v>12.5</v>
      </c>
      <c r="K25" s="7">
        <f t="shared" si="0"/>
        <v>12.5</v>
      </c>
    </row>
    <row r="26" spans="1:11" x14ac:dyDescent="0.2">
      <c r="A26" s="8" t="str">
        <f>IF(ISBLANK(Orth!A26),"",Orth!A26)</f>
        <v>élève 24</v>
      </c>
      <c r="B26" s="8" t="str">
        <f>IF(ISBLANK(Orth!B26),"",Orth!B26)</f>
        <v>élève 24</v>
      </c>
      <c r="C26" s="6"/>
      <c r="D26" s="6"/>
      <c r="E26" s="6"/>
      <c r="F26" s="6"/>
      <c r="G26" s="6"/>
      <c r="H26" s="6"/>
      <c r="I26" s="6"/>
      <c r="J26" s="6">
        <v>20</v>
      </c>
      <c r="K26" s="7">
        <f t="shared" si="0"/>
        <v>20</v>
      </c>
    </row>
    <row r="27" spans="1:11" x14ac:dyDescent="0.2">
      <c r="A27" s="8" t="str">
        <f>IF(ISBLANK(Orth!A27),"",Orth!A27)</f>
        <v>élève 25</v>
      </c>
      <c r="B27" s="8" t="str">
        <f>IF(ISBLANK(Orth!B27),"",Orth!B27)</f>
        <v/>
      </c>
      <c r="C27" s="6"/>
      <c r="D27" s="6"/>
      <c r="E27" s="6"/>
      <c r="F27" s="6"/>
      <c r="G27" s="6"/>
      <c r="H27" s="6"/>
      <c r="I27" s="6"/>
      <c r="J27" s="6"/>
      <c r="K27" s="7"/>
    </row>
    <row r="28" spans="1:11" x14ac:dyDescent="0.2">
      <c r="A28" s="8" t="str">
        <f>IF(ISBLANK(Orth!A28),"",Orth!A28)</f>
        <v>élève 26</v>
      </c>
      <c r="B28" s="8" t="str">
        <f>IF(ISBLANK(Orth!B28),"",Orth!B28)</f>
        <v/>
      </c>
      <c r="C28" s="6"/>
      <c r="D28" s="6"/>
      <c r="E28" s="6"/>
      <c r="F28" s="6"/>
      <c r="G28" s="6"/>
      <c r="H28" s="6"/>
      <c r="I28" s="6"/>
      <c r="J28" s="6"/>
      <c r="K28" s="7" t="s">
        <v>6</v>
      </c>
    </row>
    <row r="29" spans="1:11" x14ac:dyDescent="0.2">
      <c r="A29" s="8" t="str">
        <f>IF(ISBLANK(Orth!A29),"",Orth!A29)</f>
        <v>élève 27</v>
      </c>
      <c r="B29" s="8" t="str">
        <f>IF(ISBLANK(Orth!B29),"",Orth!B29)</f>
        <v/>
      </c>
      <c r="C29" s="6"/>
      <c r="D29" s="6"/>
      <c r="E29" s="6"/>
      <c r="F29" s="6"/>
      <c r="G29" s="6"/>
      <c r="H29" s="6"/>
      <c r="I29" s="6"/>
      <c r="J29" s="6"/>
      <c r="K29" s="7" t="s">
        <v>6</v>
      </c>
    </row>
    <row r="30" spans="1:11" x14ac:dyDescent="0.2">
      <c r="A30" s="8" t="str">
        <f>IF(ISBLANK(Orth!A30),"",Orth!A30)</f>
        <v>élève 28</v>
      </c>
      <c r="B30" s="8" t="str">
        <f>IF(ISBLANK(Orth!B30),"",Orth!B30)</f>
        <v/>
      </c>
      <c r="C30" s="6" t="s">
        <v>6</v>
      </c>
      <c r="D30" s="6" t="s">
        <v>6</v>
      </c>
      <c r="E30" s="6" t="s">
        <v>6</v>
      </c>
      <c r="F30" s="6" t="s">
        <v>6</v>
      </c>
      <c r="G30" s="6" t="s">
        <v>6</v>
      </c>
      <c r="H30" s="6" t="s">
        <v>6</v>
      </c>
      <c r="I30" s="6" t="s">
        <v>6</v>
      </c>
      <c r="J30" s="6" t="s">
        <v>6</v>
      </c>
      <c r="K30" s="7" t="s">
        <v>6</v>
      </c>
    </row>
    <row r="31" spans="1:11" x14ac:dyDescent="0.2">
      <c r="A31" s="8" t="str">
        <f>IF(ISBLANK(Orth!A31),"",Orth!A31)</f>
        <v>élève 29</v>
      </c>
      <c r="B31" s="8" t="str">
        <f>IF(ISBLANK(Orth!B31),"",Orth!B31)</f>
        <v/>
      </c>
      <c r="C31" s="6" t="s">
        <v>6</v>
      </c>
      <c r="D31" s="6" t="s">
        <v>6</v>
      </c>
      <c r="E31" s="6" t="s">
        <v>6</v>
      </c>
      <c r="F31" s="6" t="s">
        <v>6</v>
      </c>
      <c r="G31" s="6" t="s">
        <v>6</v>
      </c>
      <c r="H31" s="6" t="s">
        <v>6</v>
      </c>
      <c r="I31" s="6" t="s">
        <v>6</v>
      </c>
      <c r="J31" s="6" t="s">
        <v>6</v>
      </c>
      <c r="K31" s="7" t="s">
        <v>6</v>
      </c>
    </row>
    <row r="32" spans="1:11" x14ac:dyDescent="0.2">
      <c r="A32" s="8" t="str">
        <f>IF(ISBLANK(Orth!A32),"",Orth!A32)</f>
        <v>élève 30</v>
      </c>
      <c r="B32" s="8" t="str">
        <f>IF(ISBLANK(Orth!B32),"",Orth!B32)</f>
        <v/>
      </c>
      <c r="C32" s="6" t="s">
        <v>6</v>
      </c>
      <c r="D32" s="6" t="s">
        <v>6</v>
      </c>
      <c r="E32" s="6" t="s">
        <v>6</v>
      </c>
      <c r="F32" s="6" t="s">
        <v>6</v>
      </c>
      <c r="G32" s="6" t="s">
        <v>6</v>
      </c>
      <c r="H32" s="6" t="s">
        <v>6</v>
      </c>
      <c r="I32" s="6" t="s">
        <v>6</v>
      </c>
      <c r="J32" s="6" t="s">
        <v>6</v>
      </c>
      <c r="K32" s="7" t="s">
        <v>6</v>
      </c>
    </row>
  </sheetData>
  <sheetProtection selectLockedCells="1" selectUnlockedCells="1"/>
  <mergeCells count="1">
    <mergeCell ref="C1:J1"/>
  </mergeCells>
  <pageMargins left="0.74791666666666667" right="0.74791666666666667" top="0.98402777777777772" bottom="0.98402777777777772" header="0.51180555555555551" footer="0.49236111111111114"/>
  <pageSetup paperSize="9" firstPageNumber="0" orientation="landscape" horizontalDpi="300" verticalDpi="300"/>
  <headerFooter alignWithMargins="0">
    <oddFooter>&amp;Ronglet &amp;A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K32"/>
  <sheetViews>
    <sheetView zoomScale="75" zoomScaleNormal="75" workbookViewId="0">
      <selection activeCell="N15" sqref="N15"/>
    </sheetView>
  </sheetViews>
  <sheetFormatPr baseColWidth="10" defaultRowHeight="12.75" x14ac:dyDescent="0.2"/>
  <cols>
    <col min="1" max="1" width="21.140625" style="1" customWidth="1"/>
    <col min="2" max="2" width="14.140625" style="1" customWidth="1"/>
    <col min="3" max="10" width="6.7109375" style="1" customWidth="1"/>
    <col min="11" max="11" width="12.42578125" style="1" customWidth="1"/>
  </cols>
  <sheetData>
    <row r="1" spans="1:11" x14ac:dyDescent="0.2">
      <c r="A1" s="2" t="s">
        <v>36</v>
      </c>
      <c r="C1" s="185" t="s">
        <v>1</v>
      </c>
      <c r="D1" s="185"/>
      <c r="E1" s="185"/>
      <c r="F1" s="185"/>
      <c r="G1" s="185"/>
      <c r="H1" s="185"/>
      <c r="I1" s="185"/>
      <c r="J1" s="185"/>
    </row>
    <row r="2" spans="1:11" ht="12" customHeight="1" x14ac:dyDescent="0.2">
      <c r="A2" s="3" t="s">
        <v>2</v>
      </c>
      <c r="B2" s="3" t="s">
        <v>3</v>
      </c>
      <c r="C2" s="3">
        <v>1</v>
      </c>
      <c r="D2" s="3">
        <v>2</v>
      </c>
      <c r="E2" s="3">
        <v>3</v>
      </c>
      <c r="F2" s="3">
        <v>4</v>
      </c>
      <c r="G2" s="3">
        <v>5</v>
      </c>
      <c r="H2" s="3">
        <v>6</v>
      </c>
      <c r="I2" s="3">
        <v>7</v>
      </c>
      <c r="J2" s="51" t="s">
        <v>82</v>
      </c>
      <c r="K2" s="4" t="s">
        <v>4</v>
      </c>
    </row>
    <row r="3" spans="1:11" x14ac:dyDescent="0.2">
      <c r="A3" s="8" t="str">
        <f>IF(ISBLANK(Orth!A3),"",Orth!A3)</f>
        <v>élève 1</v>
      </c>
      <c r="B3" s="8" t="str">
        <f>IF(ISBLANK(Orth!B3),"",Orth!B3)</f>
        <v>élève 1</v>
      </c>
      <c r="C3" s="6"/>
      <c r="D3" s="6"/>
      <c r="E3" s="6"/>
      <c r="F3" s="6"/>
      <c r="G3" s="6"/>
      <c r="H3" s="6"/>
      <c r="I3" s="6"/>
      <c r="J3" s="6" t="s">
        <v>6</v>
      </c>
      <c r="K3" s="7" t="str">
        <f>J3</f>
        <v>-</v>
      </c>
    </row>
    <row r="4" spans="1:11" x14ac:dyDescent="0.2">
      <c r="A4" s="8" t="str">
        <f>IF(ISBLANK(Orth!A4),"",Orth!A4)</f>
        <v>élève 2</v>
      </c>
      <c r="B4" s="8" t="str">
        <f>IF(ISBLANK(Orth!B4),"",Orth!B4)</f>
        <v>élève 2</v>
      </c>
      <c r="C4" s="6"/>
      <c r="D4" s="6"/>
      <c r="E4" s="6"/>
      <c r="F4" s="6"/>
      <c r="G4" s="6"/>
      <c r="H4" s="6"/>
      <c r="I4" s="6"/>
      <c r="J4" s="6" t="s">
        <v>6</v>
      </c>
      <c r="K4" s="7" t="str">
        <f t="shared" ref="K4:K27" si="0">J4</f>
        <v>-</v>
      </c>
    </row>
    <row r="5" spans="1:11" x14ac:dyDescent="0.2">
      <c r="A5" s="8" t="str">
        <f>IF(ISBLANK(Orth!A5),"",Orth!A5)</f>
        <v>élève 3</v>
      </c>
      <c r="B5" s="8" t="str">
        <f>IF(ISBLANK(Orth!B5),"",Orth!B5)</f>
        <v>élève 3</v>
      </c>
      <c r="C5" s="6"/>
      <c r="D5" s="6"/>
      <c r="E5" s="6"/>
      <c r="F5" s="6"/>
      <c r="G5" s="6"/>
      <c r="H5" s="6"/>
      <c r="I5" s="6"/>
      <c r="J5" s="6" t="s">
        <v>6</v>
      </c>
      <c r="K5" s="7" t="str">
        <f t="shared" si="0"/>
        <v>-</v>
      </c>
    </row>
    <row r="6" spans="1:11" x14ac:dyDescent="0.2">
      <c r="A6" s="8" t="str">
        <f>IF(ISBLANK(Orth!A6),"",Orth!A6)</f>
        <v>élève 4</v>
      </c>
      <c r="B6" s="8" t="str">
        <f>IF(ISBLANK(Orth!B6),"",Orth!B6)</f>
        <v>élève 4</v>
      </c>
      <c r="C6" s="6"/>
      <c r="D6" s="6"/>
      <c r="E6" s="6"/>
      <c r="F6" s="6"/>
      <c r="G6" s="6"/>
      <c r="H6" s="6"/>
      <c r="I6" s="6"/>
      <c r="J6" s="6" t="s">
        <v>6</v>
      </c>
      <c r="K6" s="7" t="str">
        <f t="shared" si="0"/>
        <v>-</v>
      </c>
    </row>
    <row r="7" spans="1:11" x14ac:dyDescent="0.2">
      <c r="A7" s="8" t="str">
        <f>IF(ISBLANK(Orth!A7),"",Orth!A7)</f>
        <v>élève 5</v>
      </c>
      <c r="B7" s="8" t="str">
        <f>IF(ISBLANK(Orth!B7),"",Orth!B7)</f>
        <v>élève 5</v>
      </c>
      <c r="C7" s="6"/>
      <c r="D7" s="6"/>
      <c r="E7" s="6"/>
      <c r="F7" s="6"/>
      <c r="G7" s="6"/>
      <c r="H7" s="6"/>
      <c r="I7" s="6"/>
      <c r="J7" s="6" t="s">
        <v>6</v>
      </c>
      <c r="K7" s="7" t="str">
        <f t="shared" si="0"/>
        <v>-</v>
      </c>
    </row>
    <row r="8" spans="1:11" x14ac:dyDescent="0.2">
      <c r="A8" s="8" t="str">
        <f>IF(ISBLANK(Orth!A8),"",Orth!A8)</f>
        <v>élève 6</v>
      </c>
      <c r="B8" s="8" t="str">
        <f>IF(ISBLANK(Orth!B8),"",Orth!B8)</f>
        <v>élève 6</v>
      </c>
      <c r="C8" s="6"/>
      <c r="D8" s="6"/>
      <c r="E8" s="6"/>
      <c r="F8" s="6"/>
      <c r="G8" s="6"/>
      <c r="H8" s="6"/>
      <c r="I8" s="6"/>
      <c r="J8" s="6" t="s">
        <v>6</v>
      </c>
      <c r="K8" s="7" t="str">
        <f t="shared" si="0"/>
        <v>-</v>
      </c>
    </row>
    <row r="9" spans="1:11" x14ac:dyDescent="0.2">
      <c r="A9" s="8" t="str">
        <f>IF(ISBLANK(Orth!A9),"",Orth!A9)</f>
        <v>élève 7</v>
      </c>
      <c r="B9" s="8" t="str">
        <f>IF(ISBLANK(Orth!B9),"",Orth!B9)</f>
        <v>élève 7</v>
      </c>
      <c r="C9" s="6"/>
      <c r="D9" s="6"/>
      <c r="E9" s="6"/>
      <c r="F9" s="6"/>
      <c r="G9" s="6"/>
      <c r="H9" s="6"/>
      <c r="I9" s="6"/>
      <c r="J9" s="6" t="s">
        <v>6</v>
      </c>
      <c r="K9" s="7" t="str">
        <f t="shared" si="0"/>
        <v>-</v>
      </c>
    </row>
    <row r="10" spans="1:11" x14ac:dyDescent="0.2">
      <c r="A10" s="8" t="str">
        <f>IF(ISBLANK(Orth!A10),"",Orth!A10)</f>
        <v>élève 8</v>
      </c>
      <c r="B10" s="8" t="str">
        <f>IF(ISBLANK(Orth!B10),"",Orth!B10)</f>
        <v>élève 8</v>
      </c>
      <c r="C10" s="6"/>
      <c r="D10" s="6"/>
      <c r="E10" s="6"/>
      <c r="F10" s="6"/>
      <c r="G10" s="6"/>
      <c r="H10" s="6"/>
      <c r="I10" s="6"/>
      <c r="J10" s="6" t="s">
        <v>6</v>
      </c>
      <c r="K10" s="7" t="str">
        <f t="shared" si="0"/>
        <v>-</v>
      </c>
    </row>
    <row r="11" spans="1:11" x14ac:dyDescent="0.2">
      <c r="A11" s="8" t="str">
        <f>IF(ISBLANK(Orth!A11),"",Orth!A11)</f>
        <v>élève 9</v>
      </c>
      <c r="B11" s="8" t="str">
        <f>IF(ISBLANK(Orth!B11),"",Orth!B11)</f>
        <v>élève 9</v>
      </c>
      <c r="C11" s="6"/>
      <c r="D11" s="6"/>
      <c r="E11" s="6"/>
      <c r="F11" s="6"/>
      <c r="G11" s="6"/>
      <c r="H11" s="6"/>
      <c r="I11" s="6"/>
      <c r="J11" s="6" t="s">
        <v>6</v>
      </c>
      <c r="K11" s="7" t="str">
        <f t="shared" si="0"/>
        <v>-</v>
      </c>
    </row>
    <row r="12" spans="1:11" x14ac:dyDescent="0.2">
      <c r="A12" s="8" t="str">
        <f>IF(ISBLANK(Orth!A12),"",Orth!A12)</f>
        <v>élève 10</v>
      </c>
      <c r="B12" s="8" t="str">
        <f>IF(ISBLANK(Orth!B12),"",Orth!B12)</f>
        <v>élève 10</v>
      </c>
      <c r="C12" s="6"/>
      <c r="D12" s="6"/>
      <c r="E12" s="6"/>
      <c r="F12" s="6"/>
      <c r="G12" s="6"/>
      <c r="H12" s="6"/>
      <c r="I12" s="6"/>
      <c r="J12" s="6" t="s">
        <v>6</v>
      </c>
      <c r="K12" s="7" t="str">
        <f t="shared" si="0"/>
        <v>-</v>
      </c>
    </row>
    <row r="13" spans="1:11" x14ac:dyDescent="0.2">
      <c r="A13" s="8" t="str">
        <f>IF(ISBLANK(Orth!A13),"",Orth!A13)</f>
        <v>élève 11</v>
      </c>
      <c r="B13" s="8" t="str">
        <f>IF(ISBLANK(Orth!B13),"",Orth!B13)</f>
        <v>élève 11</v>
      </c>
      <c r="C13" s="6"/>
      <c r="D13" s="6"/>
      <c r="E13" s="6"/>
      <c r="F13" s="6"/>
      <c r="G13" s="6"/>
      <c r="H13" s="6"/>
      <c r="I13" s="6"/>
      <c r="J13" s="6" t="s">
        <v>6</v>
      </c>
      <c r="K13" s="7" t="str">
        <f t="shared" si="0"/>
        <v>-</v>
      </c>
    </row>
    <row r="14" spans="1:11" x14ac:dyDescent="0.2">
      <c r="A14" s="8" t="str">
        <f>IF(ISBLANK(Orth!A14),"",Orth!A14)</f>
        <v>élève 12</v>
      </c>
      <c r="B14" s="8" t="str">
        <f>IF(ISBLANK(Orth!B14),"",Orth!B14)</f>
        <v>élève 12</v>
      </c>
      <c r="C14" s="6"/>
      <c r="D14" s="6"/>
      <c r="E14" s="6"/>
      <c r="F14" s="6"/>
      <c r="G14" s="6"/>
      <c r="H14" s="6"/>
      <c r="I14" s="6"/>
      <c r="J14" s="6" t="s">
        <v>6</v>
      </c>
      <c r="K14" s="7" t="str">
        <f t="shared" si="0"/>
        <v>-</v>
      </c>
    </row>
    <row r="15" spans="1:11" x14ac:dyDescent="0.2">
      <c r="A15" s="8" t="str">
        <f>IF(ISBLANK(Orth!A15),"",Orth!A15)</f>
        <v>élève 13</v>
      </c>
      <c r="B15" s="8" t="str">
        <f>IF(ISBLANK(Orth!B15),"",Orth!B15)</f>
        <v>élève 13</v>
      </c>
      <c r="C15" s="6"/>
      <c r="D15" s="6"/>
      <c r="E15" s="6"/>
      <c r="F15" s="6"/>
      <c r="G15" s="6"/>
      <c r="H15" s="6"/>
      <c r="I15" s="6"/>
      <c r="J15" s="6" t="s">
        <v>6</v>
      </c>
      <c r="K15" s="7" t="str">
        <f t="shared" si="0"/>
        <v>-</v>
      </c>
    </row>
    <row r="16" spans="1:11" x14ac:dyDescent="0.2">
      <c r="A16" s="8" t="str">
        <f>IF(ISBLANK(Orth!A16),"",Orth!A16)</f>
        <v>élève 14</v>
      </c>
      <c r="B16" s="8" t="str">
        <f>IF(ISBLANK(Orth!B16),"",Orth!B16)</f>
        <v>élève 14</v>
      </c>
      <c r="C16" s="6"/>
      <c r="D16" s="6"/>
      <c r="E16" s="6"/>
      <c r="F16" s="6"/>
      <c r="G16" s="6"/>
      <c r="H16" s="6"/>
      <c r="I16" s="6"/>
      <c r="J16" s="6" t="s">
        <v>6</v>
      </c>
      <c r="K16" s="7" t="str">
        <f t="shared" si="0"/>
        <v>-</v>
      </c>
    </row>
    <row r="17" spans="1:11" x14ac:dyDescent="0.2">
      <c r="A17" s="8" t="str">
        <f>IF(ISBLANK(Orth!A17),"",Orth!A17)</f>
        <v>élève 15</v>
      </c>
      <c r="B17" s="8" t="str">
        <f>IF(ISBLANK(Orth!B17),"",Orth!B17)</f>
        <v>élève 15</v>
      </c>
      <c r="C17" s="6"/>
      <c r="D17" s="6"/>
      <c r="E17" s="6"/>
      <c r="F17" s="6"/>
      <c r="G17" s="6"/>
      <c r="H17" s="6"/>
      <c r="I17" s="6"/>
      <c r="J17" s="6" t="s">
        <v>6</v>
      </c>
      <c r="K17" s="7" t="str">
        <f t="shared" si="0"/>
        <v>-</v>
      </c>
    </row>
    <row r="18" spans="1:11" x14ac:dyDescent="0.2">
      <c r="A18" s="8" t="str">
        <f>IF(ISBLANK(Orth!A18),"",Orth!A18)</f>
        <v>élève 16</v>
      </c>
      <c r="B18" s="8" t="str">
        <f>IF(ISBLANK(Orth!B18),"",Orth!B18)</f>
        <v>élève 16</v>
      </c>
      <c r="C18" s="6"/>
      <c r="D18" s="6"/>
      <c r="E18" s="6"/>
      <c r="F18" s="6"/>
      <c r="G18" s="6"/>
      <c r="H18" s="6"/>
      <c r="I18" s="6"/>
      <c r="J18" s="6" t="s">
        <v>6</v>
      </c>
      <c r="K18" s="7" t="str">
        <f t="shared" si="0"/>
        <v>-</v>
      </c>
    </row>
    <row r="19" spans="1:11" x14ac:dyDescent="0.2">
      <c r="A19" s="8" t="str">
        <f>IF(ISBLANK(Orth!A19),"",Orth!A19)</f>
        <v>élève 17</v>
      </c>
      <c r="B19" s="8" t="str">
        <f>IF(ISBLANK(Orth!B19),"",Orth!B19)</f>
        <v>élève 17</v>
      </c>
      <c r="C19" s="6"/>
      <c r="D19" s="6"/>
      <c r="E19" s="6"/>
      <c r="F19" s="6"/>
      <c r="G19" s="6"/>
      <c r="H19" s="6"/>
      <c r="I19" s="6"/>
      <c r="J19" s="6" t="s">
        <v>6</v>
      </c>
      <c r="K19" s="7" t="str">
        <f t="shared" si="0"/>
        <v>-</v>
      </c>
    </row>
    <row r="20" spans="1:11" x14ac:dyDescent="0.2">
      <c r="A20" s="8" t="str">
        <f>IF(ISBLANK(Orth!A20),"",Orth!A20)</f>
        <v>élève 18</v>
      </c>
      <c r="B20" s="8" t="str">
        <f>IF(ISBLANK(Orth!B20),"",Orth!B20)</f>
        <v>élève 18</v>
      </c>
      <c r="C20" s="6"/>
      <c r="D20" s="6"/>
      <c r="E20" s="6"/>
      <c r="F20" s="6"/>
      <c r="G20" s="6"/>
      <c r="H20" s="6"/>
      <c r="I20" s="6"/>
      <c r="J20" s="6" t="s">
        <v>6</v>
      </c>
      <c r="K20" s="7" t="str">
        <f t="shared" si="0"/>
        <v>-</v>
      </c>
    </row>
    <row r="21" spans="1:11" x14ac:dyDescent="0.2">
      <c r="A21" s="8" t="str">
        <f>IF(ISBLANK(Orth!A21),"",Orth!A21)</f>
        <v>élève 19</v>
      </c>
      <c r="B21" s="8" t="str">
        <f>IF(ISBLANK(Orth!B21),"",Orth!B21)</f>
        <v>élève 19</v>
      </c>
      <c r="C21" s="6"/>
      <c r="D21" s="6"/>
      <c r="E21" s="6"/>
      <c r="F21" s="6"/>
      <c r="G21" s="6"/>
      <c r="H21" s="6"/>
      <c r="I21" s="6"/>
      <c r="J21" s="6" t="s">
        <v>6</v>
      </c>
      <c r="K21" s="7" t="str">
        <f t="shared" si="0"/>
        <v>-</v>
      </c>
    </row>
    <row r="22" spans="1:11" x14ac:dyDescent="0.2">
      <c r="A22" s="8" t="str">
        <f>IF(ISBLANK(Orth!A22),"",Orth!A22)</f>
        <v>élève 20</v>
      </c>
      <c r="B22" s="8" t="str">
        <f>IF(ISBLANK(Orth!B22),"",Orth!B22)</f>
        <v>élève 20</v>
      </c>
      <c r="C22" s="6"/>
      <c r="D22" s="6"/>
      <c r="E22" s="6"/>
      <c r="F22" s="6"/>
      <c r="G22" s="6"/>
      <c r="H22" s="6"/>
      <c r="I22" s="6"/>
      <c r="J22" s="6" t="s">
        <v>6</v>
      </c>
      <c r="K22" s="7" t="str">
        <f t="shared" si="0"/>
        <v>-</v>
      </c>
    </row>
    <row r="23" spans="1:11" x14ac:dyDescent="0.2">
      <c r="A23" s="8" t="str">
        <f>IF(ISBLANK(Orth!A23),"",Orth!A23)</f>
        <v>élève 21</v>
      </c>
      <c r="B23" s="8" t="str">
        <f>IF(ISBLANK(Orth!B23),"",Orth!B23)</f>
        <v>élève 21</v>
      </c>
      <c r="C23" s="6"/>
      <c r="D23" s="6"/>
      <c r="E23" s="6"/>
      <c r="F23" s="6"/>
      <c r="G23" s="6"/>
      <c r="H23" s="6"/>
      <c r="I23" s="6"/>
      <c r="J23" s="6" t="s">
        <v>6</v>
      </c>
      <c r="K23" s="7" t="str">
        <f t="shared" si="0"/>
        <v>-</v>
      </c>
    </row>
    <row r="24" spans="1:11" x14ac:dyDescent="0.2">
      <c r="A24" s="8" t="str">
        <f>IF(ISBLANK(Orth!A24),"",Orth!A24)</f>
        <v>élève 22</v>
      </c>
      <c r="B24" s="8" t="str">
        <f>IF(ISBLANK(Orth!B24),"",Orth!B24)</f>
        <v>élève 22</v>
      </c>
      <c r="C24" s="6"/>
      <c r="D24" s="6"/>
      <c r="E24" s="6"/>
      <c r="F24" s="6"/>
      <c r="G24" s="6"/>
      <c r="H24" s="6"/>
      <c r="I24" s="6"/>
      <c r="J24" s="6" t="s">
        <v>6</v>
      </c>
      <c r="K24" s="7" t="str">
        <f t="shared" si="0"/>
        <v>-</v>
      </c>
    </row>
    <row r="25" spans="1:11" x14ac:dyDescent="0.2">
      <c r="A25" s="8" t="str">
        <f>IF(ISBLANK(Orth!A25),"",Orth!A25)</f>
        <v>élève 23</v>
      </c>
      <c r="B25" s="8" t="str">
        <f>IF(ISBLANK(Orth!B25),"",Orth!B25)</f>
        <v>élève 23</v>
      </c>
      <c r="C25" s="6"/>
      <c r="D25" s="6"/>
      <c r="E25" s="6"/>
      <c r="F25" s="6"/>
      <c r="G25" s="6"/>
      <c r="H25" s="6"/>
      <c r="I25" s="6"/>
      <c r="J25" s="6" t="s">
        <v>6</v>
      </c>
      <c r="K25" s="7" t="str">
        <f t="shared" si="0"/>
        <v>-</v>
      </c>
    </row>
    <row r="26" spans="1:11" x14ac:dyDescent="0.2">
      <c r="A26" s="8" t="str">
        <f>IF(ISBLANK(Orth!A26),"",Orth!A26)</f>
        <v>élève 24</v>
      </c>
      <c r="B26" s="8" t="str">
        <f>IF(ISBLANK(Orth!B26),"",Orth!B26)</f>
        <v>élève 24</v>
      </c>
      <c r="C26" s="6"/>
      <c r="D26" s="6"/>
      <c r="E26" s="6"/>
      <c r="F26" s="6"/>
      <c r="G26" s="6"/>
      <c r="H26" s="6"/>
      <c r="I26" s="6"/>
      <c r="J26" s="6" t="s">
        <v>6</v>
      </c>
      <c r="K26" s="7" t="str">
        <f t="shared" si="0"/>
        <v>-</v>
      </c>
    </row>
    <row r="27" spans="1:11" x14ac:dyDescent="0.2">
      <c r="A27" s="8" t="str">
        <f>IF(ISBLANK(Orth!A27),"",Orth!A27)</f>
        <v>élève 25</v>
      </c>
      <c r="B27" s="8" t="str">
        <f>IF(ISBLANK(Orth!B27),"",Orth!B27)</f>
        <v/>
      </c>
      <c r="C27" s="6"/>
      <c r="D27" s="6"/>
      <c r="E27" s="6"/>
      <c r="F27" s="6"/>
      <c r="G27" s="6"/>
      <c r="H27" s="6"/>
      <c r="I27" s="6"/>
      <c r="J27" s="6" t="s">
        <v>6</v>
      </c>
      <c r="K27" s="7" t="str">
        <f t="shared" si="0"/>
        <v>-</v>
      </c>
    </row>
    <row r="28" spans="1:11" x14ac:dyDescent="0.2">
      <c r="A28" s="8" t="str">
        <f>IF(ISBLANK(Orth!A28),"",Orth!A28)</f>
        <v>élève 26</v>
      </c>
      <c r="B28" s="8" t="str">
        <f>IF(ISBLANK(Orth!B28),"",Orth!B28)</f>
        <v/>
      </c>
      <c r="C28" s="6"/>
      <c r="D28" s="6"/>
      <c r="E28" s="6"/>
      <c r="F28" s="6"/>
      <c r="G28" s="6"/>
      <c r="H28" s="6"/>
      <c r="I28" s="6"/>
      <c r="J28" s="6" t="s">
        <v>6</v>
      </c>
      <c r="K28" s="7" t="s">
        <v>6</v>
      </c>
    </row>
    <row r="29" spans="1:11" x14ac:dyDescent="0.2">
      <c r="A29" s="8" t="str">
        <f>IF(ISBLANK(Orth!A29),"",Orth!A29)</f>
        <v>élève 27</v>
      </c>
      <c r="B29" s="8" t="str">
        <f>IF(ISBLANK(Orth!B29),"",Orth!B29)</f>
        <v/>
      </c>
      <c r="C29" s="6"/>
      <c r="D29" s="6"/>
      <c r="E29" s="6"/>
      <c r="F29" s="6"/>
      <c r="G29" s="6"/>
      <c r="H29" s="6"/>
      <c r="I29" s="6"/>
      <c r="J29" s="6" t="s">
        <v>6</v>
      </c>
      <c r="K29" s="7" t="s">
        <v>6</v>
      </c>
    </row>
    <row r="30" spans="1:11" x14ac:dyDescent="0.2">
      <c r="A30" s="8" t="str">
        <f>IF(ISBLANK(Orth!A30),"",Orth!A30)</f>
        <v>élève 28</v>
      </c>
      <c r="B30" s="8" t="str">
        <f>IF(ISBLANK(Orth!B30),"",Orth!B30)</f>
        <v/>
      </c>
      <c r="C30" s="6"/>
      <c r="D30" s="6"/>
      <c r="E30" s="6"/>
      <c r="F30" s="6"/>
      <c r="G30" s="6"/>
      <c r="H30" s="6"/>
      <c r="I30" s="6"/>
      <c r="J30" s="6" t="s">
        <v>6</v>
      </c>
      <c r="K30" s="7" t="s">
        <v>6</v>
      </c>
    </row>
    <row r="31" spans="1:11" x14ac:dyDescent="0.2">
      <c r="A31" s="8" t="str">
        <f>IF(ISBLANK(Orth!A31),"",Orth!A31)</f>
        <v>élève 29</v>
      </c>
      <c r="B31" s="8" t="str">
        <f>IF(ISBLANK(Orth!B31),"",Orth!B31)</f>
        <v/>
      </c>
      <c r="C31" s="6"/>
      <c r="D31" s="6"/>
      <c r="E31" s="6"/>
      <c r="F31" s="6"/>
      <c r="G31" s="6"/>
      <c r="H31" s="6"/>
      <c r="I31" s="6"/>
      <c r="J31" s="6" t="s">
        <v>6</v>
      </c>
      <c r="K31" s="7" t="s">
        <v>6</v>
      </c>
    </row>
    <row r="32" spans="1:11" x14ac:dyDescent="0.2">
      <c r="A32" s="8" t="str">
        <f>IF(ISBLANK(Orth!A32),"",Orth!A32)</f>
        <v>élève 30</v>
      </c>
      <c r="B32" s="8" t="str">
        <f>IF(ISBLANK(Orth!B32),"",Orth!B32)</f>
        <v/>
      </c>
      <c r="C32" s="6"/>
      <c r="D32" s="6"/>
      <c r="E32" s="6"/>
      <c r="F32" s="6"/>
      <c r="G32" s="6"/>
      <c r="H32" s="6"/>
      <c r="I32" s="6"/>
      <c r="J32" s="6" t="s">
        <v>6</v>
      </c>
      <c r="K32" s="7" t="s">
        <v>6</v>
      </c>
    </row>
  </sheetData>
  <sheetProtection selectLockedCells="1" selectUnlockedCells="1"/>
  <mergeCells count="1">
    <mergeCell ref="C1:J1"/>
  </mergeCells>
  <pageMargins left="0.74791666666666667" right="0.74791666666666667" top="0.98402777777777772" bottom="0.98402777777777772" header="0.51180555555555551" footer="0.49236111111111114"/>
  <pageSetup paperSize="9" firstPageNumber="0" orientation="landscape" horizontalDpi="300" verticalDpi="300"/>
  <headerFooter alignWithMargins="0">
    <oddFooter>&amp;Ronglet &amp;A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O32"/>
  <sheetViews>
    <sheetView zoomScale="75" zoomScaleNormal="75" workbookViewId="0">
      <selection activeCell="C4" sqref="C4"/>
    </sheetView>
  </sheetViews>
  <sheetFormatPr baseColWidth="10" defaultColWidth="10" defaultRowHeight="12.75" x14ac:dyDescent="0.2"/>
  <cols>
    <col min="1" max="1" width="22.7109375" style="9" customWidth="1"/>
    <col min="2" max="2" width="14.7109375" style="9" customWidth="1"/>
    <col min="3" max="10" width="6.7109375" style="9" customWidth="1"/>
    <col min="11" max="11" width="10.85546875" style="9" customWidth="1"/>
    <col min="12" max="12" width="4.7109375" style="9" customWidth="1"/>
    <col min="13" max="13" width="6.140625" style="9" customWidth="1"/>
    <col min="14" max="14" width="11.42578125" style="9" customWidth="1"/>
    <col min="15" max="16384" width="10" style="9"/>
  </cols>
  <sheetData>
    <row r="1" spans="1:15" ht="13.5" thickBot="1" x14ac:dyDescent="0.25">
      <c r="A1" s="2" t="s">
        <v>52</v>
      </c>
      <c r="C1" s="185" t="s">
        <v>1</v>
      </c>
      <c r="D1" s="185"/>
      <c r="E1" s="185"/>
      <c r="F1" s="185"/>
      <c r="G1" s="185"/>
      <c r="H1" s="185"/>
      <c r="I1" s="185"/>
      <c r="J1" s="185"/>
      <c r="K1" s="1"/>
    </row>
    <row r="2" spans="1:15" s="3" customFormat="1" ht="24.75" thickBot="1" x14ac:dyDescent="0.25">
      <c r="A2" s="3" t="s">
        <v>2</v>
      </c>
      <c r="B2" s="3" t="s">
        <v>3</v>
      </c>
      <c r="C2" s="3">
        <v>1</v>
      </c>
      <c r="D2" s="3">
        <v>2</v>
      </c>
      <c r="E2" s="3">
        <v>3</v>
      </c>
      <c r="F2" s="3">
        <v>4</v>
      </c>
      <c r="G2" s="3">
        <v>5</v>
      </c>
      <c r="H2" s="3">
        <v>6</v>
      </c>
      <c r="I2" s="3">
        <v>7</v>
      </c>
      <c r="J2" s="51" t="s">
        <v>82</v>
      </c>
      <c r="K2" s="4" t="s">
        <v>4</v>
      </c>
    </row>
    <row r="3" spans="1:15" s="14" customFormat="1" ht="13.5" thickTop="1" x14ac:dyDescent="0.2">
      <c r="A3" s="8" t="str">
        <f>IF(ISBLANK(Orth!A3),"",Orth!A3)</f>
        <v>élève 1</v>
      </c>
      <c r="B3" s="8" t="str">
        <f>IF(ISBLANK(Orth!B3),"",Orth!B3)</f>
        <v>élève 1</v>
      </c>
      <c r="C3" s="6">
        <v>17.5</v>
      </c>
      <c r="D3" s="6"/>
      <c r="E3" s="6"/>
      <c r="F3" s="6"/>
      <c r="G3" s="6"/>
      <c r="H3" s="6"/>
      <c r="I3" s="6"/>
      <c r="J3" s="6"/>
      <c r="K3" s="7">
        <f>C3+D3</f>
        <v>17.5</v>
      </c>
      <c r="L3" s="11" t="s">
        <v>40</v>
      </c>
      <c r="M3" s="12"/>
      <c r="N3" s="12"/>
      <c r="O3" s="13"/>
    </row>
    <row r="4" spans="1:15" s="14" customFormat="1" x14ac:dyDescent="0.2">
      <c r="A4" s="8" t="str">
        <f>IF(ISBLANK(Orth!A4),"",Orth!A4)</f>
        <v>élève 2</v>
      </c>
      <c r="B4" s="8" t="str">
        <f>IF(ISBLANK(Orth!B4),"",Orth!B4)</f>
        <v>élève 2</v>
      </c>
      <c r="C4" s="6">
        <v>19</v>
      </c>
      <c r="D4" s="6"/>
      <c r="E4" s="6"/>
      <c r="F4" s="6"/>
      <c r="G4" s="6"/>
      <c r="H4" s="6"/>
      <c r="I4" s="6"/>
      <c r="J4" s="6"/>
      <c r="K4" s="7">
        <f t="shared" ref="K4:K26" si="0">C4+D4</f>
        <v>19</v>
      </c>
      <c r="L4" s="15"/>
      <c r="M4" s="15" t="s">
        <v>41</v>
      </c>
      <c r="N4" s="15"/>
      <c r="O4" s="16"/>
    </row>
    <row r="5" spans="1:15" s="14" customFormat="1" x14ac:dyDescent="0.2">
      <c r="A5" s="8" t="str">
        <f>IF(ISBLANK(Orth!A5),"",Orth!A5)</f>
        <v>élève 3</v>
      </c>
      <c r="B5" s="8" t="str">
        <f>IF(ISBLANK(Orth!B5),"",Orth!B5)</f>
        <v>élève 3</v>
      </c>
      <c r="C5" s="6">
        <v>20</v>
      </c>
      <c r="D5" s="6"/>
      <c r="E5" s="6"/>
      <c r="F5" s="6"/>
      <c r="G5" s="6"/>
      <c r="H5" s="6"/>
      <c r="I5" s="6"/>
      <c r="J5" s="6"/>
      <c r="K5" s="7">
        <f t="shared" si="0"/>
        <v>20</v>
      </c>
      <c r="L5" s="15"/>
      <c r="M5" s="15" t="s">
        <v>42</v>
      </c>
      <c r="N5" s="15"/>
      <c r="O5" s="16"/>
    </row>
    <row r="6" spans="1:15" s="14" customFormat="1" x14ac:dyDescent="0.2">
      <c r="A6" s="8" t="str">
        <f>IF(ISBLANK(Orth!A6),"",Orth!A6)</f>
        <v>élève 4</v>
      </c>
      <c r="B6" s="8" t="str">
        <f>IF(ISBLANK(Orth!B6),"",Orth!B6)</f>
        <v>élève 4</v>
      </c>
      <c r="C6" s="6">
        <v>17</v>
      </c>
      <c r="D6" s="6"/>
      <c r="E6" s="6"/>
      <c r="F6" s="6"/>
      <c r="G6" s="6"/>
      <c r="H6" s="6"/>
      <c r="I6" s="6"/>
      <c r="J6" s="6"/>
      <c r="K6" s="7">
        <f t="shared" si="0"/>
        <v>17</v>
      </c>
      <c r="L6" s="15"/>
      <c r="M6" s="15" t="s">
        <v>43</v>
      </c>
      <c r="N6" s="15"/>
      <c r="O6" s="16"/>
    </row>
    <row r="7" spans="1:15" s="14" customFormat="1" x14ac:dyDescent="0.2">
      <c r="A7" s="8" t="str">
        <f>IF(ISBLANK(Orth!A7),"",Orth!A7)</f>
        <v>élève 5</v>
      </c>
      <c r="B7" s="8" t="str">
        <f>IF(ISBLANK(Orth!B7),"",Orth!B7)</f>
        <v>élève 5</v>
      </c>
      <c r="C7" s="6">
        <v>15.5</v>
      </c>
      <c r="D7" s="6"/>
      <c r="E7" s="6"/>
      <c r="F7" s="6"/>
      <c r="G7" s="6"/>
      <c r="H7" s="6"/>
      <c r="I7" s="6"/>
      <c r="J7" s="6"/>
      <c r="K7" s="7">
        <f t="shared" si="0"/>
        <v>15.5</v>
      </c>
      <c r="L7" s="15"/>
      <c r="M7" s="17" t="s">
        <v>44</v>
      </c>
      <c r="N7" s="15"/>
      <c r="O7" s="16"/>
    </row>
    <row r="8" spans="1:15" s="14" customFormat="1" x14ac:dyDescent="0.2">
      <c r="A8" s="8" t="str">
        <f>IF(ISBLANK(Orth!A8),"",Orth!A8)</f>
        <v>élève 6</v>
      </c>
      <c r="B8" s="8" t="str">
        <f>IF(ISBLANK(Orth!B8),"",Orth!B8)</f>
        <v>élève 6</v>
      </c>
      <c r="C8" s="6">
        <v>19</v>
      </c>
      <c r="D8" s="6"/>
      <c r="E8" s="6"/>
      <c r="F8" s="6"/>
      <c r="G8" s="6"/>
      <c r="H8" s="6"/>
      <c r="I8" s="6"/>
      <c r="J8" s="6"/>
      <c r="K8" s="7">
        <f t="shared" si="0"/>
        <v>19</v>
      </c>
      <c r="L8" s="15"/>
      <c r="M8" s="15" t="s">
        <v>45</v>
      </c>
      <c r="N8" s="15"/>
      <c r="O8" s="16"/>
    </row>
    <row r="9" spans="1:15" s="14" customFormat="1" x14ac:dyDescent="0.2">
      <c r="A9" s="8" t="str">
        <f>IF(ISBLANK(Orth!A9),"",Orth!A9)</f>
        <v>élève 7</v>
      </c>
      <c r="B9" s="8" t="str">
        <f>IF(ISBLANK(Orth!B9),"",Orth!B9)</f>
        <v>élève 7</v>
      </c>
      <c r="C9" s="6">
        <v>15</v>
      </c>
      <c r="D9" s="6"/>
      <c r="E9" s="6"/>
      <c r="F9" s="6"/>
      <c r="G9" s="6"/>
      <c r="H9" s="6"/>
      <c r="I9" s="6"/>
      <c r="J9" s="6"/>
      <c r="K9" s="7">
        <f t="shared" si="0"/>
        <v>15</v>
      </c>
      <c r="L9" s="15"/>
      <c r="M9" s="15" t="s">
        <v>46</v>
      </c>
      <c r="N9" s="15"/>
      <c r="O9" s="16"/>
    </row>
    <row r="10" spans="1:15" s="14" customFormat="1" x14ac:dyDescent="0.2">
      <c r="A10" s="8" t="str">
        <f>IF(ISBLANK(Orth!A10),"",Orth!A10)</f>
        <v>élève 8</v>
      </c>
      <c r="B10" s="8" t="str">
        <f>IF(ISBLANK(Orth!B10),"",Orth!B10)</f>
        <v>élève 8</v>
      </c>
      <c r="C10" s="6">
        <v>17.5</v>
      </c>
      <c r="D10" s="6"/>
      <c r="E10" s="6"/>
      <c r="F10" s="6"/>
      <c r="G10" s="6"/>
      <c r="H10" s="6"/>
      <c r="I10" s="6"/>
      <c r="J10" s="6"/>
      <c r="K10" s="7">
        <f t="shared" si="0"/>
        <v>17.5</v>
      </c>
      <c r="L10" s="15"/>
      <c r="M10" s="15" t="s">
        <v>47</v>
      </c>
      <c r="N10" s="15"/>
      <c r="O10" s="16"/>
    </row>
    <row r="11" spans="1:15" s="14" customFormat="1" x14ac:dyDescent="0.2">
      <c r="A11" s="8" t="str">
        <f>IF(ISBLANK(Orth!A11),"",Orth!A11)</f>
        <v>élève 9</v>
      </c>
      <c r="B11" s="8" t="str">
        <f>IF(ISBLANK(Orth!B11),"",Orth!B11)</f>
        <v>élève 9</v>
      </c>
      <c r="C11" s="6">
        <v>20</v>
      </c>
      <c r="D11" s="6"/>
      <c r="E11" s="6"/>
      <c r="F11" s="6"/>
      <c r="G11" s="6"/>
      <c r="H11" s="6"/>
      <c r="I11" s="6"/>
      <c r="J11" s="6"/>
      <c r="K11" s="7">
        <f t="shared" si="0"/>
        <v>20</v>
      </c>
      <c r="L11" s="15"/>
      <c r="M11" s="15" t="s">
        <v>48</v>
      </c>
      <c r="N11" s="15"/>
      <c r="O11" s="16"/>
    </row>
    <row r="12" spans="1:15" s="14" customFormat="1" x14ac:dyDescent="0.2">
      <c r="A12" s="8" t="str">
        <f>IF(ISBLANK(Orth!A12),"",Orth!A12)</f>
        <v>élève 10</v>
      </c>
      <c r="B12" s="8" t="str">
        <f>IF(ISBLANK(Orth!B12),"",Orth!B12)</f>
        <v>élève 10</v>
      </c>
      <c r="C12" s="6">
        <v>18.5</v>
      </c>
      <c r="D12" s="6"/>
      <c r="E12" s="6"/>
      <c r="F12" s="6"/>
      <c r="G12" s="6"/>
      <c r="H12" s="6"/>
      <c r="I12" s="6"/>
      <c r="J12" s="6"/>
      <c r="K12" s="7">
        <f t="shared" si="0"/>
        <v>18.5</v>
      </c>
      <c r="L12" s="15"/>
      <c r="M12" s="15" t="s">
        <v>49</v>
      </c>
      <c r="N12" s="15"/>
      <c r="O12" s="16"/>
    </row>
    <row r="13" spans="1:15" s="14" customFormat="1" x14ac:dyDescent="0.2">
      <c r="A13" s="8" t="str">
        <f>IF(ISBLANK(Orth!A13),"",Orth!A13)</f>
        <v>élève 11</v>
      </c>
      <c r="B13" s="8" t="str">
        <f>IF(ISBLANK(Orth!B13),"",Orth!B13)</f>
        <v>élève 11</v>
      </c>
      <c r="C13" s="6">
        <v>0</v>
      </c>
      <c r="D13" s="6"/>
      <c r="E13" s="6"/>
      <c r="F13" s="6"/>
      <c r="G13" s="6"/>
      <c r="H13" s="6"/>
      <c r="I13" s="6"/>
      <c r="J13" s="6"/>
      <c r="K13" s="7">
        <f t="shared" si="0"/>
        <v>0</v>
      </c>
      <c r="L13" s="15"/>
      <c r="M13" s="15" t="s">
        <v>50</v>
      </c>
      <c r="N13" s="15"/>
      <c r="O13" s="16"/>
    </row>
    <row r="14" spans="1:15" s="14" customFormat="1" ht="13.5" thickBot="1" x14ac:dyDescent="0.25">
      <c r="A14" s="8" t="str">
        <f>IF(ISBLANK(Orth!A14),"",Orth!A14)</f>
        <v>élève 12</v>
      </c>
      <c r="B14" s="8" t="str">
        <f>IF(ISBLANK(Orth!B14),"",Orth!B14)</f>
        <v>élève 12</v>
      </c>
      <c r="C14" s="6">
        <v>17.5</v>
      </c>
      <c r="D14" s="6"/>
      <c r="E14" s="6"/>
      <c r="F14" s="6"/>
      <c r="G14" s="6"/>
      <c r="H14" s="6"/>
      <c r="I14" s="6"/>
      <c r="J14" s="6"/>
      <c r="K14" s="7">
        <f t="shared" si="0"/>
        <v>17.5</v>
      </c>
      <c r="L14" s="18"/>
      <c r="M14" s="18" t="s">
        <v>51</v>
      </c>
      <c r="N14" s="18"/>
      <c r="O14" s="19"/>
    </row>
    <row r="15" spans="1:15" s="14" customFormat="1" ht="13.5" thickTop="1" x14ac:dyDescent="0.2">
      <c r="A15" s="8" t="str">
        <f>IF(ISBLANK(Orth!A15),"",Orth!A15)</f>
        <v>élève 13</v>
      </c>
      <c r="B15" s="8" t="str">
        <f>IF(ISBLANK(Orth!B15),"",Orth!B15)</f>
        <v>élève 13</v>
      </c>
      <c r="C15" s="6">
        <v>0</v>
      </c>
      <c r="D15" s="6"/>
      <c r="E15" s="6"/>
      <c r="F15" s="6"/>
      <c r="G15" s="6"/>
      <c r="H15" s="6"/>
      <c r="I15" s="6"/>
      <c r="J15" s="6"/>
      <c r="K15" s="7">
        <f t="shared" si="0"/>
        <v>0</v>
      </c>
    </row>
    <row r="16" spans="1:15" s="14" customFormat="1" x14ac:dyDescent="0.2">
      <c r="A16" s="8" t="str">
        <f>IF(ISBLANK(Orth!A16),"",Orth!A16)</f>
        <v>élève 14</v>
      </c>
      <c r="B16" s="8" t="str">
        <f>IF(ISBLANK(Orth!B16),"",Orth!B16)</f>
        <v>élève 14</v>
      </c>
      <c r="C16" s="6">
        <v>16</v>
      </c>
      <c r="D16" s="6"/>
      <c r="E16" s="6"/>
      <c r="F16" s="6"/>
      <c r="G16" s="6"/>
      <c r="H16" s="6"/>
      <c r="I16" s="6"/>
      <c r="J16" s="6"/>
      <c r="K16" s="7">
        <f t="shared" si="0"/>
        <v>16</v>
      </c>
    </row>
    <row r="17" spans="1:15" s="14" customFormat="1" x14ac:dyDescent="0.2">
      <c r="A17" s="8" t="str">
        <f>IF(ISBLANK(Orth!A17),"",Orth!A17)</f>
        <v>élève 15</v>
      </c>
      <c r="B17" s="8" t="str">
        <f>IF(ISBLANK(Orth!B17),"",Orth!B17)</f>
        <v>élève 15</v>
      </c>
      <c r="C17" s="6">
        <v>0</v>
      </c>
      <c r="D17" s="6"/>
      <c r="E17" s="6"/>
      <c r="F17" s="6"/>
      <c r="G17" s="6"/>
      <c r="H17" s="6"/>
      <c r="I17" s="6"/>
      <c r="J17" s="6"/>
      <c r="K17" s="7">
        <f t="shared" si="0"/>
        <v>0</v>
      </c>
    </row>
    <row r="18" spans="1:15" s="14" customFormat="1" x14ac:dyDescent="0.2">
      <c r="A18" s="8" t="str">
        <f>IF(ISBLANK(Orth!A18),"",Orth!A18)</f>
        <v>élève 16</v>
      </c>
      <c r="B18" s="8" t="str">
        <f>IF(ISBLANK(Orth!B18),"",Orth!B18)</f>
        <v>élève 16</v>
      </c>
      <c r="C18" s="6">
        <v>0</v>
      </c>
      <c r="D18" s="6"/>
      <c r="E18" s="6"/>
      <c r="F18" s="6"/>
      <c r="G18" s="6"/>
      <c r="H18" s="6"/>
      <c r="I18" s="6"/>
      <c r="J18" s="6"/>
      <c r="K18" s="7">
        <f t="shared" si="0"/>
        <v>0</v>
      </c>
    </row>
    <row r="19" spans="1:15" s="14" customFormat="1" x14ac:dyDescent="0.2">
      <c r="A19" s="8" t="str">
        <f>IF(ISBLANK(Orth!A19),"",Orth!A19)</f>
        <v>élève 17</v>
      </c>
      <c r="B19" s="8" t="str">
        <f>IF(ISBLANK(Orth!B19),"",Orth!B19)</f>
        <v>élève 17</v>
      </c>
      <c r="C19" s="6">
        <v>15.5</v>
      </c>
      <c r="D19" s="6"/>
      <c r="E19" s="6"/>
      <c r="F19" s="6"/>
      <c r="G19" s="6"/>
      <c r="H19" s="6"/>
      <c r="I19" s="6"/>
      <c r="J19" s="6"/>
      <c r="K19" s="7">
        <f t="shared" si="0"/>
        <v>15.5</v>
      </c>
    </row>
    <row r="20" spans="1:15" s="14" customFormat="1" x14ac:dyDescent="0.2">
      <c r="A20" s="8" t="str">
        <f>IF(ISBLANK(Orth!A20),"",Orth!A20)</f>
        <v>élève 18</v>
      </c>
      <c r="B20" s="8" t="str">
        <f>IF(ISBLANK(Orth!B20),"",Orth!B20)</f>
        <v>élève 18</v>
      </c>
      <c r="C20" s="6">
        <v>14</v>
      </c>
      <c r="D20" s="6"/>
      <c r="E20" s="6"/>
      <c r="F20" s="6"/>
      <c r="G20" s="6"/>
      <c r="H20" s="6"/>
      <c r="I20" s="6"/>
      <c r="J20" s="6"/>
      <c r="K20" s="7">
        <f t="shared" si="0"/>
        <v>14</v>
      </c>
    </row>
    <row r="21" spans="1:15" x14ac:dyDescent="0.2">
      <c r="A21" s="8" t="str">
        <f>IF(ISBLANK(Orth!A21),"",Orth!A21)</f>
        <v>élève 19</v>
      </c>
      <c r="B21" s="8" t="str">
        <f>IF(ISBLANK(Orth!B21),"",Orth!B21)</f>
        <v>élève 19</v>
      </c>
      <c r="C21" s="6">
        <v>17.5</v>
      </c>
      <c r="D21" s="6"/>
      <c r="E21" s="6"/>
      <c r="F21" s="6"/>
      <c r="G21" s="6"/>
      <c r="H21" s="6"/>
      <c r="I21" s="6"/>
      <c r="J21" s="6"/>
      <c r="K21" s="7">
        <f t="shared" si="0"/>
        <v>17.5</v>
      </c>
    </row>
    <row r="22" spans="1:15" s="14" customFormat="1" x14ac:dyDescent="0.2">
      <c r="A22" s="8" t="str">
        <f>IF(ISBLANK(Orth!A22),"",Orth!A22)</f>
        <v>élève 20</v>
      </c>
      <c r="B22" s="8" t="str">
        <f>IF(ISBLANK(Orth!B22),"",Orth!B22)</f>
        <v>élève 20</v>
      </c>
      <c r="C22" s="6">
        <v>18</v>
      </c>
      <c r="D22" s="6"/>
      <c r="E22" s="6"/>
      <c r="F22" s="6"/>
      <c r="G22" s="6"/>
      <c r="H22" s="6"/>
      <c r="I22" s="6"/>
      <c r="J22" s="6"/>
      <c r="K22" s="7">
        <f t="shared" si="0"/>
        <v>18</v>
      </c>
    </row>
    <row r="23" spans="1:15" s="14" customFormat="1" x14ac:dyDescent="0.2">
      <c r="A23" s="8" t="str">
        <f>IF(ISBLANK(Orth!A23),"",Orth!A23)</f>
        <v>élève 21</v>
      </c>
      <c r="B23" s="8" t="str">
        <f>IF(ISBLANK(Orth!B23),"",Orth!B23)</f>
        <v>élève 21</v>
      </c>
      <c r="C23" s="6">
        <v>17.5</v>
      </c>
      <c r="D23" s="6"/>
      <c r="E23" s="6"/>
      <c r="F23" s="6"/>
      <c r="G23" s="6"/>
      <c r="H23" s="6"/>
      <c r="I23" s="6"/>
      <c r="J23" s="6"/>
      <c r="K23" s="7">
        <f t="shared" si="0"/>
        <v>17.5</v>
      </c>
    </row>
    <row r="24" spans="1:15" s="14" customFormat="1" x14ac:dyDescent="0.2">
      <c r="A24" s="8" t="str">
        <f>IF(ISBLANK(Orth!A24),"",Orth!A24)</f>
        <v>élève 22</v>
      </c>
      <c r="B24" s="8" t="str">
        <f>IF(ISBLANK(Orth!B24),"",Orth!B24)</f>
        <v>élève 22</v>
      </c>
      <c r="C24" s="6">
        <v>18.5</v>
      </c>
      <c r="D24" s="6"/>
      <c r="E24" s="6"/>
      <c r="F24" s="6"/>
      <c r="G24" s="6"/>
      <c r="H24" s="6"/>
      <c r="I24" s="6"/>
      <c r="J24" s="6"/>
      <c r="K24" s="7">
        <f t="shared" si="0"/>
        <v>18.5</v>
      </c>
    </row>
    <row r="25" spans="1:15" s="14" customFormat="1" x14ac:dyDescent="0.2">
      <c r="A25" s="8" t="str">
        <f>IF(ISBLANK(Orth!A25),"",Orth!A25)</f>
        <v>élève 23</v>
      </c>
      <c r="B25" s="8" t="str">
        <f>IF(ISBLANK(Orth!B25),"",Orth!B25)</f>
        <v>élève 23</v>
      </c>
      <c r="C25" s="6">
        <v>16.5</v>
      </c>
      <c r="D25" s="6"/>
      <c r="E25" s="6"/>
      <c r="F25" s="6"/>
      <c r="G25" s="6"/>
      <c r="H25" s="6"/>
      <c r="I25" s="6"/>
      <c r="J25" s="6"/>
      <c r="K25" s="7">
        <f t="shared" si="0"/>
        <v>16.5</v>
      </c>
    </row>
    <row r="26" spans="1:15" x14ac:dyDescent="0.2">
      <c r="A26" s="8" t="str">
        <f>IF(ISBLANK(Orth!A26),"",Orth!A26)</f>
        <v>élève 24</v>
      </c>
      <c r="B26" s="8" t="str">
        <f>IF(ISBLANK(Orth!B26),"",Orth!B26)</f>
        <v>élève 24</v>
      </c>
      <c r="C26" s="6">
        <v>19.5</v>
      </c>
      <c r="D26" s="6"/>
      <c r="E26" s="6"/>
      <c r="F26" s="6"/>
      <c r="G26" s="6"/>
      <c r="H26" s="6"/>
      <c r="I26" s="6"/>
      <c r="J26" s="6"/>
      <c r="K26" s="7">
        <f t="shared" si="0"/>
        <v>19.5</v>
      </c>
    </row>
    <row r="27" spans="1:15" x14ac:dyDescent="0.2">
      <c r="A27" s="8" t="str">
        <f>IF(ISBLANK(Orth!A27),"",Orth!A27)</f>
        <v>élève 25</v>
      </c>
      <c r="B27" s="8" t="str">
        <f>IF(ISBLANK(Orth!B27),"",Orth!B27)</f>
        <v/>
      </c>
      <c r="C27" s="6"/>
      <c r="D27" s="6"/>
      <c r="E27" s="6"/>
      <c r="F27" s="6"/>
      <c r="G27" s="6"/>
      <c r="H27" s="6"/>
      <c r="I27" s="6"/>
      <c r="J27" s="6"/>
      <c r="K27" s="7" t="s">
        <v>6</v>
      </c>
      <c r="O27" s="21"/>
    </row>
    <row r="28" spans="1:15" x14ac:dyDescent="0.2">
      <c r="A28" s="8" t="str">
        <f>IF(ISBLANK(Orth!A28),"",Orth!A28)</f>
        <v>élève 26</v>
      </c>
      <c r="B28" s="8" t="str">
        <f>IF(ISBLANK(Orth!B28),"",Orth!B28)</f>
        <v/>
      </c>
      <c r="C28" s="6"/>
      <c r="D28" s="6"/>
      <c r="E28" s="6"/>
      <c r="F28" s="6"/>
      <c r="G28" s="6"/>
      <c r="H28" s="6"/>
      <c r="I28" s="6"/>
      <c r="J28" s="6"/>
      <c r="K28" s="7" t="s">
        <v>6</v>
      </c>
    </row>
    <row r="29" spans="1:15" x14ac:dyDescent="0.2">
      <c r="A29" s="8" t="str">
        <f>IF(ISBLANK(Orth!A29),"",Orth!A29)</f>
        <v>élève 27</v>
      </c>
      <c r="B29" s="8" t="str">
        <f>IF(ISBLANK(Orth!B29),"",Orth!B29)</f>
        <v/>
      </c>
      <c r="C29" s="6"/>
      <c r="D29" s="6"/>
      <c r="E29" s="6"/>
      <c r="F29" s="6"/>
      <c r="G29" s="6"/>
      <c r="H29" s="6"/>
      <c r="I29" s="6"/>
      <c r="J29" s="6"/>
      <c r="K29" s="7" t="s">
        <v>6</v>
      </c>
    </row>
    <row r="30" spans="1:15" x14ac:dyDescent="0.2">
      <c r="A30" s="8" t="str">
        <f>IF(ISBLANK(Orth!A30),"",Orth!A30)</f>
        <v>élève 28</v>
      </c>
      <c r="B30" s="8" t="str">
        <f>IF(ISBLANK(Orth!B30),"",Orth!B30)</f>
        <v/>
      </c>
      <c r="C30" s="6"/>
      <c r="D30" s="6"/>
      <c r="E30" s="6"/>
      <c r="F30" s="6"/>
      <c r="G30" s="6"/>
      <c r="H30" s="6"/>
      <c r="I30" s="6"/>
      <c r="J30" s="6"/>
      <c r="K30" s="7" t="s">
        <v>6</v>
      </c>
    </row>
    <row r="31" spans="1:15" x14ac:dyDescent="0.2">
      <c r="A31" s="8" t="str">
        <f>IF(ISBLANK(Orth!A31),"",Orth!A31)</f>
        <v>élève 29</v>
      </c>
      <c r="B31" s="8" t="str">
        <f>IF(ISBLANK(Orth!B31),"",Orth!B31)</f>
        <v/>
      </c>
      <c r="C31" s="6"/>
      <c r="D31" s="6"/>
      <c r="E31" s="6"/>
      <c r="F31" s="6"/>
      <c r="G31" s="6"/>
      <c r="H31" s="6"/>
      <c r="I31" s="6"/>
      <c r="J31" s="6"/>
      <c r="K31" s="7" t="s">
        <v>6</v>
      </c>
    </row>
    <row r="32" spans="1:15" x14ac:dyDescent="0.2">
      <c r="A32" s="8" t="str">
        <f>IF(ISBLANK(Orth!A32),"",Orth!A32)</f>
        <v>élève 30</v>
      </c>
      <c r="B32" s="8" t="str">
        <f>IF(ISBLANK(Orth!B32),"",Orth!B32)</f>
        <v/>
      </c>
      <c r="C32" s="6"/>
      <c r="D32" s="6"/>
      <c r="E32" s="6"/>
      <c r="F32" s="6"/>
      <c r="G32" s="6"/>
      <c r="H32" s="6"/>
      <c r="I32" s="6"/>
      <c r="J32" s="6"/>
      <c r="K32" s="7" t="s">
        <v>6</v>
      </c>
    </row>
  </sheetData>
  <sheetProtection selectLockedCells="1" selectUnlockedCells="1"/>
  <mergeCells count="1">
    <mergeCell ref="C1:J1"/>
  </mergeCells>
  <pageMargins left="0.78749999999999998" right="0.4" top="0.78749999999999998" bottom="0.78749999999999998" header="0.51180555555555551" footer="0.5"/>
  <pageSetup paperSize="9" firstPageNumber="0" orientation="landscape" cellComments="atEnd" horizontalDpi="300" verticalDpi="300"/>
  <headerFooter alignWithMargins="0">
    <oddFooter>&amp;Ronglet &amp;A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O32"/>
  <sheetViews>
    <sheetView zoomScale="75" zoomScaleNormal="75" workbookViewId="0">
      <selection activeCell="N30" sqref="N30"/>
    </sheetView>
  </sheetViews>
  <sheetFormatPr baseColWidth="10" defaultColWidth="10" defaultRowHeight="12.75" x14ac:dyDescent="0.2"/>
  <cols>
    <col min="1" max="1" width="22.7109375" style="9" customWidth="1"/>
    <col min="2" max="2" width="14.7109375" style="9" customWidth="1"/>
    <col min="3" max="10" width="6.7109375" style="9" customWidth="1"/>
    <col min="11" max="11" width="10" style="20"/>
    <col min="12" max="12" width="4.7109375" style="9" customWidth="1"/>
    <col min="13" max="13" width="6.140625" style="9" customWidth="1"/>
    <col min="14" max="14" width="11.42578125" style="9" customWidth="1"/>
    <col min="15" max="16384" width="10" style="9"/>
  </cols>
  <sheetData>
    <row r="1" spans="1:15" x14ac:dyDescent="0.2">
      <c r="A1" s="2" t="s">
        <v>53</v>
      </c>
      <c r="C1" s="185" t="s">
        <v>1</v>
      </c>
      <c r="D1" s="185"/>
      <c r="E1" s="185"/>
      <c r="F1" s="185"/>
      <c r="G1" s="185"/>
      <c r="H1" s="185"/>
      <c r="I1" s="185"/>
      <c r="J1" s="185"/>
      <c r="K1" s="1"/>
    </row>
    <row r="2" spans="1:15" s="3" customFormat="1" x14ac:dyDescent="0.2">
      <c r="A2" s="3" t="s">
        <v>2</v>
      </c>
      <c r="B2" s="3" t="s">
        <v>3</v>
      </c>
      <c r="C2" s="3">
        <v>1</v>
      </c>
      <c r="D2" s="3">
        <v>2</v>
      </c>
      <c r="E2" s="3">
        <v>3</v>
      </c>
      <c r="F2" s="3">
        <v>4</v>
      </c>
      <c r="G2" s="3">
        <v>5</v>
      </c>
      <c r="H2" s="3">
        <v>6</v>
      </c>
      <c r="I2" s="3">
        <v>7</v>
      </c>
      <c r="J2" s="51" t="s">
        <v>82</v>
      </c>
      <c r="K2" s="4" t="s">
        <v>83</v>
      </c>
    </row>
    <row r="3" spans="1:15" s="14" customFormat="1" x14ac:dyDescent="0.2">
      <c r="A3" s="8" t="str">
        <f>IF(ISBLANK(Orth!A3),"",Orth!A3)</f>
        <v>élève 1</v>
      </c>
      <c r="B3" s="8" t="str">
        <f>IF(ISBLANK(Orth!B3),"",Orth!B3)</f>
        <v>élève 1</v>
      </c>
      <c r="C3" s="6"/>
      <c r="D3" s="6" t="s">
        <v>6</v>
      </c>
      <c r="E3" s="6" t="s">
        <v>6</v>
      </c>
      <c r="F3" s="6" t="s">
        <v>6</v>
      </c>
      <c r="G3" s="6" t="s">
        <v>6</v>
      </c>
      <c r="H3" s="6" t="s">
        <v>6</v>
      </c>
      <c r="I3" s="6" t="s">
        <v>6</v>
      </c>
      <c r="J3" s="6" t="s">
        <v>6</v>
      </c>
      <c r="K3" s="7" t="str">
        <f>J3</f>
        <v>-</v>
      </c>
      <c r="L3" s="11" t="s">
        <v>40</v>
      </c>
      <c r="M3" s="12"/>
      <c r="N3" s="12"/>
      <c r="O3" s="13"/>
    </row>
    <row r="4" spans="1:15" s="14" customFormat="1" x14ac:dyDescent="0.2">
      <c r="A4" s="8" t="str">
        <f>IF(ISBLANK(Orth!A4),"",Orth!A4)</f>
        <v>élève 2</v>
      </c>
      <c r="B4" s="8" t="str">
        <f>IF(ISBLANK(Orth!B4),"",Orth!B4)</f>
        <v>élève 2</v>
      </c>
      <c r="C4" s="6"/>
      <c r="D4" s="6" t="s">
        <v>6</v>
      </c>
      <c r="E4" s="6" t="s">
        <v>6</v>
      </c>
      <c r="F4" s="6" t="s">
        <v>6</v>
      </c>
      <c r="G4" s="6" t="s">
        <v>6</v>
      </c>
      <c r="H4" s="6" t="s">
        <v>6</v>
      </c>
      <c r="I4" s="6" t="s">
        <v>6</v>
      </c>
      <c r="J4" s="6" t="s">
        <v>6</v>
      </c>
      <c r="K4" s="7" t="str">
        <f t="shared" ref="K4:K27" si="0">J4</f>
        <v>-</v>
      </c>
      <c r="L4" s="15"/>
      <c r="M4" s="15" t="s">
        <v>41</v>
      </c>
      <c r="N4" s="15"/>
      <c r="O4" s="16"/>
    </row>
    <row r="5" spans="1:15" s="14" customFormat="1" x14ac:dyDescent="0.2">
      <c r="A5" s="8" t="str">
        <f>IF(ISBLANK(Orth!A5),"",Orth!A5)</f>
        <v>élève 3</v>
      </c>
      <c r="B5" s="8" t="str">
        <f>IF(ISBLANK(Orth!B5),"",Orth!B5)</f>
        <v>élève 3</v>
      </c>
      <c r="C5" s="6"/>
      <c r="D5" s="6" t="s">
        <v>6</v>
      </c>
      <c r="E5" s="6" t="s">
        <v>6</v>
      </c>
      <c r="F5" s="6" t="s">
        <v>6</v>
      </c>
      <c r="G5" s="6" t="s">
        <v>6</v>
      </c>
      <c r="H5" s="6" t="s">
        <v>6</v>
      </c>
      <c r="I5" s="6" t="s">
        <v>6</v>
      </c>
      <c r="J5" s="6" t="s">
        <v>6</v>
      </c>
      <c r="K5" s="7" t="str">
        <f t="shared" si="0"/>
        <v>-</v>
      </c>
      <c r="L5" s="15"/>
      <c r="M5" s="15" t="s">
        <v>42</v>
      </c>
      <c r="N5" s="15"/>
      <c r="O5" s="16"/>
    </row>
    <row r="6" spans="1:15" s="14" customFormat="1" x14ac:dyDescent="0.2">
      <c r="A6" s="8" t="str">
        <f>IF(ISBLANK(Orth!A6),"",Orth!A6)</f>
        <v>élève 4</v>
      </c>
      <c r="B6" s="8" t="str">
        <f>IF(ISBLANK(Orth!B6),"",Orth!B6)</f>
        <v>élève 4</v>
      </c>
      <c r="C6" s="6"/>
      <c r="D6" s="6" t="s">
        <v>6</v>
      </c>
      <c r="E6" s="6" t="s">
        <v>6</v>
      </c>
      <c r="F6" s="6" t="s">
        <v>6</v>
      </c>
      <c r="G6" s="6" t="s">
        <v>6</v>
      </c>
      <c r="H6" s="6" t="s">
        <v>6</v>
      </c>
      <c r="I6" s="6" t="s">
        <v>6</v>
      </c>
      <c r="J6" s="6" t="s">
        <v>6</v>
      </c>
      <c r="K6" s="7" t="str">
        <f t="shared" si="0"/>
        <v>-</v>
      </c>
      <c r="L6" s="15"/>
      <c r="M6" s="15" t="s">
        <v>43</v>
      </c>
      <c r="N6" s="15"/>
      <c r="O6" s="16"/>
    </row>
    <row r="7" spans="1:15" s="14" customFormat="1" x14ac:dyDescent="0.2">
      <c r="A7" s="8" t="str">
        <f>IF(ISBLANK(Orth!A7),"",Orth!A7)</f>
        <v>élève 5</v>
      </c>
      <c r="B7" s="8" t="str">
        <f>IF(ISBLANK(Orth!B7),"",Orth!B7)</f>
        <v>élève 5</v>
      </c>
      <c r="C7" s="6"/>
      <c r="D7" s="6" t="s">
        <v>6</v>
      </c>
      <c r="E7" s="6" t="s">
        <v>6</v>
      </c>
      <c r="F7" s="6" t="s">
        <v>6</v>
      </c>
      <c r="G7" s="6" t="s">
        <v>6</v>
      </c>
      <c r="H7" s="6" t="s">
        <v>6</v>
      </c>
      <c r="I7" s="6" t="s">
        <v>6</v>
      </c>
      <c r="J7" s="6" t="s">
        <v>6</v>
      </c>
      <c r="K7" s="7" t="str">
        <f t="shared" si="0"/>
        <v>-</v>
      </c>
      <c r="L7" s="15"/>
      <c r="M7" s="17" t="s">
        <v>44</v>
      </c>
      <c r="N7" s="15"/>
      <c r="O7" s="16"/>
    </row>
    <row r="8" spans="1:15" s="14" customFormat="1" x14ac:dyDescent="0.2">
      <c r="A8" s="8" t="str">
        <f>IF(ISBLANK(Orth!A8),"",Orth!A8)</f>
        <v>élève 6</v>
      </c>
      <c r="B8" s="8" t="str">
        <f>IF(ISBLANK(Orth!B8),"",Orth!B8)</f>
        <v>élève 6</v>
      </c>
      <c r="C8" s="6"/>
      <c r="D8" s="6" t="s">
        <v>6</v>
      </c>
      <c r="E8" s="6" t="s">
        <v>6</v>
      </c>
      <c r="F8" s="6" t="s">
        <v>6</v>
      </c>
      <c r="G8" s="6" t="s">
        <v>6</v>
      </c>
      <c r="H8" s="6" t="s">
        <v>6</v>
      </c>
      <c r="I8" s="6" t="s">
        <v>6</v>
      </c>
      <c r="J8" s="6" t="s">
        <v>6</v>
      </c>
      <c r="K8" s="7" t="str">
        <f t="shared" si="0"/>
        <v>-</v>
      </c>
      <c r="L8" s="15"/>
      <c r="M8" s="15" t="s">
        <v>45</v>
      </c>
      <c r="N8" s="15"/>
      <c r="O8" s="16"/>
    </row>
    <row r="9" spans="1:15" s="14" customFormat="1" x14ac:dyDescent="0.2">
      <c r="A9" s="8" t="str">
        <f>IF(ISBLANK(Orth!A9),"",Orth!A9)</f>
        <v>élève 7</v>
      </c>
      <c r="B9" s="8" t="str">
        <f>IF(ISBLANK(Orth!B9),"",Orth!B9)</f>
        <v>élève 7</v>
      </c>
      <c r="C9" s="6"/>
      <c r="D9" s="6" t="s">
        <v>6</v>
      </c>
      <c r="E9" s="6" t="s">
        <v>6</v>
      </c>
      <c r="F9" s="6" t="s">
        <v>6</v>
      </c>
      <c r="G9" s="6" t="s">
        <v>6</v>
      </c>
      <c r="H9" s="6" t="s">
        <v>6</v>
      </c>
      <c r="I9" s="6" t="s">
        <v>6</v>
      </c>
      <c r="J9" s="6" t="s">
        <v>6</v>
      </c>
      <c r="K9" s="7" t="str">
        <f t="shared" si="0"/>
        <v>-</v>
      </c>
      <c r="L9" s="15"/>
      <c r="M9" s="15" t="s">
        <v>46</v>
      </c>
      <c r="N9" s="15"/>
      <c r="O9" s="16"/>
    </row>
    <row r="10" spans="1:15" s="14" customFormat="1" x14ac:dyDescent="0.2">
      <c r="A10" s="8" t="str">
        <f>IF(ISBLANK(Orth!A10),"",Orth!A10)</f>
        <v>élève 8</v>
      </c>
      <c r="B10" s="8" t="str">
        <f>IF(ISBLANK(Orth!B10),"",Orth!B10)</f>
        <v>élève 8</v>
      </c>
      <c r="C10" s="6"/>
      <c r="D10" s="6" t="s">
        <v>6</v>
      </c>
      <c r="E10" s="6" t="s">
        <v>6</v>
      </c>
      <c r="F10" s="6" t="s">
        <v>6</v>
      </c>
      <c r="G10" s="6" t="s">
        <v>6</v>
      </c>
      <c r="H10" s="6" t="s">
        <v>6</v>
      </c>
      <c r="I10" s="6" t="s">
        <v>6</v>
      </c>
      <c r="J10" s="6" t="s">
        <v>6</v>
      </c>
      <c r="K10" s="7" t="str">
        <f t="shared" si="0"/>
        <v>-</v>
      </c>
      <c r="L10" s="15"/>
      <c r="M10" s="15" t="s">
        <v>47</v>
      </c>
      <c r="N10" s="15"/>
      <c r="O10" s="16"/>
    </row>
    <row r="11" spans="1:15" s="14" customFormat="1" x14ac:dyDescent="0.2">
      <c r="A11" s="8" t="str">
        <f>IF(ISBLANK(Orth!A11),"",Orth!A11)</f>
        <v>élève 9</v>
      </c>
      <c r="B11" s="8" t="str">
        <f>IF(ISBLANK(Orth!B11),"",Orth!B11)</f>
        <v>élève 9</v>
      </c>
      <c r="C11" s="6"/>
      <c r="D11" s="6" t="s">
        <v>6</v>
      </c>
      <c r="E11" s="6" t="s">
        <v>6</v>
      </c>
      <c r="F11" s="6" t="s">
        <v>6</v>
      </c>
      <c r="G11" s="6" t="s">
        <v>6</v>
      </c>
      <c r="H11" s="6" t="s">
        <v>6</v>
      </c>
      <c r="I11" s="6" t="s">
        <v>6</v>
      </c>
      <c r="J11" s="6" t="s">
        <v>6</v>
      </c>
      <c r="K11" s="7" t="str">
        <f t="shared" si="0"/>
        <v>-</v>
      </c>
      <c r="L11" s="15"/>
      <c r="M11" s="15" t="s">
        <v>48</v>
      </c>
      <c r="N11" s="15"/>
      <c r="O11" s="16"/>
    </row>
    <row r="12" spans="1:15" s="14" customFormat="1" x14ac:dyDescent="0.2">
      <c r="A12" s="8" t="str">
        <f>IF(ISBLANK(Orth!A12),"",Orth!A12)</f>
        <v>élève 10</v>
      </c>
      <c r="B12" s="8" t="str">
        <f>IF(ISBLANK(Orth!B12),"",Orth!B12)</f>
        <v>élève 10</v>
      </c>
      <c r="C12" s="6"/>
      <c r="D12" s="6" t="s">
        <v>6</v>
      </c>
      <c r="E12" s="6" t="s">
        <v>6</v>
      </c>
      <c r="F12" s="6" t="s">
        <v>6</v>
      </c>
      <c r="G12" s="6" t="s">
        <v>6</v>
      </c>
      <c r="H12" s="6" t="s">
        <v>6</v>
      </c>
      <c r="I12" s="6" t="s">
        <v>6</v>
      </c>
      <c r="J12" s="6" t="s">
        <v>6</v>
      </c>
      <c r="K12" s="7" t="str">
        <f t="shared" si="0"/>
        <v>-</v>
      </c>
      <c r="L12" s="15"/>
      <c r="M12" s="15" t="s">
        <v>49</v>
      </c>
      <c r="N12" s="15"/>
      <c r="O12" s="16"/>
    </row>
    <row r="13" spans="1:15" s="14" customFormat="1" x14ac:dyDescent="0.2">
      <c r="A13" s="8" t="str">
        <f>IF(ISBLANK(Orth!A13),"",Orth!A13)</f>
        <v>élève 11</v>
      </c>
      <c r="B13" s="8" t="str">
        <f>IF(ISBLANK(Orth!B13),"",Orth!B13)</f>
        <v>élève 11</v>
      </c>
      <c r="C13" s="6"/>
      <c r="D13" s="6" t="s">
        <v>6</v>
      </c>
      <c r="E13" s="6" t="s">
        <v>6</v>
      </c>
      <c r="F13" s="6" t="s">
        <v>6</v>
      </c>
      <c r="G13" s="6" t="s">
        <v>6</v>
      </c>
      <c r="H13" s="6" t="s">
        <v>6</v>
      </c>
      <c r="I13" s="6" t="s">
        <v>6</v>
      </c>
      <c r="J13" s="6" t="s">
        <v>6</v>
      </c>
      <c r="K13" s="7" t="str">
        <f t="shared" si="0"/>
        <v>-</v>
      </c>
      <c r="L13" s="15"/>
      <c r="M13" s="15" t="s">
        <v>50</v>
      </c>
      <c r="N13" s="15"/>
      <c r="O13" s="16"/>
    </row>
    <row r="14" spans="1:15" s="14" customFormat="1" x14ac:dyDescent="0.2">
      <c r="A14" s="8" t="str">
        <f>IF(ISBLANK(Orth!A14),"",Orth!A14)</f>
        <v>élève 12</v>
      </c>
      <c r="B14" s="8" t="str">
        <f>IF(ISBLANK(Orth!B14),"",Orth!B14)</f>
        <v>élève 12</v>
      </c>
      <c r="C14" s="6"/>
      <c r="D14" s="6" t="s">
        <v>6</v>
      </c>
      <c r="E14" s="6" t="s">
        <v>6</v>
      </c>
      <c r="F14" s="6" t="s">
        <v>6</v>
      </c>
      <c r="G14" s="6" t="s">
        <v>6</v>
      </c>
      <c r="H14" s="6" t="s">
        <v>6</v>
      </c>
      <c r="I14" s="6" t="s">
        <v>6</v>
      </c>
      <c r="J14" s="6" t="s">
        <v>6</v>
      </c>
      <c r="K14" s="7" t="str">
        <f t="shared" si="0"/>
        <v>-</v>
      </c>
      <c r="L14" s="18"/>
      <c r="M14" s="18" t="s">
        <v>51</v>
      </c>
      <c r="N14" s="18"/>
      <c r="O14" s="19"/>
    </row>
    <row r="15" spans="1:15" s="14" customFormat="1" x14ac:dyDescent="0.2">
      <c r="A15" s="8" t="str">
        <f>IF(ISBLANK(Orth!A15),"",Orth!A15)</f>
        <v>élève 13</v>
      </c>
      <c r="B15" s="8" t="str">
        <f>IF(ISBLANK(Orth!B15),"",Orth!B15)</f>
        <v>élève 13</v>
      </c>
      <c r="C15" s="6"/>
      <c r="D15" s="6" t="s">
        <v>6</v>
      </c>
      <c r="E15" s="6" t="s">
        <v>6</v>
      </c>
      <c r="F15" s="6" t="s">
        <v>6</v>
      </c>
      <c r="G15" s="6" t="s">
        <v>6</v>
      </c>
      <c r="H15" s="6" t="s">
        <v>6</v>
      </c>
      <c r="I15" s="6" t="s">
        <v>6</v>
      </c>
      <c r="J15" s="6" t="s">
        <v>6</v>
      </c>
      <c r="K15" s="7" t="str">
        <f t="shared" si="0"/>
        <v>-</v>
      </c>
    </row>
    <row r="16" spans="1:15" s="14" customFormat="1" x14ac:dyDescent="0.2">
      <c r="A16" s="8" t="str">
        <f>IF(ISBLANK(Orth!A16),"",Orth!A16)</f>
        <v>élève 14</v>
      </c>
      <c r="B16" s="8" t="str">
        <f>IF(ISBLANK(Orth!B16),"",Orth!B16)</f>
        <v>élève 14</v>
      </c>
      <c r="C16" s="6"/>
      <c r="D16" s="6" t="s">
        <v>6</v>
      </c>
      <c r="E16" s="6" t="s">
        <v>6</v>
      </c>
      <c r="F16" s="6" t="s">
        <v>6</v>
      </c>
      <c r="G16" s="6" t="s">
        <v>6</v>
      </c>
      <c r="H16" s="6" t="s">
        <v>6</v>
      </c>
      <c r="I16" s="6" t="s">
        <v>6</v>
      </c>
      <c r="J16" s="6" t="s">
        <v>6</v>
      </c>
      <c r="K16" s="7" t="str">
        <f t="shared" si="0"/>
        <v>-</v>
      </c>
    </row>
    <row r="17" spans="1:15" s="14" customFormat="1" x14ac:dyDescent="0.2">
      <c r="A17" s="8" t="str">
        <f>IF(ISBLANK(Orth!A17),"",Orth!A17)</f>
        <v>élève 15</v>
      </c>
      <c r="B17" s="8" t="str">
        <f>IF(ISBLANK(Orth!B17),"",Orth!B17)</f>
        <v>élève 15</v>
      </c>
      <c r="C17" s="6"/>
      <c r="D17" s="6" t="s">
        <v>6</v>
      </c>
      <c r="E17" s="6" t="s">
        <v>6</v>
      </c>
      <c r="F17" s="6" t="s">
        <v>6</v>
      </c>
      <c r="G17" s="6" t="s">
        <v>6</v>
      </c>
      <c r="H17" s="6" t="s">
        <v>6</v>
      </c>
      <c r="I17" s="6" t="s">
        <v>6</v>
      </c>
      <c r="J17" s="6" t="s">
        <v>6</v>
      </c>
      <c r="K17" s="7" t="str">
        <f t="shared" si="0"/>
        <v>-</v>
      </c>
    </row>
    <row r="18" spans="1:15" s="14" customFormat="1" x14ac:dyDescent="0.2">
      <c r="A18" s="8" t="str">
        <f>IF(ISBLANK(Orth!A18),"",Orth!A18)</f>
        <v>élève 16</v>
      </c>
      <c r="B18" s="8" t="str">
        <f>IF(ISBLANK(Orth!B18),"",Orth!B18)</f>
        <v>élève 16</v>
      </c>
      <c r="C18" s="6"/>
      <c r="D18" s="6" t="s">
        <v>6</v>
      </c>
      <c r="E18" s="6" t="s">
        <v>6</v>
      </c>
      <c r="F18" s="6" t="s">
        <v>6</v>
      </c>
      <c r="G18" s="6" t="s">
        <v>6</v>
      </c>
      <c r="H18" s="6" t="s">
        <v>6</v>
      </c>
      <c r="I18" s="6" t="s">
        <v>6</v>
      </c>
      <c r="J18" s="6" t="s">
        <v>6</v>
      </c>
      <c r="K18" s="7" t="str">
        <f t="shared" si="0"/>
        <v>-</v>
      </c>
    </row>
    <row r="19" spans="1:15" s="14" customFormat="1" x14ac:dyDescent="0.2">
      <c r="A19" s="8" t="str">
        <f>IF(ISBLANK(Orth!A19),"",Orth!A19)</f>
        <v>élève 17</v>
      </c>
      <c r="B19" s="8" t="str">
        <f>IF(ISBLANK(Orth!B19),"",Orth!B19)</f>
        <v>élève 17</v>
      </c>
      <c r="C19" s="6"/>
      <c r="D19" s="6" t="s">
        <v>6</v>
      </c>
      <c r="E19" s="6" t="s">
        <v>6</v>
      </c>
      <c r="F19" s="6" t="s">
        <v>6</v>
      </c>
      <c r="G19" s="6" t="s">
        <v>6</v>
      </c>
      <c r="H19" s="6" t="s">
        <v>6</v>
      </c>
      <c r="I19" s="6" t="s">
        <v>6</v>
      </c>
      <c r="J19" s="6" t="s">
        <v>6</v>
      </c>
      <c r="K19" s="7" t="str">
        <f t="shared" si="0"/>
        <v>-</v>
      </c>
    </row>
    <row r="20" spans="1:15" s="14" customFormat="1" x14ac:dyDescent="0.2">
      <c r="A20" s="8" t="str">
        <f>IF(ISBLANK(Orth!A20),"",Orth!A20)</f>
        <v>élève 18</v>
      </c>
      <c r="B20" s="8" t="str">
        <f>IF(ISBLANK(Orth!B20),"",Orth!B20)</f>
        <v>élève 18</v>
      </c>
      <c r="C20" s="6"/>
      <c r="D20" s="6" t="s">
        <v>6</v>
      </c>
      <c r="E20" s="6" t="s">
        <v>6</v>
      </c>
      <c r="F20" s="6" t="s">
        <v>6</v>
      </c>
      <c r="G20" s="6" t="s">
        <v>6</v>
      </c>
      <c r="H20" s="6" t="s">
        <v>6</v>
      </c>
      <c r="I20" s="6" t="s">
        <v>6</v>
      </c>
      <c r="J20" s="6" t="s">
        <v>6</v>
      </c>
      <c r="K20" s="7" t="str">
        <f t="shared" si="0"/>
        <v>-</v>
      </c>
    </row>
    <row r="21" spans="1:15" x14ac:dyDescent="0.2">
      <c r="A21" s="8" t="str">
        <f>IF(ISBLANK(Orth!A21),"",Orth!A21)</f>
        <v>élève 19</v>
      </c>
      <c r="B21" s="8" t="str">
        <f>IF(ISBLANK(Orth!B21),"",Orth!B21)</f>
        <v>élève 19</v>
      </c>
      <c r="C21" s="6"/>
      <c r="D21" s="6" t="s">
        <v>6</v>
      </c>
      <c r="E21" s="6" t="s">
        <v>6</v>
      </c>
      <c r="F21" s="6" t="s">
        <v>6</v>
      </c>
      <c r="G21" s="6" t="s">
        <v>6</v>
      </c>
      <c r="H21" s="6" t="s">
        <v>6</v>
      </c>
      <c r="I21" s="6" t="s">
        <v>6</v>
      </c>
      <c r="J21" s="6" t="s">
        <v>6</v>
      </c>
      <c r="K21" s="7" t="str">
        <f t="shared" si="0"/>
        <v>-</v>
      </c>
    </row>
    <row r="22" spans="1:15" s="14" customFormat="1" x14ac:dyDescent="0.2">
      <c r="A22" s="8" t="str">
        <f>IF(ISBLANK(Orth!A22),"",Orth!A22)</f>
        <v>élève 20</v>
      </c>
      <c r="B22" s="8" t="str">
        <f>IF(ISBLANK(Orth!B22),"",Orth!B22)</f>
        <v>élève 20</v>
      </c>
      <c r="C22" s="6"/>
      <c r="D22" s="6" t="s">
        <v>6</v>
      </c>
      <c r="E22" s="6" t="s">
        <v>6</v>
      </c>
      <c r="F22" s="6" t="s">
        <v>6</v>
      </c>
      <c r="G22" s="6" t="s">
        <v>6</v>
      </c>
      <c r="H22" s="6" t="s">
        <v>6</v>
      </c>
      <c r="I22" s="6" t="s">
        <v>6</v>
      </c>
      <c r="J22" s="6" t="s">
        <v>6</v>
      </c>
      <c r="K22" s="7" t="str">
        <f t="shared" si="0"/>
        <v>-</v>
      </c>
    </row>
    <row r="23" spans="1:15" s="14" customFormat="1" x14ac:dyDescent="0.2">
      <c r="A23" s="8" t="str">
        <f>IF(ISBLANK(Orth!A23),"",Orth!A23)</f>
        <v>élève 21</v>
      </c>
      <c r="B23" s="8" t="str">
        <f>IF(ISBLANK(Orth!B23),"",Orth!B23)</f>
        <v>élève 21</v>
      </c>
      <c r="C23" s="6"/>
      <c r="D23" s="6" t="s">
        <v>6</v>
      </c>
      <c r="E23" s="6" t="s">
        <v>6</v>
      </c>
      <c r="F23" s="6" t="s">
        <v>6</v>
      </c>
      <c r="G23" s="6" t="s">
        <v>6</v>
      </c>
      <c r="H23" s="6" t="s">
        <v>6</v>
      </c>
      <c r="I23" s="6" t="s">
        <v>6</v>
      </c>
      <c r="J23" s="6" t="s">
        <v>6</v>
      </c>
      <c r="K23" s="7" t="str">
        <f t="shared" si="0"/>
        <v>-</v>
      </c>
    </row>
    <row r="24" spans="1:15" s="14" customFormat="1" x14ac:dyDescent="0.2">
      <c r="A24" s="8" t="str">
        <f>IF(ISBLANK(Orth!A24),"",Orth!A24)</f>
        <v>élève 22</v>
      </c>
      <c r="B24" s="8" t="str">
        <f>IF(ISBLANK(Orth!B24),"",Orth!B24)</f>
        <v>élève 22</v>
      </c>
      <c r="C24" s="6"/>
      <c r="D24" s="6" t="s">
        <v>6</v>
      </c>
      <c r="E24" s="6" t="s">
        <v>6</v>
      </c>
      <c r="F24" s="6" t="s">
        <v>6</v>
      </c>
      <c r="G24" s="6" t="s">
        <v>6</v>
      </c>
      <c r="H24" s="6" t="s">
        <v>6</v>
      </c>
      <c r="I24" s="6" t="s">
        <v>6</v>
      </c>
      <c r="J24" s="6" t="s">
        <v>6</v>
      </c>
      <c r="K24" s="7" t="str">
        <f t="shared" si="0"/>
        <v>-</v>
      </c>
    </row>
    <row r="25" spans="1:15" s="14" customFormat="1" x14ac:dyDescent="0.2">
      <c r="A25" s="8" t="str">
        <f>IF(ISBLANK(Orth!A25),"",Orth!A25)</f>
        <v>élève 23</v>
      </c>
      <c r="B25" s="8" t="str">
        <f>IF(ISBLANK(Orth!B25),"",Orth!B25)</f>
        <v>élève 23</v>
      </c>
      <c r="C25" s="6"/>
      <c r="D25" s="6" t="s">
        <v>6</v>
      </c>
      <c r="E25" s="6" t="s">
        <v>6</v>
      </c>
      <c r="F25" s="6" t="s">
        <v>6</v>
      </c>
      <c r="G25" s="6" t="s">
        <v>6</v>
      </c>
      <c r="H25" s="6" t="s">
        <v>6</v>
      </c>
      <c r="I25" s="6" t="s">
        <v>6</v>
      </c>
      <c r="J25" s="6" t="s">
        <v>6</v>
      </c>
      <c r="K25" s="7" t="str">
        <f t="shared" si="0"/>
        <v>-</v>
      </c>
    </row>
    <row r="26" spans="1:15" x14ac:dyDescent="0.2">
      <c r="A26" s="8" t="str">
        <f>IF(ISBLANK(Orth!A26),"",Orth!A26)</f>
        <v>élève 24</v>
      </c>
      <c r="B26" s="8" t="str">
        <f>IF(ISBLANK(Orth!B26),"",Orth!B26)</f>
        <v>élève 24</v>
      </c>
      <c r="C26" s="6"/>
      <c r="D26" s="6" t="s">
        <v>6</v>
      </c>
      <c r="E26" s="6" t="s">
        <v>6</v>
      </c>
      <c r="F26" s="6" t="s">
        <v>6</v>
      </c>
      <c r="G26" s="6" t="s">
        <v>6</v>
      </c>
      <c r="H26" s="6" t="s">
        <v>6</v>
      </c>
      <c r="I26" s="6" t="s">
        <v>6</v>
      </c>
      <c r="J26" s="6" t="s">
        <v>6</v>
      </c>
      <c r="K26" s="7" t="str">
        <f t="shared" si="0"/>
        <v>-</v>
      </c>
    </row>
    <row r="27" spans="1:15" x14ac:dyDescent="0.2">
      <c r="A27" s="8" t="str">
        <f>IF(ISBLANK(Orth!A27),"",Orth!A27)</f>
        <v>élève 25</v>
      </c>
      <c r="B27" s="8" t="str">
        <f>IF(ISBLANK(Orth!B27),"",Orth!B27)</f>
        <v/>
      </c>
      <c r="C27" s="6"/>
      <c r="D27" s="6" t="s">
        <v>6</v>
      </c>
      <c r="E27" s="6" t="s">
        <v>6</v>
      </c>
      <c r="F27" s="6" t="s">
        <v>6</v>
      </c>
      <c r="G27" s="6" t="s">
        <v>6</v>
      </c>
      <c r="H27" s="6" t="s">
        <v>6</v>
      </c>
      <c r="I27" s="6" t="s">
        <v>6</v>
      </c>
      <c r="J27" s="6" t="s">
        <v>6</v>
      </c>
      <c r="K27" s="7" t="str">
        <f t="shared" si="0"/>
        <v>-</v>
      </c>
      <c r="O27" s="21"/>
    </row>
    <row r="28" spans="1:15" x14ac:dyDescent="0.2">
      <c r="A28" s="8" t="str">
        <f>IF(ISBLANK(Orth!A28),"",Orth!A28)</f>
        <v>élève 26</v>
      </c>
      <c r="B28" s="8" t="str">
        <f>IF(ISBLANK(Orth!B28),"",Orth!B28)</f>
        <v/>
      </c>
      <c r="C28" s="6"/>
      <c r="D28" s="6" t="s">
        <v>6</v>
      </c>
      <c r="E28" s="6" t="s">
        <v>6</v>
      </c>
      <c r="F28" s="6" t="s">
        <v>6</v>
      </c>
      <c r="G28" s="6" t="s">
        <v>6</v>
      </c>
      <c r="H28" s="6" t="s">
        <v>6</v>
      </c>
      <c r="I28" s="6" t="s">
        <v>6</v>
      </c>
      <c r="J28" s="6" t="s">
        <v>6</v>
      </c>
      <c r="K28" s="7" t="s">
        <v>6</v>
      </c>
    </row>
    <row r="29" spans="1:15" x14ac:dyDescent="0.2">
      <c r="A29" s="8" t="str">
        <f>IF(ISBLANK(Orth!A29),"",Orth!A29)</f>
        <v>élève 27</v>
      </c>
      <c r="B29" s="8" t="str">
        <f>IF(ISBLANK(Orth!B29),"",Orth!B29)</f>
        <v/>
      </c>
      <c r="C29" s="6"/>
      <c r="D29" s="6" t="s">
        <v>6</v>
      </c>
      <c r="E29" s="6" t="s">
        <v>6</v>
      </c>
      <c r="F29" s="6" t="s">
        <v>6</v>
      </c>
      <c r="G29" s="6" t="s">
        <v>6</v>
      </c>
      <c r="H29" s="6" t="s">
        <v>6</v>
      </c>
      <c r="I29" s="6" t="s">
        <v>6</v>
      </c>
      <c r="J29" s="6" t="s">
        <v>6</v>
      </c>
      <c r="K29" s="7" t="s">
        <v>6</v>
      </c>
    </row>
    <row r="30" spans="1:15" x14ac:dyDescent="0.2">
      <c r="A30" s="8" t="str">
        <f>IF(ISBLANK(Orth!A30),"",Orth!A30)</f>
        <v>élève 28</v>
      </c>
      <c r="B30" s="8" t="str">
        <f>IF(ISBLANK(Orth!B30),"",Orth!B30)</f>
        <v/>
      </c>
      <c r="C30" s="6" t="s">
        <v>6</v>
      </c>
      <c r="D30" s="6" t="s">
        <v>6</v>
      </c>
      <c r="E30" s="6" t="s">
        <v>6</v>
      </c>
      <c r="F30" s="6" t="s">
        <v>6</v>
      </c>
      <c r="G30" s="6" t="s">
        <v>6</v>
      </c>
      <c r="H30" s="6" t="s">
        <v>6</v>
      </c>
      <c r="I30" s="6" t="s">
        <v>6</v>
      </c>
      <c r="J30" s="6" t="s">
        <v>6</v>
      </c>
      <c r="K30" s="7" t="s">
        <v>6</v>
      </c>
    </row>
    <row r="31" spans="1:15" x14ac:dyDescent="0.2">
      <c r="A31" s="8" t="str">
        <f>IF(ISBLANK(Orth!A31),"",Orth!A31)</f>
        <v>élève 29</v>
      </c>
      <c r="B31" s="8" t="str">
        <f>IF(ISBLANK(Orth!B31),"",Orth!B31)</f>
        <v/>
      </c>
      <c r="C31" s="6" t="s">
        <v>6</v>
      </c>
      <c r="D31" s="6" t="s">
        <v>6</v>
      </c>
      <c r="E31" s="6" t="s">
        <v>6</v>
      </c>
      <c r="F31" s="6" t="s">
        <v>6</v>
      </c>
      <c r="G31" s="6" t="s">
        <v>6</v>
      </c>
      <c r="H31" s="6" t="s">
        <v>6</v>
      </c>
      <c r="I31" s="6" t="s">
        <v>6</v>
      </c>
      <c r="J31" s="6" t="s">
        <v>6</v>
      </c>
      <c r="K31" s="7" t="s">
        <v>6</v>
      </c>
    </row>
    <row r="32" spans="1:15" x14ac:dyDescent="0.2">
      <c r="A32" s="8" t="str">
        <f>IF(ISBLANK(Orth!A32),"",Orth!A32)</f>
        <v>élève 30</v>
      </c>
      <c r="B32" s="8" t="str">
        <f>IF(ISBLANK(Orth!B32),"",Orth!B32)</f>
        <v/>
      </c>
      <c r="C32" s="6" t="s">
        <v>6</v>
      </c>
      <c r="D32" s="6" t="s">
        <v>6</v>
      </c>
      <c r="E32" s="6" t="s">
        <v>6</v>
      </c>
      <c r="F32" s="6" t="s">
        <v>6</v>
      </c>
      <c r="G32" s="6" t="s">
        <v>6</v>
      </c>
      <c r="H32" s="6" t="s">
        <v>6</v>
      </c>
      <c r="I32" s="6" t="s">
        <v>6</v>
      </c>
      <c r="J32" s="6" t="s">
        <v>6</v>
      </c>
      <c r="K32" s="7" t="s">
        <v>6</v>
      </c>
    </row>
  </sheetData>
  <sheetProtection selectLockedCells="1" selectUnlockedCells="1"/>
  <mergeCells count="1">
    <mergeCell ref="C1:J1"/>
  </mergeCells>
  <pageMargins left="0.78749999999999998" right="0.4" top="0.78749999999999998" bottom="0.78749999999999998" header="0.51180555555555551" footer="0.5"/>
  <pageSetup paperSize="9" firstPageNumber="0" orientation="landscape" cellComments="atEnd" horizontalDpi="300" verticalDpi="300"/>
  <headerFooter alignWithMargins="0">
    <oddFooter>&amp;Ronglet &amp;A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K32"/>
  <sheetViews>
    <sheetView zoomScale="75" zoomScaleNormal="75" workbookViewId="0">
      <selection activeCell="C3" sqref="C3"/>
    </sheetView>
  </sheetViews>
  <sheetFormatPr baseColWidth="10" defaultRowHeight="12.75" x14ac:dyDescent="0.2"/>
  <cols>
    <col min="1" max="1" width="25.140625" style="1" customWidth="1"/>
    <col min="2" max="2" width="15.140625" style="1" customWidth="1"/>
    <col min="3" max="10" width="6.7109375" style="1" customWidth="1"/>
    <col min="11" max="11" width="12.85546875" style="22" customWidth="1"/>
  </cols>
  <sheetData>
    <row r="1" spans="1:11" x14ac:dyDescent="0.2">
      <c r="A1" s="2" t="s">
        <v>54</v>
      </c>
      <c r="C1" s="185" t="s">
        <v>1</v>
      </c>
      <c r="D1" s="185"/>
      <c r="E1" s="185"/>
      <c r="F1" s="185"/>
      <c r="G1" s="185"/>
      <c r="H1" s="185"/>
      <c r="I1" s="185"/>
      <c r="J1" s="185"/>
      <c r="K1" s="1"/>
    </row>
    <row r="2" spans="1:11" ht="12.75" customHeight="1" x14ac:dyDescent="0.2">
      <c r="A2" s="3" t="s">
        <v>2</v>
      </c>
      <c r="B2" s="3" t="s">
        <v>3</v>
      </c>
      <c r="C2" s="3">
        <v>1</v>
      </c>
      <c r="D2" s="3">
        <v>2</v>
      </c>
      <c r="E2" s="3">
        <v>3</v>
      </c>
      <c r="F2" s="3">
        <v>4</v>
      </c>
      <c r="G2" s="3">
        <v>5</v>
      </c>
      <c r="H2" s="3">
        <v>6</v>
      </c>
      <c r="I2" s="3">
        <v>7</v>
      </c>
      <c r="J2" s="51" t="s">
        <v>82</v>
      </c>
      <c r="K2" s="4" t="s">
        <v>4</v>
      </c>
    </row>
    <row r="3" spans="1:11" x14ac:dyDescent="0.2">
      <c r="A3" s="8" t="str">
        <f>IF(ISBLANK(Orth!A3),"",Orth!A3)</f>
        <v>élève 1</v>
      </c>
      <c r="B3" s="8" t="str">
        <f>IF(ISBLANK(Orth!B3),"",Orth!B3)</f>
        <v>élève 1</v>
      </c>
      <c r="C3" s="6">
        <v>10</v>
      </c>
      <c r="D3" s="6" t="s">
        <v>6</v>
      </c>
      <c r="E3" s="6" t="s">
        <v>6</v>
      </c>
      <c r="F3" s="6" t="s">
        <v>6</v>
      </c>
      <c r="G3" s="6" t="s">
        <v>6</v>
      </c>
      <c r="H3" s="6" t="s">
        <v>6</v>
      </c>
      <c r="I3" s="6" t="s">
        <v>6</v>
      </c>
      <c r="J3" s="6">
        <v>20</v>
      </c>
      <c r="K3" s="151">
        <f>2*(J3+C3)/3</f>
        <v>20</v>
      </c>
    </row>
    <row r="4" spans="1:11" x14ac:dyDescent="0.2">
      <c r="A4" s="8" t="str">
        <f>IF(ISBLANK(Orth!A4),"",Orth!A4)</f>
        <v>élève 2</v>
      </c>
      <c r="B4" s="8" t="str">
        <f>IF(ISBLANK(Orth!B4),"",Orth!B4)</f>
        <v>élève 2</v>
      </c>
      <c r="C4" s="6">
        <v>10</v>
      </c>
      <c r="D4" s="6" t="s">
        <v>6</v>
      </c>
      <c r="E4" s="6" t="s">
        <v>6</v>
      </c>
      <c r="F4" s="6" t="s">
        <v>6</v>
      </c>
      <c r="G4" s="6" t="s">
        <v>6</v>
      </c>
      <c r="H4" s="6" t="s">
        <v>6</v>
      </c>
      <c r="I4" s="6" t="s">
        <v>6</v>
      </c>
      <c r="J4" s="6">
        <v>18</v>
      </c>
      <c r="K4" s="151">
        <f t="shared" ref="K4:K26" si="0">2*(J4+C4)/3</f>
        <v>18.666666666666668</v>
      </c>
    </row>
    <row r="5" spans="1:11" x14ac:dyDescent="0.2">
      <c r="A5" s="8" t="str">
        <f>IF(ISBLANK(Orth!A5),"",Orth!A5)</f>
        <v>élève 3</v>
      </c>
      <c r="B5" s="8" t="str">
        <f>IF(ISBLANK(Orth!B5),"",Orth!B5)</f>
        <v>élève 3</v>
      </c>
      <c r="C5" s="6">
        <v>10</v>
      </c>
      <c r="D5" s="6" t="s">
        <v>6</v>
      </c>
      <c r="E5" s="6" t="s">
        <v>6</v>
      </c>
      <c r="F5" s="6" t="s">
        <v>6</v>
      </c>
      <c r="G5" s="6" t="s">
        <v>6</v>
      </c>
      <c r="H5" s="6" t="s">
        <v>6</v>
      </c>
      <c r="I5" s="6" t="s">
        <v>6</v>
      </c>
      <c r="J5" s="6">
        <v>20</v>
      </c>
      <c r="K5" s="151">
        <f t="shared" si="0"/>
        <v>20</v>
      </c>
    </row>
    <row r="6" spans="1:11" x14ac:dyDescent="0.2">
      <c r="A6" s="8" t="str">
        <f>IF(ISBLANK(Orth!A6),"",Orth!A6)</f>
        <v>élève 4</v>
      </c>
      <c r="B6" s="8" t="str">
        <f>IF(ISBLANK(Orth!B6),"",Orth!B6)</f>
        <v>élève 4</v>
      </c>
      <c r="C6" s="6">
        <v>10</v>
      </c>
      <c r="D6" s="6" t="s">
        <v>6</v>
      </c>
      <c r="E6" s="6" t="s">
        <v>6</v>
      </c>
      <c r="F6" s="6" t="s">
        <v>6</v>
      </c>
      <c r="G6" s="6" t="s">
        <v>6</v>
      </c>
      <c r="H6" s="6" t="s">
        <v>6</v>
      </c>
      <c r="I6" s="6" t="s">
        <v>6</v>
      </c>
      <c r="J6" s="6">
        <v>15</v>
      </c>
      <c r="K6" s="151">
        <f t="shared" si="0"/>
        <v>16.666666666666668</v>
      </c>
    </row>
    <row r="7" spans="1:11" x14ac:dyDescent="0.2">
      <c r="A7" s="8" t="str">
        <f>IF(ISBLANK(Orth!A7),"",Orth!A7)</f>
        <v>élève 5</v>
      </c>
      <c r="B7" s="8" t="str">
        <f>IF(ISBLANK(Orth!B7),"",Orth!B7)</f>
        <v>élève 5</v>
      </c>
      <c r="C7" s="6">
        <v>9</v>
      </c>
      <c r="D7" s="6" t="s">
        <v>6</v>
      </c>
      <c r="E7" s="6" t="s">
        <v>6</v>
      </c>
      <c r="F7" s="6" t="s">
        <v>6</v>
      </c>
      <c r="G7" s="6" t="s">
        <v>6</v>
      </c>
      <c r="H7" s="6" t="s">
        <v>6</v>
      </c>
      <c r="I7" s="6" t="s">
        <v>6</v>
      </c>
      <c r="J7" s="6">
        <v>17</v>
      </c>
      <c r="K7" s="151">
        <f t="shared" si="0"/>
        <v>17.333333333333332</v>
      </c>
    </row>
    <row r="8" spans="1:11" x14ac:dyDescent="0.2">
      <c r="A8" s="8" t="str">
        <f>IF(ISBLANK(Orth!A8),"",Orth!A8)</f>
        <v>élève 6</v>
      </c>
      <c r="B8" s="8" t="str">
        <f>IF(ISBLANK(Orth!B8),"",Orth!B8)</f>
        <v>élève 6</v>
      </c>
      <c r="C8" s="6">
        <v>7.5</v>
      </c>
      <c r="D8" s="6" t="s">
        <v>6</v>
      </c>
      <c r="E8" s="6" t="s">
        <v>6</v>
      </c>
      <c r="F8" s="6" t="s">
        <v>6</v>
      </c>
      <c r="G8" s="6" t="s">
        <v>6</v>
      </c>
      <c r="H8" s="6" t="s">
        <v>6</v>
      </c>
      <c r="I8" s="6" t="s">
        <v>6</v>
      </c>
      <c r="J8" s="6">
        <v>15</v>
      </c>
      <c r="K8" s="151">
        <f t="shared" si="0"/>
        <v>15</v>
      </c>
    </row>
    <row r="9" spans="1:11" x14ac:dyDescent="0.2">
      <c r="A9" s="8" t="str">
        <f>IF(ISBLANK(Orth!A9),"",Orth!A9)</f>
        <v>élève 7</v>
      </c>
      <c r="B9" s="8" t="str">
        <f>IF(ISBLANK(Orth!B9),"",Orth!B9)</f>
        <v>élève 7</v>
      </c>
      <c r="C9" s="6">
        <v>10</v>
      </c>
      <c r="D9" s="6" t="s">
        <v>6</v>
      </c>
      <c r="E9" s="6" t="s">
        <v>6</v>
      </c>
      <c r="F9" s="6" t="s">
        <v>6</v>
      </c>
      <c r="G9" s="6" t="s">
        <v>6</v>
      </c>
      <c r="H9" s="6" t="s">
        <v>6</v>
      </c>
      <c r="I9" s="6" t="s">
        <v>6</v>
      </c>
      <c r="J9" s="6">
        <v>10</v>
      </c>
      <c r="K9" s="151">
        <f t="shared" si="0"/>
        <v>13.333333333333334</v>
      </c>
    </row>
    <row r="10" spans="1:11" x14ac:dyDescent="0.2">
      <c r="A10" s="8" t="str">
        <f>IF(ISBLANK(Orth!A10),"",Orth!A10)</f>
        <v>élève 8</v>
      </c>
      <c r="B10" s="8" t="str">
        <f>IF(ISBLANK(Orth!B10),"",Orth!B10)</f>
        <v>élève 8</v>
      </c>
      <c r="C10" s="6">
        <v>10</v>
      </c>
      <c r="D10" s="6" t="s">
        <v>6</v>
      </c>
      <c r="E10" s="6" t="s">
        <v>6</v>
      </c>
      <c r="F10" s="6" t="s">
        <v>6</v>
      </c>
      <c r="G10" s="6" t="s">
        <v>6</v>
      </c>
      <c r="H10" s="6" t="s">
        <v>6</v>
      </c>
      <c r="I10" s="6" t="s">
        <v>6</v>
      </c>
      <c r="J10" s="6">
        <v>17</v>
      </c>
      <c r="K10" s="151">
        <f t="shared" si="0"/>
        <v>18</v>
      </c>
    </row>
    <row r="11" spans="1:11" x14ac:dyDescent="0.2">
      <c r="A11" s="8" t="str">
        <f>IF(ISBLANK(Orth!A11),"",Orth!A11)</f>
        <v>élève 9</v>
      </c>
      <c r="B11" s="8" t="str">
        <f>IF(ISBLANK(Orth!B11),"",Orth!B11)</f>
        <v>élève 9</v>
      </c>
      <c r="C11" s="6">
        <v>7</v>
      </c>
      <c r="D11" s="6" t="s">
        <v>6</v>
      </c>
      <c r="E11" s="6" t="s">
        <v>6</v>
      </c>
      <c r="F11" s="6" t="s">
        <v>6</v>
      </c>
      <c r="G11" s="6" t="s">
        <v>6</v>
      </c>
      <c r="H11" s="6" t="s">
        <v>6</v>
      </c>
      <c r="I11" s="6" t="s">
        <v>6</v>
      </c>
      <c r="J11" s="6">
        <v>10</v>
      </c>
      <c r="K11" s="151">
        <f t="shared" si="0"/>
        <v>11.333333333333334</v>
      </c>
    </row>
    <row r="12" spans="1:11" x14ac:dyDescent="0.2">
      <c r="A12" s="8" t="str">
        <f>IF(ISBLANK(Orth!A12),"",Orth!A12)</f>
        <v>élève 10</v>
      </c>
      <c r="B12" s="8" t="str">
        <f>IF(ISBLANK(Orth!B12),"",Orth!B12)</f>
        <v>élève 10</v>
      </c>
      <c r="C12" s="6">
        <v>10</v>
      </c>
      <c r="D12" s="6" t="s">
        <v>6</v>
      </c>
      <c r="E12" s="6" t="s">
        <v>6</v>
      </c>
      <c r="F12" s="6" t="s">
        <v>6</v>
      </c>
      <c r="G12" s="6" t="s">
        <v>6</v>
      </c>
      <c r="H12" s="6" t="s">
        <v>6</v>
      </c>
      <c r="I12" s="6" t="s">
        <v>6</v>
      </c>
      <c r="J12" s="6">
        <v>19</v>
      </c>
      <c r="K12" s="151">
        <f t="shared" si="0"/>
        <v>19.333333333333332</v>
      </c>
    </row>
    <row r="13" spans="1:11" x14ac:dyDescent="0.2">
      <c r="A13" s="8" t="str">
        <f>IF(ISBLANK(Orth!A13),"",Orth!A13)</f>
        <v>élève 11</v>
      </c>
      <c r="B13" s="8" t="str">
        <f>IF(ISBLANK(Orth!B13),"",Orth!B13)</f>
        <v>élève 11</v>
      </c>
      <c r="C13" s="6">
        <v>10</v>
      </c>
      <c r="D13" s="6" t="s">
        <v>6</v>
      </c>
      <c r="E13" s="6" t="s">
        <v>6</v>
      </c>
      <c r="F13" s="6" t="s">
        <v>6</v>
      </c>
      <c r="G13" s="6" t="s">
        <v>6</v>
      </c>
      <c r="H13" s="6" t="s">
        <v>6</v>
      </c>
      <c r="I13" s="6" t="s">
        <v>6</v>
      </c>
      <c r="J13" s="6">
        <v>14.5</v>
      </c>
      <c r="K13" s="151">
        <f t="shared" si="0"/>
        <v>16.333333333333332</v>
      </c>
    </row>
    <row r="14" spans="1:11" x14ac:dyDescent="0.2">
      <c r="A14" s="8" t="str">
        <f>IF(ISBLANK(Orth!A14),"",Orth!A14)</f>
        <v>élève 12</v>
      </c>
      <c r="B14" s="8" t="str">
        <f>IF(ISBLANK(Orth!B14),"",Orth!B14)</f>
        <v>élève 12</v>
      </c>
      <c r="C14" s="6">
        <v>10</v>
      </c>
      <c r="D14" s="6" t="s">
        <v>6</v>
      </c>
      <c r="E14" s="6" t="s">
        <v>6</v>
      </c>
      <c r="F14" s="6" t="s">
        <v>6</v>
      </c>
      <c r="G14" s="6" t="s">
        <v>6</v>
      </c>
      <c r="H14" s="6" t="s">
        <v>6</v>
      </c>
      <c r="I14" s="6" t="s">
        <v>6</v>
      </c>
      <c r="J14" s="6">
        <v>16.5</v>
      </c>
      <c r="K14" s="151">
        <f t="shared" si="0"/>
        <v>17.666666666666668</v>
      </c>
    </row>
    <row r="15" spans="1:11" x14ac:dyDescent="0.2">
      <c r="A15" s="8" t="str">
        <f>IF(ISBLANK(Orth!A15),"",Orth!A15)</f>
        <v>élève 13</v>
      </c>
      <c r="B15" s="8" t="str">
        <f>IF(ISBLANK(Orth!B15),"",Orth!B15)</f>
        <v>élève 13</v>
      </c>
      <c r="C15" s="6">
        <v>8.5</v>
      </c>
      <c r="D15" s="6" t="s">
        <v>6</v>
      </c>
      <c r="E15" s="6" t="s">
        <v>6</v>
      </c>
      <c r="F15" s="6" t="s">
        <v>6</v>
      </c>
      <c r="G15" s="6" t="s">
        <v>6</v>
      </c>
      <c r="H15" s="6" t="s">
        <v>6</v>
      </c>
      <c r="I15" s="6" t="s">
        <v>6</v>
      </c>
      <c r="J15" s="6">
        <v>15</v>
      </c>
      <c r="K15" s="151">
        <f t="shared" si="0"/>
        <v>15.666666666666666</v>
      </c>
    </row>
    <row r="16" spans="1:11" x14ac:dyDescent="0.2">
      <c r="A16" s="8" t="str">
        <f>IF(ISBLANK(Orth!A16),"",Orth!A16)</f>
        <v>élève 14</v>
      </c>
      <c r="B16" s="8" t="str">
        <f>IF(ISBLANK(Orth!B16),"",Orth!B16)</f>
        <v>élève 14</v>
      </c>
      <c r="C16" s="6">
        <v>10</v>
      </c>
      <c r="D16" s="6" t="s">
        <v>6</v>
      </c>
      <c r="E16" s="6" t="s">
        <v>6</v>
      </c>
      <c r="F16" s="6" t="s">
        <v>6</v>
      </c>
      <c r="G16" s="6" t="s">
        <v>6</v>
      </c>
      <c r="H16" s="6" t="s">
        <v>6</v>
      </c>
      <c r="I16" s="6" t="s">
        <v>6</v>
      </c>
      <c r="J16" s="6">
        <v>20</v>
      </c>
      <c r="K16" s="151">
        <f t="shared" si="0"/>
        <v>20</v>
      </c>
    </row>
    <row r="17" spans="1:11" x14ac:dyDescent="0.2">
      <c r="A17" s="8" t="str">
        <f>IF(ISBLANK(Orth!A17),"",Orth!A17)</f>
        <v>élève 15</v>
      </c>
      <c r="B17" s="8" t="str">
        <f>IF(ISBLANK(Orth!B17),"",Orth!B17)</f>
        <v>élève 15</v>
      </c>
      <c r="C17" s="6">
        <v>10</v>
      </c>
      <c r="D17" s="6" t="s">
        <v>6</v>
      </c>
      <c r="E17" s="6" t="s">
        <v>6</v>
      </c>
      <c r="F17" s="6" t="s">
        <v>6</v>
      </c>
      <c r="G17" s="6" t="s">
        <v>6</v>
      </c>
      <c r="H17" s="6" t="s">
        <v>6</v>
      </c>
      <c r="I17" s="6" t="s">
        <v>6</v>
      </c>
      <c r="J17" s="6">
        <v>9.5</v>
      </c>
      <c r="K17" s="151">
        <f t="shared" si="0"/>
        <v>13</v>
      </c>
    </row>
    <row r="18" spans="1:11" x14ac:dyDescent="0.2">
      <c r="A18" s="8" t="str">
        <f>IF(ISBLANK(Orth!A18),"",Orth!A18)</f>
        <v>élève 16</v>
      </c>
      <c r="B18" s="8" t="str">
        <f>IF(ISBLANK(Orth!B18),"",Orth!B18)</f>
        <v>élève 16</v>
      </c>
      <c r="C18" s="6">
        <v>9</v>
      </c>
      <c r="D18" s="6" t="s">
        <v>6</v>
      </c>
      <c r="E18" s="6" t="s">
        <v>6</v>
      </c>
      <c r="F18" s="6" t="s">
        <v>6</v>
      </c>
      <c r="G18" s="6" t="s">
        <v>6</v>
      </c>
      <c r="H18" s="6" t="s">
        <v>6</v>
      </c>
      <c r="I18" s="6" t="s">
        <v>6</v>
      </c>
      <c r="J18" s="6">
        <v>16</v>
      </c>
      <c r="K18" s="151">
        <f t="shared" si="0"/>
        <v>16.666666666666668</v>
      </c>
    </row>
    <row r="19" spans="1:11" x14ac:dyDescent="0.2">
      <c r="A19" s="8" t="str">
        <f>IF(ISBLANK(Orth!A19),"",Orth!A19)</f>
        <v>élève 17</v>
      </c>
      <c r="B19" s="8" t="str">
        <f>IF(ISBLANK(Orth!B19),"",Orth!B19)</f>
        <v>élève 17</v>
      </c>
      <c r="C19" s="6">
        <v>6</v>
      </c>
      <c r="D19" s="6" t="s">
        <v>6</v>
      </c>
      <c r="E19" s="6" t="s">
        <v>6</v>
      </c>
      <c r="F19" s="6" t="s">
        <v>6</v>
      </c>
      <c r="G19" s="6" t="s">
        <v>6</v>
      </c>
      <c r="H19" s="6" t="s">
        <v>6</v>
      </c>
      <c r="I19" s="6" t="s">
        <v>6</v>
      </c>
      <c r="J19" s="6">
        <v>10</v>
      </c>
      <c r="K19" s="151">
        <f t="shared" si="0"/>
        <v>10.666666666666666</v>
      </c>
    </row>
    <row r="20" spans="1:11" x14ac:dyDescent="0.2">
      <c r="A20" s="8" t="str">
        <f>IF(ISBLANK(Orth!A20),"",Orth!A20)</f>
        <v>élève 18</v>
      </c>
      <c r="B20" s="8" t="str">
        <f>IF(ISBLANK(Orth!B20),"",Orth!B20)</f>
        <v>élève 18</v>
      </c>
      <c r="C20" s="6">
        <v>10</v>
      </c>
      <c r="D20" s="6" t="s">
        <v>6</v>
      </c>
      <c r="E20" s="6" t="s">
        <v>6</v>
      </c>
      <c r="F20" s="6" t="s">
        <v>6</v>
      </c>
      <c r="G20" s="6" t="s">
        <v>6</v>
      </c>
      <c r="H20" s="6" t="s">
        <v>6</v>
      </c>
      <c r="I20" s="6" t="s">
        <v>6</v>
      </c>
      <c r="J20" s="6">
        <v>14</v>
      </c>
      <c r="K20" s="151">
        <f t="shared" si="0"/>
        <v>16</v>
      </c>
    </row>
    <row r="21" spans="1:11" x14ac:dyDescent="0.2">
      <c r="A21" s="8" t="str">
        <f>IF(ISBLANK(Orth!A21),"",Orth!A21)</f>
        <v>élève 19</v>
      </c>
      <c r="B21" s="8" t="str">
        <f>IF(ISBLANK(Orth!B21),"",Orth!B21)</f>
        <v>élève 19</v>
      </c>
      <c r="C21" s="6">
        <v>5.5</v>
      </c>
      <c r="D21" s="6" t="s">
        <v>6</v>
      </c>
      <c r="E21" s="6" t="s">
        <v>6</v>
      </c>
      <c r="F21" s="6" t="s">
        <v>6</v>
      </c>
      <c r="G21" s="6" t="s">
        <v>6</v>
      </c>
      <c r="H21" s="6" t="s">
        <v>6</v>
      </c>
      <c r="I21" s="6" t="s">
        <v>6</v>
      </c>
      <c r="J21" s="6">
        <v>12</v>
      </c>
      <c r="K21" s="151">
        <f t="shared" si="0"/>
        <v>11.666666666666666</v>
      </c>
    </row>
    <row r="22" spans="1:11" x14ac:dyDescent="0.2">
      <c r="A22" s="8" t="str">
        <f>IF(ISBLANK(Orth!A22),"",Orth!A22)</f>
        <v>élève 20</v>
      </c>
      <c r="B22" s="8" t="str">
        <f>IF(ISBLANK(Orth!B22),"",Orth!B22)</f>
        <v>élève 20</v>
      </c>
      <c r="C22" s="6">
        <v>10</v>
      </c>
      <c r="D22" s="6" t="s">
        <v>6</v>
      </c>
      <c r="E22" s="6" t="s">
        <v>6</v>
      </c>
      <c r="F22" s="6" t="s">
        <v>6</v>
      </c>
      <c r="G22" s="6" t="s">
        <v>6</v>
      </c>
      <c r="H22" s="6" t="s">
        <v>6</v>
      </c>
      <c r="I22" s="6" t="s">
        <v>6</v>
      </c>
      <c r="J22" s="6">
        <v>20</v>
      </c>
      <c r="K22" s="151">
        <f t="shared" si="0"/>
        <v>20</v>
      </c>
    </row>
    <row r="23" spans="1:11" x14ac:dyDescent="0.2">
      <c r="A23" s="8" t="str">
        <f>IF(ISBLANK(Orth!A23),"",Orth!A23)</f>
        <v>élève 21</v>
      </c>
      <c r="B23" s="8" t="str">
        <f>IF(ISBLANK(Orth!B23),"",Orth!B23)</f>
        <v>élève 21</v>
      </c>
      <c r="C23" s="6">
        <v>9</v>
      </c>
      <c r="D23" s="6" t="s">
        <v>6</v>
      </c>
      <c r="E23" s="6" t="s">
        <v>6</v>
      </c>
      <c r="F23" s="6" t="s">
        <v>6</v>
      </c>
      <c r="G23" s="6" t="s">
        <v>6</v>
      </c>
      <c r="H23" s="6" t="s">
        <v>6</v>
      </c>
      <c r="I23" s="6" t="s">
        <v>6</v>
      </c>
      <c r="J23" s="6">
        <v>19</v>
      </c>
      <c r="K23" s="151">
        <f t="shared" si="0"/>
        <v>18.666666666666668</v>
      </c>
    </row>
    <row r="24" spans="1:11" x14ac:dyDescent="0.2">
      <c r="A24" s="8" t="str">
        <f>IF(ISBLANK(Orth!A24),"",Orth!A24)</f>
        <v>élève 22</v>
      </c>
      <c r="B24" s="8" t="str">
        <f>IF(ISBLANK(Orth!B24),"",Orth!B24)</f>
        <v>élève 22</v>
      </c>
      <c r="C24" s="6">
        <v>10</v>
      </c>
      <c r="D24" s="6" t="s">
        <v>6</v>
      </c>
      <c r="E24" s="6" t="s">
        <v>6</v>
      </c>
      <c r="F24" s="6" t="s">
        <v>6</v>
      </c>
      <c r="G24" s="6" t="s">
        <v>6</v>
      </c>
      <c r="H24" s="6" t="s">
        <v>6</v>
      </c>
      <c r="I24" s="6" t="s">
        <v>6</v>
      </c>
      <c r="J24" s="6">
        <v>18</v>
      </c>
      <c r="K24" s="151">
        <f t="shared" si="0"/>
        <v>18.666666666666668</v>
      </c>
    </row>
    <row r="25" spans="1:11" x14ac:dyDescent="0.2">
      <c r="A25" s="8" t="str">
        <f>IF(ISBLANK(Orth!A25),"",Orth!A25)</f>
        <v>élève 23</v>
      </c>
      <c r="B25" s="8" t="str">
        <f>IF(ISBLANK(Orth!B25),"",Orth!B25)</f>
        <v>élève 23</v>
      </c>
      <c r="C25" s="6">
        <v>7.5</v>
      </c>
      <c r="D25" s="6" t="s">
        <v>6</v>
      </c>
      <c r="E25" s="6" t="s">
        <v>6</v>
      </c>
      <c r="F25" s="6" t="s">
        <v>6</v>
      </c>
      <c r="G25" s="6" t="s">
        <v>6</v>
      </c>
      <c r="H25" s="6" t="s">
        <v>6</v>
      </c>
      <c r="I25" s="6" t="s">
        <v>6</v>
      </c>
      <c r="J25" s="6">
        <v>20</v>
      </c>
      <c r="K25" s="151">
        <f t="shared" si="0"/>
        <v>18.333333333333332</v>
      </c>
    </row>
    <row r="26" spans="1:11" x14ac:dyDescent="0.2">
      <c r="A26" s="8" t="str">
        <f>IF(ISBLANK(Orth!A26),"",Orth!A26)</f>
        <v>élève 24</v>
      </c>
      <c r="B26" s="8" t="str">
        <f>IF(ISBLANK(Orth!B26),"",Orth!B26)</f>
        <v>élève 24</v>
      </c>
      <c r="C26" s="6">
        <v>8</v>
      </c>
      <c r="D26" s="6" t="s">
        <v>6</v>
      </c>
      <c r="E26" s="6" t="s">
        <v>6</v>
      </c>
      <c r="F26" s="6" t="s">
        <v>6</v>
      </c>
      <c r="G26" s="6" t="s">
        <v>6</v>
      </c>
      <c r="H26" s="6" t="s">
        <v>6</v>
      </c>
      <c r="I26" s="6" t="s">
        <v>6</v>
      </c>
      <c r="J26" s="6">
        <v>20</v>
      </c>
      <c r="K26" s="151">
        <f t="shared" si="0"/>
        <v>18.666666666666668</v>
      </c>
    </row>
    <row r="27" spans="1:11" x14ac:dyDescent="0.2">
      <c r="A27" s="8" t="str">
        <f>IF(ISBLANK(Orth!A27),"",Orth!A27)</f>
        <v>élève 25</v>
      </c>
      <c r="B27" s="8" t="str">
        <f>IF(ISBLANK(Orth!B27),"",Orth!B27)</f>
        <v/>
      </c>
      <c r="C27" s="6" t="s">
        <v>6</v>
      </c>
      <c r="D27" s="6" t="s">
        <v>6</v>
      </c>
      <c r="E27" s="6" t="s">
        <v>6</v>
      </c>
      <c r="F27" s="6" t="s">
        <v>6</v>
      </c>
      <c r="G27" s="6" t="s">
        <v>6</v>
      </c>
      <c r="H27" s="6" t="s">
        <v>6</v>
      </c>
      <c r="I27" s="6" t="s">
        <v>6</v>
      </c>
      <c r="J27" s="6"/>
      <c r="K27" s="7" t="s">
        <v>6</v>
      </c>
    </row>
    <row r="28" spans="1:11" x14ac:dyDescent="0.2">
      <c r="A28" s="8" t="str">
        <f>IF(ISBLANK(Orth!A28),"",Orth!A28)</f>
        <v>élève 26</v>
      </c>
      <c r="B28" s="8" t="str">
        <f>IF(ISBLANK(Orth!B28),"",Orth!B28)</f>
        <v/>
      </c>
      <c r="C28" s="6" t="s">
        <v>6</v>
      </c>
      <c r="D28" s="6" t="s">
        <v>6</v>
      </c>
      <c r="E28" s="6" t="s">
        <v>6</v>
      </c>
      <c r="F28" s="6" t="s">
        <v>6</v>
      </c>
      <c r="G28" s="6" t="s">
        <v>6</v>
      </c>
      <c r="H28" s="6" t="s">
        <v>6</v>
      </c>
      <c r="I28" s="6" t="s">
        <v>6</v>
      </c>
      <c r="J28" s="6" t="s">
        <v>6</v>
      </c>
      <c r="K28" s="7" t="s">
        <v>6</v>
      </c>
    </row>
    <row r="29" spans="1:11" x14ac:dyDescent="0.2">
      <c r="A29" s="8" t="str">
        <f>IF(ISBLANK(Orth!A29),"",Orth!A29)</f>
        <v>élève 27</v>
      </c>
      <c r="B29" s="8" t="str">
        <f>IF(ISBLANK(Orth!B29),"",Orth!B29)</f>
        <v/>
      </c>
      <c r="C29" s="6" t="s">
        <v>6</v>
      </c>
      <c r="D29" s="6" t="s">
        <v>6</v>
      </c>
      <c r="E29" s="6" t="s">
        <v>6</v>
      </c>
      <c r="F29" s="6" t="s">
        <v>6</v>
      </c>
      <c r="G29" s="6" t="s">
        <v>6</v>
      </c>
      <c r="H29" s="6" t="s">
        <v>6</v>
      </c>
      <c r="I29" s="6" t="s">
        <v>6</v>
      </c>
      <c r="J29" s="6" t="s">
        <v>6</v>
      </c>
      <c r="K29" s="7" t="s">
        <v>6</v>
      </c>
    </row>
    <row r="30" spans="1:11" x14ac:dyDescent="0.2">
      <c r="A30" s="8" t="str">
        <f>IF(ISBLANK(Orth!A30),"",Orth!A30)</f>
        <v>élève 28</v>
      </c>
      <c r="B30" s="8" t="str">
        <f>IF(ISBLANK(Orth!B30),"",Orth!B30)</f>
        <v/>
      </c>
      <c r="C30" s="6" t="s">
        <v>6</v>
      </c>
      <c r="D30" s="6" t="s">
        <v>6</v>
      </c>
      <c r="E30" s="6" t="s">
        <v>6</v>
      </c>
      <c r="F30" s="6" t="s">
        <v>6</v>
      </c>
      <c r="G30" s="6" t="s">
        <v>6</v>
      </c>
      <c r="H30" s="6" t="s">
        <v>6</v>
      </c>
      <c r="I30" s="6" t="s">
        <v>6</v>
      </c>
      <c r="J30" s="6" t="s">
        <v>6</v>
      </c>
      <c r="K30" s="7" t="s">
        <v>6</v>
      </c>
    </row>
    <row r="31" spans="1:11" x14ac:dyDescent="0.2">
      <c r="A31" s="8" t="str">
        <f>IF(ISBLANK(Orth!A31),"",Orth!A31)</f>
        <v>élève 29</v>
      </c>
      <c r="B31" s="8" t="str">
        <f>IF(ISBLANK(Orth!B31),"",Orth!B31)</f>
        <v/>
      </c>
      <c r="C31" s="6" t="s">
        <v>6</v>
      </c>
      <c r="D31" s="6" t="s">
        <v>6</v>
      </c>
      <c r="E31" s="6" t="s">
        <v>6</v>
      </c>
      <c r="F31" s="6" t="s">
        <v>6</v>
      </c>
      <c r="G31" s="6" t="s">
        <v>6</v>
      </c>
      <c r="H31" s="6" t="s">
        <v>6</v>
      </c>
      <c r="I31" s="6" t="s">
        <v>6</v>
      </c>
      <c r="J31" s="6" t="s">
        <v>6</v>
      </c>
      <c r="K31" s="7" t="s">
        <v>6</v>
      </c>
    </row>
    <row r="32" spans="1:11" x14ac:dyDescent="0.2">
      <c r="A32" s="8" t="str">
        <f>IF(ISBLANK(Orth!A32),"",Orth!A32)</f>
        <v>élève 30</v>
      </c>
      <c r="B32" s="8" t="str">
        <f>IF(ISBLANK(Orth!B32),"",Orth!B32)</f>
        <v/>
      </c>
      <c r="C32" s="6" t="s">
        <v>6</v>
      </c>
      <c r="D32" s="6" t="s">
        <v>6</v>
      </c>
      <c r="E32" s="6" t="s">
        <v>6</v>
      </c>
      <c r="F32" s="6" t="s">
        <v>6</v>
      </c>
      <c r="G32" s="6" t="s">
        <v>6</v>
      </c>
      <c r="H32" s="6" t="s">
        <v>6</v>
      </c>
      <c r="I32" s="6" t="s">
        <v>6</v>
      </c>
      <c r="J32" s="6" t="s">
        <v>6</v>
      </c>
      <c r="K32" s="7" t="s">
        <v>6</v>
      </c>
    </row>
  </sheetData>
  <sheetProtection selectLockedCells="1" selectUnlockedCells="1"/>
  <mergeCells count="1">
    <mergeCell ref="C1:J1"/>
  </mergeCells>
  <pageMargins left="0.74791666666666667" right="0.74791666666666667" top="0.98402777777777772" bottom="0.98402777777777772" header="0.51180555555555551" footer="0.49236111111111114"/>
  <pageSetup paperSize="9" firstPageNumber="0" orientation="landscape" horizontalDpi="300" verticalDpi="300"/>
  <headerFooter alignWithMargins="0">
    <oddFooter>&amp;Ronglet &amp;A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K32"/>
  <sheetViews>
    <sheetView zoomScale="75" zoomScaleNormal="75" workbookViewId="0">
      <selection activeCell="N14" sqref="N14"/>
    </sheetView>
  </sheetViews>
  <sheetFormatPr baseColWidth="10" defaultRowHeight="12.75" x14ac:dyDescent="0.2"/>
  <cols>
    <col min="1" max="1" width="24.7109375" style="1" customWidth="1"/>
    <col min="2" max="2" width="14.140625" style="1" customWidth="1"/>
    <col min="3" max="10" width="6.7109375" style="1" customWidth="1"/>
    <col min="11" max="11" width="12.5703125" style="22" customWidth="1"/>
  </cols>
  <sheetData>
    <row r="1" spans="1:11" x14ac:dyDescent="0.2">
      <c r="A1" s="2" t="s">
        <v>55</v>
      </c>
      <c r="C1" s="185" t="s">
        <v>1</v>
      </c>
      <c r="D1" s="185"/>
      <c r="E1" s="185"/>
      <c r="F1" s="185"/>
      <c r="G1" s="185"/>
      <c r="H1" s="185"/>
      <c r="I1" s="185"/>
      <c r="J1" s="185"/>
      <c r="K1" s="1"/>
    </row>
    <row r="2" spans="1:11" ht="12" customHeight="1" x14ac:dyDescent="0.2">
      <c r="A2" s="3" t="s">
        <v>2</v>
      </c>
      <c r="B2" s="3" t="s">
        <v>3</v>
      </c>
      <c r="C2" s="3">
        <v>1</v>
      </c>
      <c r="D2" s="3">
        <v>2</v>
      </c>
      <c r="E2" s="3">
        <v>3</v>
      </c>
      <c r="F2" s="3">
        <v>4</v>
      </c>
      <c r="G2" s="3">
        <v>5</v>
      </c>
      <c r="H2" s="3">
        <v>6</v>
      </c>
      <c r="I2" s="3">
        <v>7</v>
      </c>
      <c r="J2" s="51" t="s">
        <v>82</v>
      </c>
      <c r="K2" s="4" t="s">
        <v>4</v>
      </c>
    </row>
    <row r="3" spans="1:11" x14ac:dyDescent="0.2">
      <c r="A3" s="8" t="str">
        <f>IF(ISBLANK(Orth!A3),"",Orth!A3)</f>
        <v>élève 1</v>
      </c>
      <c r="B3" s="8" t="str">
        <f>IF(ISBLANK(Orth!B3),"",Orth!B3)</f>
        <v>élève 1</v>
      </c>
      <c r="C3" s="6" t="s">
        <v>6</v>
      </c>
      <c r="D3" s="6" t="s">
        <v>6</v>
      </c>
      <c r="E3" s="6" t="s">
        <v>6</v>
      </c>
      <c r="F3" s="6" t="s">
        <v>6</v>
      </c>
      <c r="G3" s="6" t="s">
        <v>6</v>
      </c>
      <c r="H3" s="6" t="s">
        <v>6</v>
      </c>
      <c r="I3" s="6" t="s">
        <v>6</v>
      </c>
      <c r="J3" s="6">
        <v>18</v>
      </c>
      <c r="K3" s="7">
        <f>J3</f>
        <v>18</v>
      </c>
    </row>
    <row r="4" spans="1:11" x14ac:dyDescent="0.2">
      <c r="A4" s="8" t="str">
        <f>IF(ISBLANK(Orth!A4),"",Orth!A4)</f>
        <v>élève 2</v>
      </c>
      <c r="B4" s="8" t="str">
        <f>IF(ISBLANK(Orth!B4),"",Orth!B4)</f>
        <v>élève 2</v>
      </c>
      <c r="C4" s="6" t="s">
        <v>6</v>
      </c>
      <c r="D4" s="6" t="s">
        <v>6</v>
      </c>
      <c r="E4" s="6" t="s">
        <v>6</v>
      </c>
      <c r="F4" s="6" t="s">
        <v>6</v>
      </c>
      <c r="G4" s="6" t="s">
        <v>6</v>
      </c>
      <c r="H4" s="6" t="s">
        <v>6</v>
      </c>
      <c r="I4" s="6" t="s">
        <v>6</v>
      </c>
      <c r="J4" s="6">
        <v>16</v>
      </c>
      <c r="K4" s="7">
        <f t="shared" ref="K4:K27" si="0">J4</f>
        <v>16</v>
      </c>
    </row>
    <row r="5" spans="1:11" x14ac:dyDescent="0.2">
      <c r="A5" s="8" t="str">
        <f>IF(ISBLANK(Orth!A5),"",Orth!A5)</f>
        <v>élève 3</v>
      </c>
      <c r="B5" s="8" t="str">
        <f>IF(ISBLANK(Orth!B5),"",Orth!B5)</f>
        <v>élève 3</v>
      </c>
      <c r="C5" s="6" t="s">
        <v>6</v>
      </c>
      <c r="D5" s="6" t="s">
        <v>6</v>
      </c>
      <c r="E5" s="6" t="s">
        <v>6</v>
      </c>
      <c r="F5" s="6" t="s">
        <v>6</v>
      </c>
      <c r="G5" s="6" t="s">
        <v>6</v>
      </c>
      <c r="H5" s="6" t="s">
        <v>6</v>
      </c>
      <c r="I5" s="6" t="s">
        <v>6</v>
      </c>
      <c r="J5" s="6">
        <v>20</v>
      </c>
      <c r="K5" s="7">
        <f t="shared" si="0"/>
        <v>20</v>
      </c>
    </row>
    <row r="6" spans="1:11" x14ac:dyDescent="0.2">
      <c r="A6" s="8" t="str">
        <f>IF(ISBLANK(Orth!A6),"",Orth!A6)</f>
        <v>élève 4</v>
      </c>
      <c r="B6" s="8" t="str">
        <f>IF(ISBLANK(Orth!B6),"",Orth!B6)</f>
        <v>élève 4</v>
      </c>
      <c r="C6" s="6" t="s">
        <v>6</v>
      </c>
      <c r="D6" s="6" t="s">
        <v>6</v>
      </c>
      <c r="E6" s="6" t="s">
        <v>6</v>
      </c>
      <c r="F6" s="6" t="s">
        <v>6</v>
      </c>
      <c r="G6" s="6" t="s">
        <v>6</v>
      </c>
      <c r="H6" s="6" t="s">
        <v>6</v>
      </c>
      <c r="I6" s="6" t="s">
        <v>6</v>
      </c>
      <c r="J6" s="6">
        <v>15</v>
      </c>
      <c r="K6" s="7">
        <f t="shared" si="0"/>
        <v>15</v>
      </c>
    </row>
    <row r="7" spans="1:11" x14ac:dyDescent="0.2">
      <c r="A7" s="8" t="str">
        <f>IF(ISBLANK(Orth!A7),"",Orth!A7)</f>
        <v>élève 5</v>
      </c>
      <c r="B7" s="8" t="str">
        <f>IF(ISBLANK(Orth!B7),"",Orth!B7)</f>
        <v>élève 5</v>
      </c>
      <c r="C7" s="6" t="s">
        <v>6</v>
      </c>
      <c r="D7" s="6" t="s">
        <v>6</v>
      </c>
      <c r="E7" s="6" t="s">
        <v>6</v>
      </c>
      <c r="F7" s="6" t="s">
        <v>6</v>
      </c>
      <c r="G7" s="6" t="s">
        <v>6</v>
      </c>
      <c r="H7" s="6" t="s">
        <v>6</v>
      </c>
      <c r="I7" s="6" t="s">
        <v>6</v>
      </c>
      <c r="J7" s="6">
        <v>12</v>
      </c>
      <c r="K7" s="7">
        <f t="shared" si="0"/>
        <v>12</v>
      </c>
    </row>
    <row r="8" spans="1:11" x14ac:dyDescent="0.2">
      <c r="A8" s="8" t="str">
        <f>IF(ISBLANK(Orth!A8),"",Orth!A8)</f>
        <v>élève 6</v>
      </c>
      <c r="B8" s="8" t="str">
        <f>IF(ISBLANK(Orth!B8),"",Orth!B8)</f>
        <v>élève 6</v>
      </c>
      <c r="C8" s="6" t="s">
        <v>6</v>
      </c>
      <c r="D8" s="6" t="s">
        <v>6</v>
      </c>
      <c r="E8" s="6" t="s">
        <v>6</v>
      </c>
      <c r="F8" s="6" t="s">
        <v>6</v>
      </c>
      <c r="G8" s="6" t="s">
        <v>6</v>
      </c>
      <c r="H8" s="6" t="s">
        <v>6</v>
      </c>
      <c r="I8" s="6" t="s">
        <v>6</v>
      </c>
      <c r="J8" s="6">
        <v>20</v>
      </c>
      <c r="K8" s="7">
        <f t="shared" si="0"/>
        <v>20</v>
      </c>
    </row>
    <row r="9" spans="1:11" x14ac:dyDescent="0.2">
      <c r="A9" s="8" t="str">
        <f>IF(ISBLANK(Orth!A9),"",Orth!A9)</f>
        <v>élève 7</v>
      </c>
      <c r="B9" s="8" t="str">
        <f>IF(ISBLANK(Orth!B9),"",Orth!B9)</f>
        <v>élève 7</v>
      </c>
      <c r="C9" s="6" t="s">
        <v>6</v>
      </c>
      <c r="D9" s="6" t="s">
        <v>6</v>
      </c>
      <c r="E9" s="6" t="s">
        <v>6</v>
      </c>
      <c r="F9" s="6" t="s">
        <v>6</v>
      </c>
      <c r="G9" s="6" t="s">
        <v>6</v>
      </c>
      <c r="H9" s="6" t="s">
        <v>6</v>
      </c>
      <c r="I9" s="6" t="s">
        <v>6</v>
      </c>
      <c r="J9" s="6">
        <v>20</v>
      </c>
      <c r="K9" s="7">
        <f t="shared" si="0"/>
        <v>20</v>
      </c>
    </row>
    <row r="10" spans="1:11" x14ac:dyDescent="0.2">
      <c r="A10" s="8" t="str">
        <f>IF(ISBLANK(Orth!A10),"",Orth!A10)</f>
        <v>élève 8</v>
      </c>
      <c r="B10" s="8" t="str">
        <f>IF(ISBLANK(Orth!B10),"",Orth!B10)</f>
        <v>élève 8</v>
      </c>
      <c r="C10" s="6" t="s">
        <v>6</v>
      </c>
      <c r="D10" s="6" t="s">
        <v>6</v>
      </c>
      <c r="E10" s="6" t="s">
        <v>6</v>
      </c>
      <c r="F10" s="6" t="s">
        <v>6</v>
      </c>
      <c r="G10" s="6" t="s">
        <v>6</v>
      </c>
      <c r="H10" s="6" t="s">
        <v>6</v>
      </c>
      <c r="I10" s="6" t="s">
        <v>6</v>
      </c>
      <c r="J10" s="6">
        <v>14</v>
      </c>
      <c r="K10" s="7">
        <f t="shared" si="0"/>
        <v>14</v>
      </c>
    </row>
    <row r="11" spans="1:11" x14ac:dyDescent="0.2">
      <c r="A11" s="8" t="str">
        <f>IF(ISBLANK(Orth!A11),"",Orth!A11)</f>
        <v>élève 9</v>
      </c>
      <c r="B11" s="8" t="str">
        <f>IF(ISBLANK(Orth!B11),"",Orth!B11)</f>
        <v>élève 9</v>
      </c>
      <c r="C11" s="6" t="s">
        <v>6</v>
      </c>
      <c r="D11" s="6" t="s">
        <v>6</v>
      </c>
      <c r="E11" s="6" t="s">
        <v>6</v>
      </c>
      <c r="F11" s="6" t="s">
        <v>6</v>
      </c>
      <c r="G11" s="6" t="s">
        <v>6</v>
      </c>
      <c r="H11" s="6" t="s">
        <v>6</v>
      </c>
      <c r="I11" s="6" t="s">
        <v>6</v>
      </c>
      <c r="J11" s="6">
        <v>17</v>
      </c>
      <c r="K11" s="7">
        <f t="shared" si="0"/>
        <v>17</v>
      </c>
    </row>
    <row r="12" spans="1:11" x14ac:dyDescent="0.2">
      <c r="A12" s="8" t="str">
        <f>IF(ISBLANK(Orth!A12),"",Orth!A12)</f>
        <v>élève 10</v>
      </c>
      <c r="B12" s="8" t="str">
        <f>IF(ISBLANK(Orth!B12),"",Orth!B12)</f>
        <v>élève 10</v>
      </c>
      <c r="C12" s="6" t="s">
        <v>6</v>
      </c>
      <c r="D12" s="6" t="s">
        <v>6</v>
      </c>
      <c r="E12" s="6" t="s">
        <v>6</v>
      </c>
      <c r="F12" s="6" t="s">
        <v>6</v>
      </c>
      <c r="G12" s="6" t="s">
        <v>6</v>
      </c>
      <c r="H12" s="6" t="s">
        <v>6</v>
      </c>
      <c r="I12" s="6" t="s">
        <v>6</v>
      </c>
      <c r="J12" s="6">
        <v>20</v>
      </c>
      <c r="K12" s="7">
        <f t="shared" si="0"/>
        <v>20</v>
      </c>
    </row>
    <row r="13" spans="1:11" x14ac:dyDescent="0.2">
      <c r="A13" s="8" t="str">
        <f>IF(ISBLANK(Orth!A13),"",Orth!A13)</f>
        <v>élève 11</v>
      </c>
      <c r="B13" s="8" t="str">
        <f>IF(ISBLANK(Orth!B13),"",Orth!B13)</f>
        <v>élève 11</v>
      </c>
      <c r="C13" s="6" t="s">
        <v>6</v>
      </c>
      <c r="D13" s="6" t="s">
        <v>6</v>
      </c>
      <c r="E13" s="6" t="s">
        <v>6</v>
      </c>
      <c r="F13" s="6" t="s">
        <v>6</v>
      </c>
      <c r="G13" s="6" t="s">
        <v>6</v>
      </c>
      <c r="H13" s="6" t="s">
        <v>6</v>
      </c>
      <c r="I13" s="6" t="s">
        <v>6</v>
      </c>
      <c r="J13" s="6">
        <v>6</v>
      </c>
      <c r="K13" s="7">
        <f t="shared" si="0"/>
        <v>6</v>
      </c>
    </row>
    <row r="14" spans="1:11" x14ac:dyDescent="0.2">
      <c r="A14" s="8" t="str">
        <f>IF(ISBLANK(Orth!A14),"",Orth!A14)</f>
        <v>élève 12</v>
      </c>
      <c r="B14" s="8" t="str">
        <f>IF(ISBLANK(Orth!B14),"",Orth!B14)</f>
        <v>élève 12</v>
      </c>
      <c r="C14" s="6" t="s">
        <v>6</v>
      </c>
      <c r="D14" s="6" t="s">
        <v>6</v>
      </c>
      <c r="E14" s="6" t="s">
        <v>6</v>
      </c>
      <c r="F14" s="6" t="s">
        <v>6</v>
      </c>
      <c r="G14" s="6" t="s">
        <v>6</v>
      </c>
      <c r="H14" s="6" t="s">
        <v>6</v>
      </c>
      <c r="I14" s="6" t="s">
        <v>6</v>
      </c>
      <c r="J14" s="6">
        <v>18</v>
      </c>
      <c r="K14" s="7">
        <f t="shared" si="0"/>
        <v>18</v>
      </c>
    </row>
    <row r="15" spans="1:11" x14ac:dyDescent="0.2">
      <c r="A15" s="8" t="str">
        <f>IF(ISBLANK(Orth!A15),"",Orth!A15)</f>
        <v>élève 13</v>
      </c>
      <c r="B15" s="8" t="str">
        <f>IF(ISBLANK(Orth!B15),"",Orth!B15)</f>
        <v>élève 13</v>
      </c>
      <c r="C15" s="6" t="s">
        <v>6</v>
      </c>
      <c r="D15" s="6" t="s">
        <v>6</v>
      </c>
      <c r="E15" s="6" t="s">
        <v>6</v>
      </c>
      <c r="F15" s="6" t="s">
        <v>6</v>
      </c>
      <c r="G15" s="6" t="s">
        <v>6</v>
      </c>
      <c r="H15" s="6" t="s">
        <v>6</v>
      </c>
      <c r="I15" s="6" t="s">
        <v>6</v>
      </c>
      <c r="J15" s="6">
        <v>18</v>
      </c>
      <c r="K15" s="7">
        <f t="shared" si="0"/>
        <v>18</v>
      </c>
    </row>
    <row r="16" spans="1:11" x14ac:dyDescent="0.2">
      <c r="A16" s="8" t="str">
        <f>IF(ISBLANK(Orth!A16),"",Orth!A16)</f>
        <v>élève 14</v>
      </c>
      <c r="B16" s="8" t="str">
        <f>IF(ISBLANK(Orth!B16),"",Orth!B16)</f>
        <v>élève 14</v>
      </c>
      <c r="C16" s="6" t="s">
        <v>6</v>
      </c>
      <c r="D16" s="6" t="s">
        <v>6</v>
      </c>
      <c r="E16" s="6" t="s">
        <v>6</v>
      </c>
      <c r="F16" s="6" t="s">
        <v>6</v>
      </c>
      <c r="G16" s="6" t="s">
        <v>6</v>
      </c>
      <c r="H16" s="6" t="s">
        <v>6</v>
      </c>
      <c r="I16" s="6" t="s">
        <v>6</v>
      </c>
      <c r="J16" s="6">
        <v>16</v>
      </c>
      <c r="K16" s="7">
        <f t="shared" si="0"/>
        <v>16</v>
      </c>
    </row>
    <row r="17" spans="1:11" x14ac:dyDescent="0.2">
      <c r="A17" s="8" t="str">
        <f>IF(ISBLANK(Orth!A17),"",Orth!A17)</f>
        <v>élève 15</v>
      </c>
      <c r="B17" s="8" t="str">
        <f>IF(ISBLANK(Orth!B17),"",Orth!B17)</f>
        <v>élève 15</v>
      </c>
      <c r="C17" s="6" t="s">
        <v>6</v>
      </c>
      <c r="D17" s="6" t="s">
        <v>6</v>
      </c>
      <c r="E17" s="6" t="s">
        <v>6</v>
      </c>
      <c r="F17" s="6" t="s">
        <v>6</v>
      </c>
      <c r="G17" s="6" t="s">
        <v>6</v>
      </c>
      <c r="H17" s="6" t="s">
        <v>6</v>
      </c>
      <c r="I17" s="6" t="s">
        <v>6</v>
      </c>
      <c r="J17" s="6">
        <v>20</v>
      </c>
      <c r="K17" s="7">
        <f t="shared" si="0"/>
        <v>20</v>
      </c>
    </row>
    <row r="18" spans="1:11" x14ac:dyDescent="0.2">
      <c r="A18" s="8" t="str">
        <f>IF(ISBLANK(Orth!A18),"",Orth!A18)</f>
        <v>élève 16</v>
      </c>
      <c r="B18" s="8" t="str">
        <f>IF(ISBLANK(Orth!B18),"",Orth!B18)</f>
        <v>élève 16</v>
      </c>
      <c r="C18" s="6" t="s">
        <v>6</v>
      </c>
      <c r="D18" s="6" t="s">
        <v>6</v>
      </c>
      <c r="E18" s="6" t="s">
        <v>6</v>
      </c>
      <c r="F18" s="6" t="s">
        <v>6</v>
      </c>
      <c r="G18" s="6" t="s">
        <v>6</v>
      </c>
      <c r="H18" s="6" t="s">
        <v>6</v>
      </c>
      <c r="I18" s="6" t="s">
        <v>6</v>
      </c>
      <c r="J18" s="6">
        <v>12</v>
      </c>
      <c r="K18" s="7">
        <f t="shared" si="0"/>
        <v>12</v>
      </c>
    </row>
    <row r="19" spans="1:11" x14ac:dyDescent="0.2">
      <c r="A19" s="8" t="str">
        <f>IF(ISBLANK(Orth!A19),"",Orth!A19)</f>
        <v>élève 17</v>
      </c>
      <c r="B19" s="8" t="str">
        <f>IF(ISBLANK(Orth!B19),"",Orth!B19)</f>
        <v>élève 17</v>
      </c>
      <c r="C19" s="6" t="s">
        <v>6</v>
      </c>
      <c r="D19" s="6" t="s">
        <v>6</v>
      </c>
      <c r="E19" s="6" t="s">
        <v>6</v>
      </c>
      <c r="F19" s="6" t="s">
        <v>6</v>
      </c>
      <c r="G19" s="6" t="s">
        <v>6</v>
      </c>
      <c r="H19" s="6" t="s">
        <v>6</v>
      </c>
      <c r="I19" s="6" t="s">
        <v>6</v>
      </c>
      <c r="J19" s="6">
        <v>14</v>
      </c>
      <c r="K19" s="7">
        <f t="shared" si="0"/>
        <v>14</v>
      </c>
    </row>
    <row r="20" spans="1:11" x14ac:dyDescent="0.2">
      <c r="A20" s="8" t="str">
        <f>IF(ISBLANK(Orth!A20),"",Orth!A20)</f>
        <v>élève 18</v>
      </c>
      <c r="B20" s="8" t="str">
        <f>IF(ISBLANK(Orth!B20),"",Orth!B20)</f>
        <v>élève 18</v>
      </c>
      <c r="C20" s="6" t="s">
        <v>6</v>
      </c>
      <c r="D20" s="6" t="s">
        <v>6</v>
      </c>
      <c r="E20" s="6" t="s">
        <v>6</v>
      </c>
      <c r="F20" s="6" t="s">
        <v>6</v>
      </c>
      <c r="G20" s="6" t="s">
        <v>6</v>
      </c>
      <c r="H20" s="6" t="s">
        <v>6</v>
      </c>
      <c r="I20" s="6" t="s">
        <v>6</v>
      </c>
      <c r="J20" s="6">
        <v>16</v>
      </c>
      <c r="K20" s="7">
        <f t="shared" si="0"/>
        <v>16</v>
      </c>
    </row>
    <row r="21" spans="1:11" x14ac:dyDescent="0.2">
      <c r="A21" s="8" t="str">
        <f>IF(ISBLANK(Orth!A21),"",Orth!A21)</f>
        <v>élève 19</v>
      </c>
      <c r="B21" s="8" t="str">
        <f>IF(ISBLANK(Orth!B21),"",Orth!B21)</f>
        <v>élève 19</v>
      </c>
      <c r="C21" s="6" t="s">
        <v>6</v>
      </c>
      <c r="D21" s="6" t="s">
        <v>6</v>
      </c>
      <c r="E21" s="6" t="s">
        <v>6</v>
      </c>
      <c r="F21" s="6" t="s">
        <v>6</v>
      </c>
      <c r="G21" s="6" t="s">
        <v>6</v>
      </c>
      <c r="H21" s="6" t="s">
        <v>6</v>
      </c>
      <c r="I21" s="6" t="s">
        <v>6</v>
      </c>
      <c r="J21" s="6">
        <v>8</v>
      </c>
      <c r="K21" s="7">
        <f t="shared" si="0"/>
        <v>8</v>
      </c>
    </row>
    <row r="22" spans="1:11" x14ac:dyDescent="0.2">
      <c r="A22" s="8" t="str">
        <f>IF(ISBLANK(Orth!A22),"",Orth!A22)</f>
        <v>élève 20</v>
      </c>
      <c r="B22" s="8" t="str">
        <f>IF(ISBLANK(Orth!B22),"",Orth!B22)</f>
        <v>élève 20</v>
      </c>
      <c r="C22" s="6" t="s">
        <v>6</v>
      </c>
      <c r="D22" s="6" t="s">
        <v>6</v>
      </c>
      <c r="E22" s="6" t="s">
        <v>6</v>
      </c>
      <c r="F22" s="6" t="s">
        <v>6</v>
      </c>
      <c r="G22" s="6" t="s">
        <v>6</v>
      </c>
      <c r="H22" s="6" t="s">
        <v>6</v>
      </c>
      <c r="I22" s="6" t="s">
        <v>6</v>
      </c>
      <c r="J22" s="6">
        <v>20</v>
      </c>
      <c r="K22" s="7">
        <f t="shared" si="0"/>
        <v>20</v>
      </c>
    </row>
    <row r="23" spans="1:11" x14ac:dyDescent="0.2">
      <c r="A23" s="8" t="str">
        <f>IF(ISBLANK(Orth!A23),"",Orth!A23)</f>
        <v>élève 21</v>
      </c>
      <c r="B23" s="8" t="str">
        <f>IF(ISBLANK(Orth!B23),"",Orth!B23)</f>
        <v>élève 21</v>
      </c>
      <c r="C23" s="6" t="s">
        <v>6</v>
      </c>
      <c r="D23" s="6" t="s">
        <v>6</v>
      </c>
      <c r="E23" s="6" t="s">
        <v>6</v>
      </c>
      <c r="F23" s="6" t="s">
        <v>6</v>
      </c>
      <c r="G23" s="6" t="s">
        <v>6</v>
      </c>
      <c r="H23" s="6" t="s">
        <v>6</v>
      </c>
      <c r="I23" s="6" t="s">
        <v>6</v>
      </c>
      <c r="J23" s="6">
        <v>20</v>
      </c>
      <c r="K23" s="7">
        <f t="shared" si="0"/>
        <v>20</v>
      </c>
    </row>
    <row r="24" spans="1:11" x14ac:dyDescent="0.2">
      <c r="A24" s="8" t="str">
        <f>IF(ISBLANK(Orth!A24),"",Orth!A24)</f>
        <v>élève 22</v>
      </c>
      <c r="B24" s="8" t="str">
        <f>IF(ISBLANK(Orth!B24),"",Orth!B24)</f>
        <v>élève 22</v>
      </c>
      <c r="C24" s="6" t="s">
        <v>6</v>
      </c>
      <c r="D24" s="6" t="s">
        <v>6</v>
      </c>
      <c r="E24" s="6" t="s">
        <v>6</v>
      </c>
      <c r="F24" s="6" t="s">
        <v>6</v>
      </c>
      <c r="G24" s="6" t="s">
        <v>6</v>
      </c>
      <c r="H24" s="6" t="s">
        <v>6</v>
      </c>
      <c r="I24" s="6" t="s">
        <v>6</v>
      </c>
      <c r="J24" s="6">
        <v>20</v>
      </c>
      <c r="K24" s="7">
        <f t="shared" si="0"/>
        <v>20</v>
      </c>
    </row>
    <row r="25" spans="1:11" x14ac:dyDescent="0.2">
      <c r="A25" s="8" t="str">
        <f>IF(ISBLANK(Orth!A25),"",Orth!A25)</f>
        <v>élève 23</v>
      </c>
      <c r="B25" s="8" t="str">
        <f>IF(ISBLANK(Orth!B25),"",Orth!B25)</f>
        <v>élève 23</v>
      </c>
      <c r="C25" s="6" t="s">
        <v>6</v>
      </c>
      <c r="D25" s="6" t="s">
        <v>6</v>
      </c>
      <c r="E25" s="6" t="s">
        <v>6</v>
      </c>
      <c r="F25" s="6" t="s">
        <v>6</v>
      </c>
      <c r="G25" s="6" t="s">
        <v>6</v>
      </c>
      <c r="H25" s="6" t="s">
        <v>6</v>
      </c>
      <c r="I25" s="6" t="s">
        <v>6</v>
      </c>
      <c r="J25" s="6">
        <v>18</v>
      </c>
      <c r="K25" s="7">
        <f t="shared" si="0"/>
        <v>18</v>
      </c>
    </row>
    <row r="26" spans="1:11" x14ac:dyDescent="0.2">
      <c r="A26" s="8" t="str">
        <f>IF(ISBLANK(Orth!A26),"",Orth!A26)</f>
        <v>élève 24</v>
      </c>
      <c r="B26" s="8" t="str">
        <f>IF(ISBLANK(Orth!B26),"",Orth!B26)</f>
        <v>élève 24</v>
      </c>
      <c r="C26" s="6" t="s">
        <v>6</v>
      </c>
      <c r="D26" s="6" t="s">
        <v>6</v>
      </c>
      <c r="E26" s="6" t="s">
        <v>6</v>
      </c>
      <c r="F26" s="6" t="s">
        <v>6</v>
      </c>
      <c r="G26" s="6" t="s">
        <v>6</v>
      </c>
      <c r="H26" s="6" t="s">
        <v>6</v>
      </c>
      <c r="I26" s="6" t="s">
        <v>6</v>
      </c>
      <c r="J26" s="6">
        <v>20</v>
      </c>
      <c r="K26" s="7">
        <f t="shared" si="0"/>
        <v>20</v>
      </c>
    </row>
    <row r="27" spans="1:11" x14ac:dyDescent="0.2">
      <c r="A27" s="8" t="str">
        <f>IF(ISBLANK(Orth!A27),"",Orth!A27)</f>
        <v>élève 25</v>
      </c>
      <c r="B27" s="8" t="str">
        <f>IF(ISBLANK(Orth!B27),"",Orth!B27)</f>
        <v/>
      </c>
      <c r="C27" s="6" t="s">
        <v>6</v>
      </c>
      <c r="D27" s="6" t="s">
        <v>6</v>
      </c>
      <c r="E27" s="6" t="s">
        <v>6</v>
      </c>
      <c r="F27" s="6" t="s">
        <v>6</v>
      </c>
      <c r="G27" s="6" t="s">
        <v>6</v>
      </c>
      <c r="H27" s="6" t="s">
        <v>6</v>
      </c>
      <c r="I27" s="6" t="s">
        <v>6</v>
      </c>
      <c r="J27" s="6" t="s">
        <v>6</v>
      </c>
      <c r="K27" s="7" t="str">
        <f t="shared" si="0"/>
        <v>-</v>
      </c>
    </row>
    <row r="28" spans="1:11" x14ac:dyDescent="0.2">
      <c r="A28" s="8" t="str">
        <f>IF(ISBLANK(Orth!A28),"",Orth!A28)</f>
        <v>élève 26</v>
      </c>
      <c r="B28" s="8" t="str">
        <f>IF(ISBLANK(Orth!B28),"",Orth!B28)</f>
        <v/>
      </c>
      <c r="C28" s="6" t="s">
        <v>6</v>
      </c>
      <c r="D28" s="6" t="s">
        <v>6</v>
      </c>
      <c r="E28" s="6" t="s">
        <v>6</v>
      </c>
      <c r="F28" s="6" t="s">
        <v>6</v>
      </c>
      <c r="G28" s="6" t="s">
        <v>6</v>
      </c>
      <c r="H28" s="6" t="s">
        <v>6</v>
      </c>
      <c r="I28" s="6" t="s">
        <v>6</v>
      </c>
      <c r="J28" s="6" t="s">
        <v>6</v>
      </c>
      <c r="K28" s="7" t="s">
        <v>6</v>
      </c>
    </row>
    <row r="29" spans="1:11" x14ac:dyDescent="0.2">
      <c r="A29" s="8" t="str">
        <f>IF(ISBLANK(Orth!A29),"",Orth!A29)</f>
        <v>élève 27</v>
      </c>
      <c r="B29" s="8" t="str">
        <f>IF(ISBLANK(Orth!B29),"",Orth!B29)</f>
        <v/>
      </c>
      <c r="C29" s="6" t="s">
        <v>6</v>
      </c>
      <c r="D29" s="6" t="s">
        <v>6</v>
      </c>
      <c r="E29" s="6" t="s">
        <v>6</v>
      </c>
      <c r="F29" s="6" t="s">
        <v>6</v>
      </c>
      <c r="G29" s="6" t="s">
        <v>6</v>
      </c>
      <c r="H29" s="6" t="s">
        <v>6</v>
      </c>
      <c r="I29" s="6" t="s">
        <v>6</v>
      </c>
      <c r="J29" s="6" t="s">
        <v>6</v>
      </c>
      <c r="K29" s="7" t="s">
        <v>6</v>
      </c>
    </row>
    <row r="30" spans="1:11" x14ac:dyDescent="0.2">
      <c r="A30" s="8" t="str">
        <f>IF(ISBLANK(Orth!A30),"",Orth!A30)</f>
        <v>élève 28</v>
      </c>
      <c r="B30" s="8" t="str">
        <f>IF(ISBLANK(Orth!B30),"",Orth!B30)</f>
        <v/>
      </c>
      <c r="C30" s="6" t="s">
        <v>6</v>
      </c>
      <c r="D30" s="6" t="s">
        <v>6</v>
      </c>
      <c r="E30" s="6" t="s">
        <v>6</v>
      </c>
      <c r="F30" s="6" t="s">
        <v>6</v>
      </c>
      <c r="G30" s="6" t="s">
        <v>6</v>
      </c>
      <c r="H30" s="6" t="s">
        <v>6</v>
      </c>
      <c r="I30" s="6" t="s">
        <v>6</v>
      </c>
      <c r="J30" s="6" t="s">
        <v>6</v>
      </c>
      <c r="K30" s="7" t="s">
        <v>6</v>
      </c>
    </row>
    <row r="31" spans="1:11" x14ac:dyDescent="0.2">
      <c r="A31" s="8" t="str">
        <f>IF(ISBLANK(Orth!A31),"",Orth!A31)</f>
        <v>élève 29</v>
      </c>
      <c r="B31" s="8" t="str">
        <f>IF(ISBLANK(Orth!B31),"",Orth!B31)</f>
        <v/>
      </c>
      <c r="C31" s="6" t="s">
        <v>6</v>
      </c>
      <c r="D31" s="6" t="s">
        <v>6</v>
      </c>
      <c r="E31" s="6" t="s">
        <v>6</v>
      </c>
      <c r="F31" s="6" t="s">
        <v>6</v>
      </c>
      <c r="G31" s="6" t="s">
        <v>6</v>
      </c>
      <c r="H31" s="6" t="s">
        <v>6</v>
      </c>
      <c r="I31" s="6" t="s">
        <v>6</v>
      </c>
      <c r="J31" s="6" t="s">
        <v>6</v>
      </c>
      <c r="K31" s="7" t="s">
        <v>6</v>
      </c>
    </row>
    <row r="32" spans="1:11" x14ac:dyDescent="0.2">
      <c r="A32" s="8" t="str">
        <f>IF(ISBLANK(Orth!A32),"",Orth!A32)</f>
        <v>élève 30</v>
      </c>
      <c r="B32" s="8" t="str">
        <f>IF(ISBLANK(Orth!B32),"",Orth!B32)</f>
        <v/>
      </c>
      <c r="C32" s="6" t="s">
        <v>6</v>
      </c>
      <c r="D32" s="6" t="s">
        <v>6</v>
      </c>
      <c r="E32" s="6" t="s">
        <v>6</v>
      </c>
      <c r="F32" s="6" t="s">
        <v>6</v>
      </c>
      <c r="G32" s="6" t="s">
        <v>6</v>
      </c>
      <c r="H32" s="6" t="s">
        <v>6</v>
      </c>
      <c r="I32" s="6" t="s">
        <v>6</v>
      </c>
      <c r="J32" s="6" t="s">
        <v>6</v>
      </c>
      <c r="K32" s="7" t="s">
        <v>6</v>
      </c>
    </row>
  </sheetData>
  <sheetProtection selectLockedCells="1" selectUnlockedCells="1"/>
  <mergeCells count="1">
    <mergeCell ref="C1:J1"/>
  </mergeCells>
  <pageMargins left="0.74791666666666667" right="0.74791666666666667" top="0.98402777777777772" bottom="0.98402777777777772" header="0.51180555555555551" footer="0.49236111111111114"/>
  <pageSetup paperSize="9" firstPageNumber="0" orientation="landscape" horizontalDpi="300" verticalDpi="300"/>
  <headerFooter alignWithMargins="0">
    <oddFooter>&amp;Ronglet &amp;A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K32"/>
  <sheetViews>
    <sheetView topLeftCell="B1" zoomScaleNormal="100" workbookViewId="0">
      <selection activeCell="C2" sqref="C2:K2"/>
    </sheetView>
  </sheetViews>
  <sheetFormatPr baseColWidth="10" defaultRowHeight="12.75" x14ac:dyDescent="0.2"/>
  <cols>
    <col min="1" max="1" width="20.42578125" style="1" customWidth="1"/>
    <col min="2" max="2" width="15.7109375" style="1" customWidth="1"/>
    <col min="3" max="10" width="6.7109375" style="1" customWidth="1"/>
    <col min="11" max="11" width="12.5703125" style="22" customWidth="1"/>
  </cols>
  <sheetData>
    <row r="1" spans="1:11" x14ac:dyDescent="0.2">
      <c r="A1" s="2" t="s">
        <v>56</v>
      </c>
      <c r="C1" s="185" t="s">
        <v>1</v>
      </c>
      <c r="D1" s="185"/>
      <c r="E1" s="185"/>
      <c r="F1" s="185"/>
      <c r="G1" s="185"/>
      <c r="H1" s="185"/>
      <c r="I1" s="185"/>
      <c r="J1" s="185"/>
      <c r="K1" s="1"/>
    </row>
    <row r="2" spans="1:11" ht="12.75" customHeight="1" x14ac:dyDescent="0.2">
      <c r="A2" s="3" t="s">
        <v>2</v>
      </c>
      <c r="B2" s="3" t="s">
        <v>3</v>
      </c>
      <c r="C2" s="3">
        <v>1</v>
      </c>
      <c r="D2" s="3">
        <v>2</v>
      </c>
      <c r="E2" s="3">
        <v>3</v>
      </c>
      <c r="F2" s="3">
        <v>4</v>
      </c>
      <c r="G2" s="3">
        <v>5</v>
      </c>
      <c r="H2" s="3">
        <v>6</v>
      </c>
      <c r="I2" s="3">
        <v>7</v>
      </c>
      <c r="J2" s="51" t="s">
        <v>82</v>
      </c>
      <c r="K2" s="4" t="s">
        <v>4</v>
      </c>
    </row>
    <row r="3" spans="1:11" x14ac:dyDescent="0.2">
      <c r="A3" s="8" t="str">
        <f>IF(ISBLANK(Orth!A3),"",Orth!A3)</f>
        <v>élève 1</v>
      </c>
      <c r="B3" s="8" t="str">
        <f>IF(ISBLANK(Orth!B3),"",Orth!B3)</f>
        <v>élève 1</v>
      </c>
      <c r="C3" s="6" t="s">
        <v>6</v>
      </c>
      <c r="D3" s="6" t="s">
        <v>6</v>
      </c>
      <c r="E3" s="6" t="s">
        <v>6</v>
      </c>
      <c r="F3" s="6" t="s">
        <v>6</v>
      </c>
      <c r="G3" s="6" t="s">
        <v>6</v>
      </c>
      <c r="H3" s="6" t="s">
        <v>6</v>
      </c>
      <c r="I3" s="6" t="s">
        <v>6</v>
      </c>
      <c r="J3" s="6">
        <v>16</v>
      </c>
      <c r="K3" s="7">
        <f>J3</f>
        <v>16</v>
      </c>
    </row>
    <row r="4" spans="1:11" x14ac:dyDescent="0.2">
      <c r="A4" s="8" t="str">
        <f>IF(ISBLANK(Orth!A4),"",Orth!A4)</f>
        <v>élève 2</v>
      </c>
      <c r="B4" s="8" t="str">
        <f>IF(ISBLANK(Orth!B4),"",Orth!B4)</f>
        <v>élève 2</v>
      </c>
      <c r="C4" s="6" t="s">
        <v>6</v>
      </c>
      <c r="D4" s="6" t="s">
        <v>6</v>
      </c>
      <c r="E4" s="6" t="s">
        <v>6</v>
      </c>
      <c r="F4" s="6" t="s">
        <v>6</v>
      </c>
      <c r="G4" s="6" t="s">
        <v>6</v>
      </c>
      <c r="H4" s="6" t="s">
        <v>6</v>
      </c>
      <c r="I4" s="6" t="s">
        <v>6</v>
      </c>
      <c r="J4" s="6">
        <v>15</v>
      </c>
      <c r="K4" s="7">
        <f t="shared" ref="K4:K27" si="0">J4</f>
        <v>15</v>
      </c>
    </row>
    <row r="5" spans="1:11" x14ac:dyDescent="0.2">
      <c r="A5" s="8" t="str">
        <f>IF(ISBLANK(Orth!A5),"",Orth!A5)</f>
        <v>élève 3</v>
      </c>
      <c r="B5" s="8" t="str">
        <f>IF(ISBLANK(Orth!B5),"",Orth!B5)</f>
        <v>élève 3</v>
      </c>
      <c r="C5" s="6" t="s">
        <v>6</v>
      </c>
      <c r="D5" s="6" t="s">
        <v>6</v>
      </c>
      <c r="E5" s="6" t="s">
        <v>6</v>
      </c>
      <c r="F5" s="6" t="s">
        <v>6</v>
      </c>
      <c r="G5" s="6" t="s">
        <v>6</v>
      </c>
      <c r="H5" s="6" t="s">
        <v>6</v>
      </c>
      <c r="I5" s="6" t="s">
        <v>6</v>
      </c>
      <c r="J5" s="6">
        <v>17</v>
      </c>
      <c r="K5" s="7">
        <f t="shared" si="0"/>
        <v>17</v>
      </c>
    </row>
    <row r="6" spans="1:11" x14ac:dyDescent="0.2">
      <c r="A6" s="8" t="str">
        <f>IF(ISBLANK(Orth!A6),"",Orth!A6)</f>
        <v>élève 4</v>
      </c>
      <c r="B6" s="8" t="str">
        <f>IF(ISBLANK(Orth!B6),"",Orth!B6)</f>
        <v>élève 4</v>
      </c>
      <c r="C6" s="6" t="s">
        <v>6</v>
      </c>
      <c r="D6" s="6" t="s">
        <v>6</v>
      </c>
      <c r="E6" s="6" t="s">
        <v>6</v>
      </c>
      <c r="F6" s="6" t="s">
        <v>6</v>
      </c>
      <c r="G6" s="6" t="s">
        <v>6</v>
      </c>
      <c r="H6" s="6" t="s">
        <v>6</v>
      </c>
      <c r="I6" s="6" t="s">
        <v>6</v>
      </c>
      <c r="J6" s="6">
        <v>17</v>
      </c>
      <c r="K6" s="7">
        <f t="shared" si="0"/>
        <v>17</v>
      </c>
    </row>
    <row r="7" spans="1:11" x14ac:dyDescent="0.2">
      <c r="A7" s="8" t="str">
        <f>IF(ISBLANK(Orth!A7),"",Orth!A7)</f>
        <v>élève 5</v>
      </c>
      <c r="B7" s="8" t="str">
        <f>IF(ISBLANK(Orth!B7),"",Orth!B7)</f>
        <v>élève 5</v>
      </c>
      <c r="C7" s="6" t="s">
        <v>6</v>
      </c>
      <c r="D7" s="6" t="s">
        <v>6</v>
      </c>
      <c r="E7" s="6" t="s">
        <v>6</v>
      </c>
      <c r="F7" s="6" t="s">
        <v>6</v>
      </c>
      <c r="G7" s="6" t="s">
        <v>6</v>
      </c>
      <c r="H7" s="6" t="s">
        <v>6</v>
      </c>
      <c r="I7" s="6" t="s">
        <v>6</v>
      </c>
      <c r="J7" s="6">
        <v>17</v>
      </c>
      <c r="K7" s="7">
        <f t="shared" si="0"/>
        <v>17</v>
      </c>
    </row>
    <row r="8" spans="1:11" x14ac:dyDescent="0.2">
      <c r="A8" s="8" t="str">
        <f>IF(ISBLANK(Orth!A8),"",Orth!A8)</f>
        <v>élève 6</v>
      </c>
      <c r="B8" s="8" t="str">
        <f>IF(ISBLANK(Orth!B8),"",Orth!B8)</f>
        <v>élève 6</v>
      </c>
      <c r="C8" s="6" t="s">
        <v>6</v>
      </c>
      <c r="D8" s="6" t="s">
        <v>6</v>
      </c>
      <c r="E8" s="6" t="s">
        <v>6</v>
      </c>
      <c r="F8" s="6" t="s">
        <v>6</v>
      </c>
      <c r="G8" s="6" t="s">
        <v>6</v>
      </c>
      <c r="H8" s="6" t="s">
        <v>6</v>
      </c>
      <c r="I8" s="6" t="s">
        <v>6</v>
      </c>
      <c r="J8" s="6">
        <v>16</v>
      </c>
      <c r="K8" s="7">
        <f t="shared" si="0"/>
        <v>16</v>
      </c>
    </row>
    <row r="9" spans="1:11" x14ac:dyDescent="0.2">
      <c r="A9" s="8" t="str">
        <f>IF(ISBLANK(Orth!A9),"",Orth!A9)</f>
        <v>élève 7</v>
      </c>
      <c r="B9" s="8" t="str">
        <f>IF(ISBLANK(Orth!B9),"",Orth!B9)</f>
        <v>élève 7</v>
      </c>
      <c r="C9" s="6" t="s">
        <v>6</v>
      </c>
      <c r="D9" s="6" t="s">
        <v>6</v>
      </c>
      <c r="E9" s="6" t="s">
        <v>6</v>
      </c>
      <c r="F9" s="6" t="s">
        <v>6</v>
      </c>
      <c r="G9" s="6" t="s">
        <v>6</v>
      </c>
      <c r="H9" s="6" t="s">
        <v>6</v>
      </c>
      <c r="I9" s="6" t="s">
        <v>6</v>
      </c>
      <c r="J9" s="6">
        <v>12</v>
      </c>
      <c r="K9" s="7">
        <f t="shared" si="0"/>
        <v>12</v>
      </c>
    </row>
    <row r="10" spans="1:11" x14ac:dyDescent="0.2">
      <c r="A10" s="8" t="str">
        <f>IF(ISBLANK(Orth!A10),"",Orth!A10)</f>
        <v>élève 8</v>
      </c>
      <c r="B10" s="8" t="str">
        <f>IF(ISBLANK(Orth!B10),"",Orth!B10)</f>
        <v>élève 8</v>
      </c>
      <c r="C10" s="6" t="s">
        <v>6</v>
      </c>
      <c r="D10" s="6" t="s">
        <v>6</v>
      </c>
      <c r="E10" s="6" t="s">
        <v>6</v>
      </c>
      <c r="F10" s="6" t="s">
        <v>6</v>
      </c>
      <c r="G10" s="6" t="s">
        <v>6</v>
      </c>
      <c r="H10" s="6" t="s">
        <v>6</v>
      </c>
      <c r="I10" s="6" t="s">
        <v>6</v>
      </c>
      <c r="J10" s="6">
        <v>11.5</v>
      </c>
      <c r="K10" s="7">
        <f t="shared" si="0"/>
        <v>11.5</v>
      </c>
    </row>
    <row r="11" spans="1:11" x14ac:dyDescent="0.2">
      <c r="A11" s="8" t="str">
        <f>IF(ISBLANK(Orth!A11),"",Orth!A11)</f>
        <v>élève 9</v>
      </c>
      <c r="B11" s="8" t="str">
        <f>IF(ISBLANK(Orth!B11),"",Orth!B11)</f>
        <v>élève 9</v>
      </c>
      <c r="C11" s="6" t="s">
        <v>6</v>
      </c>
      <c r="D11" s="6" t="s">
        <v>6</v>
      </c>
      <c r="E11" s="6" t="s">
        <v>6</v>
      </c>
      <c r="F11" s="6" t="s">
        <v>6</v>
      </c>
      <c r="G11" s="6" t="s">
        <v>6</v>
      </c>
      <c r="H11" s="6" t="s">
        <v>6</v>
      </c>
      <c r="I11" s="6" t="s">
        <v>6</v>
      </c>
      <c r="J11" s="6">
        <v>9</v>
      </c>
      <c r="K11" s="7">
        <f t="shared" si="0"/>
        <v>9</v>
      </c>
    </row>
    <row r="12" spans="1:11" x14ac:dyDescent="0.2">
      <c r="A12" s="8" t="str">
        <f>IF(ISBLANK(Orth!A12),"",Orth!A12)</f>
        <v>élève 10</v>
      </c>
      <c r="B12" s="8" t="str">
        <f>IF(ISBLANK(Orth!B12),"",Orth!B12)</f>
        <v>élève 10</v>
      </c>
      <c r="C12" s="6" t="s">
        <v>6</v>
      </c>
      <c r="D12" s="6" t="s">
        <v>6</v>
      </c>
      <c r="E12" s="6" t="s">
        <v>6</v>
      </c>
      <c r="F12" s="6" t="s">
        <v>6</v>
      </c>
      <c r="G12" s="6" t="s">
        <v>6</v>
      </c>
      <c r="H12" s="6" t="s">
        <v>6</v>
      </c>
      <c r="I12" s="6" t="s">
        <v>6</v>
      </c>
      <c r="J12" s="6">
        <v>13</v>
      </c>
      <c r="K12" s="7">
        <f t="shared" si="0"/>
        <v>13</v>
      </c>
    </row>
    <row r="13" spans="1:11" x14ac:dyDescent="0.2">
      <c r="A13" s="8" t="str">
        <f>IF(ISBLANK(Orth!A13),"",Orth!A13)</f>
        <v>élève 11</v>
      </c>
      <c r="B13" s="8" t="str">
        <f>IF(ISBLANK(Orth!B13),"",Orth!B13)</f>
        <v>élève 11</v>
      </c>
      <c r="C13" s="6" t="s">
        <v>6</v>
      </c>
      <c r="D13" s="6" t="s">
        <v>6</v>
      </c>
      <c r="E13" s="6" t="s">
        <v>6</v>
      </c>
      <c r="F13" s="6" t="s">
        <v>6</v>
      </c>
      <c r="G13" s="6" t="s">
        <v>6</v>
      </c>
      <c r="H13" s="6" t="s">
        <v>6</v>
      </c>
      <c r="I13" s="6" t="s">
        <v>6</v>
      </c>
      <c r="J13" s="6">
        <v>9</v>
      </c>
      <c r="K13" s="7">
        <f t="shared" si="0"/>
        <v>9</v>
      </c>
    </row>
    <row r="14" spans="1:11" x14ac:dyDescent="0.2">
      <c r="A14" s="8" t="str">
        <f>IF(ISBLANK(Orth!A14),"",Orth!A14)</f>
        <v>élève 12</v>
      </c>
      <c r="B14" s="8" t="str">
        <f>IF(ISBLANK(Orth!B14),"",Orth!B14)</f>
        <v>élève 12</v>
      </c>
      <c r="C14" s="6" t="s">
        <v>6</v>
      </c>
      <c r="D14" s="6" t="s">
        <v>6</v>
      </c>
      <c r="E14" s="6" t="s">
        <v>6</v>
      </c>
      <c r="F14" s="6" t="s">
        <v>6</v>
      </c>
      <c r="G14" s="6" t="s">
        <v>6</v>
      </c>
      <c r="H14" s="6" t="s">
        <v>6</v>
      </c>
      <c r="I14" s="6" t="s">
        <v>6</v>
      </c>
      <c r="J14" s="6">
        <v>13.5</v>
      </c>
      <c r="K14" s="7">
        <f t="shared" si="0"/>
        <v>13.5</v>
      </c>
    </row>
    <row r="15" spans="1:11" x14ac:dyDescent="0.2">
      <c r="A15" s="8" t="str">
        <f>IF(ISBLANK(Orth!A15),"",Orth!A15)</f>
        <v>élève 13</v>
      </c>
      <c r="B15" s="8" t="str">
        <f>IF(ISBLANK(Orth!B15),"",Orth!B15)</f>
        <v>élève 13</v>
      </c>
      <c r="C15" s="6" t="s">
        <v>6</v>
      </c>
      <c r="D15" s="6" t="s">
        <v>6</v>
      </c>
      <c r="E15" s="6" t="s">
        <v>6</v>
      </c>
      <c r="F15" s="6" t="s">
        <v>6</v>
      </c>
      <c r="G15" s="6" t="s">
        <v>6</v>
      </c>
      <c r="H15" s="6" t="s">
        <v>6</v>
      </c>
      <c r="I15" s="6" t="s">
        <v>6</v>
      </c>
      <c r="J15" s="6">
        <v>15.5</v>
      </c>
      <c r="K15" s="7">
        <f t="shared" si="0"/>
        <v>15.5</v>
      </c>
    </row>
    <row r="16" spans="1:11" x14ac:dyDescent="0.2">
      <c r="A16" s="8" t="str">
        <f>IF(ISBLANK(Orth!A16),"",Orth!A16)</f>
        <v>élève 14</v>
      </c>
      <c r="B16" s="8" t="str">
        <f>IF(ISBLANK(Orth!B16),"",Orth!B16)</f>
        <v>élève 14</v>
      </c>
      <c r="C16" s="6" t="s">
        <v>6</v>
      </c>
      <c r="D16" s="6" t="s">
        <v>6</v>
      </c>
      <c r="E16" s="6" t="s">
        <v>6</v>
      </c>
      <c r="F16" s="6" t="s">
        <v>6</v>
      </c>
      <c r="G16" s="6" t="s">
        <v>6</v>
      </c>
      <c r="H16" s="6" t="s">
        <v>6</v>
      </c>
      <c r="I16" s="6" t="s">
        <v>6</v>
      </c>
      <c r="J16" s="6">
        <v>18</v>
      </c>
      <c r="K16" s="7">
        <f t="shared" si="0"/>
        <v>18</v>
      </c>
    </row>
    <row r="17" spans="1:11" x14ac:dyDescent="0.2">
      <c r="A17" s="8" t="str">
        <f>IF(ISBLANK(Orth!A17),"",Orth!A17)</f>
        <v>élève 15</v>
      </c>
      <c r="B17" s="8" t="str">
        <f>IF(ISBLANK(Orth!B17),"",Orth!B17)</f>
        <v>élève 15</v>
      </c>
      <c r="C17" s="6" t="s">
        <v>6</v>
      </c>
      <c r="D17" s="6" t="s">
        <v>6</v>
      </c>
      <c r="E17" s="6" t="s">
        <v>6</v>
      </c>
      <c r="F17" s="6" t="s">
        <v>6</v>
      </c>
      <c r="G17" s="6" t="s">
        <v>6</v>
      </c>
      <c r="H17" s="6" t="s">
        <v>6</v>
      </c>
      <c r="I17" s="6" t="s">
        <v>6</v>
      </c>
      <c r="J17" s="6">
        <v>11</v>
      </c>
      <c r="K17" s="7">
        <f t="shared" si="0"/>
        <v>11</v>
      </c>
    </row>
    <row r="18" spans="1:11" x14ac:dyDescent="0.2">
      <c r="A18" s="8" t="str">
        <f>IF(ISBLANK(Orth!A18),"",Orth!A18)</f>
        <v>élève 16</v>
      </c>
      <c r="B18" s="8" t="str">
        <f>IF(ISBLANK(Orth!B18),"",Orth!B18)</f>
        <v>élève 16</v>
      </c>
      <c r="C18" s="6" t="s">
        <v>6</v>
      </c>
      <c r="D18" s="6" t="s">
        <v>6</v>
      </c>
      <c r="E18" s="6" t="s">
        <v>6</v>
      </c>
      <c r="F18" s="6" t="s">
        <v>6</v>
      </c>
      <c r="G18" s="6" t="s">
        <v>6</v>
      </c>
      <c r="H18" s="6" t="s">
        <v>6</v>
      </c>
      <c r="I18" s="6" t="s">
        <v>6</v>
      </c>
      <c r="J18" s="6">
        <v>13</v>
      </c>
      <c r="K18" s="7">
        <f t="shared" si="0"/>
        <v>13</v>
      </c>
    </row>
    <row r="19" spans="1:11" x14ac:dyDescent="0.2">
      <c r="A19" s="8" t="str">
        <f>IF(ISBLANK(Orth!A19),"",Orth!A19)</f>
        <v>élève 17</v>
      </c>
      <c r="B19" s="8" t="str">
        <f>IF(ISBLANK(Orth!B19),"",Orth!B19)</f>
        <v>élève 17</v>
      </c>
      <c r="C19" s="6" t="s">
        <v>6</v>
      </c>
      <c r="D19" s="6" t="s">
        <v>6</v>
      </c>
      <c r="E19" s="6" t="s">
        <v>6</v>
      </c>
      <c r="F19" s="6" t="s">
        <v>6</v>
      </c>
      <c r="G19" s="6" t="s">
        <v>6</v>
      </c>
      <c r="H19" s="6" t="s">
        <v>6</v>
      </c>
      <c r="I19" s="6" t="s">
        <v>6</v>
      </c>
      <c r="J19" s="6">
        <v>11</v>
      </c>
      <c r="K19" s="7">
        <f t="shared" si="0"/>
        <v>11</v>
      </c>
    </row>
    <row r="20" spans="1:11" x14ac:dyDescent="0.2">
      <c r="A20" s="8" t="str">
        <f>IF(ISBLANK(Orth!A20),"",Orth!A20)</f>
        <v>élève 18</v>
      </c>
      <c r="B20" s="8" t="str">
        <f>IF(ISBLANK(Orth!B20),"",Orth!B20)</f>
        <v>élève 18</v>
      </c>
      <c r="C20" s="6" t="s">
        <v>6</v>
      </c>
      <c r="D20" s="6" t="s">
        <v>6</v>
      </c>
      <c r="E20" s="6" t="s">
        <v>6</v>
      </c>
      <c r="F20" s="6" t="s">
        <v>6</v>
      </c>
      <c r="G20" s="6" t="s">
        <v>6</v>
      </c>
      <c r="H20" s="6" t="s">
        <v>6</v>
      </c>
      <c r="I20" s="6" t="s">
        <v>6</v>
      </c>
      <c r="J20" s="6">
        <v>13</v>
      </c>
      <c r="K20" s="7">
        <f t="shared" si="0"/>
        <v>13</v>
      </c>
    </row>
    <row r="21" spans="1:11" x14ac:dyDescent="0.2">
      <c r="A21" s="8" t="str">
        <f>IF(ISBLANK(Orth!A21),"",Orth!A21)</f>
        <v>élève 19</v>
      </c>
      <c r="B21" s="8" t="str">
        <f>IF(ISBLANK(Orth!B21),"",Orth!B21)</f>
        <v>élève 19</v>
      </c>
      <c r="C21" s="6" t="s">
        <v>6</v>
      </c>
      <c r="D21" s="6" t="s">
        <v>6</v>
      </c>
      <c r="E21" s="6" t="s">
        <v>6</v>
      </c>
      <c r="F21" s="6" t="s">
        <v>6</v>
      </c>
      <c r="G21" s="6" t="s">
        <v>6</v>
      </c>
      <c r="H21" s="6" t="s">
        <v>6</v>
      </c>
      <c r="I21" s="6" t="s">
        <v>6</v>
      </c>
      <c r="J21" s="6">
        <v>13</v>
      </c>
      <c r="K21" s="7">
        <f t="shared" si="0"/>
        <v>13</v>
      </c>
    </row>
    <row r="22" spans="1:11" x14ac:dyDescent="0.2">
      <c r="A22" s="8" t="str">
        <f>IF(ISBLANK(Orth!A22),"",Orth!A22)</f>
        <v>élève 20</v>
      </c>
      <c r="B22" s="8" t="str">
        <f>IF(ISBLANK(Orth!B22),"",Orth!B22)</f>
        <v>élève 20</v>
      </c>
      <c r="C22" s="6" t="s">
        <v>6</v>
      </c>
      <c r="D22" s="6" t="s">
        <v>6</v>
      </c>
      <c r="E22" s="6" t="s">
        <v>6</v>
      </c>
      <c r="F22" s="6" t="s">
        <v>6</v>
      </c>
      <c r="G22" s="6" t="s">
        <v>6</v>
      </c>
      <c r="H22" s="6" t="s">
        <v>6</v>
      </c>
      <c r="I22" s="6" t="s">
        <v>6</v>
      </c>
      <c r="J22" s="6">
        <v>18</v>
      </c>
      <c r="K22" s="7">
        <f t="shared" si="0"/>
        <v>18</v>
      </c>
    </row>
    <row r="23" spans="1:11" x14ac:dyDescent="0.2">
      <c r="A23" s="8" t="str">
        <f>IF(ISBLANK(Orth!A23),"",Orth!A23)</f>
        <v>élève 21</v>
      </c>
      <c r="B23" s="8" t="str">
        <f>IF(ISBLANK(Orth!B23),"",Orth!B23)</f>
        <v>élève 21</v>
      </c>
      <c r="C23" s="6" t="s">
        <v>6</v>
      </c>
      <c r="D23" s="6" t="s">
        <v>6</v>
      </c>
      <c r="E23" s="6" t="s">
        <v>6</v>
      </c>
      <c r="F23" s="6" t="s">
        <v>6</v>
      </c>
      <c r="G23" s="6" t="s">
        <v>6</v>
      </c>
      <c r="H23" s="6" t="s">
        <v>6</v>
      </c>
      <c r="I23" s="6" t="s">
        <v>6</v>
      </c>
      <c r="J23" s="6">
        <v>14</v>
      </c>
      <c r="K23" s="7">
        <f t="shared" si="0"/>
        <v>14</v>
      </c>
    </row>
    <row r="24" spans="1:11" x14ac:dyDescent="0.2">
      <c r="A24" s="8" t="str">
        <f>IF(ISBLANK(Orth!A24),"",Orth!A24)</f>
        <v>élève 22</v>
      </c>
      <c r="B24" s="8" t="str">
        <f>IF(ISBLANK(Orth!B24),"",Orth!B24)</f>
        <v>élève 22</v>
      </c>
      <c r="C24" s="6" t="s">
        <v>6</v>
      </c>
      <c r="D24" s="6" t="s">
        <v>6</v>
      </c>
      <c r="E24" s="6" t="s">
        <v>6</v>
      </c>
      <c r="F24" s="6" t="s">
        <v>6</v>
      </c>
      <c r="G24" s="6" t="s">
        <v>6</v>
      </c>
      <c r="H24" s="6" t="s">
        <v>6</v>
      </c>
      <c r="I24" s="6" t="s">
        <v>6</v>
      </c>
      <c r="J24" s="6">
        <v>18</v>
      </c>
      <c r="K24" s="7">
        <f t="shared" si="0"/>
        <v>18</v>
      </c>
    </row>
    <row r="25" spans="1:11" x14ac:dyDescent="0.2">
      <c r="A25" s="8" t="str">
        <f>IF(ISBLANK(Orth!A25),"",Orth!A25)</f>
        <v>élève 23</v>
      </c>
      <c r="B25" s="8" t="str">
        <f>IF(ISBLANK(Orth!B25),"",Orth!B25)</f>
        <v>élève 23</v>
      </c>
      <c r="C25" s="6" t="s">
        <v>6</v>
      </c>
      <c r="D25" s="6" t="s">
        <v>6</v>
      </c>
      <c r="E25" s="6" t="s">
        <v>6</v>
      </c>
      <c r="F25" s="6" t="s">
        <v>6</v>
      </c>
      <c r="G25" s="6" t="s">
        <v>6</v>
      </c>
      <c r="H25" s="6" t="s">
        <v>6</v>
      </c>
      <c r="I25" s="6" t="s">
        <v>6</v>
      </c>
      <c r="J25" s="6">
        <v>19</v>
      </c>
      <c r="K25" s="7">
        <f t="shared" si="0"/>
        <v>19</v>
      </c>
    </row>
    <row r="26" spans="1:11" x14ac:dyDescent="0.2">
      <c r="A26" s="8" t="str">
        <f>IF(ISBLANK(Orth!A26),"",Orth!A26)</f>
        <v>élève 24</v>
      </c>
      <c r="B26" s="8" t="str">
        <f>IF(ISBLANK(Orth!B26),"",Orth!B26)</f>
        <v>élève 24</v>
      </c>
      <c r="C26" s="6" t="s">
        <v>6</v>
      </c>
      <c r="D26" s="6" t="s">
        <v>6</v>
      </c>
      <c r="E26" s="6" t="s">
        <v>6</v>
      </c>
      <c r="F26" s="6" t="s">
        <v>6</v>
      </c>
      <c r="G26" s="6" t="s">
        <v>6</v>
      </c>
      <c r="H26" s="6" t="s">
        <v>6</v>
      </c>
      <c r="I26" s="6" t="s">
        <v>6</v>
      </c>
      <c r="J26" s="6">
        <v>16</v>
      </c>
      <c r="K26" s="7">
        <f t="shared" si="0"/>
        <v>16</v>
      </c>
    </row>
    <row r="27" spans="1:11" x14ac:dyDescent="0.2">
      <c r="A27" s="8" t="str">
        <f>IF(ISBLANK(Orth!A27),"",Orth!A27)</f>
        <v>élève 25</v>
      </c>
      <c r="B27" s="8" t="str">
        <f>IF(ISBLANK(Orth!B27),"",Orth!B27)</f>
        <v/>
      </c>
      <c r="C27" s="6" t="s">
        <v>6</v>
      </c>
      <c r="D27" s="6" t="s">
        <v>6</v>
      </c>
      <c r="E27" s="6" t="s">
        <v>6</v>
      </c>
      <c r="F27" s="6" t="s">
        <v>6</v>
      </c>
      <c r="G27" s="6" t="s">
        <v>6</v>
      </c>
      <c r="H27" s="6" t="s">
        <v>6</v>
      </c>
      <c r="I27" s="6" t="s">
        <v>6</v>
      </c>
      <c r="J27" s="6" t="s">
        <v>6</v>
      </c>
      <c r="K27" s="7" t="str">
        <f t="shared" si="0"/>
        <v>-</v>
      </c>
    </row>
    <row r="28" spans="1:11" x14ac:dyDescent="0.2">
      <c r="A28" s="8" t="str">
        <f>IF(ISBLANK(Orth!A28),"",Orth!A28)</f>
        <v>élève 26</v>
      </c>
      <c r="B28" s="8" t="str">
        <f>IF(ISBLANK(Orth!B28),"",Orth!B28)</f>
        <v/>
      </c>
      <c r="C28" s="6" t="s">
        <v>6</v>
      </c>
      <c r="D28" s="6" t="s">
        <v>6</v>
      </c>
      <c r="E28" s="6" t="s">
        <v>6</v>
      </c>
      <c r="F28" s="6" t="s">
        <v>6</v>
      </c>
      <c r="G28" s="6" t="s">
        <v>6</v>
      </c>
      <c r="H28" s="6" t="s">
        <v>6</v>
      </c>
      <c r="I28" s="6" t="s">
        <v>6</v>
      </c>
      <c r="J28" s="6" t="s">
        <v>6</v>
      </c>
      <c r="K28" s="7" t="s">
        <v>6</v>
      </c>
    </row>
    <row r="29" spans="1:11" x14ac:dyDescent="0.2">
      <c r="A29" s="8" t="str">
        <f>IF(ISBLANK(Orth!A29),"",Orth!A29)</f>
        <v>élève 27</v>
      </c>
      <c r="B29" s="8" t="str">
        <f>IF(ISBLANK(Orth!B29),"",Orth!B29)</f>
        <v/>
      </c>
      <c r="C29" s="6" t="s">
        <v>6</v>
      </c>
      <c r="D29" s="6" t="s">
        <v>6</v>
      </c>
      <c r="E29" s="6" t="s">
        <v>6</v>
      </c>
      <c r="F29" s="6" t="s">
        <v>6</v>
      </c>
      <c r="G29" s="6" t="s">
        <v>6</v>
      </c>
      <c r="H29" s="6" t="s">
        <v>6</v>
      </c>
      <c r="I29" s="6" t="s">
        <v>6</v>
      </c>
      <c r="J29" s="6" t="s">
        <v>6</v>
      </c>
      <c r="K29" s="7" t="s">
        <v>6</v>
      </c>
    </row>
    <row r="30" spans="1:11" x14ac:dyDescent="0.2">
      <c r="A30" s="8" t="str">
        <f>IF(ISBLANK(Orth!A30),"",Orth!A30)</f>
        <v>élève 28</v>
      </c>
      <c r="B30" s="8" t="str">
        <f>IF(ISBLANK(Orth!B30),"",Orth!B30)</f>
        <v/>
      </c>
      <c r="C30" s="6" t="s">
        <v>6</v>
      </c>
      <c r="D30" s="6" t="s">
        <v>6</v>
      </c>
      <c r="E30" s="6" t="s">
        <v>6</v>
      </c>
      <c r="F30" s="6" t="s">
        <v>6</v>
      </c>
      <c r="G30" s="6" t="s">
        <v>6</v>
      </c>
      <c r="H30" s="6" t="s">
        <v>6</v>
      </c>
      <c r="I30" s="6" t="s">
        <v>6</v>
      </c>
      <c r="J30" s="6" t="s">
        <v>6</v>
      </c>
      <c r="K30" s="7" t="s">
        <v>6</v>
      </c>
    </row>
    <row r="31" spans="1:11" x14ac:dyDescent="0.2">
      <c r="A31" s="8" t="str">
        <f>IF(ISBLANK(Orth!A31),"",Orth!A31)</f>
        <v>élève 29</v>
      </c>
      <c r="B31" s="8" t="str">
        <f>IF(ISBLANK(Orth!B31),"",Orth!B31)</f>
        <v/>
      </c>
      <c r="C31" s="6" t="s">
        <v>6</v>
      </c>
      <c r="D31" s="6" t="s">
        <v>6</v>
      </c>
      <c r="E31" s="6" t="s">
        <v>6</v>
      </c>
      <c r="F31" s="6" t="s">
        <v>6</v>
      </c>
      <c r="G31" s="6" t="s">
        <v>6</v>
      </c>
      <c r="H31" s="6" t="s">
        <v>6</v>
      </c>
      <c r="I31" s="6" t="s">
        <v>6</v>
      </c>
      <c r="J31" s="6" t="s">
        <v>6</v>
      </c>
      <c r="K31" s="7" t="s">
        <v>6</v>
      </c>
    </row>
    <row r="32" spans="1:11" x14ac:dyDescent="0.2">
      <c r="A32" s="8" t="str">
        <f>IF(ISBLANK(Orth!A32),"",Orth!A32)</f>
        <v>élève 30</v>
      </c>
      <c r="B32" s="8" t="str">
        <f>IF(ISBLANK(Orth!B32),"",Orth!B32)</f>
        <v/>
      </c>
      <c r="C32" s="6" t="s">
        <v>6</v>
      </c>
      <c r="D32" s="6" t="s">
        <v>6</v>
      </c>
      <c r="E32" s="6" t="s">
        <v>6</v>
      </c>
      <c r="F32" s="6" t="s">
        <v>6</v>
      </c>
      <c r="G32" s="6" t="s">
        <v>6</v>
      </c>
      <c r="H32" s="6" t="s">
        <v>6</v>
      </c>
      <c r="I32" s="6" t="s">
        <v>6</v>
      </c>
      <c r="J32" s="6" t="s">
        <v>6</v>
      </c>
      <c r="K32" s="7" t="s">
        <v>6</v>
      </c>
    </row>
  </sheetData>
  <sheetProtection selectLockedCells="1" selectUnlockedCells="1"/>
  <mergeCells count="1">
    <mergeCell ref="C1:J1"/>
  </mergeCells>
  <pageMargins left="0.74791666666666667" right="0.74791666666666667" top="0.98402777777777772" bottom="0.98402777777777772" header="0.51180555555555551" footer="0.49236111111111114"/>
  <pageSetup paperSize="9" firstPageNumber="0" orientation="landscape" horizontalDpi="300" verticalDpi="300"/>
  <headerFooter alignWithMargins="0">
    <oddFooter>&amp;Ronglet &amp;A</oddFoot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K32"/>
  <sheetViews>
    <sheetView zoomScale="75" zoomScaleNormal="75" workbookViewId="0">
      <selection activeCell="J3" sqref="J3:J27"/>
    </sheetView>
  </sheetViews>
  <sheetFormatPr baseColWidth="10" defaultRowHeight="12.75" x14ac:dyDescent="0.2"/>
  <cols>
    <col min="1" max="1" width="21.28515625" style="1" customWidth="1"/>
    <col min="2" max="2" width="15.85546875" style="1" customWidth="1"/>
    <col min="3" max="10" width="6.7109375" style="1" customWidth="1"/>
    <col min="11" max="11" width="12.28515625" style="22" customWidth="1"/>
  </cols>
  <sheetData>
    <row r="1" spans="1:11" x14ac:dyDescent="0.2">
      <c r="A1" s="2" t="s">
        <v>57</v>
      </c>
      <c r="C1" s="185" t="s">
        <v>1</v>
      </c>
      <c r="D1" s="185"/>
      <c r="E1" s="185"/>
      <c r="F1" s="185"/>
      <c r="G1" s="185"/>
      <c r="H1" s="185"/>
      <c r="I1" s="185"/>
      <c r="J1" s="185"/>
      <c r="K1" s="1"/>
    </row>
    <row r="2" spans="1:11" ht="12.75" customHeight="1" x14ac:dyDescent="0.2">
      <c r="A2" s="3" t="s">
        <v>2</v>
      </c>
      <c r="B2" s="3" t="s">
        <v>3</v>
      </c>
      <c r="C2" s="3">
        <v>1</v>
      </c>
      <c r="D2" s="3">
        <v>2</v>
      </c>
      <c r="E2" s="3">
        <v>3</v>
      </c>
      <c r="F2" s="3">
        <v>4</v>
      </c>
      <c r="G2" s="3">
        <v>5</v>
      </c>
      <c r="H2" s="3">
        <v>6</v>
      </c>
      <c r="I2" s="3">
        <v>7</v>
      </c>
      <c r="J2" s="51" t="s">
        <v>82</v>
      </c>
      <c r="K2" s="4" t="s">
        <v>4</v>
      </c>
    </row>
    <row r="3" spans="1:11" x14ac:dyDescent="0.2">
      <c r="A3" s="8" t="str">
        <f>IF(ISBLANK(Orth!A3),"",Orth!A3)</f>
        <v>élève 1</v>
      </c>
      <c r="B3" s="8" t="str">
        <f>IF(ISBLANK(Orth!B3),"",Orth!B3)</f>
        <v>élève 1</v>
      </c>
      <c r="C3" s="6" t="s">
        <v>6</v>
      </c>
      <c r="D3" s="6" t="s">
        <v>6</v>
      </c>
      <c r="E3" s="6" t="s">
        <v>6</v>
      </c>
      <c r="F3" s="6" t="s">
        <v>6</v>
      </c>
      <c r="G3" s="6" t="s">
        <v>6</v>
      </c>
      <c r="H3" s="6" t="s">
        <v>6</v>
      </c>
      <c r="I3" s="6" t="s">
        <v>6</v>
      </c>
      <c r="J3" s="6"/>
      <c r="K3" s="7">
        <f>J3</f>
        <v>0</v>
      </c>
    </row>
    <row r="4" spans="1:11" x14ac:dyDescent="0.2">
      <c r="A4" s="8" t="str">
        <f>IF(ISBLANK(Orth!A4),"",Orth!A4)</f>
        <v>élève 2</v>
      </c>
      <c r="B4" s="8" t="str">
        <f>IF(ISBLANK(Orth!B4),"",Orth!B4)</f>
        <v>élève 2</v>
      </c>
      <c r="C4" s="6" t="s">
        <v>6</v>
      </c>
      <c r="D4" s="6" t="s">
        <v>6</v>
      </c>
      <c r="E4" s="6" t="s">
        <v>6</v>
      </c>
      <c r="F4" s="6" t="s">
        <v>6</v>
      </c>
      <c r="G4" s="6" t="s">
        <v>6</v>
      </c>
      <c r="H4" s="6" t="s">
        <v>6</v>
      </c>
      <c r="I4" s="6" t="s">
        <v>6</v>
      </c>
      <c r="J4" s="6"/>
      <c r="K4" s="7">
        <f t="shared" ref="K4:K27" si="0">J4</f>
        <v>0</v>
      </c>
    </row>
    <row r="5" spans="1:11" x14ac:dyDescent="0.2">
      <c r="A5" s="8" t="str">
        <f>IF(ISBLANK(Orth!A5),"",Orth!A5)</f>
        <v>élève 3</v>
      </c>
      <c r="B5" s="8" t="str">
        <f>IF(ISBLANK(Orth!B5),"",Orth!B5)</f>
        <v>élève 3</v>
      </c>
      <c r="C5" s="6" t="s">
        <v>6</v>
      </c>
      <c r="D5" s="6" t="s">
        <v>6</v>
      </c>
      <c r="E5" s="6" t="s">
        <v>6</v>
      </c>
      <c r="F5" s="6" t="s">
        <v>6</v>
      </c>
      <c r="G5" s="6" t="s">
        <v>6</v>
      </c>
      <c r="H5" s="6" t="s">
        <v>6</v>
      </c>
      <c r="I5" s="6" t="s">
        <v>6</v>
      </c>
      <c r="J5" s="6"/>
      <c r="K5" s="7">
        <f t="shared" si="0"/>
        <v>0</v>
      </c>
    </row>
    <row r="6" spans="1:11" x14ac:dyDescent="0.2">
      <c r="A6" s="8" t="str">
        <f>IF(ISBLANK(Orth!A6),"",Orth!A6)</f>
        <v>élève 4</v>
      </c>
      <c r="B6" s="8" t="str">
        <f>IF(ISBLANK(Orth!B6),"",Orth!B6)</f>
        <v>élève 4</v>
      </c>
      <c r="C6" s="6" t="s">
        <v>6</v>
      </c>
      <c r="D6" s="6" t="s">
        <v>6</v>
      </c>
      <c r="E6" s="6" t="s">
        <v>6</v>
      </c>
      <c r="F6" s="6" t="s">
        <v>6</v>
      </c>
      <c r="G6" s="6" t="s">
        <v>6</v>
      </c>
      <c r="H6" s="6" t="s">
        <v>6</v>
      </c>
      <c r="I6" s="6" t="s">
        <v>6</v>
      </c>
      <c r="J6" s="6"/>
      <c r="K6" s="7">
        <f t="shared" si="0"/>
        <v>0</v>
      </c>
    </row>
    <row r="7" spans="1:11" x14ac:dyDescent="0.2">
      <c r="A7" s="8" t="str">
        <f>IF(ISBLANK(Orth!A7),"",Orth!A7)</f>
        <v>élève 5</v>
      </c>
      <c r="B7" s="8" t="str">
        <f>IF(ISBLANK(Orth!B7),"",Orth!B7)</f>
        <v>élève 5</v>
      </c>
      <c r="C7" s="6" t="s">
        <v>6</v>
      </c>
      <c r="D7" s="6" t="s">
        <v>6</v>
      </c>
      <c r="E7" s="6" t="s">
        <v>6</v>
      </c>
      <c r="F7" s="6" t="s">
        <v>6</v>
      </c>
      <c r="G7" s="6" t="s">
        <v>6</v>
      </c>
      <c r="H7" s="6" t="s">
        <v>6</v>
      </c>
      <c r="I7" s="6" t="s">
        <v>6</v>
      </c>
      <c r="J7" s="6"/>
      <c r="K7" s="7">
        <f t="shared" si="0"/>
        <v>0</v>
      </c>
    </row>
    <row r="8" spans="1:11" x14ac:dyDescent="0.2">
      <c r="A8" s="8" t="str">
        <f>IF(ISBLANK(Orth!A8),"",Orth!A8)</f>
        <v>élève 6</v>
      </c>
      <c r="B8" s="8" t="str">
        <f>IF(ISBLANK(Orth!B8),"",Orth!B8)</f>
        <v>élève 6</v>
      </c>
      <c r="C8" s="6" t="s">
        <v>6</v>
      </c>
      <c r="D8" s="6" t="s">
        <v>6</v>
      </c>
      <c r="E8" s="6" t="s">
        <v>6</v>
      </c>
      <c r="F8" s="6" t="s">
        <v>6</v>
      </c>
      <c r="G8" s="6" t="s">
        <v>6</v>
      </c>
      <c r="H8" s="6" t="s">
        <v>6</v>
      </c>
      <c r="I8" s="6" t="s">
        <v>6</v>
      </c>
      <c r="J8" s="6"/>
      <c r="K8" s="7">
        <f t="shared" si="0"/>
        <v>0</v>
      </c>
    </row>
    <row r="9" spans="1:11" x14ac:dyDescent="0.2">
      <c r="A9" s="8" t="str">
        <f>IF(ISBLANK(Orth!A9),"",Orth!A9)</f>
        <v>élève 7</v>
      </c>
      <c r="B9" s="8" t="str">
        <f>IF(ISBLANK(Orth!B9),"",Orth!B9)</f>
        <v>élève 7</v>
      </c>
      <c r="C9" s="6" t="s">
        <v>6</v>
      </c>
      <c r="D9" s="6" t="s">
        <v>6</v>
      </c>
      <c r="E9" s="6" t="s">
        <v>6</v>
      </c>
      <c r="F9" s="6" t="s">
        <v>6</v>
      </c>
      <c r="G9" s="6" t="s">
        <v>6</v>
      </c>
      <c r="H9" s="6" t="s">
        <v>6</v>
      </c>
      <c r="I9" s="6" t="s">
        <v>6</v>
      </c>
      <c r="J9" s="6"/>
      <c r="K9" s="7">
        <f t="shared" si="0"/>
        <v>0</v>
      </c>
    </row>
    <row r="10" spans="1:11" x14ac:dyDescent="0.2">
      <c r="A10" s="8" t="str">
        <f>IF(ISBLANK(Orth!A10),"",Orth!A10)</f>
        <v>élève 8</v>
      </c>
      <c r="B10" s="8" t="str">
        <f>IF(ISBLANK(Orth!B10),"",Orth!B10)</f>
        <v>élève 8</v>
      </c>
      <c r="C10" s="6" t="s">
        <v>6</v>
      </c>
      <c r="D10" s="6" t="s">
        <v>6</v>
      </c>
      <c r="E10" s="6" t="s">
        <v>6</v>
      </c>
      <c r="F10" s="6" t="s">
        <v>6</v>
      </c>
      <c r="G10" s="6" t="s">
        <v>6</v>
      </c>
      <c r="H10" s="6" t="s">
        <v>6</v>
      </c>
      <c r="I10" s="6" t="s">
        <v>6</v>
      </c>
      <c r="J10" s="6"/>
      <c r="K10" s="7">
        <f t="shared" si="0"/>
        <v>0</v>
      </c>
    </row>
    <row r="11" spans="1:11" x14ac:dyDescent="0.2">
      <c r="A11" s="8" t="str">
        <f>IF(ISBLANK(Orth!A11),"",Orth!A11)</f>
        <v>élève 9</v>
      </c>
      <c r="B11" s="8" t="str">
        <f>IF(ISBLANK(Orth!B11),"",Orth!B11)</f>
        <v>élève 9</v>
      </c>
      <c r="C11" s="6" t="s">
        <v>6</v>
      </c>
      <c r="D11" s="6" t="s">
        <v>6</v>
      </c>
      <c r="E11" s="6" t="s">
        <v>6</v>
      </c>
      <c r="F11" s="6" t="s">
        <v>6</v>
      </c>
      <c r="G11" s="6" t="s">
        <v>6</v>
      </c>
      <c r="H11" s="6" t="s">
        <v>6</v>
      </c>
      <c r="I11" s="6" t="s">
        <v>6</v>
      </c>
      <c r="J11" s="6"/>
      <c r="K11" s="7">
        <f t="shared" si="0"/>
        <v>0</v>
      </c>
    </row>
    <row r="12" spans="1:11" x14ac:dyDescent="0.2">
      <c r="A12" s="8" t="str">
        <f>IF(ISBLANK(Orth!A12),"",Orth!A12)</f>
        <v>élève 10</v>
      </c>
      <c r="B12" s="8" t="str">
        <f>IF(ISBLANK(Orth!B12),"",Orth!B12)</f>
        <v>élève 10</v>
      </c>
      <c r="C12" s="6" t="s">
        <v>6</v>
      </c>
      <c r="D12" s="6" t="s">
        <v>6</v>
      </c>
      <c r="E12" s="6" t="s">
        <v>6</v>
      </c>
      <c r="F12" s="6" t="s">
        <v>6</v>
      </c>
      <c r="G12" s="6" t="s">
        <v>6</v>
      </c>
      <c r="H12" s="6" t="s">
        <v>6</v>
      </c>
      <c r="I12" s="6" t="s">
        <v>6</v>
      </c>
      <c r="J12" s="6"/>
      <c r="K12" s="7">
        <f t="shared" si="0"/>
        <v>0</v>
      </c>
    </row>
    <row r="13" spans="1:11" x14ac:dyDescent="0.2">
      <c r="A13" s="8" t="str">
        <f>IF(ISBLANK(Orth!A13),"",Orth!A13)</f>
        <v>élève 11</v>
      </c>
      <c r="B13" s="8" t="str">
        <f>IF(ISBLANK(Orth!B13),"",Orth!B13)</f>
        <v>élève 11</v>
      </c>
      <c r="C13" s="6" t="s">
        <v>6</v>
      </c>
      <c r="D13" s="6" t="s">
        <v>6</v>
      </c>
      <c r="E13" s="6" t="s">
        <v>6</v>
      </c>
      <c r="F13" s="6" t="s">
        <v>6</v>
      </c>
      <c r="G13" s="6" t="s">
        <v>6</v>
      </c>
      <c r="H13" s="6" t="s">
        <v>6</v>
      </c>
      <c r="I13" s="6" t="s">
        <v>6</v>
      </c>
      <c r="J13" s="6"/>
      <c r="K13" s="7">
        <f t="shared" si="0"/>
        <v>0</v>
      </c>
    </row>
    <row r="14" spans="1:11" x14ac:dyDescent="0.2">
      <c r="A14" s="8" t="str">
        <f>IF(ISBLANK(Orth!A14),"",Orth!A14)</f>
        <v>élève 12</v>
      </c>
      <c r="B14" s="8" t="str">
        <f>IF(ISBLANK(Orth!B14),"",Orth!B14)</f>
        <v>élève 12</v>
      </c>
      <c r="C14" s="6" t="s">
        <v>6</v>
      </c>
      <c r="D14" s="6" t="s">
        <v>6</v>
      </c>
      <c r="E14" s="6" t="s">
        <v>6</v>
      </c>
      <c r="F14" s="6" t="s">
        <v>6</v>
      </c>
      <c r="G14" s="6" t="s">
        <v>6</v>
      </c>
      <c r="H14" s="6" t="s">
        <v>6</v>
      </c>
      <c r="I14" s="6" t="s">
        <v>6</v>
      </c>
      <c r="J14" s="6"/>
      <c r="K14" s="7">
        <f t="shared" si="0"/>
        <v>0</v>
      </c>
    </row>
    <row r="15" spans="1:11" x14ac:dyDescent="0.2">
      <c r="A15" s="8" t="str">
        <f>IF(ISBLANK(Orth!A15),"",Orth!A15)</f>
        <v>élève 13</v>
      </c>
      <c r="B15" s="8" t="str">
        <f>IF(ISBLANK(Orth!B15),"",Orth!B15)</f>
        <v>élève 13</v>
      </c>
      <c r="C15" s="6" t="s">
        <v>6</v>
      </c>
      <c r="D15" s="6" t="s">
        <v>6</v>
      </c>
      <c r="E15" s="6" t="s">
        <v>6</v>
      </c>
      <c r="F15" s="6" t="s">
        <v>6</v>
      </c>
      <c r="G15" s="6" t="s">
        <v>6</v>
      </c>
      <c r="H15" s="6" t="s">
        <v>6</v>
      </c>
      <c r="I15" s="6" t="s">
        <v>6</v>
      </c>
      <c r="J15" s="6"/>
      <c r="K15" s="7">
        <f t="shared" si="0"/>
        <v>0</v>
      </c>
    </row>
    <row r="16" spans="1:11" x14ac:dyDescent="0.2">
      <c r="A16" s="8" t="str">
        <f>IF(ISBLANK(Orth!A16),"",Orth!A16)</f>
        <v>élève 14</v>
      </c>
      <c r="B16" s="8" t="str">
        <f>IF(ISBLANK(Orth!B16),"",Orth!B16)</f>
        <v>élève 14</v>
      </c>
      <c r="C16" s="6" t="s">
        <v>6</v>
      </c>
      <c r="D16" s="6" t="s">
        <v>6</v>
      </c>
      <c r="E16" s="6" t="s">
        <v>6</v>
      </c>
      <c r="F16" s="6" t="s">
        <v>6</v>
      </c>
      <c r="G16" s="6" t="s">
        <v>6</v>
      </c>
      <c r="H16" s="6" t="s">
        <v>6</v>
      </c>
      <c r="I16" s="6" t="s">
        <v>6</v>
      </c>
      <c r="J16" s="6"/>
      <c r="K16" s="7">
        <f t="shared" si="0"/>
        <v>0</v>
      </c>
    </row>
    <row r="17" spans="1:11" x14ac:dyDescent="0.2">
      <c r="A17" s="8" t="str">
        <f>IF(ISBLANK(Orth!A17),"",Orth!A17)</f>
        <v>élève 15</v>
      </c>
      <c r="B17" s="8" t="str">
        <f>IF(ISBLANK(Orth!B17),"",Orth!B17)</f>
        <v>élève 15</v>
      </c>
      <c r="C17" s="6" t="s">
        <v>6</v>
      </c>
      <c r="D17" s="6" t="s">
        <v>6</v>
      </c>
      <c r="E17" s="6" t="s">
        <v>6</v>
      </c>
      <c r="F17" s="6" t="s">
        <v>6</v>
      </c>
      <c r="G17" s="6" t="s">
        <v>6</v>
      </c>
      <c r="H17" s="6" t="s">
        <v>6</v>
      </c>
      <c r="I17" s="6" t="s">
        <v>6</v>
      </c>
      <c r="J17" s="6"/>
      <c r="K17" s="7">
        <f t="shared" si="0"/>
        <v>0</v>
      </c>
    </row>
    <row r="18" spans="1:11" x14ac:dyDescent="0.2">
      <c r="A18" s="8" t="str">
        <f>IF(ISBLANK(Orth!A18),"",Orth!A18)</f>
        <v>élève 16</v>
      </c>
      <c r="B18" s="8" t="str">
        <f>IF(ISBLANK(Orth!B18),"",Orth!B18)</f>
        <v>élève 16</v>
      </c>
      <c r="C18" s="6" t="s">
        <v>6</v>
      </c>
      <c r="D18" s="6" t="s">
        <v>6</v>
      </c>
      <c r="E18" s="6" t="s">
        <v>6</v>
      </c>
      <c r="F18" s="6" t="s">
        <v>6</v>
      </c>
      <c r="G18" s="6" t="s">
        <v>6</v>
      </c>
      <c r="H18" s="6" t="s">
        <v>6</v>
      </c>
      <c r="I18" s="6" t="s">
        <v>6</v>
      </c>
      <c r="J18" s="6"/>
      <c r="K18" s="7">
        <f t="shared" si="0"/>
        <v>0</v>
      </c>
    </row>
    <row r="19" spans="1:11" x14ac:dyDescent="0.2">
      <c r="A19" s="8" t="str">
        <f>IF(ISBLANK(Orth!A19),"",Orth!A19)</f>
        <v>élève 17</v>
      </c>
      <c r="B19" s="8" t="str">
        <f>IF(ISBLANK(Orth!B19),"",Orth!B19)</f>
        <v>élève 17</v>
      </c>
      <c r="C19" s="6" t="s">
        <v>6</v>
      </c>
      <c r="D19" s="6" t="s">
        <v>6</v>
      </c>
      <c r="E19" s="6" t="s">
        <v>6</v>
      </c>
      <c r="F19" s="6" t="s">
        <v>6</v>
      </c>
      <c r="G19" s="6" t="s">
        <v>6</v>
      </c>
      <c r="H19" s="6" t="s">
        <v>6</v>
      </c>
      <c r="I19" s="6" t="s">
        <v>6</v>
      </c>
      <c r="J19" s="6"/>
      <c r="K19" s="7">
        <f t="shared" si="0"/>
        <v>0</v>
      </c>
    </row>
    <row r="20" spans="1:11" x14ac:dyDescent="0.2">
      <c r="A20" s="8" t="str">
        <f>IF(ISBLANK(Orth!A20),"",Orth!A20)</f>
        <v>élève 18</v>
      </c>
      <c r="B20" s="8" t="str">
        <f>IF(ISBLANK(Orth!B20),"",Orth!B20)</f>
        <v>élève 18</v>
      </c>
      <c r="C20" s="6" t="s">
        <v>6</v>
      </c>
      <c r="D20" s="6" t="s">
        <v>6</v>
      </c>
      <c r="E20" s="6" t="s">
        <v>6</v>
      </c>
      <c r="F20" s="6" t="s">
        <v>6</v>
      </c>
      <c r="G20" s="6" t="s">
        <v>6</v>
      </c>
      <c r="H20" s="6" t="s">
        <v>6</v>
      </c>
      <c r="I20" s="6" t="s">
        <v>6</v>
      </c>
      <c r="J20" s="6"/>
      <c r="K20" s="7">
        <f t="shared" si="0"/>
        <v>0</v>
      </c>
    </row>
    <row r="21" spans="1:11" x14ac:dyDescent="0.2">
      <c r="A21" s="8" t="str">
        <f>IF(ISBLANK(Orth!A21),"",Orth!A21)</f>
        <v>élève 19</v>
      </c>
      <c r="B21" s="8" t="str">
        <f>IF(ISBLANK(Orth!B21),"",Orth!B21)</f>
        <v>élève 19</v>
      </c>
      <c r="C21" s="6" t="s">
        <v>6</v>
      </c>
      <c r="D21" s="6" t="s">
        <v>6</v>
      </c>
      <c r="E21" s="6" t="s">
        <v>6</v>
      </c>
      <c r="F21" s="6" t="s">
        <v>6</v>
      </c>
      <c r="G21" s="6" t="s">
        <v>6</v>
      </c>
      <c r="H21" s="6" t="s">
        <v>6</v>
      </c>
      <c r="I21" s="6" t="s">
        <v>6</v>
      </c>
      <c r="J21" s="6"/>
      <c r="K21" s="7">
        <f t="shared" si="0"/>
        <v>0</v>
      </c>
    </row>
    <row r="22" spans="1:11" x14ac:dyDescent="0.2">
      <c r="A22" s="8" t="str">
        <f>IF(ISBLANK(Orth!A22),"",Orth!A22)</f>
        <v>élève 20</v>
      </c>
      <c r="B22" s="8" t="str">
        <f>IF(ISBLANK(Orth!B22),"",Orth!B22)</f>
        <v>élève 20</v>
      </c>
      <c r="C22" s="6" t="s">
        <v>6</v>
      </c>
      <c r="D22" s="6" t="s">
        <v>6</v>
      </c>
      <c r="E22" s="6" t="s">
        <v>6</v>
      </c>
      <c r="F22" s="6" t="s">
        <v>6</v>
      </c>
      <c r="G22" s="6" t="s">
        <v>6</v>
      </c>
      <c r="H22" s="6" t="s">
        <v>6</v>
      </c>
      <c r="I22" s="6" t="s">
        <v>6</v>
      </c>
      <c r="J22" s="6"/>
      <c r="K22" s="7">
        <f t="shared" si="0"/>
        <v>0</v>
      </c>
    </row>
    <row r="23" spans="1:11" x14ac:dyDescent="0.2">
      <c r="A23" s="8" t="str">
        <f>IF(ISBLANK(Orth!A23),"",Orth!A23)</f>
        <v>élève 21</v>
      </c>
      <c r="B23" s="8" t="str">
        <f>IF(ISBLANK(Orth!B23),"",Orth!B23)</f>
        <v>élève 21</v>
      </c>
      <c r="C23" s="6" t="s">
        <v>6</v>
      </c>
      <c r="D23" s="6" t="s">
        <v>6</v>
      </c>
      <c r="E23" s="6" t="s">
        <v>6</v>
      </c>
      <c r="F23" s="6" t="s">
        <v>6</v>
      </c>
      <c r="G23" s="6" t="s">
        <v>6</v>
      </c>
      <c r="H23" s="6" t="s">
        <v>6</v>
      </c>
      <c r="I23" s="6" t="s">
        <v>6</v>
      </c>
      <c r="J23" s="6"/>
      <c r="K23" s="7">
        <f t="shared" si="0"/>
        <v>0</v>
      </c>
    </row>
    <row r="24" spans="1:11" x14ac:dyDescent="0.2">
      <c r="A24" s="8" t="str">
        <f>IF(ISBLANK(Orth!A24),"",Orth!A24)</f>
        <v>élève 22</v>
      </c>
      <c r="B24" s="8" t="str">
        <f>IF(ISBLANK(Orth!B24),"",Orth!B24)</f>
        <v>élève 22</v>
      </c>
      <c r="C24" s="6" t="s">
        <v>6</v>
      </c>
      <c r="D24" s="6" t="s">
        <v>6</v>
      </c>
      <c r="E24" s="6" t="s">
        <v>6</v>
      </c>
      <c r="F24" s="6" t="s">
        <v>6</v>
      </c>
      <c r="G24" s="6" t="s">
        <v>6</v>
      </c>
      <c r="H24" s="6" t="s">
        <v>6</v>
      </c>
      <c r="I24" s="6" t="s">
        <v>6</v>
      </c>
      <c r="J24" s="6"/>
      <c r="K24" s="7">
        <f t="shared" si="0"/>
        <v>0</v>
      </c>
    </row>
    <row r="25" spans="1:11" x14ac:dyDescent="0.2">
      <c r="A25" s="8" t="str">
        <f>IF(ISBLANK(Orth!A25),"",Orth!A25)</f>
        <v>élève 23</v>
      </c>
      <c r="B25" s="8" t="str">
        <f>IF(ISBLANK(Orth!B25),"",Orth!B25)</f>
        <v>élève 23</v>
      </c>
      <c r="C25" s="6" t="s">
        <v>6</v>
      </c>
      <c r="D25" s="6" t="s">
        <v>6</v>
      </c>
      <c r="E25" s="6" t="s">
        <v>6</v>
      </c>
      <c r="F25" s="6" t="s">
        <v>6</v>
      </c>
      <c r="G25" s="6" t="s">
        <v>6</v>
      </c>
      <c r="H25" s="6" t="s">
        <v>6</v>
      </c>
      <c r="I25" s="6" t="s">
        <v>6</v>
      </c>
      <c r="J25" s="6"/>
      <c r="K25" s="7">
        <f t="shared" si="0"/>
        <v>0</v>
      </c>
    </row>
    <row r="26" spans="1:11" x14ac:dyDescent="0.2">
      <c r="A26" s="8" t="str">
        <f>IF(ISBLANK(Orth!A26),"",Orth!A26)</f>
        <v>élève 24</v>
      </c>
      <c r="B26" s="8" t="str">
        <f>IF(ISBLANK(Orth!B26),"",Orth!B26)</f>
        <v>élève 24</v>
      </c>
      <c r="C26" s="6" t="s">
        <v>6</v>
      </c>
      <c r="D26" s="6" t="s">
        <v>6</v>
      </c>
      <c r="E26" s="6" t="s">
        <v>6</v>
      </c>
      <c r="F26" s="6" t="s">
        <v>6</v>
      </c>
      <c r="G26" s="6" t="s">
        <v>6</v>
      </c>
      <c r="H26" s="6" t="s">
        <v>6</v>
      </c>
      <c r="I26" s="6" t="s">
        <v>6</v>
      </c>
      <c r="J26" s="6"/>
      <c r="K26" s="7">
        <f t="shared" si="0"/>
        <v>0</v>
      </c>
    </row>
    <row r="27" spans="1:11" x14ac:dyDescent="0.2">
      <c r="A27" s="8" t="str">
        <f>IF(ISBLANK(Orth!A27),"",Orth!A27)</f>
        <v>élève 25</v>
      </c>
      <c r="B27" s="8" t="str">
        <f>IF(ISBLANK(Orth!B27),"",Orth!B27)</f>
        <v/>
      </c>
      <c r="C27" s="6" t="s">
        <v>6</v>
      </c>
      <c r="D27" s="6" t="s">
        <v>6</v>
      </c>
      <c r="E27" s="6" t="s">
        <v>6</v>
      </c>
      <c r="F27" s="6" t="s">
        <v>6</v>
      </c>
      <c r="G27" s="6" t="s">
        <v>6</v>
      </c>
      <c r="H27" s="6" t="s">
        <v>6</v>
      </c>
      <c r="I27" s="6" t="s">
        <v>6</v>
      </c>
      <c r="J27" s="6"/>
      <c r="K27" s="7">
        <f t="shared" si="0"/>
        <v>0</v>
      </c>
    </row>
    <row r="28" spans="1:11" x14ac:dyDescent="0.2">
      <c r="A28" s="8" t="str">
        <f>IF(ISBLANK(Orth!A28),"",Orth!A28)</f>
        <v>élève 26</v>
      </c>
      <c r="B28" s="8" t="str">
        <f>IF(ISBLANK(Orth!B28),"",Orth!B28)</f>
        <v/>
      </c>
      <c r="C28" s="6" t="s">
        <v>6</v>
      </c>
      <c r="D28" s="6" t="s">
        <v>6</v>
      </c>
      <c r="E28" s="6" t="s">
        <v>6</v>
      </c>
      <c r="F28" s="6" t="s">
        <v>6</v>
      </c>
      <c r="G28" s="6" t="s">
        <v>6</v>
      </c>
      <c r="H28" s="6" t="s">
        <v>6</v>
      </c>
      <c r="I28" s="6" t="s">
        <v>6</v>
      </c>
      <c r="J28" s="6" t="s">
        <v>6</v>
      </c>
      <c r="K28" s="7" t="s">
        <v>6</v>
      </c>
    </row>
    <row r="29" spans="1:11" x14ac:dyDescent="0.2">
      <c r="A29" s="8" t="str">
        <f>IF(ISBLANK(Orth!A29),"",Orth!A29)</f>
        <v>élève 27</v>
      </c>
      <c r="B29" s="8" t="str">
        <f>IF(ISBLANK(Orth!B29),"",Orth!B29)</f>
        <v/>
      </c>
      <c r="C29" s="6" t="s">
        <v>6</v>
      </c>
      <c r="D29" s="6" t="s">
        <v>6</v>
      </c>
      <c r="E29" s="6" t="s">
        <v>6</v>
      </c>
      <c r="F29" s="6" t="s">
        <v>6</v>
      </c>
      <c r="G29" s="6" t="s">
        <v>6</v>
      </c>
      <c r="H29" s="6" t="s">
        <v>6</v>
      </c>
      <c r="I29" s="6" t="s">
        <v>6</v>
      </c>
      <c r="J29" s="6" t="s">
        <v>6</v>
      </c>
      <c r="K29" s="7" t="s">
        <v>6</v>
      </c>
    </row>
    <row r="30" spans="1:11" x14ac:dyDescent="0.2">
      <c r="A30" s="8" t="str">
        <f>IF(ISBLANK(Orth!A30),"",Orth!A30)</f>
        <v>élève 28</v>
      </c>
      <c r="B30" s="8" t="str">
        <f>IF(ISBLANK(Orth!B30),"",Orth!B30)</f>
        <v/>
      </c>
      <c r="C30" s="6" t="s">
        <v>6</v>
      </c>
      <c r="D30" s="6" t="s">
        <v>6</v>
      </c>
      <c r="E30" s="6" t="s">
        <v>6</v>
      </c>
      <c r="F30" s="6" t="s">
        <v>6</v>
      </c>
      <c r="G30" s="6" t="s">
        <v>6</v>
      </c>
      <c r="H30" s="6" t="s">
        <v>6</v>
      </c>
      <c r="I30" s="6" t="s">
        <v>6</v>
      </c>
      <c r="J30" s="6" t="s">
        <v>6</v>
      </c>
      <c r="K30" s="7" t="s">
        <v>6</v>
      </c>
    </row>
    <row r="31" spans="1:11" x14ac:dyDescent="0.2">
      <c r="A31" s="8" t="str">
        <f>IF(ISBLANK(Orth!A31),"",Orth!A31)</f>
        <v>élève 29</v>
      </c>
      <c r="B31" s="8" t="str">
        <f>IF(ISBLANK(Orth!B31),"",Orth!B31)</f>
        <v/>
      </c>
      <c r="C31" s="6" t="s">
        <v>6</v>
      </c>
      <c r="D31" s="6" t="s">
        <v>6</v>
      </c>
      <c r="E31" s="6" t="s">
        <v>6</v>
      </c>
      <c r="F31" s="6" t="s">
        <v>6</v>
      </c>
      <c r="G31" s="6" t="s">
        <v>6</v>
      </c>
      <c r="H31" s="6" t="s">
        <v>6</v>
      </c>
      <c r="I31" s="6" t="s">
        <v>6</v>
      </c>
      <c r="J31" s="6" t="s">
        <v>6</v>
      </c>
      <c r="K31" s="7" t="s">
        <v>6</v>
      </c>
    </row>
    <row r="32" spans="1:11" x14ac:dyDescent="0.2">
      <c r="A32" s="8" t="str">
        <f>IF(ISBLANK(Orth!A32),"",Orth!A32)</f>
        <v>élève 30</v>
      </c>
      <c r="B32" s="8" t="str">
        <f>IF(ISBLANK(Orth!B32),"",Orth!B32)</f>
        <v/>
      </c>
      <c r="C32" s="6" t="s">
        <v>6</v>
      </c>
      <c r="D32" s="6" t="s">
        <v>6</v>
      </c>
      <c r="E32" s="6" t="s">
        <v>6</v>
      </c>
      <c r="F32" s="6" t="s">
        <v>6</v>
      </c>
      <c r="G32" s="6" t="s">
        <v>6</v>
      </c>
      <c r="H32" s="6" t="s">
        <v>6</v>
      </c>
      <c r="I32" s="6" t="s">
        <v>6</v>
      </c>
      <c r="J32" s="6" t="s">
        <v>6</v>
      </c>
      <c r="K32" s="7" t="s">
        <v>6</v>
      </c>
    </row>
  </sheetData>
  <sheetProtection selectLockedCells="1" selectUnlockedCells="1"/>
  <mergeCells count="1">
    <mergeCell ref="C1:J1"/>
  </mergeCells>
  <pageMargins left="0.74791666666666667" right="0.74791666666666667" top="0.98402777777777772" bottom="0.98402777777777772" header="0.51180555555555551" footer="0.49236111111111114"/>
  <pageSetup paperSize="9" firstPageNumber="0" orientation="landscape" horizontalDpi="300" verticalDpi="300"/>
  <headerFooter alignWithMargins="0">
    <oddFooter>&amp;Ronglet &amp;A</oddFooter>
  </headerFooter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K32"/>
  <sheetViews>
    <sheetView zoomScale="75" zoomScaleNormal="75" workbookViewId="0">
      <selection activeCell="N18" sqref="N18"/>
    </sheetView>
  </sheetViews>
  <sheetFormatPr baseColWidth="10" defaultRowHeight="12.75" x14ac:dyDescent="0.2"/>
  <cols>
    <col min="1" max="1" width="21.28515625" style="1" customWidth="1"/>
    <col min="2" max="2" width="15.85546875" style="1" customWidth="1"/>
    <col min="3" max="10" width="6.7109375" style="1" customWidth="1"/>
    <col min="11" max="11" width="12.28515625" style="1" customWidth="1"/>
  </cols>
  <sheetData>
    <row r="1" spans="1:11" x14ac:dyDescent="0.2">
      <c r="A1" s="2" t="s">
        <v>58</v>
      </c>
      <c r="C1" s="185" t="s">
        <v>1</v>
      </c>
      <c r="D1" s="185"/>
      <c r="E1" s="185"/>
      <c r="F1" s="185"/>
      <c r="G1" s="185"/>
      <c r="H1" s="185"/>
      <c r="I1" s="185"/>
      <c r="J1" s="185"/>
    </row>
    <row r="2" spans="1:11" ht="12.75" customHeight="1" x14ac:dyDescent="0.2">
      <c r="A2" s="3" t="s">
        <v>2</v>
      </c>
      <c r="B2" s="3" t="s">
        <v>3</v>
      </c>
      <c r="C2" s="3">
        <v>1</v>
      </c>
      <c r="D2" s="3">
        <v>2</v>
      </c>
      <c r="E2" s="3">
        <v>3</v>
      </c>
      <c r="F2" s="3">
        <v>4</v>
      </c>
      <c r="G2" s="3">
        <v>5</v>
      </c>
      <c r="H2" s="3">
        <v>6</v>
      </c>
      <c r="I2" s="3">
        <v>7</v>
      </c>
      <c r="J2" s="51" t="s">
        <v>82</v>
      </c>
      <c r="K2" s="4" t="s">
        <v>4</v>
      </c>
    </row>
    <row r="3" spans="1:11" x14ac:dyDescent="0.2">
      <c r="A3" s="8" t="str">
        <f>IF(ISBLANK(Orth!A3),"",Orth!A3)</f>
        <v>élève 1</v>
      </c>
      <c r="B3" s="8" t="str">
        <f>IF(ISBLANK(Orth!B3),"",Orth!B3)</f>
        <v>élève 1</v>
      </c>
      <c r="C3" s="6" t="s">
        <v>6</v>
      </c>
      <c r="D3" s="6" t="s">
        <v>6</v>
      </c>
      <c r="E3" s="6" t="s">
        <v>6</v>
      </c>
      <c r="F3" s="6" t="s">
        <v>6</v>
      </c>
      <c r="G3" s="6" t="s">
        <v>6</v>
      </c>
      <c r="H3" s="6" t="s">
        <v>6</v>
      </c>
      <c r="I3" s="6" t="s">
        <v>6</v>
      </c>
      <c r="J3" s="6" t="s">
        <v>6</v>
      </c>
      <c r="K3" s="7" t="str">
        <f>J3</f>
        <v>-</v>
      </c>
    </row>
    <row r="4" spans="1:11" x14ac:dyDescent="0.2">
      <c r="A4" s="8" t="str">
        <f>IF(ISBLANK(Orth!A4),"",Orth!A4)</f>
        <v>élève 2</v>
      </c>
      <c r="B4" s="8" t="str">
        <f>IF(ISBLANK(Orth!B4),"",Orth!B4)</f>
        <v>élève 2</v>
      </c>
      <c r="C4" s="6" t="s">
        <v>6</v>
      </c>
      <c r="D4" s="6" t="s">
        <v>6</v>
      </c>
      <c r="E4" s="6" t="s">
        <v>6</v>
      </c>
      <c r="F4" s="6" t="s">
        <v>6</v>
      </c>
      <c r="G4" s="6" t="s">
        <v>6</v>
      </c>
      <c r="H4" s="6" t="s">
        <v>6</v>
      </c>
      <c r="I4" s="6" t="s">
        <v>6</v>
      </c>
      <c r="J4" s="6" t="s">
        <v>6</v>
      </c>
      <c r="K4" s="7" t="str">
        <f t="shared" ref="K4:K27" si="0">J4</f>
        <v>-</v>
      </c>
    </row>
    <row r="5" spans="1:11" x14ac:dyDescent="0.2">
      <c r="A5" s="8" t="str">
        <f>IF(ISBLANK(Orth!A5),"",Orth!A5)</f>
        <v>élève 3</v>
      </c>
      <c r="B5" s="8" t="str">
        <f>IF(ISBLANK(Orth!B5),"",Orth!B5)</f>
        <v>élève 3</v>
      </c>
      <c r="C5" s="6" t="s">
        <v>6</v>
      </c>
      <c r="D5" s="6" t="s">
        <v>6</v>
      </c>
      <c r="E5" s="6" t="s">
        <v>6</v>
      </c>
      <c r="F5" s="6" t="s">
        <v>6</v>
      </c>
      <c r="G5" s="6" t="s">
        <v>6</v>
      </c>
      <c r="H5" s="6" t="s">
        <v>6</v>
      </c>
      <c r="I5" s="6" t="s">
        <v>6</v>
      </c>
      <c r="J5" s="6" t="s">
        <v>6</v>
      </c>
      <c r="K5" s="7" t="str">
        <f t="shared" si="0"/>
        <v>-</v>
      </c>
    </row>
    <row r="6" spans="1:11" x14ac:dyDescent="0.2">
      <c r="A6" s="8" t="str">
        <f>IF(ISBLANK(Orth!A6),"",Orth!A6)</f>
        <v>élève 4</v>
      </c>
      <c r="B6" s="8" t="str">
        <f>IF(ISBLANK(Orth!B6),"",Orth!B6)</f>
        <v>élève 4</v>
      </c>
      <c r="C6" s="6" t="s">
        <v>6</v>
      </c>
      <c r="D6" s="6" t="s">
        <v>6</v>
      </c>
      <c r="E6" s="6" t="s">
        <v>6</v>
      </c>
      <c r="F6" s="6" t="s">
        <v>6</v>
      </c>
      <c r="G6" s="6" t="s">
        <v>6</v>
      </c>
      <c r="H6" s="6" t="s">
        <v>6</v>
      </c>
      <c r="I6" s="6" t="s">
        <v>6</v>
      </c>
      <c r="J6" s="6" t="s">
        <v>6</v>
      </c>
      <c r="K6" s="7" t="str">
        <f t="shared" si="0"/>
        <v>-</v>
      </c>
    </row>
    <row r="7" spans="1:11" x14ac:dyDescent="0.2">
      <c r="A7" s="8" t="str">
        <f>IF(ISBLANK(Orth!A7),"",Orth!A7)</f>
        <v>élève 5</v>
      </c>
      <c r="B7" s="8" t="str">
        <f>IF(ISBLANK(Orth!B7),"",Orth!B7)</f>
        <v>élève 5</v>
      </c>
      <c r="C7" s="6" t="s">
        <v>6</v>
      </c>
      <c r="D7" s="6" t="s">
        <v>6</v>
      </c>
      <c r="E7" s="6" t="s">
        <v>6</v>
      </c>
      <c r="F7" s="6" t="s">
        <v>6</v>
      </c>
      <c r="G7" s="6" t="s">
        <v>6</v>
      </c>
      <c r="H7" s="6" t="s">
        <v>6</v>
      </c>
      <c r="I7" s="6" t="s">
        <v>6</v>
      </c>
      <c r="J7" s="6" t="s">
        <v>6</v>
      </c>
      <c r="K7" s="7" t="str">
        <f t="shared" si="0"/>
        <v>-</v>
      </c>
    </row>
    <row r="8" spans="1:11" x14ac:dyDescent="0.2">
      <c r="A8" s="8" t="str">
        <f>IF(ISBLANK(Orth!A8),"",Orth!A8)</f>
        <v>élève 6</v>
      </c>
      <c r="B8" s="8" t="str">
        <f>IF(ISBLANK(Orth!B8),"",Orth!B8)</f>
        <v>élève 6</v>
      </c>
      <c r="C8" s="6" t="s">
        <v>6</v>
      </c>
      <c r="D8" s="6" t="s">
        <v>6</v>
      </c>
      <c r="E8" s="6" t="s">
        <v>6</v>
      </c>
      <c r="F8" s="6" t="s">
        <v>6</v>
      </c>
      <c r="G8" s="6" t="s">
        <v>6</v>
      </c>
      <c r="H8" s="6" t="s">
        <v>6</v>
      </c>
      <c r="I8" s="6" t="s">
        <v>6</v>
      </c>
      <c r="J8" s="6" t="s">
        <v>6</v>
      </c>
      <c r="K8" s="7" t="str">
        <f t="shared" si="0"/>
        <v>-</v>
      </c>
    </row>
    <row r="9" spans="1:11" x14ac:dyDescent="0.2">
      <c r="A9" s="8" t="str">
        <f>IF(ISBLANK(Orth!A9),"",Orth!A9)</f>
        <v>élève 7</v>
      </c>
      <c r="B9" s="8" t="str">
        <f>IF(ISBLANK(Orth!B9),"",Orth!B9)</f>
        <v>élève 7</v>
      </c>
      <c r="C9" s="6" t="s">
        <v>6</v>
      </c>
      <c r="D9" s="6" t="s">
        <v>6</v>
      </c>
      <c r="E9" s="6" t="s">
        <v>6</v>
      </c>
      <c r="F9" s="6" t="s">
        <v>6</v>
      </c>
      <c r="G9" s="6" t="s">
        <v>6</v>
      </c>
      <c r="H9" s="6" t="s">
        <v>6</v>
      </c>
      <c r="I9" s="6" t="s">
        <v>6</v>
      </c>
      <c r="J9" s="6" t="s">
        <v>6</v>
      </c>
      <c r="K9" s="7" t="str">
        <f t="shared" si="0"/>
        <v>-</v>
      </c>
    </row>
    <row r="10" spans="1:11" x14ac:dyDescent="0.2">
      <c r="A10" s="8" t="str">
        <f>IF(ISBLANK(Orth!A10),"",Orth!A10)</f>
        <v>élève 8</v>
      </c>
      <c r="B10" s="8" t="str">
        <f>IF(ISBLANK(Orth!B10),"",Orth!B10)</f>
        <v>élève 8</v>
      </c>
      <c r="C10" s="6" t="s">
        <v>6</v>
      </c>
      <c r="D10" s="6" t="s">
        <v>6</v>
      </c>
      <c r="E10" s="6" t="s">
        <v>6</v>
      </c>
      <c r="F10" s="6" t="s">
        <v>6</v>
      </c>
      <c r="G10" s="6" t="s">
        <v>6</v>
      </c>
      <c r="H10" s="6" t="s">
        <v>6</v>
      </c>
      <c r="I10" s="6" t="s">
        <v>6</v>
      </c>
      <c r="J10" s="6" t="s">
        <v>6</v>
      </c>
      <c r="K10" s="7" t="str">
        <f t="shared" si="0"/>
        <v>-</v>
      </c>
    </row>
    <row r="11" spans="1:11" x14ac:dyDescent="0.2">
      <c r="A11" s="8" t="str">
        <f>IF(ISBLANK(Orth!A11),"",Orth!A11)</f>
        <v>élève 9</v>
      </c>
      <c r="B11" s="8" t="str">
        <f>IF(ISBLANK(Orth!B11),"",Orth!B11)</f>
        <v>élève 9</v>
      </c>
      <c r="C11" s="6" t="s">
        <v>6</v>
      </c>
      <c r="D11" s="6" t="s">
        <v>6</v>
      </c>
      <c r="E11" s="6" t="s">
        <v>6</v>
      </c>
      <c r="F11" s="6" t="s">
        <v>6</v>
      </c>
      <c r="G11" s="6" t="s">
        <v>6</v>
      </c>
      <c r="H11" s="6" t="s">
        <v>6</v>
      </c>
      <c r="I11" s="6" t="s">
        <v>6</v>
      </c>
      <c r="J11" s="6" t="s">
        <v>6</v>
      </c>
      <c r="K11" s="7" t="str">
        <f t="shared" si="0"/>
        <v>-</v>
      </c>
    </row>
    <row r="12" spans="1:11" x14ac:dyDescent="0.2">
      <c r="A12" s="8" t="str">
        <f>IF(ISBLANK(Orth!A12),"",Orth!A12)</f>
        <v>élève 10</v>
      </c>
      <c r="B12" s="8" t="str">
        <f>IF(ISBLANK(Orth!B12),"",Orth!B12)</f>
        <v>élève 10</v>
      </c>
      <c r="C12" s="6" t="s">
        <v>6</v>
      </c>
      <c r="D12" s="6" t="s">
        <v>6</v>
      </c>
      <c r="E12" s="6" t="s">
        <v>6</v>
      </c>
      <c r="F12" s="6" t="s">
        <v>6</v>
      </c>
      <c r="G12" s="6" t="s">
        <v>6</v>
      </c>
      <c r="H12" s="6" t="s">
        <v>6</v>
      </c>
      <c r="I12" s="6" t="s">
        <v>6</v>
      </c>
      <c r="J12" s="6" t="s">
        <v>6</v>
      </c>
      <c r="K12" s="7" t="str">
        <f t="shared" si="0"/>
        <v>-</v>
      </c>
    </row>
    <row r="13" spans="1:11" x14ac:dyDescent="0.2">
      <c r="A13" s="8" t="str">
        <f>IF(ISBLANK(Orth!A13),"",Orth!A13)</f>
        <v>élève 11</v>
      </c>
      <c r="B13" s="8" t="str">
        <f>IF(ISBLANK(Orth!B13),"",Orth!B13)</f>
        <v>élève 11</v>
      </c>
      <c r="C13" s="6" t="s">
        <v>6</v>
      </c>
      <c r="D13" s="6" t="s">
        <v>6</v>
      </c>
      <c r="E13" s="6" t="s">
        <v>6</v>
      </c>
      <c r="F13" s="6" t="s">
        <v>6</v>
      </c>
      <c r="G13" s="6" t="s">
        <v>6</v>
      </c>
      <c r="H13" s="6" t="s">
        <v>6</v>
      </c>
      <c r="I13" s="6" t="s">
        <v>6</v>
      </c>
      <c r="J13" s="6" t="s">
        <v>6</v>
      </c>
      <c r="K13" s="7" t="str">
        <f t="shared" si="0"/>
        <v>-</v>
      </c>
    </row>
    <row r="14" spans="1:11" x14ac:dyDescent="0.2">
      <c r="A14" s="8" t="str">
        <f>IF(ISBLANK(Orth!A14),"",Orth!A14)</f>
        <v>élève 12</v>
      </c>
      <c r="B14" s="8" t="str">
        <f>IF(ISBLANK(Orth!B14),"",Orth!B14)</f>
        <v>élève 12</v>
      </c>
      <c r="C14" s="6" t="s">
        <v>6</v>
      </c>
      <c r="D14" s="6" t="s">
        <v>6</v>
      </c>
      <c r="E14" s="6" t="s">
        <v>6</v>
      </c>
      <c r="F14" s="6" t="s">
        <v>6</v>
      </c>
      <c r="G14" s="6" t="s">
        <v>6</v>
      </c>
      <c r="H14" s="6" t="s">
        <v>6</v>
      </c>
      <c r="I14" s="6" t="s">
        <v>6</v>
      </c>
      <c r="J14" s="6" t="s">
        <v>6</v>
      </c>
      <c r="K14" s="7" t="str">
        <f t="shared" si="0"/>
        <v>-</v>
      </c>
    </row>
    <row r="15" spans="1:11" x14ac:dyDescent="0.2">
      <c r="A15" s="8" t="str">
        <f>IF(ISBLANK(Orth!A15),"",Orth!A15)</f>
        <v>élève 13</v>
      </c>
      <c r="B15" s="8" t="str">
        <f>IF(ISBLANK(Orth!B15),"",Orth!B15)</f>
        <v>élève 13</v>
      </c>
      <c r="C15" s="6" t="s">
        <v>6</v>
      </c>
      <c r="D15" s="6" t="s">
        <v>6</v>
      </c>
      <c r="E15" s="6" t="s">
        <v>6</v>
      </c>
      <c r="F15" s="6" t="s">
        <v>6</v>
      </c>
      <c r="G15" s="6" t="s">
        <v>6</v>
      </c>
      <c r="H15" s="6" t="s">
        <v>6</v>
      </c>
      <c r="I15" s="6" t="s">
        <v>6</v>
      </c>
      <c r="J15" s="6" t="s">
        <v>6</v>
      </c>
      <c r="K15" s="7" t="str">
        <f t="shared" si="0"/>
        <v>-</v>
      </c>
    </row>
    <row r="16" spans="1:11" x14ac:dyDescent="0.2">
      <c r="A16" s="8" t="str">
        <f>IF(ISBLANK(Orth!A16),"",Orth!A16)</f>
        <v>élève 14</v>
      </c>
      <c r="B16" s="8" t="str">
        <f>IF(ISBLANK(Orth!B16),"",Orth!B16)</f>
        <v>élève 14</v>
      </c>
      <c r="C16" s="6" t="s">
        <v>6</v>
      </c>
      <c r="D16" s="6" t="s">
        <v>6</v>
      </c>
      <c r="E16" s="6" t="s">
        <v>6</v>
      </c>
      <c r="F16" s="6" t="s">
        <v>6</v>
      </c>
      <c r="G16" s="6" t="s">
        <v>6</v>
      </c>
      <c r="H16" s="6" t="s">
        <v>6</v>
      </c>
      <c r="I16" s="6" t="s">
        <v>6</v>
      </c>
      <c r="J16" s="6" t="s">
        <v>6</v>
      </c>
      <c r="K16" s="7" t="str">
        <f t="shared" si="0"/>
        <v>-</v>
      </c>
    </row>
    <row r="17" spans="1:11" x14ac:dyDescent="0.2">
      <c r="A17" s="8" t="str">
        <f>IF(ISBLANK(Orth!A17),"",Orth!A17)</f>
        <v>élève 15</v>
      </c>
      <c r="B17" s="8" t="str">
        <f>IF(ISBLANK(Orth!B17),"",Orth!B17)</f>
        <v>élève 15</v>
      </c>
      <c r="C17" s="6" t="s">
        <v>6</v>
      </c>
      <c r="D17" s="6" t="s">
        <v>6</v>
      </c>
      <c r="E17" s="6" t="s">
        <v>6</v>
      </c>
      <c r="F17" s="6" t="s">
        <v>6</v>
      </c>
      <c r="G17" s="6" t="s">
        <v>6</v>
      </c>
      <c r="H17" s="6" t="s">
        <v>6</v>
      </c>
      <c r="I17" s="6" t="s">
        <v>6</v>
      </c>
      <c r="J17" s="6" t="s">
        <v>6</v>
      </c>
      <c r="K17" s="7" t="str">
        <f t="shared" si="0"/>
        <v>-</v>
      </c>
    </row>
    <row r="18" spans="1:11" x14ac:dyDescent="0.2">
      <c r="A18" s="8" t="str">
        <f>IF(ISBLANK(Orth!A18),"",Orth!A18)</f>
        <v>élève 16</v>
      </c>
      <c r="B18" s="8" t="str">
        <f>IF(ISBLANK(Orth!B18),"",Orth!B18)</f>
        <v>élève 16</v>
      </c>
      <c r="C18" s="6" t="s">
        <v>6</v>
      </c>
      <c r="D18" s="6" t="s">
        <v>6</v>
      </c>
      <c r="E18" s="6" t="s">
        <v>6</v>
      </c>
      <c r="F18" s="6" t="s">
        <v>6</v>
      </c>
      <c r="G18" s="6" t="s">
        <v>6</v>
      </c>
      <c r="H18" s="6" t="s">
        <v>6</v>
      </c>
      <c r="I18" s="6" t="s">
        <v>6</v>
      </c>
      <c r="J18" s="6" t="s">
        <v>6</v>
      </c>
      <c r="K18" s="7" t="str">
        <f t="shared" si="0"/>
        <v>-</v>
      </c>
    </row>
    <row r="19" spans="1:11" x14ac:dyDescent="0.2">
      <c r="A19" s="8" t="str">
        <f>IF(ISBLANK(Orth!A19),"",Orth!A19)</f>
        <v>élève 17</v>
      </c>
      <c r="B19" s="8" t="str">
        <f>IF(ISBLANK(Orth!B19),"",Orth!B19)</f>
        <v>élève 17</v>
      </c>
      <c r="C19" s="6" t="s">
        <v>6</v>
      </c>
      <c r="D19" s="6" t="s">
        <v>6</v>
      </c>
      <c r="E19" s="6" t="s">
        <v>6</v>
      </c>
      <c r="F19" s="6" t="s">
        <v>6</v>
      </c>
      <c r="G19" s="6" t="s">
        <v>6</v>
      </c>
      <c r="H19" s="6" t="s">
        <v>6</v>
      </c>
      <c r="I19" s="6" t="s">
        <v>6</v>
      </c>
      <c r="J19" s="6" t="s">
        <v>6</v>
      </c>
      <c r="K19" s="7" t="str">
        <f t="shared" si="0"/>
        <v>-</v>
      </c>
    </row>
    <row r="20" spans="1:11" x14ac:dyDescent="0.2">
      <c r="A20" s="8" t="str">
        <f>IF(ISBLANK(Orth!A20),"",Orth!A20)</f>
        <v>élève 18</v>
      </c>
      <c r="B20" s="8" t="str">
        <f>IF(ISBLANK(Orth!B20),"",Orth!B20)</f>
        <v>élève 18</v>
      </c>
      <c r="C20" s="6" t="s">
        <v>6</v>
      </c>
      <c r="D20" s="6" t="s">
        <v>6</v>
      </c>
      <c r="E20" s="6" t="s">
        <v>6</v>
      </c>
      <c r="F20" s="6" t="s">
        <v>6</v>
      </c>
      <c r="G20" s="6" t="s">
        <v>6</v>
      </c>
      <c r="H20" s="6" t="s">
        <v>6</v>
      </c>
      <c r="I20" s="6" t="s">
        <v>6</v>
      </c>
      <c r="J20" s="6" t="s">
        <v>6</v>
      </c>
      <c r="K20" s="7" t="str">
        <f t="shared" si="0"/>
        <v>-</v>
      </c>
    </row>
    <row r="21" spans="1:11" x14ac:dyDescent="0.2">
      <c r="A21" s="8" t="str">
        <f>IF(ISBLANK(Orth!A21),"",Orth!A21)</f>
        <v>élève 19</v>
      </c>
      <c r="B21" s="8" t="str">
        <f>IF(ISBLANK(Orth!B21),"",Orth!B21)</f>
        <v>élève 19</v>
      </c>
      <c r="C21" s="6" t="s">
        <v>6</v>
      </c>
      <c r="D21" s="6" t="s">
        <v>6</v>
      </c>
      <c r="E21" s="6" t="s">
        <v>6</v>
      </c>
      <c r="F21" s="6" t="s">
        <v>6</v>
      </c>
      <c r="G21" s="6" t="s">
        <v>6</v>
      </c>
      <c r="H21" s="6" t="s">
        <v>6</v>
      </c>
      <c r="I21" s="6" t="s">
        <v>6</v>
      </c>
      <c r="J21" s="6" t="s">
        <v>6</v>
      </c>
      <c r="K21" s="7" t="str">
        <f t="shared" si="0"/>
        <v>-</v>
      </c>
    </row>
    <row r="22" spans="1:11" x14ac:dyDescent="0.2">
      <c r="A22" s="8" t="str">
        <f>IF(ISBLANK(Orth!A22),"",Orth!A22)</f>
        <v>élève 20</v>
      </c>
      <c r="B22" s="8" t="str">
        <f>IF(ISBLANK(Orth!B22),"",Orth!B22)</f>
        <v>élève 20</v>
      </c>
      <c r="C22" s="6" t="s">
        <v>6</v>
      </c>
      <c r="D22" s="6" t="s">
        <v>6</v>
      </c>
      <c r="E22" s="6" t="s">
        <v>6</v>
      </c>
      <c r="F22" s="6" t="s">
        <v>6</v>
      </c>
      <c r="G22" s="6" t="s">
        <v>6</v>
      </c>
      <c r="H22" s="6" t="s">
        <v>6</v>
      </c>
      <c r="I22" s="6" t="s">
        <v>6</v>
      </c>
      <c r="J22" s="6" t="s">
        <v>6</v>
      </c>
      <c r="K22" s="7" t="str">
        <f t="shared" si="0"/>
        <v>-</v>
      </c>
    </row>
    <row r="23" spans="1:11" x14ac:dyDescent="0.2">
      <c r="A23" s="8" t="str">
        <f>IF(ISBLANK(Orth!A23),"",Orth!A23)</f>
        <v>élève 21</v>
      </c>
      <c r="B23" s="8" t="str">
        <f>IF(ISBLANK(Orth!B23),"",Orth!B23)</f>
        <v>élève 21</v>
      </c>
      <c r="C23" s="6" t="s">
        <v>6</v>
      </c>
      <c r="D23" s="6" t="s">
        <v>6</v>
      </c>
      <c r="E23" s="6" t="s">
        <v>6</v>
      </c>
      <c r="F23" s="6" t="s">
        <v>6</v>
      </c>
      <c r="G23" s="6" t="s">
        <v>6</v>
      </c>
      <c r="H23" s="6" t="s">
        <v>6</v>
      </c>
      <c r="I23" s="6" t="s">
        <v>6</v>
      </c>
      <c r="J23" s="6" t="s">
        <v>6</v>
      </c>
      <c r="K23" s="7" t="str">
        <f t="shared" si="0"/>
        <v>-</v>
      </c>
    </row>
    <row r="24" spans="1:11" x14ac:dyDescent="0.2">
      <c r="A24" s="8" t="str">
        <f>IF(ISBLANK(Orth!A24),"",Orth!A24)</f>
        <v>élève 22</v>
      </c>
      <c r="B24" s="8" t="str">
        <f>IF(ISBLANK(Orth!B24),"",Orth!B24)</f>
        <v>élève 22</v>
      </c>
      <c r="C24" s="6" t="s">
        <v>6</v>
      </c>
      <c r="D24" s="6" t="s">
        <v>6</v>
      </c>
      <c r="E24" s="6" t="s">
        <v>6</v>
      </c>
      <c r="F24" s="6" t="s">
        <v>6</v>
      </c>
      <c r="G24" s="6" t="s">
        <v>6</v>
      </c>
      <c r="H24" s="6" t="s">
        <v>6</v>
      </c>
      <c r="I24" s="6" t="s">
        <v>6</v>
      </c>
      <c r="J24" s="6" t="s">
        <v>6</v>
      </c>
      <c r="K24" s="7" t="str">
        <f t="shared" si="0"/>
        <v>-</v>
      </c>
    </row>
    <row r="25" spans="1:11" x14ac:dyDescent="0.2">
      <c r="A25" s="8" t="str">
        <f>IF(ISBLANK(Orth!A25),"",Orth!A25)</f>
        <v>élève 23</v>
      </c>
      <c r="B25" s="8" t="str">
        <f>IF(ISBLANK(Orth!B25),"",Orth!B25)</f>
        <v>élève 23</v>
      </c>
      <c r="C25" s="6" t="s">
        <v>6</v>
      </c>
      <c r="D25" s="6" t="s">
        <v>6</v>
      </c>
      <c r="E25" s="6" t="s">
        <v>6</v>
      </c>
      <c r="F25" s="6" t="s">
        <v>6</v>
      </c>
      <c r="G25" s="6" t="s">
        <v>6</v>
      </c>
      <c r="H25" s="6" t="s">
        <v>6</v>
      </c>
      <c r="I25" s="6" t="s">
        <v>6</v>
      </c>
      <c r="J25" s="6" t="s">
        <v>6</v>
      </c>
      <c r="K25" s="7" t="str">
        <f t="shared" si="0"/>
        <v>-</v>
      </c>
    </row>
    <row r="26" spans="1:11" x14ac:dyDescent="0.2">
      <c r="A26" s="8" t="str">
        <f>IF(ISBLANK(Orth!A26),"",Orth!A26)</f>
        <v>élève 24</v>
      </c>
      <c r="B26" s="8" t="str">
        <f>IF(ISBLANK(Orth!B26),"",Orth!B26)</f>
        <v>élève 24</v>
      </c>
      <c r="C26" s="6" t="s">
        <v>6</v>
      </c>
      <c r="D26" s="6" t="s">
        <v>6</v>
      </c>
      <c r="E26" s="6" t="s">
        <v>6</v>
      </c>
      <c r="F26" s="6" t="s">
        <v>6</v>
      </c>
      <c r="G26" s="6" t="s">
        <v>6</v>
      </c>
      <c r="H26" s="6" t="s">
        <v>6</v>
      </c>
      <c r="I26" s="6" t="s">
        <v>6</v>
      </c>
      <c r="J26" s="6" t="s">
        <v>6</v>
      </c>
      <c r="K26" s="7" t="str">
        <f t="shared" si="0"/>
        <v>-</v>
      </c>
    </row>
    <row r="27" spans="1:11" x14ac:dyDescent="0.2">
      <c r="A27" s="8" t="str">
        <f>IF(ISBLANK(Orth!A27),"",Orth!A27)</f>
        <v>élève 25</v>
      </c>
      <c r="B27" s="8" t="str">
        <f>IF(ISBLANK(Orth!B27),"",Orth!B27)</f>
        <v/>
      </c>
      <c r="C27" s="6" t="s">
        <v>6</v>
      </c>
      <c r="D27" s="6" t="s">
        <v>6</v>
      </c>
      <c r="E27" s="6" t="s">
        <v>6</v>
      </c>
      <c r="F27" s="6" t="s">
        <v>6</v>
      </c>
      <c r="G27" s="6" t="s">
        <v>6</v>
      </c>
      <c r="H27" s="6" t="s">
        <v>6</v>
      </c>
      <c r="I27" s="6" t="s">
        <v>6</v>
      </c>
      <c r="J27" s="6" t="s">
        <v>6</v>
      </c>
      <c r="K27" s="7" t="str">
        <f t="shared" si="0"/>
        <v>-</v>
      </c>
    </row>
    <row r="28" spans="1:11" x14ac:dyDescent="0.2">
      <c r="A28" s="8" t="str">
        <f>IF(ISBLANK(Orth!A28),"",Orth!A28)</f>
        <v>élève 26</v>
      </c>
      <c r="B28" s="8" t="str">
        <f>IF(ISBLANK(Orth!B28),"",Orth!B28)</f>
        <v/>
      </c>
      <c r="C28" s="6" t="s">
        <v>6</v>
      </c>
      <c r="D28" s="6" t="s">
        <v>6</v>
      </c>
      <c r="E28" s="6" t="s">
        <v>6</v>
      </c>
      <c r="F28" s="6" t="s">
        <v>6</v>
      </c>
      <c r="G28" s="6" t="s">
        <v>6</v>
      </c>
      <c r="H28" s="6" t="s">
        <v>6</v>
      </c>
      <c r="I28" s="6" t="s">
        <v>6</v>
      </c>
      <c r="J28" s="6" t="s">
        <v>6</v>
      </c>
      <c r="K28" s="7" t="s">
        <v>6</v>
      </c>
    </row>
    <row r="29" spans="1:11" x14ac:dyDescent="0.2">
      <c r="A29" s="8" t="str">
        <f>IF(ISBLANK(Orth!A29),"",Orth!A29)</f>
        <v>élève 27</v>
      </c>
      <c r="B29" s="8" t="str">
        <f>IF(ISBLANK(Orth!B29),"",Orth!B29)</f>
        <v/>
      </c>
      <c r="C29" s="6" t="s">
        <v>6</v>
      </c>
      <c r="D29" s="6" t="s">
        <v>6</v>
      </c>
      <c r="E29" s="6" t="s">
        <v>6</v>
      </c>
      <c r="F29" s="6" t="s">
        <v>6</v>
      </c>
      <c r="G29" s="6" t="s">
        <v>6</v>
      </c>
      <c r="H29" s="6" t="s">
        <v>6</v>
      </c>
      <c r="I29" s="6" t="s">
        <v>6</v>
      </c>
      <c r="J29" s="6" t="s">
        <v>6</v>
      </c>
      <c r="K29" s="7" t="s">
        <v>6</v>
      </c>
    </row>
    <row r="30" spans="1:11" x14ac:dyDescent="0.2">
      <c r="A30" s="8" t="str">
        <f>IF(ISBLANK(Orth!A30),"",Orth!A30)</f>
        <v>élève 28</v>
      </c>
      <c r="B30" s="8" t="str">
        <f>IF(ISBLANK(Orth!B30),"",Orth!B30)</f>
        <v/>
      </c>
      <c r="C30" s="6" t="s">
        <v>6</v>
      </c>
      <c r="D30" s="6" t="s">
        <v>6</v>
      </c>
      <c r="E30" s="6" t="s">
        <v>6</v>
      </c>
      <c r="F30" s="6" t="s">
        <v>6</v>
      </c>
      <c r="G30" s="6" t="s">
        <v>6</v>
      </c>
      <c r="H30" s="6" t="s">
        <v>6</v>
      </c>
      <c r="I30" s="6" t="s">
        <v>6</v>
      </c>
      <c r="J30" s="6" t="s">
        <v>6</v>
      </c>
      <c r="K30" s="7" t="s">
        <v>6</v>
      </c>
    </row>
    <row r="31" spans="1:11" x14ac:dyDescent="0.2">
      <c r="A31" s="8" t="str">
        <f>IF(ISBLANK(Orth!A31),"",Orth!A31)</f>
        <v>élève 29</v>
      </c>
      <c r="B31" s="8" t="str">
        <f>IF(ISBLANK(Orth!B31),"",Orth!B31)</f>
        <v/>
      </c>
      <c r="C31" s="6" t="s">
        <v>6</v>
      </c>
      <c r="D31" s="6" t="s">
        <v>6</v>
      </c>
      <c r="E31" s="6" t="s">
        <v>6</v>
      </c>
      <c r="F31" s="6" t="s">
        <v>6</v>
      </c>
      <c r="G31" s="6" t="s">
        <v>6</v>
      </c>
      <c r="H31" s="6" t="s">
        <v>6</v>
      </c>
      <c r="I31" s="6" t="s">
        <v>6</v>
      </c>
      <c r="J31" s="6" t="s">
        <v>6</v>
      </c>
      <c r="K31" s="7" t="s">
        <v>6</v>
      </c>
    </row>
    <row r="32" spans="1:11" x14ac:dyDescent="0.2">
      <c r="A32" s="8" t="str">
        <f>IF(ISBLANK(Orth!A32),"",Orth!A32)</f>
        <v>élève 30</v>
      </c>
      <c r="B32" s="8" t="str">
        <f>IF(ISBLANK(Orth!B32),"",Orth!B32)</f>
        <v/>
      </c>
      <c r="C32" s="6" t="s">
        <v>6</v>
      </c>
      <c r="D32" s="6" t="s">
        <v>6</v>
      </c>
      <c r="E32" s="6" t="s">
        <v>6</v>
      </c>
      <c r="F32" s="6" t="s">
        <v>6</v>
      </c>
      <c r="G32" s="6" t="s">
        <v>6</v>
      </c>
      <c r="H32" s="6" t="s">
        <v>6</v>
      </c>
      <c r="I32" s="6" t="s">
        <v>6</v>
      </c>
      <c r="J32" s="6" t="s">
        <v>6</v>
      </c>
      <c r="K32" s="7" t="s">
        <v>6</v>
      </c>
    </row>
  </sheetData>
  <sheetProtection selectLockedCells="1" selectUnlockedCells="1"/>
  <mergeCells count="1">
    <mergeCell ref="C1:J1"/>
  </mergeCells>
  <pageMargins left="0.74791666666666667" right="0.74791666666666667" top="0.98402777777777772" bottom="0.98402777777777772" header="0.51180555555555551" footer="0.49236111111111114"/>
  <pageSetup paperSize="9" firstPageNumber="0" orientation="landscape" horizontalDpi="300" verticalDpi="300"/>
  <headerFooter alignWithMargins="0">
    <oddFooter>&amp;Ronglet &amp;A</oddFooter>
  </headerFooter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K32"/>
  <sheetViews>
    <sheetView zoomScale="75" zoomScaleNormal="75" workbookViewId="0">
      <selection activeCell="J3" sqref="J3:J27"/>
    </sheetView>
  </sheetViews>
  <sheetFormatPr baseColWidth="10" defaultRowHeight="12.75" x14ac:dyDescent="0.2"/>
  <cols>
    <col min="1" max="1" width="21" style="1" customWidth="1"/>
    <col min="2" max="2" width="16.5703125" style="1" customWidth="1"/>
    <col min="3" max="10" width="6.7109375" style="1" customWidth="1"/>
    <col min="11" max="11" width="12.7109375" style="22" customWidth="1"/>
  </cols>
  <sheetData>
    <row r="1" spans="1:11" x14ac:dyDescent="0.2">
      <c r="A1" s="2" t="s">
        <v>59</v>
      </c>
      <c r="C1" s="185" t="s">
        <v>1</v>
      </c>
      <c r="D1" s="185"/>
      <c r="E1" s="185"/>
      <c r="F1" s="185"/>
      <c r="G1" s="185"/>
      <c r="H1" s="185"/>
      <c r="I1" s="185"/>
      <c r="J1" s="185"/>
      <c r="K1" s="1"/>
    </row>
    <row r="2" spans="1:11" ht="12" customHeight="1" x14ac:dyDescent="0.2">
      <c r="A2" s="3" t="s">
        <v>2</v>
      </c>
      <c r="B2" s="3" t="s">
        <v>3</v>
      </c>
      <c r="C2" s="3">
        <v>1</v>
      </c>
      <c r="D2" s="3">
        <v>2</v>
      </c>
      <c r="E2" s="3">
        <v>3</v>
      </c>
      <c r="F2" s="3">
        <v>4</v>
      </c>
      <c r="G2" s="3">
        <v>5</v>
      </c>
      <c r="H2" s="3">
        <v>6</v>
      </c>
      <c r="I2" s="3">
        <v>7</v>
      </c>
      <c r="J2" s="51" t="s">
        <v>82</v>
      </c>
      <c r="K2" s="4" t="s">
        <v>4</v>
      </c>
    </row>
    <row r="3" spans="1:11" x14ac:dyDescent="0.2">
      <c r="A3" s="8" t="str">
        <f>IF(ISBLANK(Orth!A3),"",Orth!A3)</f>
        <v>élève 1</v>
      </c>
      <c r="B3" s="8" t="str">
        <f>IF(ISBLANK(Orth!B3),"",Orth!B3)</f>
        <v>élève 1</v>
      </c>
      <c r="C3" s="6" t="s">
        <v>6</v>
      </c>
      <c r="D3" s="6" t="s">
        <v>6</v>
      </c>
      <c r="E3" s="6" t="s">
        <v>6</v>
      </c>
      <c r="F3" s="6" t="s">
        <v>6</v>
      </c>
      <c r="G3" s="6" t="s">
        <v>6</v>
      </c>
      <c r="H3" s="6" t="s">
        <v>6</v>
      </c>
      <c r="I3" s="6" t="s">
        <v>6</v>
      </c>
      <c r="J3" s="6"/>
      <c r="K3" s="7">
        <f>J3</f>
        <v>0</v>
      </c>
    </row>
    <row r="4" spans="1:11" x14ac:dyDescent="0.2">
      <c r="A4" s="8" t="str">
        <f>IF(ISBLANK(Orth!A4),"",Orth!A4)</f>
        <v>élève 2</v>
      </c>
      <c r="B4" s="8" t="str">
        <f>IF(ISBLANK(Orth!B4),"",Orth!B4)</f>
        <v>élève 2</v>
      </c>
      <c r="C4" s="6" t="s">
        <v>6</v>
      </c>
      <c r="D4" s="6" t="s">
        <v>6</v>
      </c>
      <c r="E4" s="6" t="s">
        <v>6</v>
      </c>
      <c r="F4" s="6" t="s">
        <v>6</v>
      </c>
      <c r="G4" s="6" t="s">
        <v>6</v>
      </c>
      <c r="H4" s="6" t="s">
        <v>6</v>
      </c>
      <c r="I4" s="6" t="s">
        <v>6</v>
      </c>
      <c r="J4" s="6"/>
      <c r="K4" s="7">
        <f t="shared" ref="K4:K27" si="0">J4</f>
        <v>0</v>
      </c>
    </row>
    <row r="5" spans="1:11" x14ac:dyDescent="0.2">
      <c r="A5" s="8" t="str">
        <f>IF(ISBLANK(Orth!A5),"",Orth!A5)</f>
        <v>élève 3</v>
      </c>
      <c r="B5" s="8" t="str">
        <f>IF(ISBLANK(Orth!B5),"",Orth!B5)</f>
        <v>élève 3</v>
      </c>
      <c r="C5" s="6" t="s">
        <v>6</v>
      </c>
      <c r="D5" s="6" t="s">
        <v>6</v>
      </c>
      <c r="E5" s="6" t="s">
        <v>6</v>
      </c>
      <c r="F5" s="6" t="s">
        <v>6</v>
      </c>
      <c r="G5" s="6" t="s">
        <v>6</v>
      </c>
      <c r="H5" s="6" t="s">
        <v>6</v>
      </c>
      <c r="I5" s="6" t="s">
        <v>6</v>
      </c>
      <c r="J5" s="6"/>
      <c r="K5" s="7">
        <f t="shared" si="0"/>
        <v>0</v>
      </c>
    </row>
    <row r="6" spans="1:11" x14ac:dyDescent="0.2">
      <c r="A6" s="8" t="str">
        <f>IF(ISBLANK(Orth!A6),"",Orth!A6)</f>
        <v>élève 4</v>
      </c>
      <c r="B6" s="8" t="str">
        <f>IF(ISBLANK(Orth!B6),"",Orth!B6)</f>
        <v>élève 4</v>
      </c>
      <c r="C6" s="6" t="s">
        <v>6</v>
      </c>
      <c r="D6" s="6" t="s">
        <v>6</v>
      </c>
      <c r="E6" s="6" t="s">
        <v>6</v>
      </c>
      <c r="F6" s="6" t="s">
        <v>6</v>
      </c>
      <c r="G6" s="6" t="s">
        <v>6</v>
      </c>
      <c r="H6" s="6" t="s">
        <v>6</v>
      </c>
      <c r="I6" s="6" t="s">
        <v>6</v>
      </c>
      <c r="J6" s="6"/>
      <c r="K6" s="7">
        <f t="shared" si="0"/>
        <v>0</v>
      </c>
    </row>
    <row r="7" spans="1:11" x14ac:dyDescent="0.2">
      <c r="A7" s="8" t="str">
        <f>IF(ISBLANK(Orth!A7),"",Orth!A7)</f>
        <v>élève 5</v>
      </c>
      <c r="B7" s="8" t="str">
        <f>IF(ISBLANK(Orth!B7),"",Orth!B7)</f>
        <v>élève 5</v>
      </c>
      <c r="C7" s="6" t="s">
        <v>6</v>
      </c>
      <c r="D7" s="6" t="s">
        <v>6</v>
      </c>
      <c r="E7" s="6" t="s">
        <v>6</v>
      </c>
      <c r="F7" s="6" t="s">
        <v>6</v>
      </c>
      <c r="G7" s="6" t="s">
        <v>6</v>
      </c>
      <c r="H7" s="6" t="s">
        <v>6</v>
      </c>
      <c r="I7" s="6" t="s">
        <v>6</v>
      </c>
      <c r="J7" s="6"/>
      <c r="K7" s="7">
        <f t="shared" si="0"/>
        <v>0</v>
      </c>
    </row>
    <row r="8" spans="1:11" x14ac:dyDescent="0.2">
      <c r="A8" s="8" t="str">
        <f>IF(ISBLANK(Orth!A8),"",Orth!A8)</f>
        <v>élève 6</v>
      </c>
      <c r="B8" s="8" t="str">
        <f>IF(ISBLANK(Orth!B8),"",Orth!B8)</f>
        <v>élève 6</v>
      </c>
      <c r="C8" s="6" t="s">
        <v>6</v>
      </c>
      <c r="D8" s="6" t="s">
        <v>6</v>
      </c>
      <c r="E8" s="6" t="s">
        <v>6</v>
      </c>
      <c r="F8" s="6" t="s">
        <v>6</v>
      </c>
      <c r="G8" s="6" t="s">
        <v>6</v>
      </c>
      <c r="H8" s="6" t="s">
        <v>6</v>
      </c>
      <c r="I8" s="6" t="s">
        <v>6</v>
      </c>
      <c r="J8" s="6"/>
      <c r="K8" s="7">
        <f t="shared" si="0"/>
        <v>0</v>
      </c>
    </row>
    <row r="9" spans="1:11" x14ac:dyDescent="0.2">
      <c r="A9" s="8" t="str">
        <f>IF(ISBLANK(Orth!A9),"",Orth!A9)</f>
        <v>élève 7</v>
      </c>
      <c r="B9" s="8" t="str">
        <f>IF(ISBLANK(Orth!B9),"",Orth!B9)</f>
        <v>élève 7</v>
      </c>
      <c r="C9" s="6" t="s">
        <v>6</v>
      </c>
      <c r="D9" s="6" t="s">
        <v>6</v>
      </c>
      <c r="E9" s="6" t="s">
        <v>6</v>
      </c>
      <c r="F9" s="6" t="s">
        <v>6</v>
      </c>
      <c r="G9" s="6" t="s">
        <v>6</v>
      </c>
      <c r="H9" s="6" t="s">
        <v>6</v>
      </c>
      <c r="I9" s="6" t="s">
        <v>6</v>
      </c>
      <c r="J9" s="6"/>
      <c r="K9" s="7">
        <f t="shared" si="0"/>
        <v>0</v>
      </c>
    </row>
    <row r="10" spans="1:11" x14ac:dyDescent="0.2">
      <c r="A10" s="8" t="str">
        <f>IF(ISBLANK(Orth!A10),"",Orth!A10)</f>
        <v>élève 8</v>
      </c>
      <c r="B10" s="8" t="str">
        <f>IF(ISBLANK(Orth!B10),"",Orth!B10)</f>
        <v>élève 8</v>
      </c>
      <c r="C10" s="6" t="s">
        <v>6</v>
      </c>
      <c r="D10" s="6" t="s">
        <v>6</v>
      </c>
      <c r="E10" s="6" t="s">
        <v>6</v>
      </c>
      <c r="F10" s="6" t="s">
        <v>6</v>
      </c>
      <c r="G10" s="6" t="s">
        <v>6</v>
      </c>
      <c r="H10" s="6" t="s">
        <v>6</v>
      </c>
      <c r="I10" s="6" t="s">
        <v>6</v>
      </c>
      <c r="J10" s="6"/>
      <c r="K10" s="7">
        <f t="shared" si="0"/>
        <v>0</v>
      </c>
    </row>
    <row r="11" spans="1:11" x14ac:dyDescent="0.2">
      <c r="A11" s="8" t="str">
        <f>IF(ISBLANK(Orth!A11),"",Orth!A11)</f>
        <v>élève 9</v>
      </c>
      <c r="B11" s="8" t="str">
        <f>IF(ISBLANK(Orth!B11),"",Orth!B11)</f>
        <v>élève 9</v>
      </c>
      <c r="C11" s="6" t="s">
        <v>6</v>
      </c>
      <c r="D11" s="6" t="s">
        <v>6</v>
      </c>
      <c r="E11" s="6" t="s">
        <v>6</v>
      </c>
      <c r="F11" s="6" t="s">
        <v>6</v>
      </c>
      <c r="G11" s="6" t="s">
        <v>6</v>
      </c>
      <c r="H11" s="6" t="s">
        <v>6</v>
      </c>
      <c r="I11" s="6" t="s">
        <v>6</v>
      </c>
      <c r="J11" s="6"/>
      <c r="K11" s="7">
        <f t="shared" si="0"/>
        <v>0</v>
      </c>
    </row>
    <row r="12" spans="1:11" x14ac:dyDescent="0.2">
      <c r="A12" s="8" t="str">
        <f>IF(ISBLANK(Orth!A12),"",Orth!A12)</f>
        <v>élève 10</v>
      </c>
      <c r="B12" s="8" t="str">
        <f>IF(ISBLANK(Orth!B12),"",Orth!B12)</f>
        <v>élève 10</v>
      </c>
      <c r="C12" s="6" t="s">
        <v>6</v>
      </c>
      <c r="D12" s="6" t="s">
        <v>6</v>
      </c>
      <c r="E12" s="6" t="s">
        <v>6</v>
      </c>
      <c r="F12" s="6" t="s">
        <v>6</v>
      </c>
      <c r="G12" s="6" t="s">
        <v>6</v>
      </c>
      <c r="H12" s="6" t="s">
        <v>6</v>
      </c>
      <c r="I12" s="6" t="s">
        <v>6</v>
      </c>
      <c r="J12" s="6"/>
      <c r="K12" s="7">
        <f t="shared" si="0"/>
        <v>0</v>
      </c>
    </row>
    <row r="13" spans="1:11" x14ac:dyDescent="0.2">
      <c r="A13" s="8" t="str">
        <f>IF(ISBLANK(Orth!A13),"",Orth!A13)</f>
        <v>élève 11</v>
      </c>
      <c r="B13" s="8" t="str">
        <f>IF(ISBLANK(Orth!B13),"",Orth!B13)</f>
        <v>élève 11</v>
      </c>
      <c r="C13" s="6" t="s">
        <v>6</v>
      </c>
      <c r="D13" s="6" t="s">
        <v>6</v>
      </c>
      <c r="E13" s="6" t="s">
        <v>6</v>
      </c>
      <c r="F13" s="6" t="s">
        <v>6</v>
      </c>
      <c r="G13" s="6" t="s">
        <v>6</v>
      </c>
      <c r="H13" s="6" t="s">
        <v>6</v>
      </c>
      <c r="I13" s="6" t="s">
        <v>6</v>
      </c>
      <c r="J13" s="6"/>
      <c r="K13" s="7">
        <f t="shared" si="0"/>
        <v>0</v>
      </c>
    </row>
    <row r="14" spans="1:11" x14ac:dyDescent="0.2">
      <c r="A14" s="8" t="str">
        <f>IF(ISBLANK(Orth!A14),"",Orth!A14)</f>
        <v>élève 12</v>
      </c>
      <c r="B14" s="8" t="str">
        <f>IF(ISBLANK(Orth!B14),"",Orth!B14)</f>
        <v>élève 12</v>
      </c>
      <c r="C14" s="6" t="s">
        <v>6</v>
      </c>
      <c r="D14" s="6" t="s">
        <v>6</v>
      </c>
      <c r="E14" s="6" t="s">
        <v>6</v>
      </c>
      <c r="F14" s="6" t="s">
        <v>6</v>
      </c>
      <c r="G14" s="6" t="s">
        <v>6</v>
      </c>
      <c r="H14" s="6" t="s">
        <v>6</v>
      </c>
      <c r="I14" s="6" t="s">
        <v>6</v>
      </c>
      <c r="J14" s="6"/>
      <c r="K14" s="7">
        <f t="shared" si="0"/>
        <v>0</v>
      </c>
    </row>
    <row r="15" spans="1:11" x14ac:dyDescent="0.2">
      <c r="A15" s="8" t="str">
        <f>IF(ISBLANK(Orth!A15),"",Orth!A15)</f>
        <v>élève 13</v>
      </c>
      <c r="B15" s="8" t="str">
        <f>IF(ISBLANK(Orth!B15),"",Orth!B15)</f>
        <v>élève 13</v>
      </c>
      <c r="C15" s="6" t="s">
        <v>6</v>
      </c>
      <c r="D15" s="6" t="s">
        <v>6</v>
      </c>
      <c r="E15" s="6" t="s">
        <v>6</v>
      </c>
      <c r="F15" s="6" t="s">
        <v>6</v>
      </c>
      <c r="G15" s="6" t="s">
        <v>6</v>
      </c>
      <c r="H15" s="6" t="s">
        <v>6</v>
      </c>
      <c r="I15" s="6" t="s">
        <v>6</v>
      </c>
      <c r="J15" s="6"/>
      <c r="K15" s="7">
        <f t="shared" si="0"/>
        <v>0</v>
      </c>
    </row>
    <row r="16" spans="1:11" x14ac:dyDescent="0.2">
      <c r="A16" s="8" t="str">
        <f>IF(ISBLANK(Orth!A16),"",Orth!A16)</f>
        <v>élève 14</v>
      </c>
      <c r="B16" s="8" t="str">
        <f>IF(ISBLANK(Orth!B16),"",Orth!B16)</f>
        <v>élève 14</v>
      </c>
      <c r="C16" s="6" t="s">
        <v>6</v>
      </c>
      <c r="D16" s="6" t="s">
        <v>6</v>
      </c>
      <c r="E16" s="6" t="s">
        <v>6</v>
      </c>
      <c r="F16" s="6" t="s">
        <v>6</v>
      </c>
      <c r="G16" s="6" t="s">
        <v>6</v>
      </c>
      <c r="H16" s="6" t="s">
        <v>6</v>
      </c>
      <c r="I16" s="6" t="s">
        <v>6</v>
      </c>
      <c r="J16" s="6"/>
      <c r="K16" s="7">
        <f t="shared" si="0"/>
        <v>0</v>
      </c>
    </row>
    <row r="17" spans="1:11" x14ac:dyDescent="0.2">
      <c r="A17" s="8" t="str">
        <f>IF(ISBLANK(Orth!A17),"",Orth!A17)</f>
        <v>élève 15</v>
      </c>
      <c r="B17" s="8" t="str">
        <f>IF(ISBLANK(Orth!B17),"",Orth!B17)</f>
        <v>élève 15</v>
      </c>
      <c r="C17" s="6" t="s">
        <v>6</v>
      </c>
      <c r="D17" s="6" t="s">
        <v>6</v>
      </c>
      <c r="E17" s="6" t="s">
        <v>6</v>
      </c>
      <c r="F17" s="6" t="s">
        <v>6</v>
      </c>
      <c r="G17" s="6" t="s">
        <v>6</v>
      </c>
      <c r="H17" s="6" t="s">
        <v>6</v>
      </c>
      <c r="I17" s="6" t="s">
        <v>6</v>
      </c>
      <c r="J17" s="6"/>
      <c r="K17" s="7">
        <f t="shared" si="0"/>
        <v>0</v>
      </c>
    </row>
    <row r="18" spans="1:11" x14ac:dyDescent="0.2">
      <c r="A18" s="8" t="str">
        <f>IF(ISBLANK(Orth!A18),"",Orth!A18)</f>
        <v>élève 16</v>
      </c>
      <c r="B18" s="8" t="str">
        <f>IF(ISBLANK(Orth!B18),"",Orth!B18)</f>
        <v>élève 16</v>
      </c>
      <c r="C18" s="6" t="s">
        <v>6</v>
      </c>
      <c r="D18" s="6" t="s">
        <v>6</v>
      </c>
      <c r="E18" s="6" t="s">
        <v>6</v>
      </c>
      <c r="F18" s="6" t="s">
        <v>6</v>
      </c>
      <c r="G18" s="6" t="s">
        <v>6</v>
      </c>
      <c r="H18" s="6" t="s">
        <v>6</v>
      </c>
      <c r="I18" s="6" t="s">
        <v>6</v>
      </c>
      <c r="J18" s="6"/>
      <c r="K18" s="7">
        <f t="shared" si="0"/>
        <v>0</v>
      </c>
    </row>
    <row r="19" spans="1:11" x14ac:dyDescent="0.2">
      <c r="A19" s="8" t="str">
        <f>IF(ISBLANK(Orth!A19),"",Orth!A19)</f>
        <v>élève 17</v>
      </c>
      <c r="B19" s="8" t="str">
        <f>IF(ISBLANK(Orth!B19),"",Orth!B19)</f>
        <v>élève 17</v>
      </c>
      <c r="C19" s="6" t="s">
        <v>6</v>
      </c>
      <c r="D19" s="6" t="s">
        <v>6</v>
      </c>
      <c r="E19" s="6" t="s">
        <v>6</v>
      </c>
      <c r="F19" s="6" t="s">
        <v>6</v>
      </c>
      <c r="G19" s="6" t="s">
        <v>6</v>
      </c>
      <c r="H19" s="6" t="s">
        <v>6</v>
      </c>
      <c r="I19" s="6" t="s">
        <v>6</v>
      </c>
      <c r="J19" s="6"/>
      <c r="K19" s="7">
        <f t="shared" si="0"/>
        <v>0</v>
      </c>
    </row>
    <row r="20" spans="1:11" x14ac:dyDescent="0.2">
      <c r="A20" s="8" t="str">
        <f>IF(ISBLANK(Orth!A20),"",Orth!A20)</f>
        <v>élève 18</v>
      </c>
      <c r="B20" s="8" t="str">
        <f>IF(ISBLANK(Orth!B20),"",Orth!B20)</f>
        <v>élève 18</v>
      </c>
      <c r="C20" s="6" t="s">
        <v>6</v>
      </c>
      <c r="D20" s="6" t="s">
        <v>6</v>
      </c>
      <c r="E20" s="6" t="s">
        <v>6</v>
      </c>
      <c r="F20" s="6" t="s">
        <v>6</v>
      </c>
      <c r="G20" s="6" t="s">
        <v>6</v>
      </c>
      <c r="H20" s="6" t="s">
        <v>6</v>
      </c>
      <c r="I20" s="6" t="s">
        <v>6</v>
      </c>
      <c r="J20" s="6"/>
      <c r="K20" s="7">
        <f t="shared" si="0"/>
        <v>0</v>
      </c>
    </row>
    <row r="21" spans="1:11" x14ac:dyDescent="0.2">
      <c r="A21" s="8" t="str">
        <f>IF(ISBLANK(Orth!A21),"",Orth!A21)</f>
        <v>élève 19</v>
      </c>
      <c r="B21" s="8" t="str">
        <f>IF(ISBLANK(Orth!B21),"",Orth!B21)</f>
        <v>élève 19</v>
      </c>
      <c r="C21" s="6" t="s">
        <v>6</v>
      </c>
      <c r="D21" s="6" t="s">
        <v>6</v>
      </c>
      <c r="E21" s="6" t="s">
        <v>6</v>
      </c>
      <c r="F21" s="6" t="s">
        <v>6</v>
      </c>
      <c r="G21" s="6" t="s">
        <v>6</v>
      </c>
      <c r="H21" s="6" t="s">
        <v>6</v>
      </c>
      <c r="I21" s="6" t="s">
        <v>6</v>
      </c>
      <c r="J21" s="6"/>
      <c r="K21" s="7">
        <f t="shared" si="0"/>
        <v>0</v>
      </c>
    </row>
    <row r="22" spans="1:11" x14ac:dyDescent="0.2">
      <c r="A22" s="8" t="str">
        <f>IF(ISBLANK(Orth!A22),"",Orth!A22)</f>
        <v>élève 20</v>
      </c>
      <c r="B22" s="8" t="str">
        <f>IF(ISBLANK(Orth!B22),"",Orth!B22)</f>
        <v>élève 20</v>
      </c>
      <c r="C22" s="6" t="s">
        <v>6</v>
      </c>
      <c r="D22" s="6" t="s">
        <v>6</v>
      </c>
      <c r="E22" s="6" t="s">
        <v>6</v>
      </c>
      <c r="F22" s="6" t="s">
        <v>6</v>
      </c>
      <c r="G22" s="6" t="s">
        <v>6</v>
      </c>
      <c r="H22" s="6" t="s">
        <v>6</v>
      </c>
      <c r="I22" s="6" t="s">
        <v>6</v>
      </c>
      <c r="J22" s="6"/>
      <c r="K22" s="7">
        <f t="shared" si="0"/>
        <v>0</v>
      </c>
    </row>
    <row r="23" spans="1:11" x14ac:dyDescent="0.2">
      <c r="A23" s="8" t="str">
        <f>IF(ISBLANK(Orth!A23),"",Orth!A23)</f>
        <v>élève 21</v>
      </c>
      <c r="B23" s="8" t="str">
        <f>IF(ISBLANK(Orth!B23),"",Orth!B23)</f>
        <v>élève 21</v>
      </c>
      <c r="C23" s="6" t="s">
        <v>6</v>
      </c>
      <c r="D23" s="6" t="s">
        <v>6</v>
      </c>
      <c r="E23" s="6" t="s">
        <v>6</v>
      </c>
      <c r="F23" s="6" t="s">
        <v>6</v>
      </c>
      <c r="G23" s="6" t="s">
        <v>6</v>
      </c>
      <c r="H23" s="6" t="s">
        <v>6</v>
      </c>
      <c r="I23" s="6" t="s">
        <v>6</v>
      </c>
      <c r="J23" s="6"/>
      <c r="K23" s="7">
        <f t="shared" si="0"/>
        <v>0</v>
      </c>
    </row>
    <row r="24" spans="1:11" x14ac:dyDescent="0.2">
      <c r="A24" s="8" t="str">
        <f>IF(ISBLANK(Orth!A24),"",Orth!A24)</f>
        <v>élève 22</v>
      </c>
      <c r="B24" s="8" t="str">
        <f>IF(ISBLANK(Orth!B24),"",Orth!B24)</f>
        <v>élève 22</v>
      </c>
      <c r="C24" s="6" t="s">
        <v>6</v>
      </c>
      <c r="D24" s="6" t="s">
        <v>6</v>
      </c>
      <c r="E24" s="6" t="s">
        <v>6</v>
      </c>
      <c r="F24" s="6" t="s">
        <v>6</v>
      </c>
      <c r="G24" s="6" t="s">
        <v>6</v>
      </c>
      <c r="H24" s="6" t="s">
        <v>6</v>
      </c>
      <c r="I24" s="6" t="s">
        <v>6</v>
      </c>
      <c r="J24" s="6"/>
      <c r="K24" s="7">
        <f t="shared" si="0"/>
        <v>0</v>
      </c>
    </row>
    <row r="25" spans="1:11" x14ac:dyDescent="0.2">
      <c r="A25" s="8" t="str">
        <f>IF(ISBLANK(Orth!A25),"",Orth!A25)</f>
        <v>élève 23</v>
      </c>
      <c r="B25" s="8" t="str">
        <f>IF(ISBLANK(Orth!B25),"",Orth!B25)</f>
        <v>élève 23</v>
      </c>
      <c r="C25" s="6" t="s">
        <v>6</v>
      </c>
      <c r="D25" s="6" t="s">
        <v>6</v>
      </c>
      <c r="E25" s="6" t="s">
        <v>6</v>
      </c>
      <c r="F25" s="6" t="s">
        <v>6</v>
      </c>
      <c r="G25" s="6" t="s">
        <v>6</v>
      </c>
      <c r="H25" s="6" t="s">
        <v>6</v>
      </c>
      <c r="I25" s="6" t="s">
        <v>6</v>
      </c>
      <c r="J25" s="6"/>
      <c r="K25" s="7">
        <f t="shared" si="0"/>
        <v>0</v>
      </c>
    </row>
    <row r="26" spans="1:11" x14ac:dyDescent="0.2">
      <c r="A26" s="8" t="str">
        <f>IF(ISBLANK(Orth!A26),"",Orth!A26)</f>
        <v>élève 24</v>
      </c>
      <c r="B26" s="8" t="str">
        <f>IF(ISBLANK(Orth!B26),"",Orth!B26)</f>
        <v>élève 24</v>
      </c>
      <c r="C26" s="6" t="s">
        <v>6</v>
      </c>
      <c r="D26" s="6" t="s">
        <v>6</v>
      </c>
      <c r="E26" s="6" t="s">
        <v>6</v>
      </c>
      <c r="F26" s="6" t="s">
        <v>6</v>
      </c>
      <c r="G26" s="6" t="s">
        <v>6</v>
      </c>
      <c r="H26" s="6" t="s">
        <v>6</v>
      </c>
      <c r="I26" s="6" t="s">
        <v>6</v>
      </c>
      <c r="J26" s="6"/>
      <c r="K26" s="7">
        <f t="shared" si="0"/>
        <v>0</v>
      </c>
    </row>
    <row r="27" spans="1:11" x14ac:dyDescent="0.2">
      <c r="A27" s="8" t="str">
        <f>IF(ISBLANK(Orth!A27),"",Orth!A27)</f>
        <v>élève 25</v>
      </c>
      <c r="B27" s="8" t="str">
        <f>IF(ISBLANK(Orth!B27),"",Orth!B27)</f>
        <v/>
      </c>
      <c r="C27" s="6" t="s">
        <v>6</v>
      </c>
      <c r="D27" s="6" t="s">
        <v>6</v>
      </c>
      <c r="E27" s="6" t="s">
        <v>6</v>
      </c>
      <c r="F27" s="6" t="s">
        <v>6</v>
      </c>
      <c r="G27" s="6" t="s">
        <v>6</v>
      </c>
      <c r="H27" s="6" t="s">
        <v>6</v>
      </c>
      <c r="I27" s="6" t="s">
        <v>6</v>
      </c>
      <c r="J27" s="6"/>
      <c r="K27" s="7">
        <f t="shared" si="0"/>
        <v>0</v>
      </c>
    </row>
    <row r="28" spans="1:11" x14ac:dyDescent="0.2">
      <c r="A28" s="8" t="str">
        <f>IF(ISBLANK(Orth!A28),"",Orth!A28)</f>
        <v>élève 26</v>
      </c>
      <c r="B28" s="8" t="str">
        <f>IF(ISBLANK(Orth!B28),"",Orth!B28)</f>
        <v/>
      </c>
      <c r="C28" s="6" t="s">
        <v>6</v>
      </c>
      <c r="D28" s="6" t="s">
        <v>6</v>
      </c>
      <c r="E28" s="6" t="s">
        <v>6</v>
      </c>
      <c r="F28" s="6" t="s">
        <v>6</v>
      </c>
      <c r="G28" s="6" t="s">
        <v>6</v>
      </c>
      <c r="H28" s="6" t="s">
        <v>6</v>
      </c>
      <c r="I28" s="6" t="s">
        <v>6</v>
      </c>
      <c r="J28" s="6" t="s">
        <v>6</v>
      </c>
      <c r="K28" s="7" t="s">
        <v>6</v>
      </c>
    </row>
    <row r="29" spans="1:11" x14ac:dyDescent="0.2">
      <c r="A29" s="8" t="str">
        <f>IF(ISBLANK(Orth!A29),"",Orth!A29)</f>
        <v>élève 27</v>
      </c>
      <c r="B29" s="8" t="str">
        <f>IF(ISBLANK(Orth!B29),"",Orth!B29)</f>
        <v/>
      </c>
      <c r="C29" s="6" t="s">
        <v>6</v>
      </c>
      <c r="D29" s="6" t="s">
        <v>6</v>
      </c>
      <c r="E29" s="6" t="s">
        <v>6</v>
      </c>
      <c r="F29" s="6" t="s">
        <v>6</v>
      </c>
      <c r="G29" s="6" t="s">
        <v>6</v>
      </c>
      <c r="H29" s="6" t="s">
        <v>6</v>
      </c>
      <c r="I29" s="6" t="s">
        <v>6</v>
      </c>
      <c r="J29" s="6" t="s">
        <v>6</v>
      </c>
      <c r="K29" s="7" t="s">
        <v>6</v>
      </c>
    </row>
    <row r="30" spans="1:11" x14ac:dyDescent="0.2">
      <c r="A30" s="8" t="str">
        <f>IF(ISBLANK(Orth!A30),"",Orth!A30)</f>
        <v>élève 28</v>
      </c>
      <c r="B30" s="8" t="str">
        <f>IF(ISBLANK(Orth!B30),"",Orth!B30)</f>
        <v/>
      </c>
      <c r="C30" s="6" t="s">
        <v>6</v>
      </c>
      <c r="D30" s="6" t="s">
        <v>6</v>
      </c>
      <c r="E30" s="6" t="s">
        <v>6</v>
      </c>
      <c r="F30" s="6" t="s">
        <v>6</v>
      </c>
      <c r="G30" s="6" t="s">
        <v>6</v>
      </c>
      <c r="H30" s="6" t="s">
        <v>6</v>
      </c>
      <c r="I30" s="6" t="s">
        <v>6</v>
      </c>
      <c r="J30" s="6" t="s">
        <v>6</v>
      </c>
      <c r="K30" s="7" t="s">
        <v>6</v>
      </c>
    </row>
    <row r="31" spans="1:11" x14ac:dyDescent="0.2">
      <c r="A31" s="8" t="str">
        <f>IF(ISBLANK(Orth!A31),"",Orth!A31)</f>
        <v>élève 29</v>
      </c>
      <c r="B31" s="8" t="str">
        <f>IF(ISBLANK(Orth!B31),"",Orth!B31)</f>
        <v/>
      </c>
      <c r="C31" s="6" t="s">
        <v>6</v>
      </c>
      <c r="D31" s="6" t="s">
        <v>6</v>
      </c>
      <c r="E31" s="6" t="s">
        <v>6</v>
      </c>
      <c r="F31" s="6" t="s">
        <v>6</v>
      </c>
      <c r="G31" s="6" t="s">
        <v>6</v>
      </c>
      <c r="H31" s="6" t="s">
        <v>6</v>
      </c>
      <c r="I31" s="6" t="s">
        <v>6</v>
      </c>
      <c r="J31" s="6" t="s">
        <v>6</v>
      </c>
      <c r="K31" s="7" t="s">
        <v>6</v>
      </c>
    </row>
    <row r="32" spans="1:11" x14ac:dyDescent="0.2">
      <c r="A32" s="8" t="str">
        <f>IF(ISBLANK(Orth!A32),"",Orth!A32)</f>
        <v>élève 30</v>
      </c>
      <c r="B32" s="8" t="str">
        <f>IF(ISBLANK(Orth!B32),"",Orth!B32)</f>
        <v/>
      </c>
      <c r="C32" s="6" t="s">
        <v>6</v>
      </c>
      <c r="D32" s="6" t="s">
        <v>6</v>
      </c>
      <c r="E32" s="6" t="s">
        <v>6</v>
      </c>
      <c r="F32" s="6" t="s">
        <v>6</v>
      </c>
      <c r="G32" s="6" t="s">
        <v>6</v>
      </c>
      <c r="H32" s="6" t="s">
        <v>6</v>
      </c>
      <c r="I32" s="6" t="s">
        <v>6</v>
      </c>
      <c r="J32" s="6" t="s">
        <v>6</v>
      </c>
      <c r="K32" s="7" t="s">
        <v>6</v>
      </c>
    </row>
  </sheetData>
  <sheetProtection selectLockedCells="1" selectUnlockedCells="1"/>
  <mergeCells count="1">
    <mergeCell ref="C1:J1"/>
  </mergeCells>
  <pageMargins left="0.74791666666666667" right="0.74791666666666667" top="0.98402777777777772" bottom="0.98402777777777772" header="0.51180555555555551" footer="0.49236111111111114"/>
  <pageSetup paperSize="9" firstPageNumber="0" orientation="landscape" horizontalDpi="300" verticalDpi="300"/>
  <headerFooter alignWithMargins="0">
    <oddFooter>&amp;Ronglet &amp;A</oddFooter>
  </headerFooter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O32"/>
  <sheetViews>
    <sheetView zoomScale="85" zoomScaleNormal="85" workbookViewId="0">
      <selection activeCell="C3" sqref="C3:C28"/>
    </sheetView>
  </sheetViews>
  <sheetFormatPr baseColWidth="10" defaultRowHeight="12.75" x14ac:dyDescent="0.2"/>
  <cols>
    <col min="1" max="1" width="21.28515625" style="1" customWidth="1"/>
    <col min="2" max="2" width="14" style="1" customWidth="1"/>
    <col min="3" max="10" width="6.7109375" style="1" customWidth="1"/>
    <col min="11" max="11" width="10" style="10" customWidth="1"/>
    <col min="12" max="12" width="2.5703125" style="1" customWidth="1"/>
    <col min="13" max="13" width="8.7109375" style="1" customWidth="1"/>
    <col min="14" max="14" width="5.85546875" style="1" customWidth="1"/>
    <col min="15" max="15" width="11.5703125" style="1" customWidth="1"/>
  </cols>
  <sheetData>
    <row r="1" spans="1:15" x14ac:dyDescent="0.2">
      <c r="A1" s="2" t="s">
        <v>60</v>
      </c>
      <c r="C1" s="185" t="s">
        <v>1</v>
      </c>
      <c r="D1" s="185"/>
      <c r="E1" s="185"/>
      <c r="F1" s="185"/>
      <c r="G1" s="185"/>
      <c r="H1" s="185"/>
      <c r="I1" s="185"/>
      <c r="J1" s="185"/>
      <c r="K1" s="1"/>
    </row>
    <row r="2" spans="1:15" ht="24" x14ac:dyDescent="0.2">
      <c r="A2" s="3" t="s">
        <v>2</v>
      </c>
      <c r="B2" s="3" t="s">
        <v>3</v>
      </c>
      <c r="C2" s="3">
        <v>1</v>
      </c>
      <c r="D2" s="3">
        <v>2</v>
      </c>
      <c r="E2" s="3">
        <v>3</v>
      </c>
      <c r="F2" s="3">
        <v>4</v>
      </c>
      <c r="G2" s="3">
        <v>5</v>
      </c>
      <c r="H2" s="3">
        <v>6</v>
      </c>
      <c r="I2" s="3">
        <v>7</v>
      </c>
      <c r="J2" s="51">
        <v>8</v>
      </c>
      <c r="K2" s="4" t="s">
        <v>4</v>
      </c>
    </row>
    <row r="3" spans="1:15" x14ac:dyDescent="0.2">
      <c r="A3" s="8" t="str">
        <f>IF(ISBLANK(Orth!A3),"",Orth!A3)</f>
        <v>élève 1</v>
      </c>
      <c r="B3" s="8" t="str">
        <f>IF(ISBLANK(Orth!B3),"",Orth!B3)</f>
        <v>élève 1</v>
      </c>
      <c r="C3" s="6"/>
      <c r="D3" s="6" t="s">
        <v>6</v>
      </c>
      <c r="E3" s="6" t="s">
        <v>6</v>
      </c>
      <c r="F3" s="6" t="s">
        <v>6</v>
      </c>
      <c r="G3" s="6" t="s">
        <v>6</v>
      </c>
      <c r="H3" s="6" t="s">
        <v>6</v>
      </c>
      <c r="I3" s="6" t="s">
        <v>6</v>
      </c>
      <c r="J3" s="6" t="s">
        <v>6</v>
      </c>
      <c r="K3" s="7">
        <f>C3</f>
        <v>0</v>
      </c>
      <c r="L3" s="11" t="s">
        <v>40</v>
      </c>
      <c r="M3" s="12"/>
      <c r="N3" s="12"/>
      <c r="O3" s="13"/>
    </row>
    <row r="4" spans="1:15" x14ac:dyDescent="0.2">
      <c r="A4" s="8" t="str">
        <f>IF(ISBLANK(Orth!A4),"",Orth!A4)</f>
        <v>élève 2</v>
      </c>
      <c r="B4" s="8" t="str">
        <f>IF(ISBLANK(Orth!B4),"",Orth!B4)</f>
        <v>élève 2</v>
      </c>
      <c r="C4" s="6"/>
      <c r="D4" s="6" t="s">
        <v>6</v>
      </c>
      <c r="E4" s="6" t="s">
        <v>6</v>
      </c>
      <c r="F4" s="6" t="s">
        <v>6</v>
      </c>
      <c r="G4" s="6" t="s">
        <v>6</v>
      </c>
      <c r="H4" s="6" t="s">
        <v>6</v>
      </c>
      <c r="I4" s="6" t="s">
        <v>6</v>
      </c>
      <c r="J4" s="6" t="s">
        <v>6</v>
      </c>
      <c r="K4" s="7">
        <f t="shared" ref="K4:K27" si="0">C4</f>
        <v>0</v>
      </c>
      <c r="L4" s="15"/>
      <c r="M4" s="15" t="s">
        <v>41</v>
      </c>
      <c r="N4" s="15"/>
      <c r="O4" s="16"/>
    </row>
    <row r="5" spans="1:15" x14ac:dyDescent="0.2">
      <c r="A5" s="8" t="str">
        <f>IF(ISBLANK(Orth!A5),"",Orth!A5)</f>
        <v>élève 3</v>
      </c>
      <c r="B5" s="8" t="str">
        <f>IF(ISBLANK(Orth!B5),"",Orth!B5)</f>
        <v>élève 3</v>
      </c>
      <c r="C5" s="6"/>
      <c r="D5" s="6" t="s">
        <v>6</v>
      </c>
      <c r="E5" s="6" t="s">
        <v>6</v>
      </c>
      <c r="F5" s="6" t="s">
        <v>6</v>
      </c>
      <c r="G5" s="6" t="s">
        <v>6</v>
      </c>
      <c r="H5" s="6" t="s">
        <v>6</v>
      </c>
      <c r="I5" s="6" t="s">
        <v>6</v>
      </c>
      <c r="J5" s="6" t="s">
        <v>6</v>
      </c>
      <c r="K5" s="7">
        <f t="shared" si="0"/>
        <v>0</v>
      </c>
      <c r="L5" s="15"/>
      <c r="M5" s="15" t="s">
        <v>42</v>
      </c>
      <c r="N5" s="15"/>
      <c r="O5" s="16"/>
    </row>
    <row r="6" spans="1:15" x14ac:dyDescent="0.2">
      <c r="A6" s="8" t="str">
        <f>IF(ISBLANK(Orth!A6),"",Orth!A6)</f>
        <v>élève 4</v>
      </c>
      <c r="B6" s="8" t="str">
        <f>IF(ISBLANK(Orth!B6),"",Orth!B6)</f>
        <v>élève 4</v>
      </c>
      <c r="C6" s="6"/>
      <c r="D6" s="6" t="s">
        <v>6</v>
      </c>
      <c r="E6" s="6" t="s">
        <v>6</v>
      </c>
      <c r="F6" s="6" t="s">
        <v>6</v>
      </c>
      <c r="G6" s="6" t="s">
        <v>6</v>
      </c>
      <c r="H6" s="6" t="s">
        <v>6</v>
      </c>
      <c r="I6" s="6" t="s">
        <v>6</v>
      </c>
      <c r="J6" s="6" t="s">
        <v>6</v>
      </c>
      <c r="K6" s="7">
        <f t="shared" si="0"/>
        <v>0</v>
      </c>
      <c r="L6" s="15"/>
      <c r="M6" s="15" t="s">
        <v>43</v>
      </c>
      <c r="N6" s="15"/>
      <c r="O6" s="16"/>
    </row>
    <row r="7" spans="1:15" x14ac:dyDescent="0.2">
      <c r="A7" s="8" t="str">
        <f>IF(ISBLANK(Orth!A7),"",Orth!A7)</f>
        <v>élève 5</v>
      </c>
      <c r="B7" s="8" t="str">
        <f>IF(ISBLANK(Orth!B7),"",Orth!B7)</f>
        <v>élève 5</v>
      </c>
      <c r="C7" s="6"/>
      <c r="D7" s="6" t="s">
        <v>6</v>
      </c>
      <c r="E7" s="6" t="s">
        <v>6</v>
      </c>
      <c r="F7" s="6" t="s">
        <v>6</v>
      </c>
      <c r="G7" s="6" t="s">
        <v>6</v>
      </c>
      <c r="H7" s="6" t="s">
        <v>6</v>
      </c>
      <c r="I7" s="6" t="s">
        <v>6</v>
      </c>
      <c r="J7" s="6" t="s">
        <v>6</v>
      </c>
      <c r="K7" s="7">
        <f t="shared" si="0"/>
        <v>0</v>
      </c>
      <c r="L7" s="15"/>
      <c r="M7" s="17" t="s">
        <v>44</v>
      </c>
      <c r="N7" s="15"/>
      <c r="O7" s="16"/>
    </row>
    <row r="8" spans="1:15" x14ac:dyDescent="0.2">
      <c r="A8" s="8" t="str">
        <f>IF(ISBLANK(Orth!A8),"",Orth!A8)</f>
        <v>élève 6</v>
      </c>
      <c r="B8" s="8" t="str">
        <f>IF(ISBLANK(Orth!B8),"",Orth!B8)</f>
        <v>élève 6</v>
      </c>
      <c r="C8" s="6"/>
      <c r="D8" s="6" t="s">
        <v>6</v>
      </c>
      <c r="E8" s="6" t="s">
        <v>6</v>
      </c>
      <c r="F8" s="6" t="s">
        <v>6</v>
      </c>
      <c r="G8" s="6" t="s">
        <v>6</v>
      </c>
      <c r="H8" s="6" t="s">
        <v>6</v>
      </c>
      <c r="I8" s="6" t="s">
        <v>6</v>
      </c>
      <c r="J8" s="6" t="s">
        <v>6</v>
      </c>
      <c r="K8" s="7">
        <f t="shared" si="0"/>
        <v>0</v>
      </c>
      <c r="L8" s="15"/>
      <c r="M8" s="15" t="s">
        <v>45</v>
      </c>
      <c r="N8" s="15"/>
      <c r="O8" s="16"/>
    </row>
    <row r="9" spans="1:15" x14ac:dyDescent="0.2">
      <c r="A9" s="8" t="str">
        <f>IF(ISBLANK(Orth!A9),"",Orth!A9)</f>
        <v>élève 7</v>
      </c>
      <c r="B9" s="8" t="str">
        <f>IF(ISBLANK(Orth!B9),"",Orth!B9)</f>
        <v>élève 7</v>
      </c>
      <c r="C9" s="6"/>
      <c r="D9" s="6" t="s">
        <v>6</v>
      </c>
      <c r="E9" s="6" t="s">
        <v>6</v>
      </c>
      <c r="F9" s="6" t="s">
        <v>6</v>
      </c>
      <c r="G9" s="6" t="s">
        <v>6</v>
      </c>
      <c r="H9" s="6" t="s">
        <v>6</v>
      </c>
      <c r="I9" s="6" t="s">
        <v>6</v>
      </c>
      <c r="J9" s="6" t="s">
        <v>6</v>
      </c>
      <c r="K9" s="7">
        <f t="shared" si="0"/>
        <v>0</v>
      </c>
      <c r="L9" s="15"/>
      <c r="M9" s="15" t="s">
        <v>46</v>
      </c>
      <c r="N9" s="15"/>
      <c r="O9" s="16"/>
    </row>
    <row r="10" spans="1:15" x14ac:dyDescent="0.2">
      <c r="A10" s="8" t="str">
        <f>IF(ISBLANK(Orth!A10),"",Orth!A10)</f>
        <v>élève 8</v>
      </c>
      <c r="B10" s="8" t="str">
        <f>IF(ISBLANK(Orth!B10),"",Orth!B10)</f>
        <v>élève 8</v>
      </c>
      <c r="C10" s="6"/>
      <c r="D10" s="6" t="s">
        <v>6</v>
      </c>
      <c r="E10" s="6" t="s">
        <v>6</v>
      </c>
      <c r="F10" s="6" t="s">
        <v>6</v>
      </c>
      <c r="G10" s="6" t="s">
        <v>6</v>
      </c>
      <c r="H10" s="6" t="s">
        <v>6</v>
      </c>
      <c r="I10" s="6" t="s">
        <v>6</v>
      </c>
      <c r="J10" s="6" t="s">
        <v>6</v>
      </c>
      <c r="K10" s="7">
        <f t="shared" si="0"/>
        <v>0</v>
      </c>
      <c r="L10" s="15"/>
      <c r="M10" s="15" t="s">
        <v>47</v>
      </c>
      <c r="N10" s="15"/>
      <c r="O10" s="16"/>
    </row>
    <row r="11" spans="1:15" x14ac:dyDescent="0.2">
      <c r="A11" s="8" t="str">
        <f>IF(ISBLANK(Orth!A11),"",Orth!A11)</f>
        <v>élève 9</v>
      </c>
      <c r="B11" s="8" t="str">
        <f>IF(ISBLANK(Orth!B11),"",Orth!B11)</f>
        <v>élève 9</v>
      </c>
      <c r="C11" s="6"/>
      <c r="D11" s="6" t="s">
        <v>6</v>
      </c>
      <c r="E11" s="6" t="s">
        <v>6</v>
      </c>
      <c r="F11" s="6" t="s">
        <v>6</v>
      </c>
      <c r="G11" s="6" t="s">
        <v>6</v>
      </c>
      <c r="H11" s="6" t="s">
        <v>6</v>
      </c>
      <c r="I11" s="6" t="s">
        <v>6</v>
      </c>
      <c r="J11" s="6" t="s">
        <v>6</v>
      </c>
      <c r="K11" s="7">
        <f t="shared" si="0"/>
        <v>0</v>
      </c>
      <c r="L11" s="15"/>
      <c r="M11" s="15" t="s">
        <v>48</v>
      </c>
      <c r="N11" s="15"/>
      <c r="O11" s="16"/>
    </row>
    <row r="12" spans="1:15" x14ac:dyDescent="0.2">
      <c r="A12" s="8" t="str">
        <f>IF(ISBLANK(Orth!A12),"",Orth!A12)</f>
        <v>élève 10</v>
      </c>
      <c r="B12" s="8" t="str">
        <f>IF(ISBLANK(Orth!B12),"",Orth!B12)</f>
        <v>élève 10</v>
      </c>
      <c r="C12" s="6"/>
      <c r="D12" s="6" t="s">
        <v>6</v>
      </c>
      <c r="E12" s="6" t="s">
        <v>6</v>
      </c>
      <c r="F12" s="6" t="s">
        <v>6</v>
      </c>
      <c r="G12" s="6" t="s">
        <v>6</v>
      </c>
      <c r="H12" s="6" t="s">
        <v>6</v>
      </c>
      <c r="I12" s="6" t="s">
        <v>6</v>
      </c>
      <c r="J12" s="6" t="s">
        <v>6</v>
      </c>
      <c r="K12" s="7">
        <f t="shared" si="0"/>
        <v>0</v>
      </c>
      <c r="L12" s="15"/>
      <c r="M12" s="15" t="s">
        <v>49</v>
      </c>
      <c r="N12" s="15"/>
      <c r="O12" s="16"/>
    </row>
    <row r="13" spans="1:15" x14ac:dyDescent="0.2">
      <c r="A13" s="8" t="str">
        <f>IF(ISBLANK(Orth!A13),"",Orth!A13)</f>
        <v>élève 11</v>
      </c>
      <c r="B13" s="8" t="str">
        <f>IF(ISBLANK(Orth!B13),"",Orth!B13)</f>
        <v>élève 11</v>
      </c>
      <c r="C13" s="6"/>
      <c r="D13" s="6" t="s">
        <v>6</v>
      </c>
      <c r="E13" s="6" t="s">
        <v>6</v>
      </c>
      <c r="F13" s="6" t="s">
        <v>6</v>
      </c>
      <c r="G13" s="6" t="s">
        <v>6</v>
      </c>
      <c r="H13" s="6" t="s">
        <v>6</v>
      </c>
      <c r="I13" s="6" t="s">
        <v>6</v>
      </c>
      <c r="J13" s="6" t="s">
        <v>6</v>
      </c>
      <c r="K13" s="7">
        <f t="shared" si="0"/>
        <v>0</v>
      </c>
      <c r="L13" s="15"/>
      <c r="M13" s="15" t="s">
        <v>61</v>
      </c>
      <c r="N13" s="15"/>
      <c r="O13" s="16"/>
    </row>
    <row r="14" spans="1:15" x14ac:dyDescent="0.2">
      <c r="A14" s="8" t="str">
        <f>IF(ISBLANK(Orth!A14),"",Orth!A14)</f>
        <v>élève 12</v>
      </c>
      <c r="B14" s="8" t="str">
        <f>IF(ISBLANK(Orth!B14),"",Orth!B14)</f>
        <v>élève 12</v>
      </c>
      <c r="C14" s="6"/>
      <c r="D14" s="6" t="s">
        <v>6</v>
      </c>
      <c r="E14" s="6" t="s">
        <v>6</v>
      </c>
      <c r="F14" s="6" t="s">
        <v>6</v>
      </c>
      <c r="G14" s="6" t="s">
        <v>6</v>
      </c>
      <c r="H14" s="6" t="s">
        <v>6</v>
      </c>
      <c r="I14" s="6" t="s">
        <v>6</v>
      </c>
      <c r="J14" s="6" t="s">
        <v>6</v>
      </c>
      <c r="K14" s="7">
        <f t="shared" si="0"/>
        <v>0</v>
      </c>
      <c r="L14" s="18"/>
      <c r="M14" s="18" t="s">
        <v>51</v>
      </c>
      <c r="N14" s="18"/>
      <c r="O14" s="19"/>
    </row>
    <row r="15" spans="1:15" x14ac:dyDescent="0.2">
      <c r="A15" s="8" t="str">
        <f>IF(ISBLANK(Orth!A15),"",Orth!A15)</f>
        <v>élève 13</v>
      </c>
      <c r="B15" s="8" t="str">
        <f>IF(ISBLANK(Orth!B15),"",Orth!B15)</f>
        <v>élève 13</v>
      </c>
      <c r="C15" s="6"/>
      <c r="D15" s="6" t="s">
        <v>6</v>
      </c>
      <c r="E15" s="6" t="s">
        <v>6</v>
      </c>
      <c r="F15" s="6" t="s">
        <v>6</v>
      </c>
      <c r="G15" s="6" t="s">
        <v>6</v>
      </c>
      <c r="H15" s="6" t="s">
        <v>6</v>
      </c>
      <c r="I15" s="6" t="s">
        <v>6</v>
      </c>
      <c r="J15" s="6" t="s">
        <v>6</v>
      </c>
      <c r="K15" s="7">
        <f t="shared" si="0"/>
        <v>0</v>
      </c>
    </row>
    <row r="16" spans="1:15" x14ac:dyDescent="0.2">
      <c r="A16" s="8" t="str">
        <f>IF(ISBLANK(Orth!A16),"",Orth!A16)</f>
        <v>élève 14</v>
      </c>
      <c r="B16" s="8" t="str">
        <f>IF(ISBLANK(Orth!B16),"",Orth!B16)</f>
        <v>élève 14</v>
      </c>
      <c r="C16" s="6"/>
      <c r="D16" s="6" t="s">
        <v>6</v>
      </c>
      <c r="E16" s="6" t="s">
        <v>6</v>
      </c>
      <c r="F16" s="6" t="s">
        <v>6</v>
      </c>
      <c r="G16" s="6" t="s">
        <v>6</v>
      </c>
      <c r="H16" s="6" t="s">
        <v>6</v>
      </c>
      <c r="I16" s="6" t="s">
        <v>6</v>
      </c>
      <c r="J16" s="6" t="s">
        <v>6</v>
      </c>
      <c r="K16" s="7">
        <f t="shared" si="0"/>
        <v>0</v>
      </c>
    </row>
    <row r="17" spans="1:11" x14ac:dyDescent="0.2">
      <c r="A17" s="8" t="str">
        <f>IF(ISBLANK(Orth!A17),"",Orth!A17)</f>
        <v>élève 15</v>
      </c>
      <c r="B17" s="8" t="str">
        <f>IF(ISBLANK(Orth!B17),"",Orth!B17)</f>
        <v>élève 15</v>
      </c>
      <c r="C17" s="6"/>
      <c r="D17" s="6" t="s">
        <v>6</v>
      </c>
      <c r="E17" s="6" t="s">
        <v>6</v>
      </c>
      <c r="F17" s="6" t="s">
        <v>6</v>
      </c>
      <c r="G17" s="6" t="s">
        <v>6</v>
      </c>
      <c r="H17" s="6" t="s">
        <v>6</v>
      </c>
      <c r="I17" s="6" t="s">
        <v>6</v>
      </c>
      <c r="J17" s="6" t="s">
        <v>6</v>
      </c>
      <c r="K17" s="7">
        <f t="shared" si="0"/>
        <v>0</v>
      </c>
    </row>
    <row r="18" spans="1:11" x14ac:dyDescent="0.2">
      <c r="A18" s="8" t="str">
        <f>IF(ISBLANK(Orth!A18),"",Orth!A18)</f>
        <v>élève 16</v>
      </c>
      <c r="B18" s="8" t="str">
        <f>IF(ISBLANK(Orth!B18),"",Orth!B18)</f>
        <v>élève 16</v>
      </c>
      <c r="C18" s="6"/>
      <c r="D18" s="6" t="s">
        <v>6</v>
      </c>
      <c r="E18" s="6" t="s">
        <v>6</v>
      </c>
      <c r="F18" s="6" t="s">
        <v>6</v>
      </c>
      <c r="G18" s="6" t="s">
        <v>6</v>
      </c>
      <c r="H18" s="6" t="s">
        <v>6</v>
      </c>
      <c r="I18" s="6" t="s">
        <v>6</v>
      </c>
      <c r="J18" s="6" t="s">
        <v>6</v>
      </c>
      <c r="K18" s="7">
        <f t="shared" si="0"/>
        <v>0</v>
      </c>
    </row>
    <row r="19" spans="1:11" x14ac:dyDescent="0.2">
      <c r="A19" s="8" t="str">
        <f>IF(ISBLANK(Orth!A19),"",Orth!A19)</f>
        <v>élève 17</v>
      </c>
      <c r="B19" s="8" t="str">
        <f>IF(ISBLANK(Orth!B19),"",Orth!B19)</f>
        <v>élève 17</v>
      </c>
      <c r="C19" s="6"/>
      <c r="D19" s="6" t="s">
        <v>6</v>
      </c>
      <c r="E19" s="6" t="s">
        <v>6</v>
      </c>
      <c r="F19" s="6" t="s">
        <v>6</v>
      </c>
      <c r="G19" s="6" t="s">
        <v>6</v>
      </c>
      <c r="H19" s="6" t="s">
        <v>6</v>
      </c>
      <c r="I19" s="6" t="s">
        <v>6</v>
      </c>
      <c r="J19" s="6" t="s">
        <v>6</v>
      </c>
      <c r="K19" s="7">
        <f t="shared" si="0"/>
        <v>0</v>
      </c>
    </row>
    <row r="20" spans="1:11" x14ac:dyDescent="0.2">
      <c r="A20" s="8" t="str">
        <f>IF(ISBLANK(Orth!A20),"",Orth!A20)</f>
        <v>élève 18</v>
      </c>
      <c r="B20" s="8" t="str">
        <f>IF(ISBLANK(Orth!B20),"",Orth!B20)</f>
        <v>élève 18</v>
      </c>
      <c r="C20" s="6"/>
      <c r="D20" s="6" t="s">
        <v>6</v>
      </c>
      <c r="E20" s="6" t="s">
        <v>6</v>
      </c>
      <c r="F20" s="6" t="s">
        <v>6</v>
      </c>
      <c r="G20" s="6" t="s">
        <v>6</v>
      </c>
      <c r="H20" s="6" t="s">
        <v>6</v>
      </c>
      <c r="I20" s="6" t="s">
        <v>6</v>
      </c>
      <c r="J20" s="6" t="s">
        <v>6</v>
      </c>
      <c r="K20" s="7">
        <f t="shared" si="0"/>
        <v>0</v>
      </c>
    </row>
    <row r="21" spans="1:11" x14ac:dyDescent="0.2">
      <c r="A21" s="8" t="str">
        <f>IF(ISBLANK(Orth!A21),"",Orth!A21)</f>
        <v>élève 19</v>
      </c>
      <c r="B21" s="8" t="str">
        <f>IF(ISBLANK(Orth!B21),"",Orth!B21)</f>
        <v>élève 19</v>
      </c>
      <c r="C21" s="6"/>
      <c r="D21" s="6" t="s">
        <v>6</v>
      </c>
      <c r="E21" s="6" t="s">
        <v>6</v>
      </c>
      <c r="F21" s="6" t="s">
        <v>6</v>
      </c>
      <c r="G21" s="6" t="s">
        <v>6</v>
      </c>
      <c r="H21" s="6" t="s">
        <v>6</v>
      </c>
      <c r="I21" s="6" t="s">
        <v>6</v>
      </c>
      <c r="J21" s="6" t="s">
        <v>6</v>
      </c>
      <c r="K21" s="7">
        <f t="shared" si="0"/>
        <v>0</v>
      </c>
    </row>
    <row r="22" spans="1:11" x14ac:dyDescent="0.2">
      <c r="A22" s="8" t="str">
        <f>IF(ISBLANK(Orth!A22),"",Orth!A22)</f>
        <v>élève 20</v>
      </c>
      <c r="B22" s="8" t="str">
        <f>IF(ISBLANK(Orth!B22),"",Orth!B22)</f>
        <v>élève 20</v>
      </c>
      <c r="C22" s="6"/>
      <c r="D22" s="6" t="s">
        <v>6</v>
      </c>
      <c r="E22" s="6" t="s">
        <v>6</v>
      </c>
      <c r="F22" s="6" t="s">
        <v>6</v>
      </c>
      <c r="G22" s="6" t="s">
        <v>6</v>
      </c>
      <c r="H22" s="6" t="s">
        <v>6</v>
      </c>
      <c r="I22" s="6" t="s">
        <v>6</v>
      </c>
      <c r="J22" s="6" t="s">
        <v>6</v>
      </c>
      <c r="K22" s="7">
        <f t="shared" si="0"/>
        <v>0</v>
      </c>
    </row>
    <row r="23" spans="1:11" x14ac:dyDescent="0.2">
      <c r="A23" s="8" t="str">
        <f>IF(ISBLANK(Orth!A23),"",Orth!A23)</f>
        <v>élève 21</v>
      </c>
      <c r="B23" s="8" t="str">
        <f>IF(ISBLANK(Orth!B23),"",Orth!B23)</f>
        <v>élève 21</v>
      </c>
      <c r="C23" s="6"/>
      <c r="D23" s="6" t="s">
        <v>6</v>
      </c>
      <c r="E23" s="6" t="s">
        <v>6</v>
      </c>
      <c r="F23" s="6" t="s">
        <v>6</v>
      </c>
      <c r="G23" s="6" t="s">
        <v>6</v>
      </c>
      <c r="H23" s="6" t="s">
        <v>6</v>
      </c>
      <c r="I23" s="6" t="s">
        <v>6</v>
      </c>
      <c r="J23" s="6" t="s">
        <v>6</v>
      </c>
      <c r="K23" s="7">
        <f t="shared" si="0"/>
        <v>0</v>
      </c>
    </row>
    <row r="24" spans="1:11" x14ac:dyDescent="0.2">
      <c r="A24" s="8" t="str">
        <f>IF(ISBLANK(Orth!A24),"",Orth!A24)</f>
        <v>élève 22</v>
      </c>
      <c r="B24" s="8" t="str">
        <f>IF(ISBLANK(Orth!B24),"",Orth!B24)</f>
        <v>élève 22</v>
      </c>
      <c r="C24" s="6"/>
      <c r="D24" s="6" t="s">
        <v>6</v>
      </c>
      <c r="E24" s="6" t="s">
        <v>6</v>
      </c>
      <c r="F24" s="6" t="s">
        <v>6</v>
      </c>
      <c r="G24" s="6" t="s">
        <v>6</v>
      </c>
      <c r="H24" s="6" t="s">
        <v>6</v>
      </c>
      <c r="I24" s="6" t="s">
        <v>6</v>
      </c>
      <c r="J24" s="6" t="s">
        <v>6</v>
      </c>
      <c r="K24" s="7">
        <f t="shared" si="0"/>
        <v>0</v>
      </c>
    </row>
    <row r="25" spans="1:11" x14ac:dyDescent="0.2">
      <c r="A25" s="8" t="str">
        <f>IF(ISBLANK(Orth!A25),"",Orth!A25)</f>
        <v>élève 23</v>
      </c>
      <c r="B25" s="8" t="str">
        <f>IF(ISBLANK(Orth!B25),"",Orth!B25)</f>
        <v>élève 23</v>
      </c>
      <c r="C25" s="6"/>
      <c r="D25" s="6" t="s">
        <v>6</v>
      </c>
      <c r="E25" s="6" t="s">
        <v>6</v>
      </c>
      <c r="F25" s="6" t="s">
        <v>6</v>
      </c>
      <c r="G25" s="6" t="s">
        <v>6</v>
      </c>
      <c r="H25" s="6" t="s">
        <v>6</v>
      </c>
      <c r="I25" s="6" t="s">
        <v>6</v>
      </c>
      <c r="J25" s="6" t="s">
        <v>6</v>
      </c>
      <c r="K25" s="7">
        <f t="shared" si="0"/>
        <v>0</v>
      </c>
    </row>
    <row r="26" spans="1:11" x14ac:dyDescent="0.2">
      <c r="A26" s="8" t="str">
        <f>IF(ISBLANK(Orth!A26),"",Orth!A26)</f>
        <v>élève 24</v>
      </c>
      <c r="B26" s="8" t="str">
        <f>IF(ISBLANK(Orth!B26),"",Orth!B26)</f>
        <v>élève 24</v>
      </c>
      <c r="C26" s="6"/>
      <c r="D26" s="6" t="s">
        <v>6</v>
      </c>
      <c r="E26" s="6" t="s">
        <v>6</v>
      </c>
      <c r="F26" s="6" t="s">
        <v>6</v>
      </c>
      <c r="G26" s="6" t="s">
        <v>6</v>
      </c>
      <c r="H26" s="6" t="s">
        <v>6</v>
      </c>
      <c r="I26" s="6" t="s">
        <v>6</v>
      </c>
      <c r="J26" s="6" t="s">
        <v>6</v>
      </c>
      <c r="K26" s="7">
        <f t="shared" si="0"/>
        <v>0</v>
      </c>
    </row>
    <row r="27" spans="1:11" x14ac:dyDescent="0.2">
      <c r="A27" s="8" t="str">
        <f>IF(ISBLANK(Orth!A27),"",Orth!A27)</f>
        <v>élève 25</v>
      </c>
      <c r="B27" s="8" t="str">
        <f>IF(ISBLANK(Orth!B27),"",Orth!B27)</f>
        <v/>
      </c>
      <c r="C27" s="6"/>
      <c r="D27" s="6" t="s">
        <v>6</v>
      </c>
      <c r="E27" s="6" t="s">
        <v>6</v>
      </c>
      <c r="F27" s="6" t="s">
        <v>6</v>
      </c>
      <c r="G27" s="6" t="s">
        <v>6</v>
      </c>
      <c r="H27" s="6" t="s">
        <v>6</v>
      </c>
      <c r="I27" s="6" t="s">
        <v>6</v>
      </c>
      <c r="J27" s="6" t="s">
        <v>6</v>
      </c>
      <c r="K27" s="7">
        <f t="shared" si="0"/>
        <v>0</v>
      </c>
    </row>
    <row r="28" spans="1:11" x14ac:dyDescent="0.2">
      <c r="A28" s="8" t="str">
        <f>IF(ISBLANK(Orth!A28),"",Orth!A28)</f>
        <v>élève 26</v>
      </c>
      <c r="B28" s="8" t="str">
        <f>IF(ISBLANK(Orth!B28),"",Orth!B28)</f>
        <v/>
      </c>
      <c r="C28" s="6"/>
      <c r="D28" s="6" t="s">
        <v>6</v>
      </c>
      <c r="E28" s="6" t="s">
        <v>6</v>
      </c>
      <c r="F28" s="6" t="s">
        <v>6</v>
      </c>
      <c r="G28" s="6" t="s">
        <v>6</v>
      </c>
      <c r="H28" s="6" t="s">
        <v>6</v>
      </c>
      <c r="I28" s="6" t="s">
        <v>6</v>
      </c>
      <c r="J28" s="6" t="s">
        <v>6</v>
      </c>
      <c r="K28" s="7" t="s">
        <v>6</v>
      </c>
    </row>
    <row r="29" spans="1:11" x14ac:dyDescent="0.2">
      <c r="A29" s="8" t="str">
        <f>IF(ISBLANK(Orth!A29),"",Orth!A29)</f>
        <v>élève 27</v>
      </c>
      <c r="B29" s="8" t="str">
        <f>IF(ISBLANK(Orth!B29),"",Orth!B29)</f>
        <v/>
      </c>
      <c r="C29" s="6" t="s">
        <v>6</v>
      </c>
      <c r="D29" s="6" t="s">
        <v>6</v>
      </c>
      <c r="E29" s="6" t="s">
        <v>6</v>
      </c>
      <c r="F29" s="6" t="s">
        <v>6</v>
      </c>
      <c r="G29" s="6" t="s">
        <v>6</v>
      </c>
      <c r="H29" s="6" t="s">
        <v>6</v>
      </c>
      <c r="I29" s="6" t="s">
        <v>6</v>
      </c>
      <c r="J29" s="6" t="s">
        <v>6</v>
      </c>
      <c r="K29" s="7" t="s">
        <v>6</v>
      </c>
    </row>
    <row r="30" spans="1:11" x14ac:dyDescent="0.2">
      <c r="A30" s="8" t="str">
        <f>IF(ISBLANK(Orth!A30),"",Orth!A30)</f>
        <v>élève 28</v>
      </c>
      <c r="B30" s="8" t="str">
        <f>IF(ISBLANK(Orth!B30),"",Orth!B30)</f>
        <v/>
      </c>
      <c r="C30" s="6" t="s">
        <v>6</v>
      </c>
      <c r="D30" s="6" t="s">
        <v>6</v>
      </c>
      <c r="E30" s="6" t="s">
        <v>6</v>
      </c>
      <c r="F30" s="6" t="s">
        <v>6</v>
      </c>
      <c r="G30" s="6" t="s">
        <v>6</v>
      </c>
      <c r="H30" s="6" t="s">
        <v>6</v>
      </c>
      <c r="I30" s="6" t="s">
        <v>6</v>
      </c>
      <c r="J30" s="6" t="s">
        <v>6</v>
      </c>
      <c r="K30" s="7" t="s">
        <v>6</v>
      </c>
    </row>
    <row r="31" spans="1:11" x14ac:dyDescent="0.2">
      <c r="A31" s="8" t="str">
        <f>IF(ISBLANK(Orth!A31),"",Orth!A31)</f>
        <v>élève 29</v>
      </c>
      <c r="B31" s="8" t="str">
        <f>IF(ISBLANK(Orth!B31),"",Orth!B31)</f>
        <v/>
      </c>
      <c r="C31" s="6" t="s">
        <v>6</v>
      </c>
      <c r="D31" s="6" t="s">
        <v>6</v>
      </c>
      <c r="E31" s="6" t="s">
        <v>6</v>
      </c>
      <c r="F31" s="6" t="s">
        <v>6</v>
      </c>
      <c r="G31" s="6" t="s">
        <v>6</v>
      </c>
      <c r="H31" s="6" t="s">
        <v>6</v>
      </c>
      <c r="I31" s="6" t="s">
        <v>6</v>
      </c>
      <c r="J31" s="6" t="s">
        <v>6</v>
      </c>
      <c r="K31" s="7" t="s">
        <v>6</v>
      </c>
    </row>
    <row r="32" spans="1:11" x14ac:dyDescent="0.2">
      <c r="A32" s="8" t="str">
        <f>IF(ISBLANK(Orth!A32),"",Orth!A32)</f>
        <v>élève 30</v>
      </c>
      <c r="B32" s="8" t="str">
        <f>IF(ISBLANK(Orth!B32),"",Orth!B32)</f>
        <v/>
      </c>
      <c r="C32" s="6" t="s">
        <v>6</v>
      </c>
      <c r="D32" s="6" t="s">
        <v>6</v>
      </c>
      <c r="E32" s="6" t="s">
        <v>6</v>
      </c>
      <c r="F32" s="6" t="s">
        <v>6</v>
      </c>
      <c r="G32" s="6" t="s">
        <v>6</v>
      </c>
      <c r="H32" s="6" t="s">
        <v>6</v>
      </c>
      <c r="I32" s="6" t="s">
        <v>6</v>
      </c>
      <c r="J32" s="6" t="s">
        <v>6</v>
      </c>
      <c r="K32" s="7" t="s">
        <v>6</v>
      </c>
    </row>
  </sheetData>
  <sheetProtection selectLockedCells="1" selectUnlockedCells="1"/>
  <mergeCells count="1">
    <mergeCell ref="C1:J1"/>
  </mergeCells>
  <pageMargins left="0.44027777777777777" right="0.45" top="0.78749999999999998" bottom="0.78749999999999998" header="0.5" footer="0.5"/>
  <pageSetup paperSize="9" firstPageNumber="0" orientation="landscape" cellComments="atEnd" horizontalDpi="300" verticalDpi="300"/>
  <headerFooter alignWithMargins="0">
    <oddHeader>&amp;C&amp;A</oddHeader>
    <oddFooter>&amp;Ronglet &amp;A</oddFooter>
  </headerFooter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O32"/>
  <sheetViews>
    <sheetView zoomScale="75" zoomScaleNormal="75" workbookViewId="0">
      <selection activeCell="S26" sqref="S26"/>
    </sheetView>
  </sheetViews>
  <sheetFormatPr baseColWidth="10" defaultColWidth="10" defaultRowHeight="12.75" x14ac:dyDescent="0.2"/>
  <cols>
    <col min="1" max="1" width="22.28515625" style="9" customWidth="1"/>
    <col min="2" max="2" width="16.140625" style="9" customWidth="1"/>
    <col min="3" max="10" width="6.7109375" style="9" customWidth="1"/>
    <col min="11" max="11" width="11.28515625" style="9" customWidth="1"/>
    <col min="12" max="12" width="4.28515625" style="9" customWidth="1"/>
    <col min="13" max="13" width="9.85546875" style="9" customWidth="1"/>
    <col min="14" max="14" width="7.42578125" style="9" customWidth="1"/>
    <col min="15" max="16384" width="10" style="9"/>
  </cols>
  <sheetData>
    <row r="1" spans="1:15" ht="13.5" thickBot="1" x14ac:dyDescent="0.25">
      <c r="A1" s="2" t="s">
        <v>62</v>
      </c>
      <c r="C1" s="185" t="s">
        <v>1</v>
      </c>
      <c r="D1" s="185"/>
      <c r="E1" s="185"/>
      <c r="F1" s="185"/>
      <c r="G1" s="185"/>
      <c r="H1" s="185"/>
      <c r="I1" s="185"/>
      <c r="J1" s="185"/>
      <c r="K1" s="1"/>
    </row>
    <row r="2" spans="1:15" ht="24.75" thickBot="1" x14ac:dyDescent="0.25">
      <c r="A2" s="3" t="s">
        <v>2</v>
      </c>
      <c r="B2" s="3" t="s">
        <v>3</v>
      </c>
      <c r="C2" s="3">
        <v>1</v>
      </c>
      <c r="D2" s="3">
        <v>2</v>
      </c>
      <c r="E2" s="3">
        <v>3</v>
      </c>
      <c r="F2" s="3">
        <v>4</v>
      </c>
      <c r="G2" s="3">
        <v>5</v>
      </c>
      <c r="H2" s="3">
        <v>6</v>
      </c>
      <c r="I2" s="3">
        <v>7</v>
      </c>
      <c r="J2" s="51">
        <v>8</v>
      </c>
      <c r="K2" s="4" t="s">
        <v>4</v>
      </c>
    </row>
    <row r="3" spans="1:15" s="14" customFormat="1" ht="13.5" thickTop="1" x14ac:dyDescent="0.2">
      <c r="A3" s="8" t="str">
        <f>IF(ISBLANK(Orth!A3),"",Orth!A3)</f>
        <v>élève 1</v>
      </c>
      <c r="B3" s="8" t="str">
        <f>IF(ISBLANK(Orth!B3),"",Orth!B3)</f>
        <v>élève 1</v>
      </c>
      <c r="C3" s="6"/>
      <c r="D3" s="6" t="s">
        <v>6</v>
      </c>
      <c r="E3" s="6" t="s">
        <v>6</v>
      </c>
      <c r="F3" s="6" t="s">
        <v>6</v>
      </c>
      <c r="G3" s="6" t="s">
        <v>6</v>
      </c>
      <c r="H3" s="6" t="s">
        <v>6</v>
      </c>
      <c r="I3" s="6" t="s">
        <v>6</v>
      </c>
      <c r="J3" s="6" t="s">
        <v>6</v>
      </c>
      <c r="K3" s="7">
        <f>C3</f>
        <v>0</v>
      </c>
      <c r="L3" s="11" t="s">
        <v>40</v>
      </c>
      <c r="M3" s="12"/>
      <c r="N3" s="12"/>
      <c r="O3" s="13"/>
    </row>
    <row r="4" spans="1:15" s="14" customFormat="1" x14ac:dyDescent="0.2">
      <c r="A4" s="8" t="str">
        <f>IF(ISBLANK(Orth!A4),"",Orth!A4)</f>
        <v>élève 2</v>
      </c>
      <c r="B4" s="8" t="str">
        <f>IF(ISBLANK(Orth!B4),"",Orth!B4)</f>
        <v>élève 2</v>
      </c>
      <c r="C4" s="6"/>
      <c r="D4" s="6" t="s">
        <v>6</v>
      </c>
      <c r="E4" s="6" t="s">
        <v>6</v>
      </c>
      <c r="F4" s="6" t="s">
        <v>6</v>
      </c>
      <c r="G4" s="6" t="s">
        <v>6</v>
      </c>
      <c r="H4" s="6" t="s">
        <v>6</v>
      </c>
      <c r="I4" s="6" t="s">
        <v>6</v>
      </c>
      <c r="J4" s="6" t="s">
        <v>6</v>
      </c>
      <c r="K4" s="7">
        <f t="shared" ref="K4:K27" si="0">C4</f>
        <v>0</v>
      </c>
      <c r="L4" s="15"/>
      <c r="M4" s="15" t="s">
        <v>41</v>
      </c>
      <c r="N4" s="15"/>
      <c r="O4" s="16"/>
    </row>
    <row r="5" spans="1:15" s="14" customFormat="1" x14ac:dyDescent="0.2">
      <c r="A5" s="8" t="str">
        <f>IF(ISBLANK(Orth!A5),"",Orth!A5)</f>
        <v>élève 3</v>
      </c>
      <c r="B5" s="8" t="str">
        <f>IF(ISBLANK(Orth!B5),"",Orth!B5)</f>
        <v>élève 3</v>
      </c>
      <c r="C5" s="6"/>
      <c r="D5" s="6" t="s">
        <v>6</v>
      </c>
      <c r="E5" s="6" t="s">
        <v>6</v>
      </c>
      <c r="F5" s="6" t="s">
        <v>6</v>
      </c>
      <c r="G5" s="6" t="s">
        <v>6</v>
      </c>
      <c r="H5" s="6" t="s">
        <v>6</v>
      </c>
      <c r="I5" s="6" t="s">
        <v>6</v>
      </c>
      <c r="J5" s="6" t="s">
        <v>6</v>
      </c>
      <c r="K5" s="7">
        <f t="shared" si="0"/>
        <v>0</v>
      </c>
      <c r="L5" s="15"/>
      <c r="M5" s="15" t="s">
        <v>42</v>
      </c>
      <c r="N5" s="15"/>
      <c r="O5" s="16"/>
    </row>
    <row r="6" spans="1:15" s="14" customFormat="1" x14ac:dyDescent="0.2">
      <c r="A6" s="8" t="str">
        <f>IF(ISBLANK(Orth!A6),"",Orth!A6)</f>
        <v>élève 4</v>
      </c>
      <c r="B6" s="8" t="str">
        <f>IF(ISBLANK(Orth!B6),"",Orth!B6)</f>
        <v>élève 4</v>
      </c>
      <c r="C6" s="6"/>
      <c r="D6" s="6" t="s">
        <v>6</v>
      </c>
      <c r="E6" s="6" t="s">
        <v>6</v>
      </c>
      <c r="F6" s="6" t="s">
        <v>6</v>
      </c>
      <c r="G6" s="6" t="s">
        <v>6</v>
      </c>
      <c r="H6" s="6" t="s">
        <v>6</v>
      </c>
      <c r="I6" s="6" t="s">
        <v>6</v>
      </c>
      <c r="J6" s="6" t="s">
        <v>6</v>
      </c>
      <c r="K6" s="7">
        <f t="shared" si="0"/>
        <v>0</v>
      </c>
      <c r="L6" s="15"/>
      <c r="M6" s="15" t="s">
        <v>43</v>
      </c>
      <c r="N6" s="15"/>
      <c r="O6" s="16"/>
    </row>
    <row r="7" spans="1:15" s="14" customFormat="1" x14ac:dyDescent="0.2">
      <c r="A7" s="8" t="str">
        <f>IF(ISBLANK(Orth!A7),"",Orth!A7)</f>
        <v>élève 5</v>
      </c>
      <c r="B7" s="8" t="str">
        <f>IF(ISBLANK(Orth!B7),"",Orth!B7)</f>
        <v>élève 5</v>
      </c>
      <c r="C7" s="6"/>
      <c r="D7" s="6" t="s">
        <v>6</v>
      </c>
      <c r="E7" s="6" t="s">
        <v>6</v>
      </c>
      <c r="F7" s="6" t="s">
        <v>6</v>
      </c>
      <c r="G7" s="6" t="s">
        <v>6</v>
      </c>
      <c r="H7" s="6" t="s">
        <v>6</v>
      </c>
      <c r="I7" s="6" t="s">
        <v>6</v>
      </c>
      <c r="J7" s="6" t="s">
        <v>6</v>
      </c>
      <c r="K7" s="7">
        <f t="shared" si="0"/>
        <v>0</v>
      </c>
      <c r="L7" s="15"/>
      <c r="M7" s="17" t="s">
        <v>44</v>
      </c>
      <c r="N7" s="15"/>
      <c r="O7" s="16"/>
    </row>
    <row r="8" spans="1:15" s="14" customFormat="1" x14ac:dyDescent="0.2">
      <c r="A8" s="8" t="str">
        <f>IF(ISBLANK(Orth!A8),"",Orth!A8)</f>
        <v>élève 6</v>
      </c>
      <c r="B8" s="8" t="str">
        <f>IF(ISBLANK(Orth!B8),"",Orth!B8)</f>
        <v>élève 6</v>
      </c>
      <c r="C8" s="6"/>
      <c r="D8" s="6" t="s">
        <v>6</v>
      </c>
      <c r="E8" s="6" t="s">
        <v>6</v>
      </c>
      <c r="F8" s="6" t="s">
        <v>6</v>
      </c>
      <c r="G8" s="6" t="s">
        <v>6</v>
      </c>
      <c r="H8" s="6" t="s">
        <v>6</v>
      </c>
      <c r="I8" s="6" t="s">
        <v>6</v>
      </c>
      <c r="J8" s="6" t="s">
        <v>6</v>
      </c>
      <c r="K8" s="7">
        <f t="shared" si="0"/>
        <v>0</v>
      </c>
      <c r="L8" s="15"/>
      <c r="M8" s="15" t="s">
        <v>45</v>
      </c>
      <c r="N8" s="15"/>
      <c r="O8" s="16"/>
    </row>
    <row r="9" spans="1:15" s="14" customFormat="1" x14ac:dyDescent="0.2">
      <c r="A9" s="8" t="str">
        <f>IF(ISBLANK(Orth!A9),"",Orth!A9)</f>
        <v>élève 7</v>
      </c>
      <c r="B9" s="8" t="str">
        <f>IF(ISBLANK(Orth!B9),"",Orth!B9)</f>
        <v>élève 7</v>
      </c>
      <c r="C9" s="6"/>
      <c r="D9" s="6" t="s">
        <v>6</v>
      </c>
      <c r="E9" s="6" t="s">
        <v>6</v>
      </c>
      <c r="F9" s="6" t="s">
        <v>6</v>
      </c>
      <c r="G9" s="6" t="s">
        <v>6</v>
      </c>
      <c r="H9" s="6" t="s">
        <v>6</v>
      </c>
      <c r="I9" s="6" t="s">
        <v>6</v>
      </c>
      <c r="J9" s="6" t="s">
        <v>6</v>
      </c>
      <c r="K9" s="7">
        <f t="shared" si="0"/>
        <v>0</v>
      </c>
      <c r="L9" s="15"/>
      <c r="M9" s="15" t="s">
        <v>46</v>
      </c>
      <c r="N9" s="15"/>
      <c r="O9" s="16"/>
    </row>
    <row r="10" spans="1:15" s="14" customFormat="1" x14ac:dyDescent="0.2">
      <c r="A10" s="8" t="str">
        <f>IF(ISBLANK(Orth!A10),"",Orth!A10)</f>
        <v>élève 8</v>
      </c>
      <c r="B10" s="8" t="str">
        <f>IF(ISBLANK(Orth!B10),"",Orth!B10)</f>
        <v>élève 8</v>
      </c>
      <c r="C10" s="6"/>
      <c r="D10" s="6" t="s">
        <v>6</v>
      </c>
      <c r="E10" s="6" t="s">
        <v>6</v>
      </c>
      <c r="F10" s="6" t="s">
        <v>6</v>
      </c>
      <c r="G10" s="6" t="s">
        <v>6</v>
      </c>
      <c r="H10" s="6" t="s">
        <v>6</v>
      </c>
      <c r="I10" s="6" t="s">
        <v>6</v>
      </c>
      <c r="J10" s="6" t="s">
        <v>6</v>
      </c>
      <c r="K10" s="7">
        <f t="shared" si="0"/>
        <v>0</v>
      </c>
      <c r="L10" s="15"/>
      <c r="M10" s="15" t="s">
        <v>47</v>
      </c>
      <c r="N10" s="15"/>
      <c r="O10" s="16"/>
    </row>
    <row r="11" spans="1:15" s="14" customFormat="1" x14ac:dyDescent="0.2">
      <c r="A11" s="8" t="str">
        <f>IF(ISBLANK(Orth!A11),"",Orth!A11)</f>
        <v>élève 9</v>
      </c>
      <c r="B11" s="8" t="str">
        <f>IF(ISBLANK(Orth!B11),"",Orth!B11)</f>
        <v>élève 9</v>
      </c>
      <c r="C11" s="6"/>
      <c r="D11" s="6" t="s">
        <v>6</v>
      </c>
      <c r="E11" s="6" t="s">
        <v>6</v>
      </c>
      <c r="F11" s="6" t="s">
        <v>6</v>
      </c>
      <c r="G11" s="6" t="s">
        <v>6</v>
      </c>
      <c r="H11" s="6" t="s">
        <v>6</v>
      </c>
      <c r="I11" s="6" t="s">
        <v>6</v>
      </c>
      <c r="J11" s="6" t="s">
        <v>6</v>
      </c>
      <c r="K11" s="7">
        <f t="shared" si="0"/>
        <v>0</v>
      </c>
      <c r="L11" s="15"/>
      <c r="M11" s="15" t="s">
        <v>48</v>
      </c>
      <c r="N11" s="15"/>
      <c r="O11" s="16"/>
    </row>
    <row r="12" spans="1:15" s="14" customFormat="1" x14ac:dyDescent="0.2">
      <c r="A12" s="8" t="str">
        <f>IF(ISBLANK(Orth!A12),"",Orth!A12)</f>
        <v>élève 10</v>
      </c>
      <c r="B12" s="8" t="str">
        <f>IF(ISBLANK(Orth!B12),"",Orth!B12)</f>
        <v>élève 10</v>
      </c>
      <c r="C12" s="6"/>
      <c r="D12" s="6" t="s">
        <v>6</v>
      </c>
      <c r="E12" s="6" t="s">
        <v>6</v>
      </c>
      <c r="F12" s="6" t="s">
        <v>6</v>
      </c>
      <c r="G12" s="6" t="s">
        <v>6</v>
      </c>
      <c r="H12" s="6" t="s">
        <v>6</v>
      </c>
      <c r="I12" s="6" t="s">
        <v>6</v>
      </c>
      <c r="J12" s="6" t="s">
        <v>6</v>
      </c>
      <c r="K12" s="7">
        <f t="shared" si="0"/>
        <v>0</v>
      </c>
      <c r="L12" s="15"/>
      <c r="M12" s="15" t="s">
        <v>49</v>
      </c>
      <c r="N12" s="15"/>
      <c r="O12" s="16"/>
    </row>
    <row r="13" spans="1:15" s="14" customFormat="1" x14ac:dyDescent="0.2">
      <c r="A13" s="8" t="str">
        <f>IF(ISBLANK(Orth!A13),"",Orth!A13)</f>
        <v>élève 11</v>
      </c>
      <c r="B13" s="8" t="str">
        <f>IF(ISBLANK(Orth!B13),"",Orth!B13)</f>
        <v>élève 11</v>
      </c>
      <c r="C13" s="6"/>
      <c r="D13" s="6" t="s">
        <v>6</v>
      </c>
      <c r="E13" s="6" t="s">
        <v>6</v>
      </c>
      <c r="F13" s="6" t="s">
        <v>6</v>
      </c>
      <c r="G13" s="6" t="s">
        <v>6</v>
      </c>
      <c r="H13" s="6" t="s">
        <v>6</v>
      </c>
      <c r="I13" s="6" t="s">
        <v>6</v>
      </c>
      <c r="J13" s="6" t="s">
        <v>6</v>
      </c>
      <c r="K13" s="7">
        <f t="shared" si="0"/>
        <v>0</v>
      </c>
      <c r="L13" s="15"/>
      <c r="M13" s="15" t="s">
        <v>61</v>
      </c>
      <c r="N13" s="15"/>
      <c r="O13" s="16"/>
    </row>
    <row r="14" spans="1:15" s="14" customFormat="1" ht="13.5" thickBot="1" x14ac:dyDescent="0.25">
      <c r="A14" s="8" t="str">
        <f>IF(ISBLANK(Orth!A14),"",Orth!A14)</f>
        <v>élève 12</v>
      </c>
      <c r="B14" s="8" t="str">
        <f>IF(ISBLANK(Orth!B14),"",Orth!B14)</f>
        <v>élève 12</v>
      </c>
      <c r="C14" s="6"/>
      <c r="D14" s="6" t="s">
        <v>6</v>
      </c>
      <c r="E14" s="6" t="s">
        <v>6</v>
      </c>
      <c r="F14" s="6" t="s">
        <v>6</v>
      </c>
      <c r="G14" s="6" t="s">
        <v>6</v>
      </c>
      <c r="H14" s="6" t="s">
        <v>6</v>
      </c>
      <c r="I14" s="6" t="s">
        <v>6</v>
      </c>
      <c r="J14" s="6" t="s">
        <v>6</v>
      </c>
      <c r="K14" s="7">
        <f t="shared" si="0"/>
        <v>0</v>
      </c>
      <c r="L14" s="18"/>
      <c r="M14" s="18" t="s">
        <v>51</v>
      </c>
      <c r="N14" s="18"/>
      <c r="O14" s="19"/>
    </row>
    <row r="15" spans="1:15" s="14" customFormat="1" ht="13.5" thickTop="1" x14ac:dyDescent="0.2">
      <c r="A15" s="8" t="str">
        <f>IF(ISBLANK(Orth!A15),"",Orth!A15)</f>
        <v>élève 13</v>
      </c>
      <c r="B15" s="8" t="str">
        <f>IF(ISBLANK(Orth!B15),"",Orth!B15)</f>
        <v>élève 13</v>
      </c>
      <c r="C15" s="6"/>
      <c r="D15" s="6" t="s">
        <v>6</v>
      </c>
      <c r="E15" s="6" t="s">
        <v>6</v>
      </c>
      <c r="F15" s="6" t="s">
        <v>6</v>
      </c>
      <c r="G15" s="6" t="s">
        <v>6</v>
      </c>
      <c r="H15" s="6" t="s">
        <v>6</v>
      </c>
      <c r="I15" s="6" t="s">
        <v>6</v>
      </c>
      <c r="J15" s="6" t="s">
        <v>6</v>
      </c>
      <c r="K15" s="7">
        <f t="shared" si="0"/>
        <v>0</v>
      </c>
    </row>
    <row r="16" spans="1:15" s="14" customFormat="1" x14ac:dyDescent="0.2">
      <c r="A16" s="8" t="str">
        <f>IF(ISBLANK(Orth!A16),"",Orth!A16)</f>
        <v>élève 14</v>
      </c>
      <c r="B16" s="8" t="str">
        <f>IF(ISBLANK(Orth!B16),"",Orth!B16)</f>
        <v>élève 14</v>
      </c>
      <c r="C16" s="6"/>
      <c r="D16" s="6" t="s">
        <v>6</v>
      </c>
      <c r="E16" s="6" t="s">
        <v>6</v>
      </c>
      <c r="F16" s="6" t="s">
        <v>6</v>
      </c>
      <c r="G16" s="6" t="s">
        <v>6</v>
      </c>
      <c r="H16" s="6" t="s">
        <v>6</v>
      </c>
      <c r="I16" s="6" t="s">
        <v>6</v>
      </c>
      <c r="J16" s="6" t="s">
        <v>6</v>
      </c>
      <c r="K16" s="7">
        <f t="shared" si="0"/>
        <v>0</v>
      </c>
    </row>
    <row r="17" spans="1:11" s="14" customFormat="1" x14ac:dyDescent="0.2">
      <c r="A17" s="8" t="str">
        <f>IF(ISBLANK(Orth!A17),"",Orth!A17)</f>
        <v>élève 15</v>
      </c>
      <c r="B17" s="8" t="str">
        <f>IF(ISBLANK(Orth!B17),"",Orth!B17)</f>
        <v>élève 15</v>
      </c>
      <c r="C17" s="6"/>
      <c r="D17" s="6" t="s">
        <v>6</v>
      </c>
      <c r="E17" s="6" t="s">
        <v>6</v>
      </c>
      <c r="F17" s="6" t="s">
        <v>6</v>
      </c>
      <c r="G17" s="6" t="s">
        <v>6</v>
      </c>
      <c r="H17" s="6" t="s">
        <v>6</v>
      </c>
      <c r="I17" s="6" t="s">
        <v>6</v>
      </c>
      <c r="J17" s="6" t="s">
        <v>6</v>
      </c>
      <c r="K17" s="7">
        <f t="shared" si="0"/>
        <v>0</v>
      </c>
    </row>
    <row r="18" spans="1:11" s="14" customFormat="1" x14ac:dyDescent="0.2">
      <c r="A18" s="8" t="str">
        <f>IF(ISBLANK(Orth!A18),"",Orth!A18)</f>
        <v>élève 16</v>
      </c>
      <c r="B18" s="8" t="str">
        <f>IF(ISBLANK(Orth!B18),"",Orth!B18)</f>
        <v>élève 16</v>
      </c>
      <c r="C18" s="6"/>
      <c r="D18" s="6" t="s">
        <v>6</v>
      </c>
      <c r="E18" s="6" t="s">
        <v>6</v>
      </c>
      <c r="F18" s="6" t="s">
        <v>6</v>
      </c>
      <c r="G18" s="6" t="s">
        <v>6</v>
      </c>
      <c r="H18" s="6" t="s">
        <v>6</v>
      </c>
      <c r="I18" s="6" t="s">
        <v>6</v>
      </c>
      <c r="J18" s="6" t="s">
        <v>6</v>
      </c>
      <c r="K18" s="7">
        <f t="shared" si="0"/>
        <v>0</v>
      </c>
    </row>
    <row r="19" spans="1:11" s="14" customFormat="1" x14ac:dyDescent="0.2">
      <c r="A19" s="8" t="str">
        <f>IF(ISBLANK(Orth!A19),"",Orth!A19)</f>
        <v>élève 17</v>
      </c>
      <c r="B19" s="8" t="str">
        <f>IF(ISBLANK(Orth!B19),"",Orth!B19)</f>
        <v>élève 17</v>
      </c>
      <c r="C19" s="6"/>
      <c r="D19" s="6" t="s">
        <v>6</v>
      </c>
      <c r="E19" s="6" t="s">
        <v>6</v>
      </c>
      <c r="F19" s="6" t="s">
        <v>6</v>
      </c>
      <c r="G19" s="6" t="s">
        <v>6</v>
      </c>
      <c r="H19" s="6" t="s">
        <v>6</v>
      </c>
      <c r="I19" s="6" t="s">
        <v>6</v>
      </c>
      <c r="J19" s="6" t="s">
        <v>6</v>
      </c>
      <c r="K19" s="7">
        <f t="shared" si="0"/>
        <v>0</v>
      </c>
    </row>
    <row r="20" spans="1:11" s="14" customFormat="1" x14ac:dyDescent="0.2">
      <c r="A20" s="8" t="str">
        <f>IF(ISBLANK(Orth!A20),"",Orth!A20)</f>
        <v>élève 18</v>
      </c>
      <c r="B20" s="8" t="str">
        <f>IF(ISBLANK(Orth!B20),"",Orth!B20)</f>
        <v>élève 18</v>
      </c>
      <c r="C20" s="6"/>
      <c r="D20" s="6" t="s">
        <v>6</v>
      </c>
      <c r="E20" s="6" t="s">
        <v>6</v>
      </c>
      <c r="F20" s="6" t="s">
        <v>6</v>
      </c>
      <c r="G20" s="6" t="s">
        <v>6</v>
      </c>
      <c r="H20" s="6" t="s">
        <v>6</v>
      </c>
      <c r="I20" s="6" t="s">
        <v>6</v>
      </c>
      <c r="J20" s="6" t="s">
        <v>6</v>
      </c>
      <c r="K20" s="7">
        <f t="shared" si="0"/>
        <v>0</v>
      </c>
    </row>
    <row r="21" spans="1:11" s="14" customFormat="1" x14ac:dyDescent="0.2">
      <c r="A21" s="8" t="str">
        <f>IF(ISBLANK(Orth!A21),"",Orth!A21)</f>
        <v>élève 19</v>
      </c>
      <c r="B21" s="8" t="str">
        <f>IF(ISBLANK(Orth!B21),"",Orth!B21)</f>
        <v>élève 19</v>
      </c>
      <c r="C21" s="6"/>
      <c r="D21" s="6" t="s">
        <v>6</v>
      </c>
      <c r="E21" s="6" t="s">
        <v>6</v>
      </c>
      <c r="F21" s="6" t="s">
        <v>6</v>
      </c>
      <c r="G21" s="6" t="s">
        <v>6</v>
      </c>
      <c r="H21" s="6" t="s">
        <v>6</v>
      </c>
      <c r="I21" s="6" t="s">
        <v>6</v>
      </c>
      <c r="J21" s="6" t="s">
        <v>6</v>
      </c>
      <c r="K21" s="7">
        <f t="shared" si="0"/>
        <v>0</v>
      </c>
    </row>
    <row r="22" spans="1:11" s="14" customFormat="1" x14ac:dyDescent="0.2">
      <c r="A22" s="8" t="str">
        <f>IF(ISBLANK(Orth!A22),"",Orth!A22)</f>
        <v>élève 20</v>
      </c>
      <c r="B22" s="8" t="str">
        <f>IF(ISBLANK(Orth!B22),"",Orth!B22)</f>
        <v>élève 20</v>
      </c>
      <c r="C22" s="6"/>
      <c r="D22" s="6" t="s">
        <v>6</v>
      </c>
      <c r="E22" s="6" t="s">
        <v>6</v>
      </c>
      <c r="F22" s="6" t="s">
        <v>6</v>
      </c>
      <c r="G22" s="6" t="s">
        <v>6</v>
      </c>
      <c r="H22" s="6" t="s">
        <v>6</v>
      </c>
      <c r="I22" s="6" t="s">
        <v>6</v>
      </c>
      <c r="J22" s="6" t="s">
        <v>6</v>
      </c>
      <c r="K22" s="7">
        <f t="shared" si="0"/>
        <v>0</v>
      </c>
    </row>
    <row r="23" spans="1:11" s="14" customFormat="1" x14ac:dyDescent="0.2">
      <c r="A23" s="8" t="str">
        <f>IF(ISBLANK(Orth!A23),"",Orth!A23)</f>
        <v>élève 21</v>
      </c>
      <c r="B23" s="8" t="str">
        <f>IF(ISBLANK(Orth!B23),"",Orth!B23)</f>
        <v>élève 21</v>
      </c>
      <c r="C23" s="6"/>
      <c r="D23" s="6" t="s">
        <v>6</v>
      </c>
      <c r="E23" s="6" t="s">
        <v>6</v>
      </c>
      <c r="F23" s="6" t="s">
        <v>6</v>
      </c>
      <c r="G23" s="6" t="s">
        <v>6</v>
      </c>
      <c r="H23" s="6" t="s">
        <v>6</v>
      </c>
      <c r="I23" s="6" t="s">
        <v>6</v>
      </c>
      <c r="J23" s="6" t="s">
        <v>6</v>
      </c>
      <c r="K23" s="7">
        <f t="shared" si="0"/>
        <v>0</v>
      </c>
    </row>
    <row r="24" spans="1:11" s="14" customFormat="1" x14ac:dyDescent="0.2">
      <c r="A24" s="8" t="str">
        <f>IF(ISBLANK(Orth!A24),"",Orth!A24)</f>
        <v>élève 22</v>
      </c>
      <c r="B24" s="8" t="str">
        <f>IF(ISBLANK(Orth!B24),"",Orth!B24)</f>
        <v>élève 22</v>
      </c>
      <c r="C24" s="6"/>
      <c r="D24" s="6" t="s">
        <v>6</v>
      </c>
      <c r="E24" s="6" t="s">
        <v>6</v>
      </c>
      <c r="F24" s="6" t="s">
        <v>6</v>
      </c>
      <c r="G24" s="6" t="s">
        <v>6</v>
      </c>
      <c r="H24" s="6" t="s">
        <v>6</v>
      </c>
      <c r="I24" s="6" t="s">
        <v>6</v>
      </c>
      <c r="J24" s="6" t="s">
        <v>6</v>
      </c>
      <c r="K24" s="7">
        <f t="shared" si="0"/>
        <v>0</v>
      </c>
    </row>
    <row r="25" spans="1:11" s="14" customFormat="1" x14ac:dyDescent="0.2">
      <c r="A25" s="8" t="str">
        <f>IF(ISBLANK(Orth!A25),"",Orth!A25)</f>
        <v>élève 23</v>
      </c>
      <c r="B25" s="8" t="str">
        <f>IF(ISBLANK(Orth!B25),"",Orth!B25)</f>
        <v>élève 23</v>
      </c>
      <c r="C25" s="6"/>
      <c r="D25" s="6" t="s">
        <v>6</v>
      </c>
      <c r="E25" s="6" t="s">
        <v>6</v>
      </c>
      <c r="F25" s="6" t="s">
        <v>6</v>
      </c>
      <c r="G25" s="6" t="s">
        <v>6</v>
      </c>
      <c r="H25" s="6" t="s">
        <v>6</v>
      </c>
      <c r="I25" s="6" t="s">
        <v>6</v>
      </c>
      <c r="J25" s="6" t="s">
        <v>6</v>
      </c>
      <c r="K25" s="7">
        <f t="shared" si="0"/>
        <v>0</v>
      </c>
    </row>
    <row r="26" spans="1:11" x14ac:dyDescent="0.2">
      <c r="A26" s="8" t="str">
        <f>IF(ISBLANK(Orth!A26),"",Orth!A26)</f>
        <v>élève 24</v>
      </c>
      <c r="B26" s="8" t="str">
        <f>IF(ISBLANK(Orth!B26),"",Orth!B26)</f>
        <v>élève 24</v>
      </c>
      <c r="C26" s="6"/>
      <c r="D26" s="6" t="s">
        <v>6</v>
      </c>
      <c r="E26" s="6" t="s">
        <v>6</v>
      </c>
      <c r="F26" s="6" t="s">
        <v>6</v>
      </c>
      <c r="G26" s="6" t="s">
        <v>6</v>
      </c>
      <c r="H26" s="6" t="s">
        <v>6</v>
      </c>
      <c r="I26" s="6" t="s">
        <v>6</v>
      </c>
      <c r="J26" s="6" t="s">
        <v>6</v>
      </c>
      <c r="K26" s="7">
        <f t="shared" si="0"/>
        <v>0</v>
      </c>
    </row>
    <row r="27" spans="1:11" x14ac:dyDescent="0.2">
      <c r="A27" s="8" t="str">
        <f>IF(ISBLANK(Orth!A27),"",Orth!A27)</f>
        <v>élève 25</v>
      </c>
      <c r="B27" s="8" t="str">
        <f>IF(ISBLANK(Orth!B27),"",Orth!B27)</f>
        <v/>
      </c>
      <c r="C27" s="6"/>
      <c r="D27" s="6" t="s">
        <v>6</v>
      </c>
      <c r="E27" s="6" t="s">
        <v>6</v>
      </c>
      <c r="F27" s="6" t="s">
        <v>6</v>
      </c>
      <c r="G27" s="6" t="s">
        <v>6</v>
      </c>
      <c r="H27" s="6" t="s">
        <v>6</v>
      </c>
      <c r="I27" s="6" t="s">
        <v>6</v>
      </c>
      <c r="J27" s="6" t="s">
        <v>6</v>
      </c>
      <c r="K27" s="7">
        <f t="shared" si="0"/>
        <v>0</v>
      </c>
    </row>
    <row r="28" spans="1:11" x14ac:dyDescent="0.2">
      <c r="A28" s="8" t="str">
        <f>IF(ISBLANK(Orth!A28),"",Orth!A28)</f>
        <v>élève 26</v>
      </c>
      <c r="B28" s="8" t="str">
        <f>IF(ISBLANK(Orth!B28),"",Orth!B28)</f>
        <v/>
      </c>
      <c r="C28" s="6" t="s">
        <v>6</v>
      </c>
      <c r="D28" s="6" t="s">
        <v>6</v>
      </c>
      <c r="E28" s="6" t="s">
        <v>6</v>
      </c>
      <c r="F28" s="6" t="s">
        <v>6</v>
      </c>
      <c r="G28" s="6" t="s">
        <v>6</v>
      </c>
      <c r="H28" s="6" t="s">
        <v>6</v>
      </c>
      <c r="I28" s="6" t="s">
        <v>6</v>
      </c>
      <c r="J28" s="6" t="s">
        <v>6</v>
      </c>
      <c r="K28" s="7" t="s">
        <v>6</v>
      </c>
    </row>
    <row r="29" spans="1:11" x14ac:dyDescent="0.2">
      <c r="A29" s="8" t="str">
        <f>IF(ISBLANK(Orth!A29),"",Orth!A29)</f>
        <v>élève 27</v>
      </c>
      <c r="B29" s="8" t="str">
        <f>IF(ISBLANK(Orth!B29),"",Orth!B29)</f>
        <v/>
      </c>
      <c r="C29" s="6" t="s">
        <v>6</v>
      </c>
      <c r="D29" s="6" t="s">
        <v>6</v>
      </c>
      <c r="E29" s="6" t="s">
        <v>6</v>
      </c>
      <c r="F29" s="6" t="s">
        <v>6</v>
      </c>
      <c r="G29" s="6" t="s">
        <v>6</v>
      </c>
      <c r="H29" s="6" t="s">
        <v>6</v>
      </c>
      <c r="I29" s="6" t="s">
        <v>6</v>
      </c>
      <c r="J29" s="6" t="s">
        <v>6</v>
      </c>
      <c r="K29" s="7" t="s">
        <v>6</v>
      </c>
    </row>
    <row r="30" spans="1:11" x14ac:dyDescent="0.2">
      <c r="A30" s="8" t="str">
        <f>IF(ISBLANK(Orth!A30),"",Orth!A30)</f>
        <v>élève 28</v>
      </c>
      <c r="B30" s="8" t="str">
        <f>IF(ISBLANK(Orth!B30),"",Orth!B30)</f>
        <v/>
      </c>
      <c r="C30" s="6" t="s">
        <v>6</v>
      </c>
      <c r="D30" s="6" t="s">
        <v>6</v>
      </c>
      <c r="E30" s="6" t="s">
        <v>6</v>
      </c>
      <c r="F30" s="6" t="s">
        <v>6</v>
      </c>
      <c r="G30" s="6" t="s">
        <v>6</v>
      </c>
      <c r="H30" s="6" t="s">
        <v>6</v>
      </c>
      <c r="I30" s="6" t="s">
        <v>6</v>
      </c>
      <c r="J30" s="6" t="s">
        <v>6</v>
      </c>
      <c r="K30" s="7" t="s">
        <v>6</v>
      </c>
    </row>
    <row r="31" spans="1:11" x14ac:dyDescent="0.2">
      <c r="A31" s="8" t="str">
        <f>IF(ISBLANK(Orth!A31),"",Orth!A31)</f>
        <v>élève 29</v>
      </c>
      <c r="B31" s="8" t="str">
        <f>IF(ISBLANK(Orth!B31),"",Orth!B31)</f>
        <v/>
      </c>
      <c r="C31" s="6" t="s">
        <v>6</v>
      </c>
      <c r="D31" s="6" t="s">
        <v>6</v>
      </c>
      <c r="E31" s="6" t="s">
        <v>6</v>
      </c>
      <c r="F31" s="6" t="s">
        <v>6</v>
      </c>
      <c r="G31" s="6" t="s">
        <v>6</v>
      </c>
      <c r="H31" s="6" t="s">
        <v>6</v>
      </c>
      <c r="I31" s="6" t="s">
        <v>6</v>
      </c>
      <c r="J31" s="6" t="s">
        <v>6</v>
      </c>
      <c r="K31" s="7" t="s">
        <v>6</v>
      </c>
    </row>
    <row r="32" spans="1:11" x14ac:dyDescent="0.2">
      <c r="A32" s="8" t="str">
        <f>IF(ISBLANK(Orth!A32),"",Orth!A32)</f>
        <v>élève 30</v>
      </c>
      <c r="B32" s="8" t="str">
        <f>IF(ISBLANK(Orth!B32),"",Orth!B32)</f>
        <v/>
      </c>
      <c r="C32" s="6" t="s">
        <v>6</v>
      </c>
      <c r="D32" s="6" t="s">
        <v>6</v>
      </c>
      <c r="E32" s="6" t="s">
        <v>6</v>
      </c>
      <c r="F32" s="6" t="s">
        <v>6</v>
      </c>
      <c r="G32" s="6" t="s">
        <v>6</v>
      </c>
      <c r="H32" s="6" t="s">
        <v>6</v>
      </c>
      <c r="I32" s="6" t="s">
        <v>6</v>
      </c>
      <c r="J32" s="6" t="s">
        <v>6</v>
      </c>
      <c r="K32" s="7" t="s">
        <v>6</v>
      </c>
    </row>
  </sheetData>
  <sheetProtection selectLockedCells="1" selectUnlockedCells="1"/>
  <mergeCells count="1">
    <mergeCell ref="C1:J1"/>
  </mergeCells>
  <pageMargins left="0.39027777777777778" right="0.2902777777777778" top="0.98402777777777772" bottom="0.98402777777777772" header="0.51180555555555551" footer="0.51180555555555551"/>
  <pageSetup paperSize="9" firstPageNumber="0" orientation="landscape" horizontalDpi="300" verticalDpi="300"/>
  <headerFooter alignWithMargins="0">
    <oddFooter>&amp;Ronglet &amp;A</oddFooter>
  </headerFooter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O32"/>
  <sheetViews>
    <sheetView zoomScale="75" zoomScaleNormal="75" workbookViewId="0">
      <selection activeCell="C3" sqref="C3:C30"/>
    </sheetView>
  </sheetViews>
  <sheetFormatPr baseColWidth="10" defaultColWidth="10" defaultRowHeight="12.75" x14ac:dyDescent="0.2"/>
  <cols>
    <col min="1" max="1" width="22.28515625" style="9" customWidth="1"/>
    <col min="2" max="2" width="16.140625" style="9" customWidth="1"/>
    <col min="3" max="10" width="6.7109375" style="9" customWidth="1"/>
    <col min="11" max="11" width="11.28515625" style="9" customWidth="1"/>
    <col min="12" max="12" width="4.28515625" style="9" customWidth="1"/>
    <col min="13" max="13" width="9.85546875" style="9" customWidth="1"/>
    <col min="14" max="14" width="7.42578125" style="9" customWidth="1"/>
    <col min="15" max="16384" width="10" style="9"/>
  </cols>
  <sheetData>
    <row r="1" spans="1:15" ht="13.5" thickBot="1" x14ac:dyDescent="0.25">
      <c r="A1" s="2" t="s">
        <v>63</v>
      </c>
      <c r="C1" s="185" t="s">
        <v>1</v>
      </c>
      <c r="D1" s="185"/>
      <c r="E1" s="185"/>
      <c r="F1" s="185"/>
      <c r="G1" s="185"/>
      <c r="H1" s="185"/>
      <c r="I1" s="185"/>
      <c r="J1" s="185"/>
      <c r="K1" s="1"/>
    </row>
    <row r="2" spans="1:15" ht="24.75" thickBot="1" x14ac:dyDescent="0.25">
      <c r="A2" s="3" t="s">
        <v>2</v>
      </c>
      <c r="B2" s="3" t="s">
        <v>3</v>
      </c>
      <c r="C2" s="3">
        <v>1</v>
      </c>
      <c r="D2" s="3">
        <v>2</v>
      </c>
      <c r="E2" s="3">
        <v>3</v>
      </c>
      <c r="F2" s="3">
        <v>4</v>
      </c>
      <c r="G2" s="3">
        <v>5</v>
      </c>
      <c r="H2" s="3">
        <v>6</v>
      </c>
      <c r="I2" s="3">
        <v>7</v>
      </c>
      <c r="J2" s="51">
        <v>8</v>
      </c>
      <c r="K2" s="4" t="s">
        <v>4</v>
      </c>
    </row>
    <row r="3" spans="1:15" s="14" customFormat="1" ht="13.5" thickTop="1" x14ac:dyDescent="0.2">
      <c r="A3" s="8" t="str">
        <f>IF(ISBLANK(Orth!A3),"",Orth!A3)</f>
        <v>élève 1</v>
      </c>
      <c r="B3" s="8" t="str">
        <f>IF(ISBLANK(Orth!B3),"",Orth!B3)</f>
        <v>élève 1</v>
      </c>
      <c r="C3" s="6"/>
      <c r="D3" s="6" t="s">
        <v>6</v>
      </c>
      <c r="E3" s="6" t="s">
        <v>6</v>
      </c>
      <c r="F3" s="6" t="s">
        <v>6</v>
      </c>
      <c r="G3" s="6" t="s">
        <v>6</v>
      </c>
      <c r="H3" s="6" t="s">
        <v>6</v>
      </c>
      <c r="I3" s="6" t="s">
        <v>6</v>
      </c>
      <c r="J3" s="6" t="s">
        <v>6</v>
      </c>
      <c r="K3" s="7">
        <f>C3</f>
        <v>0</v>
      </c>
      <c r="L3" s="11" t="s">
        <v>40</v>
      </c>
      <c r="M3" s="12"/>
      <c r="N3" s="12"/>
      <c r="O3" s="13"/>
    </row>
    <row r="4" spans="1:15" s="14" customFormat="1" x14ac:dyDescent="0.2">
      <c r="A4" s="8" t="str">
        <f>IF(ISBLANK(Orth!A4),"",Orth!A4)</f>
        <v>élève 2</v>
      </c>
      <c r="B4" s="8" t="str">
        <f>IF(ISBLANK(Orth!B4),"",Orth!B4)</f>
        <v>élève 2</v>
      </c>
      <c r="C4" s="6"/>
      <c r="D4" s="6" t="s">
        <v>6</v>
      </c>
      <c r="E4" s="6" t="s">
        <v>6</v>
      </c>
      <c r="F4" s="6" t="s">
        <v>6</v>
      </c>
      <c r="G4" s="6" t="s">
        <v>6</v>
      </c>
      <c r="H4" s="6" t="s">
        <v>6</v>
      </c>
      <c r="I4" s="6" t="s">
        <v>6</v>
      </c>
      <c r="J4" s="6" t="s">
        <v>6</v>
      </c>
      <c r="K4" s="7">
        <f t="shared" ref="K4:K27" si="0">C4</f>
        <v>0</v>
      </c>
      <c r="L4" s="15"/>
      <c r="M4" s="15" t="s">
        <v>41</v>
      </c>
      <c r="N4" s="15"/>
      <c r="O4" s="16"/>
    </row>
    <row r="5" spans="1:15" s="14" customFormat="1" x14ac:dyDescent="0.2">
      <c r="A5" s="8" t="str">
        <f>IF(ISBLANK(Orth!A5),"",Orth!A5)</f>
        <v>élève 3</v>
      </c>
      <c r="B5" s="8" t="str">
        <f>IF(ISBLANK(Orth!B5),"",Orth!B5)</f>
        <v>élève 3</v>
      </c>
      <c r="C5" s="6"/>
      <c r="D5" s="6" t="s">
        <v>6</v>
      </c>
      <c r="E5" s="6" t="s">
        <v>6</v>
      </c>
      <c r="F5" s="6" t="s">
        <v>6</v>
      </c>
      <c r="G5" s="6" t="s">
        <v>6</v>
      </c>
      <c r="H5" s="6" t="s">
        <v>6</v>
      </c>
      <c r="I5" s="6" t="s">
        <v>6</v>
      </c>
      <c r="J5" s="6" t="s">
        <v>6</v>
      </c>
      <c r="K5" s="7">
        <f t="shared" si="0"/>
        <v>0</v>
      </c>
      <c r="L5" s="15"/>
      <c r="M5" s="15" t="s">
        <v>42</v>
      </c>
      <c r="N5" s="15"/>
      <c r="O5" s="16"/>
    </row>
    <row r="6" spans="1:15" s="14" customFormat="1" x14ac:dyDescent="0.2">
      <c r="A6" s="8" t="str">
        <f>IF(ISBLANK(Orth!A6),"",Orth!A6)</f>
        <v>élève 4</v>
      </c>
      <c r="B6" s="8" t="str">
        <f>IF(ISBLANK(Orth!B6),"",Orth!B6)</f>
        <v>élève 4</v>
      </c>
      <c r="C6" s="6"/>
      <c r="D6" s="6" t="s">
        <v>6</v>
      </c>
      <c r="E6" s="6" t="s">
        <v>6</v>
      </c>
      <c r="F6" s="6" t="s">
        <v>6</v>
      </c>
      <c r="G6" s="6" t="s">
        <v>6</v>
      </c>
      <c r="H6" s="6" t="s">
        <v>6</v>
      </c>
      <c r="I6" s="6" t="s">
        <v>6</v>
      </c>
      <c r="J6" s="6" t="s">
        <v>6</v>
      </c>
      <c r="K6" s="7">
        <f t="shared" si="0"/>
        <v>0</v>
      </c>
      <c r="L6" s="15"/>
      <c r="M6" s="15" t="s">
        <v>43</v>
      </c>
      <c r="N6" s="15"/>
      <c r="O6" s="16"/>
    </row>
    <row r="7" spans="1:15" s="14" customFormat="1" x14ac:dyDescent="0.2">
      <c r="A7" s="8" t="str">
        <f>IF(ISBLANK(Orth!A7),"",Orth!A7)</f>
        <v>élève 5</v>
      </c>
      <c r="B7" s="8" t="str">
        <f>IF(ISBLANK(Orth!B7),"",Orth!B7)</f>
        <v>élève 5</v>
      </c>
      <c r="C7" s="6"/>
      <c r="D7" s="6" t="s">
        <v>6</v>
      </c>
      <c r="E7" s="6" t="s">
        <v>6</v>
      </c>
      <c r="F7" s="6" t="s">
        <v>6</v>
      </c>
      <c r="G7" s="6" t="s">
        <v>6</v>
      </c>
      <c r="H7" s="6" t="s">
        <v>6</v>
      </c>
      <c r="I7" s="6" t="s">
        <v>6</v>
      </c>
      <c r="J7" s="6" t="s">
        <v>6</v>
      </c>
      <c r="K7" s="7">
        <f t="shared" si="0"/>
        <v>0</v>
      </c>
      <c r="L7" s="15"/>
      <c r="M7" s="17" t="s">
        <v>44</v>
      </c>
      <c r="N7" s="15"/>
      <c r="O7" s="16"/>
    </row>
    <row r="8" spans="1:15" s="14" customFormat="1" x14ac:dyDescent="0.2">
      <c r="A8" s="8" t="str">
        <f>IF(ISBLANK(Orth!A8),"",Orth!A8)</f>
        <v>élève 6</v>
      </c>
      <c r="B8" s="8" t="str">
        <f>IF(ISBLANK(Orth!B8),"",Orth!B8)</f>
        <v>élève 6</v>
      </c>
      <c r="C8" s="6"/>
      <c r="D8" s="6" t="s">
        <v>6</v>
      </c>
      <c r="E8" s="6" t="s">
        <v>6</v>
      </c>
      <c r="F8" s="6" t="s">
        <v>6</v>
      </c>
      <c r="G8" s="6" t="s">
        <v>6</v>
      </c>
      <c r="H8" s="6" t="s">
        <v>6</v>
      </c>
      <c r="I8" s="6" t="s">
        <v>6</v>
      </c>
      <c r="J8" s="6" t="s">
        <v>6</v>
      </c>
      <c r="K8" s="7">
        <f t="shared" si="0"/>
        <v>0</v>
      </c>
      <c r="L8" s="15"/>
      <c r="M8" s="15" t="s">
        <v>45</v>
      </c>
      <c r="N8" s="15"/>
      <c r="O8" s="16"/>
    </row>
    <row r="9" spans="1:15" s="14" customFormat="1" x14ac:dyDescent="0.2">
      <c r="A9" s="8" t="str">
        <f>IF(ISBLANK(Orth!A9),"",Orth!A9)</f>
        <v>élève 7</v>
      </c>
      <c r="B9" s="8" t="str">
        <f>IF(ISBLANK(Orth!B9),"",Orth!B9)</f>
        <v>élève 7</v>
      </c>
      <c r="C9" s="6"/>
      <c r="D9" s="6" t="s">
        <v>6</v>
      </c>
      <c r="E9" s="6" t="s">
        <v>6</v>
      </c>
      <c r="F9" s="6" t="s">
        <v>6</v>
      </c>
      <c r="G9" s="6" t="s">
        <v>6</v>
      </c>
      <c r="H9" s="6" t="s">
        <v>6</v>
      </c>
      <c r="I9" s="6" t="s">
        <v>6</v>
      </c>
      <c r="J9" s="6" t="s">
        <v>6</v>
      </c>
      <c r="K9" s="7">
        <f t="shared" si="0"/>
        <v>0</v>
      </c>
      <c r="L9" s="15"/>
      <c r="M9" s="15" t="s">
        <v>46</v>
      </c>
      <c r="N9" s="15"/>
      <c r="O9" s="16"/>
    </row>
    <row r="10" spans="1:15" s="14" customFormat="1" x14ac:dyDescent="0.2">
      <c r="A10" s="8" t="str">
        <f>IF(ISBLANK(Orth!A10),"",Orth!A10)</f>
        <v>élève 8</v>
      </c>
      <c r="B10" s="8" t="str">
        <f>IF(ISBLANK(Orth!B10),"",Orth!B10)</f>
        <v>élève 8</v>
      </c>
      <c r="C10" s="6"/>
      <c r="D10" s="6" t="s">
        <v>6</v>
      </c>
      <c r="E10" s="6" t="s">
        <v>6</v>
      </c>
      <c r="F10" s="6" t="s">
        <v>6</v>
      </c>
      <c r="G10" s="6" t="s">
        <v>6</v>
      </c>
      <c r="H10" s="6" t="s">
        <v>6</v>
      </c>
      <c r="I10" s="6" t="s">
        <v>6</v>
      </c>
      <c r="J10" s="6" t="s">
        <v>6</v>
      </c>
      <c r="K10" s="7">
        <f t="shared" si="0"/>
        <v>0</v>
      </c>
      <c r="L10" s="15"/>
      <c r="M10" s="15" t="s">
        <v>47</v>
      </c>
      <c r="N10" s="15"/>
      <c r="O10" s="16"/>
    </row>
    <row r="11" spans="1:15" s="14" customFormat="1" x14ac:dyDescent="0.2">
      <c r="A11" s="8" t="str">
        <f>IF(ISBLANK(Orth!A11),"",Orth!A11)</f>
        <v>élève 9</v>
      </c>
      <c r="B11" s="8" t="str">
        <f>IF(ISBLANK(Orth!B11),"",Orth!B11)</f>
        <v>élève 9</v>
      </c>
      <c r="C11" s="6"/>
      <c r="D11" s="6" t="s">
        <v>6</v>
      </c>
      <c r="E11" s="6" t="s">
        <v>6</v>
      </c>
      <c r="F11" s="6" t="s">
        <v>6</v>
      </c>
      <c r="G11" s="6" t="s">
        <v>6</v>
      </c>
      <c r="H11" s="6" t="s">
        <v>6</v>
      </c>
      <c r="I11" s="6" t="s">
        <v>6</v>
      </c>
      <c r="J11" s="6" t="s">
        <v>6</v>
      </c>
      <c r="K11" s="7">
        <f t="shared" si="0"/>
        <v>0</v>
      </c>
      <c r="L11" s="15"/>
      <c r="M11" s="15" t="s">
        <v>48</v>
      </c>
      <c r="N11" s="15"/>
      <c r="O11" s="16"/>
    </row>
    <row r="12" spans="1:15" s="14" customFormat="1" x14ac:dyDescent="0.2">
      <c r="A12" s="8" t="str">
        <f>IF(ISBLANK(Orth!A12),"",Orth!A12)</f>
        <v>élève 10</v>
      </c>
      <c r="B12" s="8" t="str">
        <f>IF(ISBLANK(Orth!B12),"",Orth!B12)</f>
        <v>élève 10</v>
      </c>
      <c r="C12" s="6"/>
      <c r="D12" s="6" t="s">
        <v>6</v>
      </c>
      <c r="E12" s="6" t="s">
        <v>6</v>
      </c>
      <c r="F12" s="6" t="s">
        <v>6</v>
      </c>
      <c r="G12" s="6" t="s">
        <v>6</v>
      </c>
      <c r="H12" s="6" t="s">
        <v>6</v>
      </c>
      <c r="I12" s="6" t="s">
        <v>6</v>
      </c>
      <c r="J12" s="6" t="s">
        <v>6</v>
      </c>
      <c r="K12" s="7">
        <f t="shared" si="0"/>
        <v>0</v>
      </c>
      <c r="L12" s="15"/>
      <c r="M12" s="15" t="s">
        <v>49</v>
      </c>
      <c r="N12" s="15"/>
      <c r="O12" s="16"/>
    </row>
    <row r="13" spans="1:15" s="14" customFormat="1" x14ac:dyDescent="0.2">
      <c r="A13" s="8" t="str">
        <f>IF(ISBLANK(Orth!A13),"",Orth!A13)</f>
        <v>élève 11</v>
      </c>
      <c r="B13" s="8" t="str">
        <f>IF(ISBLANK(Orth!B13),"",Orth!B13)</f>
        <v>élève 11</v>
      </c>
      <c r="C13" s="6"/>
      <c r="D13" s="6" t="s">
        <v>6</v>
      </c>
      <c r="E13" s="6" t="s">
        <v>6</v>
      </c>
      <c r="F13" s="6" t="s">
        <v>6</v>
      </c>
      <c r="G13" s="6" t="s">
        <v>6</v>
      </c>
      <c r="H13" s="6" t="s">
        <v>6</v>
      </c>
      <c r="I13" s="6" t="s">
        <v>6</v>
      </c>
      <c r="J13" s="6" t="s">
        <v>6</v>
      </c>
      <c r="K13" s="7">
        <f t="shared" si="0"/>
        <v>0</v>
      </c>
      <c r="L13" s="15"/>
      <c r="M13" s="15" t="s">
        <v>61</v>
      </c>
      <c r="N13" s="15"/>
      <c r="O13" s="16"/>
    </row>
    <row r="14" spans="1:15" s="14" customFormat="1" ht="13.5" thickBot="1" x14ac:dyDescent="0.25">
      <c r="A14" s="8" t="str">
        <f>IF(ISBLANK(Orth!A14),"",Orth!A14)</f>
        <v>élève 12</v>
      </c>
      <c r="B14" s="8" t="str">
        <f>IF(ISBLANK(Orth!B14),"",Orth!B14)</f>
        <v>élève 12</v>
      </c>
      <c r="C14" s="6"/>
      <c r="D14" s="6" t="s">
        <v>6</v>
      </c>
      <c r="E14" s="6" t="s">
        <v>6</v>
      </c>
      <c r="F14" s="6" t="s">
        <v>6</v>
      </c>
      <c r="G14" s="6" t="s">
        <v>6</v>
      </c>
      <c r="H14" s="6" t="s">
        <v>6</v>
      </c>
      <c r="I14" s="6" t="s">
        <v>6</v>
      </c>
      <c r="J14" s="6" t="s">
        <v>6</v>
      </c>
      <c r="K14" s="7">
        <f t="shared" si="0"/>
        <v>0</v>
      </c>
      <c r="L14" s="18"/>
      <c r="M14" s="18" t="s">
        <v>51</v>
      </c>
      <c r="N14" s="18"/>
      <c r="O14" s="19"/>
    </row>
    <row r="15" spans="1:15" s="14" customFormat="1" ht="13.5" thickTop="1" x14ac:dyDescent="0.2">
      <c r="A15" s="8" t="str">
        <f>IF(ISBLANK(Orth!A15),"",Orth!A15)</f>
        <v>élève 13</v>
      </c>
      <c r="B15" s="8" t="str">
        <f>IF(ISBLANK(Orth!B15),"",Orth!B15)</f>
        <v>élève 13</v>
      </c>
      <c r="C15" s="6"/>
      <c r="D15" s="6" t="s">
        <v>6</v>
      </c>
      <c r="E15" s="6" t="s">
        <v>6</v>
      </c>
      <c r="F15" s="6" t="s">
        <v>6</v>
      </c>
      <c r="G15" s="6" t="s">
        <v>6</v>
      </c>
      <c r="H15" s="6" t="s">
        <v>6</v>
      </c>
      <c r="I15" s="6" t="s">
        <v>6</v>
      </c>
      <c r="J15" s="6" t="s">
        <v>6</v>
      </c>
      <c r="K15" s="7">
        <f t="shared" si="0"/>
        <v>0</v>
      </c>
    </row>
    <row r="16" spans="1:15" s="14" customFormat="1" x14ac:dyDescent="0.2">
      <c r="A16" s="8" t="str">
        <f>IF(ISBLANK(Orth!A16),"",Orth!A16)</f>
        <v>élève 14</v>
      </c>
      <c r="B16" s="8" t="str">
        <f>IF(ISBLANK(Orth!B16),"",Orth!B16)</f>
        <v>élève 14</v>
      </c>
      <c r="C16" s="6"/>
      <c r="D16" s="6" t="s">
        <v>6</v>
      </c>
      <c r="E16" s="6" t="s">
        <v>6</v>
      </c>
      <c r="F16" s="6" t="s">
        <v>6</v>
      </c>
      <c r="G16" s="6" t="s">
        <v>6</v>
      </c>
      <c r="H16" s="6" t="s">
        <v>6</v>
      </c>
      <c r="I16" s="6" t="s">
        <v>6</v>
      </c>
      <c r="J16" s="6" t="s">
        <v>6</v>
      </c>
      <c r="K16" s="7">
        <f t="shared" si="0"/>
        <v>0</v>
      </c>
    </row>
    <row r="17" spans="1:11" s="14" customFormat="1" x14ac:dyDescent="0.2">
      <c r="A17" s="8" t="str">
        <f>IF(ISBLANK(Orth!A17),"",Orth!A17)</f>
        <v>élève 15</v>
      </c>
      <c r="B17" s="8" t="str">
        <f>IF(ISBLANK(Orth!B17),"",Orth!B17)</f>
        <v>élève 15</v>
      </c>
      <c r="C17" s="6"/>
      <c r="D17" s="6" t="s">
        <v>6</v>
      </c>
      <c r="E17" s="6" t="s">
        <v>6</v>
      </c>
      <c r="F17" s="6" t="s">
        <v>6</v>
      </c>
      <c r="G17" s="6" t="s">
        <v>6</v>
      </c>
      <c r="H17" s="6" t="s">
        <v>6</v>
      </c>
      <c r="I17" s="6" t="s">
        <v>6</v>
      </c>
      <c r="J17" s="6" t="s">
        <v>6</v>
      </c>
      <c r="K17" s="7">
        <f t="shared" si="0"/>
        <v>0</v>
      </c>
    </row>
    <row r="18" spans="1:11" s="14" customFormat="1" x14ac:dyDescent="0.2">
      <c r="A18" s="8" t="str">
        <f>IF(ISBLANK(Orth!A18),"",Orth!A18)</f>
        <v>élève 16</v>
      </c>
      <c r="B18" s="8" t="str">
        <f>IF(ISBLANK(Orth!B18),"",Orth!B18)</f>
        <v>élève 16</v>
      </c>
      <c r="C18" s="6"/>
      <c r="D18" s="6" t="s">
        <v>6</v>
      </c>
      <c r="E18" s="6" t="s">
        <v>6</v>
      </c>
      <c r="F18" s="6" t="s">
        <v>6</v>
      </c>
      <c r="G18" s="6" t="s">
        <v>6</v>
      </c>
      <c r="H18" s="6" t="s">
        <v>6</v>
      </c>
      <c r="I18" s="6" t="s">
        <v>6</v>
      </c>
      <c r="J18" s="6" t="s">
        <v>6</v>
      </c>
      <c r="K18" s="7">
        <f t="shared" si="0"/>
        <v>0</v>
      </c>
    </row>
    <row r="19" spans="1:11" s="14" customFormat="1" x14ac:dyDescent="0.2">
      <c r="A19" s="8" t="str">
        <f>IF(ISBLANK(Orth!A19),"",Orth!A19)</f>
        <v>élève 17</v>
      </c>
      <c r="B19" s="8" t="str">
        <f>IF(ISBLANK(Orth!B19),"",Orth!B19)</f>
        <v>élève 17</v>
      </c>
      <c r="C19" s="6"/>
      <c r="D19" s="6" t="s">
        <v>6</v>
      </c>
      <c r="E19" s="6" t="s">
        <v>6</v>
      </c>
      <c r="F19" s="6" t="s">
        <v>6</v>
      </c>
      <c r="G19" s="6" t="s">
        <v>6</v>
      </c>
      <c r="H19" s="6" t="s">
        <v>6</v>
      </c>
      <c r="I19" s="6" t="s">
        <v>6</v>
      </c>
      <c r="J19" s="6" t="s">
        <v>6</v>
      </c>
      <c r="K19" s="7">
        <f t="shared" si="0"/>
        <v>0</v>
      </c>
    </row>
    <row r="20" spans="1:11" s="14" customFormat="1" x14ac:dyDescent="0.2">
      <c r="A20" s="8" t="str">
        <f>IF(ISBLANK(Orth!A20),"",Orth!A20)</f>
        <v>élève 18</v>
      </c>
      <c r="B20" s="8" t="str">
        <f>IF(ISBLANK(Orth!B20),"",Orth!B20)</f>
        <v>élève 18</v>
      </c>
      <c r="C20" s="6"/>
      <c r="D20" s="6" t="s">
        <v>6</v>
      </c>
      <c r="E20" s="6" t="s">
        <v>6</v>
      </c>
      <c r="F20" s="6" t="s">
        <v>6</v>
      </c>
      <c r="G20" s="6" t="s">
        <v>6</v>
      </c>
      <c r="H20" s="6" t="s">
        <v>6</v>
      </c>
      <c r="I20" s="6" t="s">
        <v>6</v>
      </c>
      <c r="J20" s="6" t="s">
        <v>6</v>
      </c>
      <c r="K20" s="7">
        <f t="shared" si="0"/>
        <v>0</v>
      </c>
    </row>
    <row r="21" spans="1:11" s="14" customFormat="1" x14ac:dyDescent="0.2">
      <c r="A21" s="8" t="str">
        <f>IF(ISBLANK(Orth!A21),"",Orth!A21)</f>
        <v>élève 19</v>
      </c>
      <c r="B21" s="8" t="str">
        <f>IF(ISBLANK(Orth!B21),"",Orth!B21)</f>
        <v>élève 19</v>
      </c>
      <c r="C21" s="6"/>
      <c r="D21" s="6" t="s">
        <v>6</v>
      </c>
      <c r="E21" s="6" t="s">
        <v>6</v>
      </c>
      <c r="F21" s="6" t="s">
        <v>6</v>
      </c>
      <c r="G21" s="6" t="s">
        <v>6</v>
      </c>
      <c r="H21" s="6" t="s">
        <v>6</v>
      </c>
      <c r="I21" s="6" t="s">
        <v>6</v>
      </c>
      <c r="J21" s="6" t="s">
        <v>6</v>
      </c>
      <c r="K21" s="7">
        <f t="shared" si="0"/>
        <v>0</v>
      </c>
    </row>
    <row r="22" spans="1:11" s="14" customFormat="1" x14ac:dyDescent="0.2">
      <c r="A22" s="8" t="str">
        <f>IF(ISBLANK(Orth!A22),"",Orth!A22)</f>
        <v>élève 20</v>
      </c>
      <c r="B22" s="8" t="str">
        <f>IF(ISBLANK(Orth!B22),"",Orth!B22)</f>
        <v>élève 20</v>
      </c>
      <c r="C22" s="6"/>
      <c r="D22" s="6" t="s">
        <v>6</v>
      </c>
      <c r="E22" s="6" t="s">
        <v>6</v>
      </c>
      <c r="F22" s="6" t="s">
        <v>6</v>
      </c>
      <c r="G22" s="6" t="s">
        <v>6</v>
      </c>
      <c r="H22" s="6" t="s">
        <v>6</v>
      </c>
      <c r="I22" s="6" t="s">
        <v>6</v>
      </c>
      <c r="J22" s="6" t="s">
        <v>6</v>
      </c>
      <c r="K22" s="7">
        <f t="shared" si="0"/>
        <v>0</v>
      </c>
    </row>
    <row r="23" spans="1:11" s="14" customFormat="1" x14ac:dyDescent="0.2">
      <c r="A23" s="8" t="str">
        <f>IF(ISBLANK(Orth!A23),"",Orth!A23)</f>
        <v>élève 21</v>
      </c>
      <c r="B23" s="8" t="str">
        <f>IF(ISBLANK(Orth!B23),"",Orth!B23)</f>
        <v>élève 21</v>
      </c>
      <c r="C23" s="6"/>
      <c r="D23" s="6" t="s">
        <v>6</v>
      </c>
      <c r="E23" s="6" t="s">
        <v>6</v>
      </c>
      <c r="F23" s="6" t="s">
        <v>6</v>
      </c>
      <c r="G23" s="6" t="s">
        <v>6</v>
      </c>
      <c r="H23" s="6" t="s">
        <v>6</v>
      </c>
      <c r="I23" s="6" t="s">
        <v>6</v>
      </c>
      <c r="J23" s="6" t="s">
        <v>6</v>
      </c>
      <c r="K23" s="7">
        <f t="shared" si="0"/>
        <v>0</v>
      </c>
    </row>
    <row r="24" spans="1:11" s="14" customFormat="1" x14ac:dyDescent="0.2">
      <c r="A24" s="8" t="str">
        <f>IF(ISBLANK(Orth!A24),"",Orth!A24)</f>
        <v>élève 22</v>
      </c>
      <c r="B24" s="8" t="str">
        <f>IF(ISBLANK(Orth!B24),"",Orth!B24)</f>
        <v>élève 22</v>
      </c>
      <c r="C24" s="6"/>
      <c r="D24" s="6" t="s">
        <v>6</v>
      </c>
      <c r="E24" s="6" t="s">
        <v>6</v>
      </c>
      <c r="F24" s="6" t="s">
        <v>6</v>
      </c>
      <c r="G24" s="6" t="s">
        <v>6</v>
      </c>
      <c r="H24" s="6" t="s">
        <v>6</v>
      </c>
      <c r="I24" s="6" t="s">
        <v>6</v>
      </c>
      <c r="J24" s="6" t="s">
        <v>6</v>
      </c>
      <c r="K24" s="7">
        <f t="shared" si="0"/>
        <v>0</v>
      </c>
    </row>
    <row r="25" spans="1:11" s="14" customFormat="1" x14ac:dyDescent="0.2">
      <c r="A25" s="8" t="str">
        <f>IF(ISBLANK(Orth!A25),"",Orth!A25)</f>
        <v>élève 23</v>
      </c>
      <c r="B25" s="8" t="str">
        <f>IF(ISBLANK(Orth!B25),"",Orth!B25)</f>
        <v>élève 23</v>
      </c>
      <c r="C25" s="6"/>
      <c r="D25" s="6" t="s">
        <v>6</v>
      </c>
      <c r="E25" s="6" t="s">
        <v>6</v>
      </c>
      <c r="F25" s="6" t="s">
        <v>6</v>
      </c>
      <c r="G25" s="6" t="s">
        <v>6</v>
      </c>
      <c r="H25" s="6" t="s">
        <v>6</v>
      </c>
      <c r="I25" s="6" t="s">
        <v>6</v>
      </c>
      <c r="J25" s="6" t="s">
        <v>6</v>
      </c>
      <c r="K25" s="7">
        <f t="shared" si="0"/>
        <v>0</v>
      </c>
    </row>
    <row r="26" spans="1:11" x14ac:dyDescent="0.2">
      <c r="A26" s="8" t="str">
        <f>IF(ISBLANK(Orth!A26),"",Orth!A26)</f>
        <v>élève 24</v>
      </c>
      <c r="B26" s="8" t="str">
        <f>IF(ISBLANK(Orth!B26),"",Orth!B26)</f>
        <v>élève 24</v>
      </c>
      <c r="C26" s="6"/>
      <c r="D26" s="6" t="s">
        <v>6</v>
      </c>
      <c r="E26" s="6" t="s">
        <v>6</v>
      </c>
      <c r="F26" s="6" t="s">
        <v>6</v>
      </c>
      <c r="G26" s="6" t="s">
        <v>6</v>
      </c>
      <c r="H26" s="6" t="s">
        <v>6</v>
      </c>
      <c r="I26" s="6" t="s">
        <v>6</v>
      </c>
      <c r="J26" s="6" t="s">
        <v>6</v>
      </c>
      <c r="K26" s="7">
        <f t="shared" si="0"/>
        <v>0</v>
      </c>
    </row>
    <row r="27" spans="1:11" x14ac:dyDescent="0.2">
      <c r="A27" s="8" t="str">
        <f>IF(ISBLANK(Orth!A27),"",Orth!A27)</f>
        <v>élève 25</v>
      </c>
      <c r="B27" s="8" t="str">
        <f>IF(ISBLANK(Orth!B27),"",Orth!B27)</f>
        <v/>
      </c>
      <c r="C27" s="6"/>
      <c r="D27" s="6" t="s">
        <v>6</v>
      </c>
      <c r="E27" s="6" t="s">
        <v>6</v>
      </c>
      <c r="F27" s="6" t="s">
        <v>6</v>
      </c>
      <c r="G27" s="6" t="s">
        <v>6</v>
      </c>
      <c r="H27" s="6" t="s">
        <v>6</v>
      </c>
      <c r="I27" s="6" t="s">
        <v>6</v>
      </c>
      <c r="J27" s="6" t="s">
        <v>6</v>
      </c>
      <c r="K27" s="7">
        <f t="shared" si="0"/>
        <v>0</v>
      </c>
    </row>
    <row r="28" spans="1:11" x14ac:dyDescent="0.2">
      <c r="A28" s="8" t="str">
        <f>IF(ISBLANK(Orth!A28),"",Orth!A28)</f>
        <v>élève 26</v>
      </c>
      <c r="B28" s="8" t="str">
        <f>IF(ISBLANK(Orth!B28),"",Orth!B28)</f>
        <v/>
      </c>
      <c r="C28" s="6"/>
      <c r="D28" s="6" t="s">
        <v>6</v>
      </c>
      <c r="E28" s="6" t="s">
        <v>6</v>
      </c>
      <c r="F28" s="6" t="s">
        <v>6</v>
      </c>
      <c r="G28" s="6" t="s">
        <v>6</v>
      </c>
      <c r="H28" s="6" t="s">
        <v>6</v>
      </c>
      <c r="I28" s="6" t="s">
        <v>6</v>
      </c>
      <c r="J28" s="6" t="s">
        <v>6</v>
      </c>
      <c r="K28" s="7" t="s">
        <v>6</v>
      </c>
    </row>
    <row r="29" spans="1:11" x14ac:dyDescent="0.2">
      <c r="A29" s="8" t="str">
        <f>IF(ISBLANK(Orth!A29),"",Orth!A29)</f>
        <v>élève 27</v>
      </c>
      <c r="B29" s="8" t="str">
        <f>IF(ISBLANK(Orth!B29),"",Orth!B29)</f>
        <v/>
      </c>
      <c r="C29" s="6"/>
      <c r="D29" s="6" t="s">
        <v>6</v>
      </c>
      <c r="E29" s="6" t="s">
        <v>6</v>
      </c>
      <c r="F29" s="6" t="s">
        <v>6</v>
      </c>
      <c r="G29" s="6" t="s">
        <v>6</v>
      </c>
      <c r="H29" s="6" t="s">
        <v>6</v>
      </c>
      <c r="I29" s="6" t="s">
        <v>6</v>
      </c>
      <c r="J29" s="6" t="s">
        <v>6</v>
      </c>
      <c r="K29" s="7" t="s">
        <v>6</v>
      </c>
    </row>
    <row r="30" spans="1:11" x14ac:dyDescent="0.2">
      <c r="A30" s="8" t="str">
        <f>IF(ISBLANK(Orth!A30),"",Orth!A30)</f>
        <v>élève 28</v>
      </c>
      <c r="B30" s="8" t="str">
        <f>IF(ISBLANK(Orth!B30),"",Orth!B30)</f>
        <v/>
      </c>
      <c r="C30" s="6"/>
      <c r="D30" s="6" t="s">
        <v>6</v>
      </c>
      <c r="E30" s="6" t="s">
        <v>6</v>
      </c>
      <c r="F30" s="6" t="s">
        <v>6</v>
      </c>
      <c r="G30" s="6" t="s">
        <v>6</v>
      </c>
      <c r="H30" s="6" t="s">
        <v>6</v>
      </c>
      <c r="I30" s="6" t="s">
        <v>6</v>
      </c>
      <c r="J30" s="6" t="s">
        <v>6</v>
      </c>
      <c r="K30" s="7" t="s">
        <v>6</v>
      </c>
    </row>
    <row r="31" spans="1:11" x14ac:dyDescent="0.2">
      <c r="A31" s="8" t="str">
        <f>IF(ISBLANK(Orth!A31),"",Orth!A31)</f>
        <v>élève 29</v>
      </c>
      <c r="B31" s="8" t="str">
        <f>IF(ISBLANK(Orth!B31),"",Orth!B31)</f>
        <v/>
      </c>
      <c r="C31" s="6" t="s">
        <v>6</v>
      </c>
      <c r="D31" s="6" t="s">
        <v>6</v>
      </c>
      <c r="E31" s="6" t="s">
        <v>6</v>
      </c>
      <c r="F31" s="6" t="s">
        <v>6</v>
      </c>
      <c r="G31" s="6" t="s">
        <v>6</v>
      </c>
      <c r="H31" s="6" t="s">
        <v>6</v>
      </c>
      <c r="I31" s="6" t="s">
        <v>6</v>
      </c>
      <c r="J31" s="6" t="s">
        <v>6</v>
      </c>
      <c r="K31" s="7" t="s">
        <v>6</v>
      </c>
    </row>
    <row r="32" spans="1:11" x14ac:dyDescent="0.2">
      <c r="A32" s="8" t="str">
        <f>IF(ISBLANK(Orth!A32),"",Orth!A32)</f>
        <v>élève 30</v>
      </c>
      <c r="B32" s="8" t="str">
        <f>IF(ISBLANK(Orth!B32),"",Orth!B32)</f>
        <v/>
      </c>
      <c r="C32" s="6" t="s">
        <v>6</v>
      </c>
      <c r="D32" s="6" t="s">
        <v>6</v>
      </c>
      <c r="E32" s="6" t="s">
        <v>6</v>
      </c>
      <c r="F32" s="6" t="s">
        <v>6</v>
      </c>
      <c r="G32" s="6" t="s">
        <v>6</v>
      </c>
      <c r="H32" s="6" t="s">
        <v>6</v>
      </c>
      <c r="I32" s="6" t="s">
        <v>6</v>
      </c>
      <c r="J32" s="6" t="s">
        <v>6</v>
      </c>
      <c r="K32" s="7" t="s">
        <v>6</v>
      </c>
    </row>
  </sheetData>
  <sheetProtection selectLockedCells="1" selectUnlockedCells="1"/>
  <mergeCells count="1">
    <mergeCell ref="C1:J1"/>
  </mergeCells>
  <pageMargins left="0.78749999999999998" right="0.78749999999999998" top="1.0527777777777778" bottom="1.0527777777777778" header="0.78749999999999998" footer="0.78749999999999998"/>
  <pageSetup paperSize="9" firstPageNumber="0" orientation="portrait" horizontalDpi="300" verticalDpi="300"/>
  <headerFooter alignWithMargins="0">
    <oddHeader>&amp;C&amp;"Times New Roman,Normal"&amp;12&amp;A</oddHeader>
    <oddFooter>&amp;C&amp;"Times New Roman,Normal"&amp;12Page &amp;P</oddFooter>
  </headerFooter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O32"/>
  <sheetViews>
    <sheetView zoomScale="75" zoomScaleNormal="75" workbookViewId="0">
      <selection activeCell="P27" sqref="P27"/>
    </sheetView>
  </sheetViews>
  <sheetFormatPr baseColWidth="10" defaultColWidth="10" defaultRowHeight="12.75" x14ac:dyDescent="0.2"/>
  <cols>
    <col min="1" max="1" width="22.28515625" style="9" customWidth="1"/>
    <col min="2" max="2" width="16.140625" style="9" customWidth="1"/>
    <col min="3" max="10" width="6.7109375" style="9" customWidth="1"/>
    <col min="11" max="11" width="11.28515625" style="9" customWidth="1"/>
    <col min="12" max="12" width="4.28515625" style="9" customWidth="1"/>
    <col min="13" max="13" width="9.85546875" style="9" customWidth="1"/>
    <col min="14" max="14" width="7.42578125" style="9" customWidth="1"/>
    <col min="15" max="16384" width="10" style="9"/>
  </cols>
  <sheetData>
    <row r="1" spans="1:15" ht="13.5" thickBot="1" x14ac:dyDescent="0.25">
      <c r="A1" s="2" t="s">
        <v>84</v>
      </c>
      <c r="C1" s="185" t="s">
        <v>1</v>
      </c>
      <c r="D1" s="185"/>
      <c r="E1" s="185"/>
      <c r="F1" s="185"/>
      <c r="G1" s="185"/>
      <c r="H1" s="185"/>
      <c r="I1" s="185"/>
      <c r="J1" s="185"/>
      <c r="K1" s="1"/>
    </row>
    <row r="2" spans="1:15" ht="24.75" thickBot="1" x14ac:dyDescent="0.25">
      <c r="A2" s="3" t="s">
        <v>2</v>
      </c>
      <c r="B2" s="3" t="s">
        <v>3</v>
      </c>
      <c r="C2" s="3">
        <v>1</v>
      </c>
      <c r="D2" s="3">
        <v>2</v>
      </c>
      <c r="E2" s="3">
        <v>3</v>
      </c>
      <c r="F2" s="3">
        <v>4</v>
      </c>
      <c r="G2" s="3">
        <v>5</v>
      </c>
      <c r="H2" s="3">
        <v>6</v>
      </c>
      <c r="I2" s="3">
        <v>7</v>
      </c>
      <c r="J2" s="51">
        <v>8</v>
      </c>
      <c r="K2" s="4" t="s">
        <v>4</v>
      </c>
    </row>
    <row r="3" spans="1:15" s="14" customFormat="1" ht="13.5" thickTop="1" x14ac:dyDescent="0.2">
      <c r="A3" s="8" t="str">
        <f>IF(ISBLANK(Orth!A3),"",Orth!A3)</f>
        <v>élève 1</v>
      </c>
      <c r="B3" s="8" t="str">
        <f>IF(ISBLANK(Orth!B3),"",Orth!B3)</f>
        <v>élève 1</v>
      </c>
      <c r="C3" s="6" t="s">
        <v>6</v>
      </c>
      <c r="D3" s="6" t="s">
        <v>6</v>
      </c>
      <c r="E3" s="6" t="s">
        <v>6</v>
      </c>
      <c r="F3" s="6" t="s">
        <v>6</v>
      </c>
      <c r="G3" s="6" t="s">
        <v>6</v>
      </c>
      <c r="H3" s="6" t="s">
        <v>6</v>
      </c>
      <c r="I3" s="6" t="s">
        <v>6</v>
      </c>
      <c r="J3" s="6" t="s">
        <v>6</v>
      </c>
      <c r="K3" s="7" t="str">
        <f>C3</f>
        <v>-</v>
      </c>
      <c r="L3" s="11" t="s">
        <v>40</v>
      </c>
      <c r="M3" s="12"/>
      <c r="N3" s="12"/>
      <c r="O3" s="13"/>
    </row>
    <row r="4" spans="1:15" s="14" customFormat="1" x14ac:dyDescent="0.2">
      <c r="A4" s="8" t="str">
        <f>IF(ISBLANK(Orth!A4),"",Orth!A4)</f>
        <v>élève 2</v>
      </c>
      <c r="B4" s="8" t="str">
        <f>IF(ISBLANK(Orth!B4),"",Orth!B4)</f>
        <v>élève 2</v>
      </c>
      <c r="C4" s="6" t="s">
        <v>6</v>
      </c>
      <c r="D4" s="6" t="s">
        <v>6</v>
      </c>
      <c r="E4" s="6" t="s">
        <v>6</v>
      </c>
      <c r="F4" s="6" t="s">
        <v>6</v>
      </c>
      <c r="G4" s="6" t="s">
        <v>6</v>
      </c>
      <c r="H4" s="6" t="s">
        <v>6</v>
      </c>
      <c r="I4" s="6" t="s">
        <v>6</v>
      </c>
      <c r="J4" s="6" t="s">
        <v>6</v>
      </c>
      <c r="K4" s="7" t="str">
        <f t="shared" ref="K4:K27" si="0">C4</f>
        <v>-</v>
      </c>
      <c r="L4" s="15"/>
      <c r="M4" s="15" t="s">
        <v>41</v>
      </c>
      <c r="N4" s="15"/>
      <c r="O4" s="16"/>
    </row>
    <row r="5" spans="1:15" s="14" customFormat="1" x14ac:dyDescent="0.2">
      <c r="A5" s="8" t="str">
        <f>IF(ISBLANK(Orth!A5),"",Orth!A5)</f>
        <v>élève 3</v>
      </c>
      <c r="B5" s="8" t="str">
        <f>IF(ISBLANK(Orth!B5),"",Orth!B5)</f>
        <v>élève 3</v>
      </c>
      <c r="C5" s="6" t="s">
        <v>6</v>
      </c>
      <c r="D5" s="6" t="s">
        <v>6</v>
      </c>
      <c r="E5" s="6" t="s">
        <v>6</v>
      </c>
      <c r="F5" s="6" t="s">
        <v>6</v>
      </c>
      <c r="G5" s="6" t="s">
        <v>6</v>
      </c>
      <c r="H5" s="6" t="s">
        <v>6</v>
      </c>
      <c r="I5" s="6" t="s">
        <v>6</v>
      </c>
      <c r="J5" s="6" t="s">
        <v>6</v>
      </c>
      <c r="K5" s="7" t="str">
        <f t="shared" si="0"/>
        <v>-</v>
      </c>
      <c r="L5" s="15"/>
      <c r="M5" s="15" t="s">
        <v>42</v>
      </c>
      <c r="N5" s="15"/>
      <c r="O5" s="16"/>
    </row>
    <row r="6" spans="1:15" s="14" customFormat="1" x14ac:dyDescent="0.2">
      <c r="A6" s="8" t="str">
        <f>IF(ISBLANK(Orth!A6),"",Orth!A6)</f>
        <v>élève 4</v>
      </c>
      <c r="B6" s="8" t="str">
        <f>IF(ISBLANK(Orth!B6),"",Orth!B6)</f>
        <v>élève 4</v>
      </c>
      <c r="C6" s="6" t="s">
        <v>6</v>
      </c>
      <c r="D6" s="6" t="s">
        <v>6</v>
      </c>
      <c r="E6" s="6" t="s">
        <v>6</v>
      </c>
      <c r="F6" s="6" t="s">
        <v>6</v>
      </c>
      <c r="G6" s="6" t="s">
        <v>6</v>
      </c>
      <c r="H6" s="6" t="s">
        <v>6</v>
      </c>
      <c r="I6" s="6" t="s">
        <v>6</v>
      </c>
      <c r="J6" s="6" t="s">
        <v>6</v>
      </c>
      <c r="K6" s="7" t="str">
        <f t="shared" si="0"/>
        <v>-</v>
      </c>
      <c r="L6" s="15"/>
      <c r="M6" s="15" t="s">
        <v>43</v>
      </c>
      <c r="N6" s="15"/>
      <c r="O6" s="16"/>
    </row>
    <row r="7" spans="1:15" s="14" customFormat="1" x14ac:dyDescent="0.2">
      <c r="A7" s="8" t="str">
        <f>IF(ISBLANK(Orth!A7),"",Orth!A7)</f>
        <v>élève 5</v>
      </c>
      <c r="B7" s="8" t="str">
        <f>IF(ISBLANK(Orth!B7),"",Orth!B7)</f>
        <v>élève 5</v>
      </c>
      <c r="C7" s="6" t="s">
        <v>6</v>
      </c>
      <c r="D7" s="6" t="s">
        <v>6</v>
      </c>
      <c r="E7" s="6" t="s">
        <v>6</v>
      </c>
      <c r="F7" s="6" t="s">
        <v>6</v>
      </c>
      <c r="G7" s="6" t="s">
        <v>6</v>
      </c>
      <c r="H7" s="6" t="s">
        <v>6</v>
      </c>
      <c r="I7" s="6" t="s">
        <v>6</v>
      </c>
      <c r="J7" s="6" t="s">
        <v>6</v>
      </c>
      <c r="K7" s="7" t="str">
        <f t="shared" si="0"/>
        <v>-</v>
      </c>
      <c r="L7" s="15"/>
      <c r="M7" s="17" t="s">
        <v>44</v>
      </c>
      <c r="N7" s="15"/>
      <c r="O7" s="16"/>
    </row>
    <row r="8" spans="1:15" s="14" customFormat="1" x14ac:dyDescent="0.2">
      <c r="A8" s="8" t="str">
        <f>IF(ISBLANK(Orth!A8),"",Orth!A8)</f>
        <v>élève 6</v>
      </c>
      <c r="B8" s="8" t="str">
        <f>IF(ISBLANK(Orth!B8),"",Orth!B8)</f>
        <v>élève 6</v>
      </c>
      <c r="C8" s="6" t="s">
        <v>6</v>
      </c>
      <c r="D8" s="6" t="s">
        <v>6</v>
      </c>
      <c r="E8" s="6" t="s">
        <v>6</v>
      </c>
      <c r="F8" s="6" t="s">
        <v>6</v>
      </c>
      <c r="G8" s="6" t="s">
        <v>6</v>
      </c>
      <c r="H8" s="6" t="s">
        <v>6</v>
      </c>
      <c r="I8" s="6" t="s">
        <v>6</v>
      </c>
      <c r="J8" s="6" t="s">
        <v>6</v>
      </c>
      <c r="K8" s="7" t="str">
        <f t="shared" si="0"/>
        <v>-</v>
      </c>
      <c r="L8" s="15"/>
      <c r="M8" s="15" t="s">
        <v>45</v>
      </c>
      <c r="N8" s="15"/>
      <c r="O8" s="16"/>
    </row>
    <row r="9" spans="1:15" s="14" customFormat="1" x14ac:dyDescent="0.2">
      <c r="A9" s="8" t="str">
        <f>IF(ISBLANK(Orth!A9),"",Orth!A9)</f>
        <v>élève 7</v>
      </c>
      <c r="B9" s="8" t="str">
        <f>IF(ISBLANK(Orth!B9),"",Orth!B9)</f>
        <v>élève 7</v>
      </c>
      <c r="C9" s="6" t="s">
        <v>6</v>
      </c>
      <c r="D9" s="6" t="s">
        <v>6</v>
      </c>
      <c r="E9" s="6" t="s">
        <v>6</v>
      </c>
      <c r="F9" s="6" t="s">
        <v>6</v>
      </c>
      <c r="G9" s="6" t="s">
        <v>6</v>
      </c>
      <c r="H9" s="6" t="s">
        <v>6</v>
      </c>
      <c r="I9" s="6" t="s">
        <v>6</v>
      </c>
      <c r="J9" s="6" t="s">
        <v>6</v>
      </c>
      <c r="K9" s="7" t="str">
        <f t="shared" si="0"/>
        <v>-</v>
      </c>
      <c r="L9" s="15"/>
      <c r="M9" s="15" t="s">
        <v>46</v>
      </c>
      <c r="N9" s="15"/>
      <c r="O9" s="16"/>
    </row>
    <row r="10" spans="1:15" s="14" customFormat="1" x14ac:dyDescent="0.2">
      <c r="A10" s="8" t="str">
        <f>IF(ISBLANK(Orth!A10),"",Orth!A10)</f>
        <v>élève 8</v>
      </c>
      <c r="B10" s="8" t="str">
        <f>IF(ISBLANK(Orth!B10),"",Orth!B10)</f>
        <v>élève 8</v>
      </c>
      <c r="C10" s="6" t="s">
        <v>6</v>
      </c>
      <c r="D10" s="6" t="s">
        <v>6</v>
      </c>
      <c r="E10" s="6" t="s">
        <v>6</v>
      </c>
      <c r="F10" s="6" t="s">
        <v>6</v>
      </c>
      <c r="G10" s="6" t="s">
        <v>6</v>
      </c>
      <c r="H10" s="6" t="s">
        <v>6</v>
      </c>
      <c r="I10" s="6" t="s">
        <v>6</v>
      </c>
      <c r="J10" s="6" t="s">
        <v>6</v>
      </c>
      <c r="K10" s="7" t="str">
        <f t="shared" si="0"/>
        <v>-</v>
      </c>
      <c r="L10" s="15"/>
      <c r="M10" s="15" t="s">
        <v>47</v>
      </c>
      <c r="N10" s="15"/>
      <c r="O10" s="16"/>
    </row>
    <row r="11" spans="1:15" s="14" customFormat="1" x14ac:dyDescent="0.2">
      <c r="A11" s="8" t="str">
        <f>IF(ISBLANK(Orth!A11),"",Orth!A11)</f>
        <v>élève 9</v>
      </c>
      <c r="B11" s="8" t="str">
        <f>IF(ISBLANK(Orth!B11),"",Orth!B11)</f>
        <v>élève 9</v>
      </c>
      <c r="C11" s="6" t="s">
        <v>6</v>
      </c>
      <c r="D11" s="6" t="s">
        <v>6</v>
      </c>
      <c r="E11" s="6" t="s">
        <v>6</v>
      </c>
      <c r="F11" s="6" t="s">
        <v>6</v>
      </c>
      <c r="G11" s="6" t="s">
        <v>6</v>
      </c>
      <c r="H11" s="6" t="s">
        <v>6</v>
      </c>
      <c r="I11" s="6" t="s">
        <v>6</v>
      </c>
      <c r="J11" s="6" t="s">
        <v>6</v>
      </c>
      <c r="K11" s="7" t="str">
        <f t="shared" si="0"/>
        <v>-</v>
      </c>
      <c r="L11" s="15"/>
      <c r="M11" s="15" t="s">
        <v>48</v>
      </c>
      <c r="N11" s="15"/>
      <c r="O11" s="16"/>
    </row>
    <row r="12" spans="1:15" s="14" customFormat="1" x14ac:dyDescent="0.2">
      <c r="A12" s="8" t="str">
        <f>IF(ISBLANK(Orth!A12),"",Orth!A12)</f>
        <v>élève 10</v>
      </c>
      <c r="B12" s="8" t="str">
        <f>IF(ISBLANK(Orth!B12),"",Orth!B12)</f>
        <v>élève 10</v>
      </c>
      <c r="C12" s="6" t="s">
        <v>6</v>
      </c>
      <c r="D12" s="6" t="s">
        <v>6</v>
      </c>
      <c r="E12" s="6" t="s">
        <v>6</v>
      </c>
      <c r="F12" s="6" t="s">
        <v>6</v>
      </c>
      <c r="G12" s="6" t="s">
        <v>6</v>
      </c>
      <c r="H12" s="6" t="s">
        <v>6</v>
      </c>
      <c r="I12" s="6" t="s">
        <v>6</v>
      </c>
      <c r="J12" s="6" t="s">
        <v>6</v>
      </c>
      <c r="K12" s="7" t="str">
        <f t="shared" si="0"/>
        <v>-</v>
      </c>
      <c r="L12" s="15"/>
      <c r="M12" s="15" t="s">
        <v>49</v>
      </c>
      <c r="N12" s="15"/>
      <c r="O12" s="16"/>
    </row>
    <row r="13" spans="1:15" s="14" customFormat="1" x14ac:dyDescent="0.2">
      <c r="A13" s="8" t="str">
        <f>IF(ISBLANK(Orth!A13),"",Orth!A13)</f>
        <v>élève 11</v>
      </c>
      <c r="B13" s="8" t="str">
        <f>IF(ISBLANK(Orth!B13),"",Orth!B13)</f>
        <v>élève 11</v>
      </c>
      <c r="C13" s="6" t="s">
        <v>6</v>
      </c>
      <c r="D13" s="6" t="s">
        <v>6</v>
      </c>
      <c r="E13" s="6" t="s">
        <v>6</v>
      </c>
      <c r="F13" s="6" t="s">
        <v>6</v>
      </c>
      <c r="G13" s="6" t="s">
        <v>6</v>
      </c>
      <c r="H13" s="6" t="s">
        <v>6</v>
      </c>
      <c r="I13" s="6" t="s">
        <v>6</v>
      </c>
      <c r="J13" s="6" t="s">
        <v>6</v>
      </c>
      <c r="K13" s="7" t="str">
        <f t="shared" si="0"/>
        <v>-</v>
      </c>
      <c r="L13" s="15"/>
      <c r="M13" s="15" t="s">
        <v>61</v>
      </c>
      <c r="N13" s="15"/>
      <c r="O13" s="16"/>
    </row>
    <row r="14" spans="1:15" s="14" customFormat="1" ht="13.5" thickBot="1" x14ac:dyDescent="0.25">
      <c r="A14" s="8" t="str">
        <f>IF(ISBLANK(Orth!A14),"",Orth!A14)</f>
        <v>élève 12</v>
      </c>
      <c r="B14" s="8" t="str">
        <f>IF(ISBLANK(Orth!B14),"",Orth!B14)</f>
        <v>élève 12</v>
      </c>
      <c r="C14" s="6" t="s">
        <v>6</v>
      </c>
      <c r="D14" s="6" t="s">
        <v>6</v>
      </c>
      <c r="E14" s="6" t="s">
        <v>6</v>
      </c>
      <c r="F14" s="6" t="s">
        <v>6</v>
      </c>
      <c r="G14" s="6" t="s">
        <v>6</v>
      </c>
      <c r="H14" s="6" t="s">
        <v>6</v>
      </c>
      <c r="I14" s="6" t="s">
        <v>6</v>
      </c>
      <c r="J14" s="6" t="s">
        <v>6</v>
      </c>
      <c r="K14" s="7" t="str">
        <f t="shared" si="0"/>
        <v>-</v>
      </c>
      <c r="L14" s="18"/>
      <c r="M14" s="18" t="s">
        <v>51</v>
      </c>
      <c r="N14" s="18"/>
      <c r="O14" s="19"/>
    </row>
    <row r="15" spans="1:15" s="14" customFormat="1" ht="13.5" thickTop="1" x14ac:dyDescent="0.2">
      <c r="A15" s="8" t="str">
        <f>IF(ISBLANK(Orth!A15),"",Orth!A15)</f>
        <v>élève 13</v>
      </c>
      <c r="B15" s="8" t="str">
        <f>IF(ISBLANK(Orth!B15),"",Orth!B15)</f>
        <v>élève 13</v>
      </c>
      <c r="C15" s="6" t="s">
        <v>6</v>
      </c>
      <c r="D15" s="6" t="s">
        <v>6</v>
      </c>
      <c r="E15" s="6" t="s">
        <v>6</v>
      </c>
      <c r="F15" s="6" t="s">
        <v>6</v>
      </c>
      <c r="G15" s="6" t="s">
        <v>6</v>
      </c>
      <c r="H15" s="6" t="s">
        <v>6</v>
      </c>
      <c r="I15" s="6" t="s">
        <v>6</v>
      </c>
      <c r="J15" s="6" t="s">
        <v>6</v>
      </c>
      <c r="K15" s="7" t="str">
        <f t="shared" si="0"/>
        <v>-</v>
      </c>
    </row>
    <row r="16" spans="1:15" s="14" customFormat="1" x14ac:dyDescent="0.2">
      <c r="A16" s="8" t="str">
        <f>IF(ISBLANK(Orth!A16),"",Orth!A16)</f>
        <v>élève 14</v>
      </c>
      <c r="B16" s="8" t="str">
        <f>IF(ISBLANK(Orth!B16),"",Orth!B16)</f>
        <v>élève 14</v>
      </c>
      <c r="C16" s="6" t="s">
        <v>6</v>
      </c>
      <c r="D16" s="6" t="s">
        <v>6</v>
      </c>
      <c r="E16" s="6" t="s">
        <v>6</v>
      </c>
      <c r="F16" s="6" t="s">
        <v>6</v>
      </c>
      <c r="G16" s="6" t="s">
        <v>6</v>
      </c>
      <c r="H16" s="6" t="s">
        <v>6</v>
      </c>
      <c r="I16" s="6" t="s">
        <v>6</v>
      </c>
      <c r="J16" s="6" t="s">
        <v>6</v>
      </c>
      <c r="K16" s="7" t="str">
        <f t="shared" si="0"/>
        <v>-</v>
      </c>
    </row>
    <row r="17" spans="1:11" s="14" customFormat="1" x14ac:dyDescent="0.2">
      <c r="A17" s="8" t="str">
        <f>IF(ISBLANK(Orth!A17),"",Orth!A17)</f>
        <v>élève 15</v>
      </c>
      <c r="B17" s="8" t="str">
        <f>IF(ISBLANK(Orth!B17),"",Orth!B17)</f>
        <v>élève 15</v>
      </c>
      <c r="C17" s="6" t="s">
        <v>6</v>
      </c>
      <c r="D17" s="6" t="s">
        <v>6</v>
      </c>
      <c r="E17" s="6" t="s">
        <v>6</v>
      </c>
      <c r="F17" s="6" t="s">
        <v>6</v>
      </c>
      <c r="G17" s="6" t="s">
        <v>6</v>
      </c>
      <c r="H17" s="6" t="s">
        <v>6</v>
      </c>
      <c r="I17" s="6" t="s">
        <v>6</v>
      </c>
      <c r="J17" s="6" t="s">
        <v>6</v>
      </c>
      <c r="K17" s="7" t="str">
        <f t="shared" si="0"/>
        <v>-</v>
      </c>
    </row>
    <row r="18" spans="1:11" s="14" customFormat="1" x14ac:dyDescent="0.2">
      <c r="A18" s="8" t="str">
        <f>IF(ISBLANK(Orth!A18),"",Orth!A18)</f>
        <v>élève 16</v>
      </c>
      <c r="B18" s="8" t="str">
        <f>IF(ISBLANK(Orth!B18),"",Orth!B18)</f>
        <v>élève 16</v>
      </c>
      <c r="C18" s="6" t="s">
        <v>6</v>
      </c>
      <c r="D18" s="6" t="s">
        <v>6</v>
      </c>
      <c r="E18" s="6" t="s">
        <v>6</v>
      </c>
      <c r="F18" s="6" t="s">
        <v>6</v>
      </c>
      <c r="G18" s="6" t="s">
        <v>6</v>
      </c>
      <c r="H18" s="6" t="s">
        <v>6</v>
      </c>
      <c r="I18" s="6" t="s">
        <v>6</v>
      </c>
      <c r="J18" s="6" t="s">
        <v>6</v>
      </c>
      <c r="K18" s="7" t="str">
        <f t="shared" si="0"/>
        <v>-</v>
      </c>
    </row>
    <row r="19" spans="1:11" s="14" customFormat="1" x14ac:dyDescent="0.2">
      <c r="A19" s="8" t="str">
        <f>IF(ISBLANK(Orth!A19),"",Orth!A19)</f>
        <v>élève 17</v>
      </c>
      <c r="B19" s="8" t="str">
        <f>IF(ISBLANK(Orth!B19),"",Orth!B19)</f>
        <v>élève 17</v>
      </c>
      <c r="C19" s="6" t="s">
        <v>6</v>
      </c>
      <c r="D19" s="6" t="s">
        <v>6</v>
      </c>
      <c r="E19" s="6" t="s">
        <v>6</v>
      </c>
      <c r="F19" s="6" t="s">
        <v>6</v>
      </c>
      <c r="G19" s="6" t="s">
        <v>6</v>
      </c>
      <c r="H19" s="6" t="s">
        <v>6</v>
      </c>
      <c r="I19" s="6" t="s">
        <v>6</v>
      </c>
      <c r="J19" s="6" t="s">
        <v>6</v>
      </c>
      <c r="K19" s="7" t="str">
        <f t="shared" si="0"/>
        <v>-</v>
      </c>
    </row>
    <row r="20" spans="1:11" s="14" customFormat="1" x14ac:dyDescent="0.2">
      <c r="A20" s="8" t="str">
        <f>IF(ISBLANK(Orth!A20),"",Orth!A20)</f>
        <v>élève 18</v>
      </c>
      <c r="B20" s="8" t="str">
        <f>IF(ISBLANK(Orth!B20),"",Orth!B20)</f>
        <v>élève 18</v>
      </c>
      <c r="C20" s="6" t="s">
        <v>6</v>
      </c>
      <c r="D20" s="6" t="s">
        <v>6</v>
      </c>
      <c r="E20" s="6" t="s">
        <v>6</v>
      </c>
      <c r="F20" s="6" t="s">
        <v>6</v>
      </c>
      <c r="G20" s="6" t="s">
        <v>6</v>
      </c>
      <c r="H20" s="6" t="s">
        <v>6</v>
      </c>
      <c r="I20" s="6" t="s">
        <v>6</v>
      </c>
      <c r="J20" s="6" t="s">
        <v>6</v>
      </c>
      <c r="K20" s="7" t="str">
        <f t="shared" si="0"/>
        <v>-</v>
      </c>
    </row>
    <row r="21" spans="1:11" s="14" customFormat="1" x14ac:dyDescent="0.2">
      <c r="A21" s="8" t="str">
        <f>IF(ISBLANK(Orth!A21),"",Orth!A21)</f>
        <v>élève 19</v>
      </c>
      <c r="B21" s="8" t="str">
        <f>IF(ISBLANK(Orth!B21),"",Orth!B21)</f>
        <v>élève 19</v>
      </c>
      <c r="C21" s="6" t="s">
        <v>6</v>
      </c>
      <c r="D21" s="6" t="s">
        <v>6</v>
      </c>
      <c r="E21" s="6" t="s">
        <v>6</v>
      </c>
      <c r="F21" s="6" t="s">
        <v>6</v>
      </c>
      <c r="G21" s="6" t="s">
        <v>6</v>
      </c>
      <c r="H21" s="6" t="s">
        <v>6</v>
      </c>
      <c r="I21" s="6" t="s">
        <v>6</v>
      </c>
      <c r="J21" s="6" t="s">
        <v>6</v>
      </c>
      <c r="K21" s="7" t="str">
        <f t="shared" si="0"/>
        <v>-</v>
      </c>
    </row>
    <row r="22" spans="1:11" s="14" customFormat="1" x14ac:dyDescent="0.2">
      <c r="A22" s="8" t="str">
        <f>IF(ISBLANK(Orth!A22),"",Orth!A22)</f>
        <v>élève 20</v>
      </c>
      <c r="B22" s="8" t="str">
        <f>IF(ISBLANK(Orth!B22),"",Orth!B22)</f>
        <v>élève 20</v>
      </c>
      <c r="C22" s="6" t="s">
        <v>6</v>
      </c>
      <c r="D22" s="6" t="s">
        <v>6</v>
      </c>
      <c r="E22" s="6" t="s">
        <v>6</v>
      </c>
      <c r="F22" s="6" t="s">
        <v>6</v>
      </c>
      <c r="G22" s="6" t="s">
        <v>6</v>
      </c>
      <c r="H22" s="6" t="s">
        <v>6</v>
      </c>
      <c r="I22" s="6" t="s">
        <v>6</v>
      </c>
      <c r="J22" s="6" t="s">
        <v>6</v>
      </c>
      <c r="K22" s="7" t="str">
        <f t="shared" si="0"/>
        <v>-</v>
      </c>
    </row>
    <row r="23" spans="1:11" s="14" customFormat="1" x14ac:dyDescent="0.2">
      <c r="A23" s="8" t="str">
        <f>IF(ISBLANK(Orth!A23),"",Orth!A23)</f>
        <v>élève 21</v>
      </c>
      <c r="B23" s="8" t="str">
        <f>IF(ISBLANK(Orth!B23),"",Orth!B23)</f>
        <v>élève 21</v>
      </c>
      <c r="C23" s="6" t="s">
        <v>6</v>
      </c>
      <c r="D23" s="6" t="s">
        <v>6</v>
      </c>
      <c r="E23" s="6" t="s">
        <v>6</v>
      </c>
      <c r="F23" s="6" t="s">
        <v>6</v>
      </c>
      <c r="G23" s="6" t="s">
        <v>6</v>
      </c>
      <c r="H23" s="6" t="s">
        <v>6</v>
      </c>
      <c r="I23" s="6" t="s">
        <v>6</v>
      </c>
      <c r="J23" s="6" t="s">
        <v>6</v>
      </c>
      <c r="K23" s="7" t="str">
        <f t="shared" si="0"/>
        <v>-</v>
      </c>
    </row>
    <row r="24" spans="1:11" s="14" customFormat="1" x14ac:dyDescent="0.2">
      <c r="A24" s="8" t="str">
        <f>IF(ISBLANK(Orth!A24),"",Orth!A24)</f>
        <v>élève 22</v>
      </c>
      <c r="B24" s="8" t="str">
        <f>IF(ISBLANK(Orth!B24),"",Orth!B24)</f>
        <v>élève 22</v>
      </c>
      <c r="C24" s="6" t="s">
        <v>6</v>
      </c>
      <c r="D24" s="6" t="s">
        <v>6</v>
      </c>
      <c r="E24" s="6" t="s">
        <v>6</v>
      </c>
      <c r="F24" s="6" t="s">
        <v>6</v>
      </c>
      <c r="G24" s="6" t="s">
        <v>6</v>
      </c>
      <c r="H24" s="6" t="s">
        <v>6</v>
      </c>
      <c r="I24" s="6" t="s">
        <v>6</v>
      </c>
      <c r="J24" s="6" t="s">
        <v>6</v>
      </c>
      <c r="K24" s="7" t="str">
        <f t="shared" si="0"/>
        <v>-</v>
      </c>
    </row>
    <row r="25" spans="1:11" s="14" customFormat="1" x14ac:dyDescent="0.2">
      <c r="A25" s="8" t="str">
        <f>IF(ISBLANK(Orth!A25),"",Orth!A25)</f>
        <v>élève 23</v>
      </c>
      <c r="B25" s="8" t="str">
        <f>IF(ISBLANK(Orth!B25),"",Orth!B25)</f>
        <v>élève 23</v>
      </c>
      <c r="C25" s="6" t="s">
        <v>6</v>
      </c>
      <c r="D25" s="6" t="s">
        <v>6</v>
      </c>
      <c r="E25" s="6" t="s">
        <v>6</v>
      </c>
      <c r="F25" s="6" t="s">
        <v>6</v>
      </c>
      <c r="G25" s="6" t="s">
        <v>6</v>
      </c>
      <c r="H25" s="6" t="s">
        <v>6</v>
      </c>
      <c r="I25" s="6" t="s">
        <v>6</v>
      </c>
      <c r="J25" s="6" t="s">
        <v>6</v>
      </c>
      <c r="K25" s="7" t="str">
        <f t="shared" si="0"/>
        <v>-</v>
      </c>
    </row>
    <row r="26" spans="1:11" x14ac:dyDescent="0.2">
      <c r="A26" s="8" t="str">
        <f>IF(ISBLANK(Orth!A26),"",Orth!A26)</f>
        <v>élève 24</v>
      </c>
      <c r="B26" s="8" t="str">
        <f>IF(ISBLANK(Orth!B26),"",Orth!B26)</f>
        <v>élève 24</v>
      </c>
      <c r="C26" s="6">
        <v>9</v>
      </c>
      <c r="D26" s="6" t="s">
        <v>6</v>
      </c>
      <c r="E26" s="6" t="s">
        <v>6</v>
      </c>
      <c r="F26" s="6" t="s">
        <v>6</v>
      </c>
      <c r="G26" s="6" t="s">
        <v>6</v>
      </c>
      <c r="H26" s="6" t="s">
        <v>6</v>
      </c>
      <c r="I26" s="6" t="s">
        <v>6</v>
      </c>
      <c r="J26" s="6" t="s">
        <v>6</v>
      </c>
      <c r="K26" s="7">
        <f t="shared" si="0"/>
        <v>9</v>
      </c>
    </row>
    <row r="27" spans="1:11" x14ac:dyDescent="0.2">
      <c r="A27" s="8" t="str">
        <f>IF(ISBLANK(Orth!A27),"",Orth!A27)</f>
        <v>élève 25</v>
      </c>
      <c r="B27" s="8" t="str">
        <f>IF(ISBLANK(Orth!B27),"",Orth!B27)</f>
        <v/>
      </c>
      <c r="C27" s="6" t="s">
        <v>6</v>
      </c>
      <c r="D27" s="6" t="s">
        <v>6</v>
      </c>
      <c r="E27" s="6" t="s">
        <v>6</v>
      </c>
      <c r="F27" s="6" t="s">
        <v>6</v>
      </c>
      <c r="G27" s="6" t="s">
        <v>6</v>
      </c>
      <c r="H27" s="6" t="s">
        <v>6</v>
      </c>
      <c r="I27" s="6" t="s">
        <v>6</v>
      </c>
      <c r="J27" s="6" t="s">
        <v>6</v>
      </c>
      <c r="K27" s="7" t="str">
        <f t="shared" si="0"/>
        <v>-</v>
      </c>
    </row>
    <row r="28" spans="1:11" x14ac:dyDescent="0.2">
      <c r="A28" s="8" t="str">
        <f>IF(ISBLANK(Orth!A28),"",Orth!A28)</f>
        <v>élève 26</v>
      </c>
      <c r="B28" s="8" t="str">
        <f>IF(ISBLANK(Orth!B28),"",Orth!B28)</f>
        <v/>
      </c>
      <c r="C28" s="6" t="s">
        <v>6</v>
      </c>
      <c r="D28" s="6" t="s">
        <v>6</v>
      </c>
      <c r="E28" s="6" t="s">
        <v>6</v>
      </c>
      <c r="F28" s="6" t="s">
        <v>6</v>
      </c>
      <c r="G28" s="6" t="s">
        <v>6</v>
      </c>
      <c r="H28" s="6" t="s">
        <v>6</v>
      </c>
      <c r="I28" s="6" t="s">
        <v>6</v>
      </c>
      <c r="J28" s="6" t="s">
        <v>6</v>
      </c>
      <c r="K28" s="7" t="s">
        <v>6</v>
      </c>
    </row>
    <row r="29" spans="1:11" x14ac:dyDescent="0.2">
      <c r="A29" s="8" t="str">
        <f>IF(ISBLANK(Orth!A29),"",Orth!A29)</f>
        <v>élève 27</v>
      </c>
      <c r="B29" s="8" t="str">
        <f>IF(ISBLANK(Orth!B29),"",Orth!B29)</f>
        <v/>
      </c>
      <c r="C29" s="6" t="s">
        <v>6</v>
      </c>
      <c r="D29" s="6" t="s">
        <v>6</v>
      </c>
      <c r="E29" s="6" t="s">
        <v>6</v>
      </c>
      <c r="F29" s="6" t="s">
        <v>6</v>
      </c>
      <c r="G29" s="6" t="s">
        <v>6</v>
      </c>
      <c r="H29" s="6" t="s">
        <v>6</v>
      </c>
      <c r="I29" s="6" t="s">
        <v>6</v>
      </c>
      <c r="J29" s="6" t="s">
        <v>6</v>
      </c>
      <c r="K29" s="7" t="s">
        <v>6</v>
      </c>
    </row>
    <row r="30" spans="1:11" x14ac:dyDescent="0.2">
      <c r="A30" s="8" t="str">
        <f>IF(ISBLANK(Orth!A30),"",Orth!A30)</f>
        <v>élève 28</v>
      </c>
      <c r="B30" s="8" t="str">
        <f>IF(ISBLANK(Orth!B30),"",Orth!B30)</f>
        <v/>
      </c>
      <c r="C30" s="6" t="s">
        <v>6</v>
      </c>
      <c r="D30" s="6" t="s">
        <v>6</v>
      </c>
      <c r="E30" s="6" t="s">
        <v>6</v>
      </c>
      <c r="F30" s="6" t="s">
        <v>6</v>
      </c>
      <c r="G30" s="6" t="s">
        <v>6</v>
      </c>
      <c r="H30" s="6" t="s">
        <v>6</v>
      </c>
      <c r="I30" s="6" t="s">
        <v>6</v>
      </c>
      <c r="J30" s="6" t="s">
        <v>6</v>
      </c>
      <c r="K30" s="7" t="s">
        <v>6</v>
      </c>
    </row>
    <row r="31" spans="1:11" x14ac:dyDescent="0.2">
      <c r="A31" s="8" t="str">
        <f>IF(ISBLANK(Orth!A31),"",Orth!A31)</f>
        <v>élève 29</v>
      </c>
      <c r="B31" s="8" t="str">
        <f>IF(ISBLANK(Orth!B31),"",Orth!B31)</f>
        <v/>
      </c>
      <c r="C31" s="6" t="s">
        <v>6</v>
      </c>
      <c r="D31" s="6" t="s">
        <v>6</v>
      </c>
      <c r="E31" s="6" t="s">
        <v>6</v>
      </c>
      <c r="F31" s="6" t="s">
        <v>6</v>
      </c>
      <c r="G31" s="6" t="s">
        <v>6</v>
      </c>
      <c r="H31" s="6" t="s">
        <v>6</v>
      </c>
      <c r="I31" s="6" t="s">
        <v>6</v>
      </c>
      <c r="J31" s="6" t="s">
        <v>6</v>
      </c>
      <c r="K31" s="7" t="s">
        <v>6</v>
      </c>
    </row>
    <row r="32" spans="1:11" x14ac:dyDescent="0.2">
      <c r="A32" s="8" t="str">
        <f>IF(ISBLANK(Orth!A32),"",Orth!A32)</f>
        <v>élève 30</v>
      </c>
      <c r="B32" s="8" t="str">
        <f>IF(ISBLANK(Orth!B32),"",Orth!B32)</f>
        <v/>
      </c>
      <c r="C32" s="6" t="s">
        <v>6</v>
      </c>
      <c r="D32" s="6" t="s">
        <v>6</v>
      </c>
      <c r="E32" s="6" t="s">
        <v>6</v>
      </c>
      <c r="F32" s="6" t="s">
        <v>6</v>
      </c>
      <c r="G32" s="6" t="s">
        <v>6</v>
      </c>
      <c r="H32" s="6" t="s">
        <v>6</v>
      </c>
      <c r="I32" s="6" t="s">
        <v>6</v>
      </c>
      <c r="J32" s="6" t="s">
        <v>6</v>
      </c>
      <c r="K32" s="7" t="s">
        <v>6</v>
      </c>
    </row>
  </sheetData>
  <sheetProtection selectLockedCells="1" selectUnlockedCells="1"/>
  <mergeCells count="1">
    <mergeCell ref="C1:J1"/>
  </mergeCells>
  <pageMargins left="0.78749999999999998" right="0.78749999999999998" top="1.0527777777777778" bottom="1.0527777777777778" header="0.78749999999999998" footer="0.78749999999999998"/>
  <pageSetup paperSize="9" firstPageNumber="0" orientation="portrait" horizontalDpi="300" verticalDpi="300"/>
  <headerFooter alignWithMargins="0">
    <oddHeader>&amp;C&amp;"Times New Roman,Normal"&amp;12&amp;A</oddHeader>
    <oddFooter>&amp;C&amp;"Times New Roman,Normal"&amp;12Page &amp;P</oddFooter>
  </headerFooter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O33"/>
  <sheetViews>
    <sheetView zoomScale="75" zoomScaleNormal="75" workbookViewId="0">
      <selection activeCell="K12" sqref="K12"/>
    </sheetView>
  </sheetViews>
  <sheetFormatPr baseColWidth="10" defaultColWidth="9.140625" defaultRowHeight="18" x14ac:dyDescent="0.25"/>
  <cols>
    <col min="1" max="1" width="23" style="23" customWidth="1"/>
    <col min="14" max="14" width="9.140625" style="24"/>
    <col min="15" max="15" width="9.140625" style="25"/>
  </cols>
  <sheetData>
    <row r="1" spans="1:15" ht="18.75" thickBot="1" x14ac:dyDescent="0.3"/>
    <row r="2" spans="1:15" ht="21.95" customHeight="1" thickBot="1" x14ac:dyDescent="0.25">
      <c r="A2" s="54" t="str">
        <f>IF(ISBLANK(Orth!B2),"",Orth!B2)</f>
        <v>prénom</v>
      </c>
      <c r="B2" s="55" t="s">
        <v>64</v>
      </c>
      <c r="C2" s="55" t="s">
        <v>65</v>
      </c>
      <c r="D2" s="55" t="s">
        <v>66</v>
      </c>
      <c r="E2" s="55" t="s">
        <v>67</v>
      </c>
      <c r="F2" s="55" t="s">
        <v>68</v>
      </c>
      <c r="G2" s="55" t="s">
        <v>69</v>
      </c>
      <c r="N2" s="26" t="s">
        <v>70</v>
      </c>
      <c r="O2" s="27" t="s">
        <v>71</v>
      </c>
    </row>
    <row r="3" spans="1:15" ht="21.95" customHeight="1" thickBot="1" x14ac:dyDescent="0.25">
      <c r="A3" s="54" t="str">
        <f>IF(ISBLANK(Orth!B3),"",Orth!B3)</f>
        <v>élève 1</v>
      </c>
      <c r="B3" s="55">
        <v>90</v>
      </c>
      <c r="C3" s="55">
        <v>90</v>
      </c>
      <c r="D3" s="55">
        <v>90</v>
      </c>
      <c r="E3" s="55"/>
      <c r="F3" s="55"/>
      <c r="G3" s="55"/>
      <c r="N3" s="28">
        <f>AVERAGE(B3:D3)</f>
        <v>90</v>
      </c>
      <c r="O3" s="52" t="s">
        <v>109</v>
      </c>
    </row>
    <row r="4" spans="1:15" ht="21.95" customHeight="1" thickBot="1" x14ac:dyDescent="0.25">
      <c r="A4" s="54" t="str">
        <f>IF(ISBLANK(Orth!B4),"",Orth!B4)</f>
        <v>élève 2</v>
      </c>
      <c r="B4" s="55">
        <v>75</v>
      </c>
      <c r="C4" s="55">
        <v>80</v>
      </c>
      <c r="D4" s="55">
        <v>75</v>
      </c>
      <c r="E4" s="55"/>
      <c r="F4" s="55"/>
      <c r="G4" s="55"/>
      <c r="N4" s="28">
        <f t="shared" ref="N4:N26" si="0">AVERAGE(B4:D4)</f>
        <v>76.666666666666671</v>
      </c>
      <c r="O4" s="52" t="s">
        <v>108</v>
      </c>
    </row>
    <row r="5" spans="1:15" ht="21.95" customHeight="1" thickBot="1" x14ac:dyDescent="0.25">
      <c r="A5" s="54" t="str">
        <f>IF(ISBLANK(Orth!B5),"",Orth!B5)</f>
        <v>élève 3</v>
      </c>
      <c r="B5" s="55">
        <v>100</v>
      </c>
      <c r="C5" s="55">
        <v>100</v>
      </c>
      <c r="D5" s="55">
        <v>100</v>
      </c>
      <c r="E5" s="55"/>
      <c r="F5" s="55"/>
      <c r="G5" s="55"/>
      <c r="N5" s="28">
        <f t="shared" si="0"/>
        <v>100</v>
      </c>
      <c r="O5" s="52" t="s">
        <v>109</v>
      </c>
    </row>
    <row r="6" spans="1:15" ht="21.95" customHeight="1" thickBot="1" x14ac:dyDescent="0.25">
      <c r="A6" s="54" t="str">
        <f>IF(ISBLANK(Orth!B6),"",Orth!B6)</f>
        <v>élève 4</v>
      </c>
      <c r="B6" s="55">
        <v>55</v>
      </c>
      <c r="C6" s="55">
        <v>85</v>
      </c>
      <c r="D6" s="55">
        <v>60</v>
      </c>
      <c r="E6" s="55"/>
      <c r="F6" s="55"/>
      <c r="G6" s="55"/>
      <c r="N6" s="28">
        <f t="shared" si="0"/>
        <v>66.666666666666671</v>
      </c>
      <c r="O6" s="52" t="s">
        <v>108</v>
      </c>
    </row>
    <row r="7" spans="1:15" ht="21.95" customHeight="1" thickBot="1" x14ac:dyDescent="0.25">
      <c r="A7" s="54" t="str">
        <f>IF(ISBLANK(Orth!B7),"",Orth!B7)</f>
        <v>élève 5</v>
      </c>
      <c r="B7" s="55">
        <v>70</v>
      </c>
      <c r="C7" s="55">
        <v>90</v>
      </c>
      <c r="D7" s="55">
        <v>80</v>
      </c>
      <c r="E7" s="55"/>
      <c r="F7" s="55"/>
      <c r="G7" s="55"/>
      <c r="N7" s="28">
        <f t="shared" si="0"/>
        <v>80</v>
      </c>
      <c r="O7" s="52" t="s">
        <v>109</v>
      </c>
    </row>
    <row r="8" spans="1:15" ht="21.95" customHeight="1" thickBot="1" x14ac:dyDescent="0.25">
      <c r="A8" s="54" t="str">
        <f>IF(ISBLANK(Orth!B8),"",Orth!B8)</f>
        <v>élève 6</v>
      </c>
      <c r="B8" s="55">
        <v>95</v>
      </c>
      <c r="C8" s="55">
        <v>100</v>
      </c>
      <c r="D8" s="55">
        <v>90</v>
      </c>
      <c r="E8" s="55"/>
      <c r="F8" s="55"/>
      <c r="G8" s="55"/>
      <c r="N8" s="28">
        <f t="shared" si="0"/>
        <v>95</v>
      </c>
      <c r="O8" s="52" t="s">
        <v>109</v>
      </c>
    </row>
    <row r="9" spans="1:15" ht="21.95" customHeight="1" thickBot="1" x14ac:dyDescent="0.25">
      <c r="A9" s="54" t="str">
        <f>IF(ISBLANK(Orth!B9),"",Orth!B9)</f>
        <v>élève 7</v>
      </c>
      <c r="B9" s="55">
        <v>30</v>
      </c>
      <c r="C9" s="55">
        <v>60</v>
      </c>
      <c r="D9" s="55">
        <v>55</v>
      </c>
      <c r="E9" s="55"/>
      <c r="F9" s="55"/>
      <c r="G9" s="55"/>
      <c r="N9" s="28">
        <f t="shared" si="0"/>
        <v>48.333333333333336</v>
      </c>
      <c r="O9" s="52" t="s">
        <v>108</v>
      </c>
    </row>
    <row r="10" spans="1:15" ht="21.95" customHeight="1" thickBot="1" x14ac:dyDescent="0.25">
      <c r="A10" s="54" t="str">
        <f>IF(ISBLANK(Orth!B10),"",Orth!B10)</f>
        <v>élève 8</v>
      </c>
      <c r="B10" s="55">
        <v>50</v>
      </c>
      <c r="C10" s="55">
        <v>90</v>
      </c>
      <c r="D10" s="55">
        <v>60</v>
      </c>
      <c r="E10" s="55"/>
      <c r="F10" s="55"/>
      <c r="G10" s="55"/>
      <c r="N10" s="28">
        <f t="shared" si="0"/>
        <v>66.666666666666671</v>
      </c>
      <c r="O10" s="52" t="s">
        <v>108</v>
      </c>
    </row>
    <row r="11" spans="1:15" ht="21.95" customHeight="1" thickBot="1" x14ac:dyDescent="0.25">
      <c r="A11" s="54" t="str">
        <f>IF(ISBLANK(Orth!B11),"",Orth!B11)</f>
        <v>élève 9</v>
      </c>
      <c r="B11" s="55">
        <v>75</v>
      </c>
      <c r="C11" s="55">
        <v>80</v>
      </c>
      <c r="D11" s="55">
        <v>80</v>
      </c>
      <c r="E11" s="55"/>
      <c r="F11" s="55"/>
      <c r="G11" s="55"/>
      <c r="N11" s="28">
        <f t="shared" si="0"/>
        <v>78.333333333333329</v>
      </c>
      <c r="O11" s="52" t="s">
        <v>111</v>
      </c>
    </row>
    <row r="12" spans="1:15" ht="21.95" customHeight="1" thickBot="1" x14ac:dyDescent="0.25">
      <c r="A12" s="54" t="str">
        <f>IF(ISBLANK(Orth!B12),"",Orth!B12)</f>
        <v>élève 10</v>
      </c>
      <c r="B12" s="55">
        <v>50</v>
      </c>
      <c r="C12" s="55">
        <v>80</v>
      </c>
      <c r="D12" s="55">
        <v>70</v>
      </c>
      <c r="E12" s="55"/>
      <c r="F12" s="55"/>
      <c r="G12" s="55"/>
      <c r="N12" s="28">
        <f t="shared" si="0"/>
        <v>66.666666666666671</v>
      </c>
      <c r="O12" s="52" t="s">
        <v>108</v>
      </c>
    </row>
    <row r="13" spans="1:15" ht="21.95" customHeight="1" thickBot="1" x14ac:dyDescent="0.25">
      <c r="A13" s="54" t="str">
        <f>IF(ISBLANK(Orth!B13),"",Orth!B13)</f>
        <v>élève 11</v>
      </c>
      <c r="B13" s="55">
        <v>40</v>
      </c>
      <c r="C13" s="55">
        <v>65</v>
      </c>
      <c r="D13" s="55">
        <v>45</v>
      </c>
      <c r="E13" s="55"/>
      <c r="F13" s="55"/>
      <c r="G13" s="55"/>
      <c r="N13" s="28">
        <f t="shared" si="0"/>
        <v>50</v>
      </c>
      <c r="O13" s="52" t="s">
        <v>110</v>
      </c>
    </row>
    <row r="14" spans="1:15" ht="21.95" customHeight="1" thickBot="1" x14ac:dyDescent="0.25">
      <c r="A14" s="54" t="str">
        <f>IF(ISBLANK(Orth!B14),"",Orth!B14)</f>
        <v>élève 12</v>
      </c>
      <c r="B14" s="55">
        <v>50</v>
      </c>
      <c r="C14" s="55">
        <v>95</v>
      </c>
      <c r="D14" s="55">
        <v>70</v>
      </c>
      <c r="E14" s="55"/>
      <c r="F14" s="55"/>
      <c r="G14" s="55"/>
      <c r="N14" s="28">
        <f t="shared" si="0"/>
        <v>71.666666666666671</v>
      </c>
      <c r="O14" s="52" t="s">
        <v>108</v>
      </c>
    </row>
    <row r="15" spans="1:15" ht="21.95" customHeight="1" thickBot="1" x14ac:dyDescent="0.25">
      <c r="A15" s="54" t="str">
        <f>IF(ISBLANK(Orth!B15),"",Orth!B15)</f>
        <v>élève 13</v>
      </c>
      <c r="B15" s="55">
        <v>35</v>
      </c>
      <c r="C15" s="55">
        <v>50</v>
      </c>
      <c r="D15" s="55" t="s">
        <v>6</v>
      </c>
      <c r="E15" s="55"/>
      <c r="F15" s="55"/>
      <c r="G15" s="55"/>
      <c r="N15" s="28">
        <f t="shared" si="0"/>
        <v>42.5</v>
      </c>
      <c r="O15" s="52" t="s">
        <v>110</v>
      </c>
    </row>
    <row r="16" spans="1:15" ht="21.95" customHeight="1" thickBot="1" x14ac:dyDescent="0.25">
      <c r="A16" s="54" t="str">
        <f>IF(ISBLANK(Orth!B16),"",Orth!B16)</f>
        <v>élève 14</v>
      </c>
      <c r="B16" s="55">
        <v>65</v>
      </c>
      <c r="C16" s="55">
        <v>90</v>
      </c>
      <c r="D16" s="55">
        <v>85</v>
      </c>
      <c r="E16" s="55"/>
      <c r="F16" s="55"/>
      <c r="G16" s="55"/>
      <c r="N16" s="28">
        <f t="shared" si="0"/>
        <v>80</v>
      </c>
      <c r="O16" s="52" t="s">
        <v>109</v>
      </c>
    </row>
    <row r="17" spans="1:15" ht="21.95" customHeight="1" thickBot="1" x14ac:dyDescent="0.25">
      <c r="A17" s="54" t="str">
        <f>IF(ISBLANK(Orth!B17),"",Orth!B17)</f>
        <v>élève 15</v>
      </c>
      <c r="B17" s="55">
        <v>85</v>
      </c>
      <c r="C17" s="55">
        <v>90</v>
      </c>
      <c r="D17" s="55" t="s">
        <v>6</v>
      </c>
      <c r="E17" s="55"/>
      <c r="F17" s="55"/>
      <c r="G17" s="55"/>
      <c r="N17" s="28">
        <f t="shared" si="0"/>
        <v>87.5</v>
      </c>
      <c r="O17" s="52" t="s">
        <v>111</v>
      </c>
    </row>
    <row r="18" spans="1:15" ht="21.95" customHeight="1" thickBot="1" x14ac:dyDescent="0.25">
      <c r="A18" s="54" t="str">
        <f>IF(ISBLANK(Orth!B18),"",Orth!B18)</f>
        <v>élève 16</v>
      </c>
      <c r="B18" s="55">
        <v>50</v>
      </c>
      <c r="C18" s="55">
        <v>50</v>
      </c>
      <c r="D18" s="55" t="s">
        <v>6</v>
      </c>
      <c r="E18" s="55"/>
      <c r="F18" s="55"/>
      <c r="G18" s="55"/>
      <c r="N18" s="28">
        <f t="shared" si="0"/>
        <v>50</v>
      </c>
      <c r="O18" s="52" t="s">
        <v>110</v>
      </c>
    </row>
    <row r="19" spans="1:15" ht="21.95" customHeight="1" thickBot="1" x14ac:dyDescent="0.25">
      <c r="A19" s="54" t="str">
        <f>IF(ISBLANK(Orth!B19),"",Orth!B19)</f>
        <v>élève 17</v>
      </c>
      <c r="B19" s="55">
        <v>30</v>
      </c>
      <c r="C19" s="55">
        <v>75</v>
      </c>
      <c r="D19" s="55">
        <v>60</v>
      </c>
      <c r="E19" s="55"/>
      <c r="F19" s="55"/>
      <c r="G19" s="55"/>
      <c r="N19" s="28">
        <f t="shared" si="0"/>
        <v>55</v>
      </c>
      <c r="O19" s="52" t="s">
        <v>108</v>
      </c>
    </row>
    <row r="20" spans="1:15" ht="21.95" customHeight="1" thickBot="1" x14ac:dyDescent="0.25">
      <c r="A20" s="54" t="str">
        <f>IF(ISBLANK(Orth!B20),"",Orth!B20)</f>
        <v>élève 18</v>
      </c>
      <c r="B20" s="55">
        <v>50</v>
      </c>
      <c r="C20" s="55">
        <v>70</v>
      </c>
      <c r="D20" s="55">
        <v>75</v>
      </c>
      <c r="E20" s="55"/>
      <c r="F20" s="55"/>
      <c r="G20" s="55"/>
      <c r="N20" s="28">
        <f t="shared" si="0"/>
        <v>65</v>
      </c>
      <c r="O20" s="52" t="s">
        <v>108</v>
      </c>
    </row>
    <row r="21" spans="1:15" ht="21.95" customHeight="1" thickBot="1" x14ac:dyDescent="0.25">
      <c r="A21" s="54" t="str">
        <f>IF(ISBLANK(Orth!B21),"",Orth!B21)</f>
        <v>élève 19</v>
      </c>
      <c r="B21" s="55">
        <v>45</v>
      </c>
      <c r="C21" s="55">
        <v>75</v>
      </c>
      <c r="D21" s="55">
        <v>30</v>
      </c>
      <c r="E21" s="55"/>
      <c r="F21" s="55"/>
      <c r="G21" s="55"/>
      <c r="N21" s="28">
        <f t="shared" si="0"/>
        <v>50</v>
      </c>
      <c r="O21" s="52" t="s">
        <v>110</v>
      </c>
    </row>
    <row r="22" spans="1:15" ht="21.95" customHeight="1" thickBot="1" x14ac:dyDescent="0.25">
      <c r="A22" s="54" t="str">
        <f>IF(ISBLANK(Orth!B22),"",Orth!B22)</f>
        <v>élève 20</v>
      </c>
      <c r="B22" s="55">
        <v>65</v>
      </c>
      <c r="C22" s="55">
        <v>100</v>
      </c>
      <c r="D22" s="55">
        <v>90</v>
      </c>
      <c r="E22" s="55"/>
      <c r="F22" s="55"/>
      <c r="G22" s="55"/>
      <c r="N22" s="28">
        <f t="shared" si="0"/>
        <v>85</v>
      </c>
      <c r="O22" s="52" t="s">
        <v>109</v>
      </c>
    </row>
    <row r="23" spans="1:15" ht="21.95" customHeight="1" thickBot="1" x14ac:dyDescent="0.25">
      <c r="A23" s="54" t="str">
        <f>IF(ISBLANK(Orth!B23),"",Orth!B23)</f>
        <v>élève 21</v>
      </c>
      <c r="B23" s="55">
        <v>75</v>
      </c>
      <c r="C23" s="55">
        <v>80</v>
      </c>
      <c r="D23" s="55">
        <v>80</v>
      </c>
      <c r="E23" s="55"/>
      <c r="F23" s="55"/>
      <c r="G23" s="55"/>
      <c r="N23" s="28">
        <f t="shared" si="0"/>
        <v>78.333333333333329</v>
      </c>
      <c r="O23" s="52" t="s">
        <v>111</v>
      </c>
    </row>
    <row r="24" spans="1:15" ht="21.95" customHeight="1" thickBot="1" x14ac:dyDescent="0.25">
      <c r="A24" s="54" t="str">
        <f>IF(ISBLANK(Orth!B24),"",Orth!B24)</f>
        <v>élève 22</v>
      </c>
      <c r="B24" s="55">
        <v>75</v>
      </c>
      <c r="C24" s="55">
        <v>70</v>
      </c>
      <c r="D24" s="55">
        <v>80</v>
      </c>
      <c r="E24" s="55"/>
      <c r="F24" s="55"/>
      <c r="G24" s="55"/>
      <c r="N24" s="28">
        <f t="shared" si="0"/>
        <v>75</v>
      </c>
      <c r="O24" s="52" t="s">
        <v>108</v>
      </c>
    </row>
    <row r="25" spans="1:15" ht="21.95" customHeight="1" thickBot="1" x14ac:dyDescent="0.25">
      <c r="A25" s="54" t="str">
        <f>IF(ISBLANK(Orth!B25),"",Orth!B25)</f>
        <v>élève 23</v>
      </c>
      <c r="B25" s="55">
        <v>70</v>
      </c>
      <c r="C25" s="55">
        <v>80</v>
      </c>
      <c r="D25" s="55">
        <v>80</v>
      </c>
      <c r="E25" s="55"/>
      <c r="F25" s="55"/>
      <c r="G25" s="55"/>
      <c r="N25" s="28">
        <f t="shared" si="0"/>
        <v>76.666666666666671</v>
      </c>
      <c r="O25" s="52" t="s">
        <v>111</v>
      </c>
    </row>
    <row r="26" spans="1:15" ht="21.95" customHeight="1" thickBot="1" x14ac:dyDescent="0.25">
      <c r="A26" s="54" t="str">
        <f>IF(ISBLANK(Orth!B26),"",Orth!B26)</f>
        <v>élève 24</v>
      </c>
      <c r="B26" s="55">
        <v>95</v>
      </c>
      <c r="C26" s="55">
        <v>90</v>
      </c>
      <c r="D26" s="55">
        <v>85</v>
      </c>
      <c r="E26" s="55"/>
      <c r="F26" s="55"/>
      <c r="G26" s="55"/>
      <c r="N26" s="28">
        <f t="shared" si="0"/>
        <v>90</v>
      </c>
      <c r="O26" s="52" t="s">
        <v>109</v>
      </c>
    </row>
    <row r="27" spans="1:15" ht="21.95" customHeight="1" x14ac:dyDescent="0.2">
      <c r="A27" s="54" t="str">
        <f>IF(ISBLANK(Orth!B27),"",Orth!B27)</f>
        <v/>
      </c>
      <c r="B27" s="55"/>
      <c r="C27" s="55"/>
      <c r="D27" s="55"/>
      <c r="E27" s="55"/>
      <c r="F27" s="55"/>
      <c r="G27" s="55"/>
      <c r="N27" s="28" t="e">
        <f>AVERAGE(B27:M27)</f>
        <v>#DIV/0!</v>
      </c>
      <c r="O27" s="52"/>
    </row>
    <row r="28" spans="1:15" ht="21.95" customHeight="1" x14ac:dyDescent="0.2">
      <c r="A28" s="54" t="str">
        <f>IF(ISBLANK(Orth!B28),"",Orth!B28)</f>
        <v/>
      </c>
      <c r="B28" s="55"/>
      <c r="C28" s="55"/>
      <c r="D28" s="55"/>
      <c r="E28" s="55"/>
      <c r="F28" s="55"/>
      <c r="G28" s="55"/>
      <c r="N28" s="29" t="e">
        <f t="shared" ref="N28:N33" si="1">AVERAGE(B28:M28)</f>
        <v>#DIV/0!</v>
      </c>
      <c r="O28" s="56"/>
    </row>
    <row r="29" spans="1:15" ht="21.95" customHeight="1" x14ac:dyDescent="0.2">
      <c r="A29" s="54" t="str">
        <f>IF(ISBLANK(Orth!B29),"",Orth!B29)</f>
        <v/>
      </c>
      <c r="B29" s="55"/>
      <c r="C29" s="55"/>
      <c r="D29" s="55"/>
      <c r="E29" s="55"/>
      <c r="F29" s="55"/>
      <c r="G29" s="55"/>
      <c r="N29" s="29" t="e">
        <f t="shared" si="1"/>
        <v>#DIV/0!</v>
      </c>
      <c r="O29" s="56"/>
    </row>
    <row r="30" spans="1:15" ht="21.95" customHeight="1" x14ac:dyDescent="0.2">
      <c r="A30" s="54" t="str">
        <f>IF(ISBLANK(Orth!B30),"",Orth!B30)</f>
        <v/>
      </c>
      <c r="B30" s="55" t="s">
        <v>6</v>
      </c>
      <c r="C30" s="55" t="s">
        <v>6</v>
      </c>
      <c r="D30" s="55" t="s">
        <v>6</v>
      </c>
      <c r="E30" s="55" t="s">
        <v>6</v>
      </c>
      <c r="F30" s="55" t="s">
        <v>6</v>
      </c>
      <c r="G30" s="55" t="s">
        <v>6</v>
      </c>
      <c r="N30" s="28" t="e">
        <f t="shared" si="1"/>
        <v>#DIV/0!</v>
      </c>
      <c r="O30" s="56"/>
    </row>
    <row r="31" spans="1:15" ht="21.95" customHeight="1" x14ac:dyDescent="0.2">
      <c r="A31" s="54" t="str">
        <f>IF(ISBLANK(Orth!B31),"",Orth!B31)</f>
        <v/>
      </c>
      <c r="B31" s="55" t="s">
        <v>6</v>
      </c>
      <c r="C31" s="55" t="s">
        <v>6</v>
      </c>
      <c r="D31" s="55" t="s">
        <v>6</v>
      </c>
      <c r="E31" s="55" t="s">
        <v>6</v>
      </c>
      <c r="F31" s="55" t="s">
        <v>6</v>
      </c>
      <c r="G31" s="55" t="s">
        <v>6</v>
      </c>
      <c r="N31" s="29" t="e">
        <f t="shared" si="1"/>
        <v>#DIV/0!</v>
      </c>
      <c r="O31" s="56"/>
    </row>
    <row r="32" spans="1:15" ht="21.95" customHeight="1" x14ac:dyDescent="0.2">
      <c r="A32" s="54" t="str">
        <f>IF(ISBLANK(Orth!B32),"",Orth!B32)</f>
        <v/>
      </c>
      <c r="B32" s="55" t="s">
        <v>6</v>
      </c>
      <c r="C32" s="55" t="s">
        <v>6</v>
      </c>
      <c r="D32" s="55" t="s">
        <v>6</v>
      </c>
      <c r="E32" s="55" t="s">
        <v>6</v>
      </c>
      <c r="F32" s="55" t="s">
        <v>6</v>
      </c>
      <c r="G32" s="55" t="s">
        <v>6</v>
      </c>
      <c r="N32" s="29" t="e">
        <f t="shared" si="1"/>
        <v>#DIV/0!</v>
      </c>
      <c r="O32" s="56"/>
    </row>
    <row r="33" spans="1:15" ht="21.95" customHeight="1" x14ac:dyDescent="0.2">
      <c r="A33" s="54" t="str">
        <f>IF(ISBLANK(Orth!B33),"",Orth!B33)</f>
        <v/>
      </c>
      <c r="B33" s="55" t="s">
        <v>6</v>
      </c>
      <c r="C33" s="55" t="s">
        <v>6</v>
      </c>
      <c r="D33" s="55" t="s">
        <v>6</v>
      </c>
      <c r="E33" s="55" t="s">
        <v>6</v>
      </c>
      <c r="F33" s="55" t="s">
        <v>6</v>
      </c>
      <c r="G33" s="55" t="s">
        <v>6</v>
      </c>
      <c r="N33" s="28" t="e">
        <f t="shared" si="1"/>
        <v>#DIV/0!</v>
      </c>
      <c r="O33" s="56"/>
    </row>
  </sheetData>
  <sheetProtection selectLockedCells="1" selectUnlockedCells="1"/>
  <pageMargins left="0.74791666666666667" right="0.74791666666666667" top="0.98402777777777772" bottom="0.98402777777777772" header="0.51180555555555551" footer="0.51180555555555551"/>
  <pageSetup paperSize="9" firstPageNumber="0" orientation="portrait" horizontalDpi="300" verticalDpi="300"/>
  <headerFooter alignWithMargins="0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B34"/>
  <sheetViews>
    <sheetView zoomScale="75" zoomScaleNormal="75" workbookViewId="0">
      <selection activeCell="A15" sqref="A15"/>
    </sheetView>
  </sheetViews>
  <sheetFormatPr baseColWidth="10" defaultColWidth="9.140625" defaultRowHeight="18" x14ac:dyDescent="0.25"/>
  <cols>
    <col min="1" max="1" width="25.42578125" style="23" customWidth="1"/>
  </cols>
  <sheetData>
    <row r="1" spans="1:2" ht="39.75" customHeight="1" thickBot="1" x14ac:dyDescent="0.25">
      <c r="A1" s="141" t="s">
        <v>112</v>
      </c>
    </row>
    <row r="2" spans="1:2" ht="21.95" customHeight="1" thickBot="1" x14ac:dyDescent="0.25">
      <c r="A2" s="58" t="str">
        <f>IF(ISBLANK(Orth!B2),"",Orth!B2)</f>
        <v>prénom</v>
      </c>
      <c r="B2" s="118" t="s">
        <v>105</v>
      </c>
    </row>
    <row r="3" spans="1:2" ht="21.95" customHeight="1" x14ac:dyDescent="0.2">
      <c r="A3" s="57" t="str">
        <f>IF(ISBLANK(Orth!B3),"",Orth!B3)</f>
        <v>élève 1</v>
      </c>
      <c r="B3" s="137"/>
    </row>
    <row r="4" spans="1:2" ht="21.95" customHeight="1" x14ac:dyDescent="0.2">
      <c r="A4" s="54" t="str">
        <f>IF(ISBLANK(Orth!B4),"",Orth!B4)</f>
        <v>élève 2</v>
      </c>
      <c r="B4" s="137"/>
    </row>
    <row r="5" spans="1:2" ht="21.95" customHeight="1" x14ac:dyDescent="0.2">
      <c r="A5" s="54" t="str">
        <f>IF(ISBLANK(Orth!B5),"",Orth!B5)</f>
        <v>élève 3</v>
      </c>
      <c r="B5" s="137"/>
    </row>
    <row r="6" spans="1:2" ht="21.95" customHeight="1" x14ac:dyDescent="0.2">
      <c r="A6" s="54" t="str">
        <f>IF(ISBLANK(Orth!B6),"",Orth!B6)</f>
        <v>élève 4</v>
      </c>
      <c r="B6" s="137"/>
    </row>
    <row r="7" spans="1:2" ht="21.95" customHeight="1" x14ac:dyDescent="0.2">
      <c r="A7" s="54" t="str">
        <f>IF(ISBLANK(Orth!B7),"",Orth!B7)</f>
        <v>élève 5</v>
      </c>
      <c r="B7" s="137"/>
    </row>
    <row r="8" spans="1:2" ht="21.95" customHeight="1" x14ac:dyDescent="0.2">
      <c r="A8" s="54" t="str">
        <f>IF(ISBLANK(Orth!B8),"",Orth!B8)</f>
        <v>élève 6</v>
      </c>
      <c r="B8" s="137"/>
    </row>
    <row r="9" spans="1:2" ht="21.95" customHeight="1" x14ac:dyDescent="0.2">
      <c r="A9" s="54" t="str">
        <f>IF(ISBLANK(Orth!B9),"",Orth!B9)</f>
        <v>élève 7</v>
      </c>
      <c r="B9" s="137"/>
    </row>
    <row r="10" spans="1:2" ht="21.95" customHeight="1" x14ac:dyDescent="0.2">
      <c r="A10" s="54" t="str">
        <f>IF(ISBLANK(Orth!B10),"",Orth!B10)</f>
        <v>élève 8</v>
      </c>
      <c r="B10" s="137"/>
    </row>
    <row r="11" spans="1:2" ht="21.95" customHeight="1" x14ac:dyDescent="0.2">
      <c r="A11" s="54" t="str">
        <f>IF(ISBLANK(Orth!B11),"",Orth!B11)</f>
        <v>élève 9</v>
      </c>
      <c r="B11" s="137"/>
    </row>
    <row r="12" spans="1:2" ht="21.95" customHeight="1" x14ac:dyDescent="0.2">
      <c r="A12" s="54" t="str">
        <f>IF(ISBLANK(Orth!B12),"",Orth!B12)</f>
        <v>élève 10</v>
      </c>
      <c r="B12" s="137"/>
    </row>
    <row r="13" spans="1:2" ht="21.95" customHeight="1" x14ac:dyDescent="0.2">
      <c r="A13" s="54" t="str">
        <f>IF(ISBLANK(Orth!B13),"",Orth!B13)</f>
        <v>élève 11</v>
      </c>
      <c r="B13" s="137"/>
    </row>
    <row r="14" spans="1:2" ht="21.95" customHeight="1" x14ac:dyDescent="0.2">
      <c r="A14" s="54" t="str">
        <f>IF(ISBLANK(Orth!B14),"",Orth!B14)</f>
        <v>élève 12</v>
      </c>
      <c r="B14" s="137"/>
    </row>
    <row r="15" spans="1:2" ht="21.95" customHeight="1" x14ac:dyDescent="0.2">
      <c r="A15" s="54" t="str">
        <f>IF(ISBLANK(Orth!B15),"",Orth!B15)</f>
        <v>élève 13</v>
      </c>
      <c r="B15" s="137"/>
    </row>
    <row r="16" spans="1:2" ht="21.95" customHeight="1" x14ac:dyDescent="0.2">
      <c r="A16" s="54" t="str">
        <f>IF(ISBLANK(Orth!B16),"",Orth!B16)</f>
        <v>élève 14</v>
      </c>
      <c r="B16" s="137"/>
    </row>
    <row r="17" spans="1:2" ht="21.95" customHeight="1" x14ac:dyDescent="0.2">
      <c r="A17" s="54" t="str">
        <f>IF(ISBLANK(Orth!B17),"",Orth!B17)</f>
        <v>élève 15</v>
      </c>
      <c r="B17" s="137"/>
    </row>
    <row r="18" spans="1:2" ht="21.95" customHeight="1" x14ac:dyDescent="0.2">
      <c r="A18" s="54" t="str">
        <f>IF(ISBLANK(Orth!B18),"",Orth!B18)</f>
        <v>élève 16</v>
      </c>
      <c r="B18" s="137"/>
    </row>
    <row r="19" spans="1:2" ht="21.95" customHeight="1" x14ac:dyDescent="0.2">
      <c r="A19" s="54" t="str">
        <f>IF(ISBLANK(Orth!B19),"",Orth!B19)</f>
        <v>élève 17</v>
      </c>
      <c r="B19" s="137"/>
    </row>
    <row r="20" spans="1:2" ht="21.95" customHeight="1" x14ac:dyDescent="0.2">
      <c r="A20" s="54" t="str">
        <f>IF(ISBLANK(Orth!B20),"",Orth!B20)</f>
        <v>élève 18</v>
      </c>
      <c r="B20" s="137"/>
    </row>
    <row r="21" spans="1:2" ht="21.95" customHeight="1" x14ac:dyDescent="0.2">
      <c r="A21" s="54" t="str">
        <f>IF(ISBLANK(Orth!B21),"",Orth!B21)</f>
        <v>élève 19</v>
      </c>
      <c r="B21" s="137"/>
    </row>
    <row r="22" spans="1:2" ht="21.95" customHeight="1" x14ac:dyDescent="0.2">
      <c r="A22" s="54" t="str">
        <f>IF(ISBLANK(Orth!B22),"",Orth!B22)</f>
        <v>élève 20</v>
      </c>
      <c r="B22" s="137"/>
    </row>
    <row r="23" spans="1:2" ht="21.95" customHeight="1" x14ac:dyDescent="0.2">
      <c r="A23" s="54" t="str">
        <f>IF(ISBLANK(Orth!B23),"",Orth!B23)</f>
        <v>élève 21</v>
      </c>
      <c r="B23" s="137"/>
    </row>
    <row r="24" spans="1:2" ht="21.95" customHeight="1" x14ac:dyDescent="0.2">
      <c r="A24" s="54" t="str">
        <f>IF(ISBLANK(Orth!B24),"",Orth!B24)</f>
        <v>élève 22</v>
      </c>
      <c r="B24" s="137"/>
    </row>
    <row r="25" spans="1:2" ht="21.95" customHeight="1" x14ac:dyDescent="0.2">
      <c r="A25" s="54" t="str">
        <f>IF(ISBLANK(Orth!B25),"",Orth!B25)</f>
        <v>élève 23</v>
      </c>
      <c r="B25" s="137"/>
    </row>
    <row r="26" spans="1:2" ht="21.95" customHeight="1" x14ac:dyDescent="0.2">
      <c r="A26" s="54" t="str">
        <f>IF(ISBLANK(Orth!B26),"",Orth!B26)</f>
        <v>élève 24</v>
      </c>
      <c r="B26" s="137"/>
    </row>
    <row r="27" spans="1:2" ht="21.95" customHeight="1" x14ac:dyDescent="0.2">
      <c r="A27" s="54" t="str">
        <f>IF(ISBLANK(Orth!B27),"",Orth!B27)</f>
        <v/>
      </c>
      <c r="B27" s="137"/>
    </row>
    <row r="28" spans="1:2" ht="21.95" customHeight="1" x14ac:dyDescent="0.2">
      <c r="A28" s="54" t="str">
        <f>IF(ISBLANK(Orth!B28),"",Orth!B28)</f>
        <v/>
      </c>
      <c r="B28" s="137"/>
    </row>
    <row r="29" spans="1:2" ht="21.95" customHeight="1" x14ac:dyDescent="0.2">
      <c r="A29" s="54" t="str">
        <f>IF(ISBLANK(Orth!B29),"",Orth!B29)</f>
        <v/>
      </c>
      <c r="B29" s="137"/>
    </row>
    <row r="30" spans="1:2" ht="21.95" customHeight="1" x14ac:dyDescent="0.2">
      <c r="A30" s="54" t="str">
        <f>IF(ISBLANK(Orth!B30),"",Orth!B30)</f>
        <v/>
      </c>
      <c r="B30" s="137"/>
    </row>
    <row r="31" spans="1:2" ht="21.95" customHeight="1" x14ac:dyDescent="0.2">
      <c r="A31" s="54" t="str">
        <f>IF(ISBLANK(Orth!B31),"",Orth!B31)</f>
        <v/>
      </c>
      <c r="B31" s="137"/>
    </row>
    <row r="32" spans="1:2" ht="21.95" customHeight="1" x14ac:dyDescent="0.2">
      <c r="A32" s="54" t="str">
        <f>IF(ISBLANK(Orth!B32),"",Orth!B32)</f>
        <v/>
      </c>
      <c r="B32" s="137"/>
    </row>
    <row r="33" spans="1:2" ht="21.95" customHeight="1" x14ac:dyDescent="0.2">
      <c r="A33" s="54" t="str">
        <f>IF(ISBLANK(Orth!B33),"",Orth!B33)</f>
        <v/>
      </c>
      <c r="B33" s="137"/>
    </row>
    <row r="34" spans="1:2" ht="21.95" customHeight="1" x14ac:dyDescent="0.2">
      <c r="A34" s="54" t="str">
        <f>IF(ISBLANK(Orth!B34),"",Orth!B34)</f>
        <v/>
      </c>
      <c r="B34" s="137"/>
    </row>
  </sheetData>
  <sheetProtection selectLockedCells="1" selectUnlockedCells="1"/>
  <pageMargins left="0.74791666666666667" right="0.74791666666666667" top="0.98402777777777772" bottom="0.98402777777777772" header="0.51180555555555551" footer="0.51180555555555551"/>
  <pageSetup paperSize="9" firstPageNumber="0" orientation="portrait" horizontalDpi="300" verticalDpi="300" r:id="rId1"/>
  <headerFooter alignWithMargins="0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B37"/>
  <sheetViews>
    <sheetView zoomScale="75" zoomScaleNormal="75" workbookViewId="0">
      <selection activeCell="H16" sqref="H16"/>
    </sheetView>
  </sheetViews>
  <sheetFormatPr baseColWidth="10" defaultColWidth="9.140625" defaultRowHeight="18" x14ac:dyDescent="0.25"/>
  <cols>
    <col min="1" max="1" width="25.42578125" style="23" customWidth="1"/>
  </cols>
  <sheetData>
    <row r="1" spans="1:2" ht="18.75" thickBot="1" x14ac:dyDescent="0.3"/>
    <row r="2" spans="1:2" ht="21.95" customHeight="1" thickBot="1" x14ac:dyDescent="0.25">
      <c r="A2" s="58" t="str">
        <f>IF(ISBLANK(Orth!B2),"",Orth!B2)</f>
        <v>prénom</v>
      </c>
      <c r="B2" s="59"/>
    </row>
    <row r="3" spans="1:2" ht="21.95" customHeight="1" x14ac:dyDescent="0.2">
      <c r="A3" s="57" t="str">
        <f>IF(ISBLANK(Orth!B3),"",Orth!B3)</f>
        <v>élève 1</v>
      </c>
      <c r="B3" s="137">
        <v>20</v>
      </c>
    </row>
    <row r="4" spans="1:2" ht="21.95" customHeight="1" x14ac:dyDescent="0.2">
      <c r="A4" s="54" t="str">
        <f>IF(ISBLANK(Orth!B4),"",Orth!B4)</f>
        <v>élève 2</v>
      </c>
      <c r="B4" s="138">
        <v>19</v>
      </c>
    </row>
    <row r="5" spans="1:2" ht="21.95" customHeight="1" x14ac:dyDescent="0.2">
      <c r="A5" s="54" t="str">
        <f>IF(ISBLANK(Orth!B5),"",Orth!B5)</f>
        <v>élève 3</v>
      </c>
      <c r="B5" s="138">
        <v>19</v>
      </c>
    </row>
    <row r="6" spans="1:2" ht="21.95" customHeight="1" x14ac:dyDescent="0.2">
      <c r="A6" s="54" t="str">
        <f>IF(ISBLANK(Orth!B6),"",Orth!B6)</f>
        <v>élève 4</v>
      </c>
      <c r="B6" s="138">
        <v>19</v>
      </c>
    </row>
    <row r="7" spans="1:2" ht="21.95" customHeight="1" x14ac:dyDescent="0.2">
      <c r="A7" s="54" t="str">
        <f>IF(ISBLANK(Orth!B7),"",Orth!B7)</f>
        <v>élève 5</v>
      </c>
      <c r="B7" s="138">
        <v>19</v>
      </c>
    </row>
    <row r="8" spans="1:2" ht="21.95" customHeight="1" x14ac:dyDescent="0.2">
      <c r="A8" s="54" t="str">
        <f>IF(ISBLANK(Orth!B8),"",Orth!B8)</f>
        <v>élève 6</v>
      </c>
      <c r="B8" s="138">
        <v>20</v>
      </c>
    </row>
    <row r="9" spans="1:2" ht="21.95" customHeight="1" x14ac:dyDescent="0.2">
      <c r="A9" s="54" t="str">
        <f>IF(ISBLANK(Orth!B9),"",Orth!B9)</f>
        <v>élève 7</v>
      </c>
      <c r="B9" s="138">
        <v>15</v>
      </c>
    </row>
    <row r="10" spans="1:2" ht="21.95" customHeight="1" x14ac:dyDescent="0.2">
      <c r="A10" s="54" t="str">
        <f>IF(ISBLANK(Orth!B10),"",Orth!B10)</f>
        <v>élève 8</v>
      </c>
      <c r="B10" s="138">
        <v>20</v>
      </c>
    </row>
    <row r="11" spans="1:2" ht="21.95" customHeight="1" x14ac:dyDescent="0.2">
      <c r="A11" s="54" t="str">
        <f>IF(ISBLANK(Orth!B11),"",Orth!B11)</f>
        <v>élève 9</v>
      </c>
      <c r="B11" s="138">
        <v>19</v>
      </c>
    </row>
    <row r="12" spans="1:2" ht="21.95" customHeight="1" x14ac:dyDescent="0.2">
      <c r="A12" s="54" t="str">
        <f>IF(ISBLANK(Orth!B12),"",Orth!B12)</f>
        <v>élève 10</v>
      </c>
      <c r="B12" s="138">
        <v>20</v>
      </c>
    </row>
    <row r="13" spans="1:2" ht="21.95" customHeight="1" x14ac:dyDescent="0.2">
      <c r="A13" s="54" t="str">
        <f>IF(ISBLANK(Orth!B13),"",Orth!B13)</f>
        <v>élève 11</v>
      </c>
      <c r="B13" s="138">
        <v>8</v>
      </c>
    </row>
    <row r="14" spans="1:2" ht="21.95" customHeight="1" x14ac:dyDescent="0.2">
      <c r="A14" s="54" t="str">
        <f>IF(ISBLANK(Orth!B14),"",Orth!B14)</f>
        <v>élève 12</v>
      </c>
      <c r="B14" s="138">
        <v>20</v>
      </c>
    </row>
    <row r="15" spans="1:2" ht="21.95" customHeight="1" x14ac:dyDescent="0.2">
      <c r="A15" s="54" t="str">
        <f>IF(ISBLANK(Orth!B15),"",Orth!B15)</f>
        <v>élève 13</v>
      </c>
      <c r="B15" s="138">
        <v>9</v>
      </c>
    </row>
    <row r="16" spans="1:2" ht="21.95" customHeight="1" x14ac:dyDescent="0.2">
      <c r="A16" s="54" t="str">
        <f>IF(ISBLANK(Orth!B16),"",Orth!B16)</f>
        <v>élève 14</v>
      </c>
      <c r="B16" s="138">
        <v>18</v>
      </c>
    </row>
    <row r="17" spans="1:2" ht="21.95" customHeight="1" x14ac:dyDescent="0.2">
      <c r="A17" s="54" t="str">
        <f>IF(ISBLANK(Orth!B17),"",Orth!B17)</f>
        <v>élève 15</v>
      </c>
      <c r="B17" s="138">
        <v>18</v>
      </c>
    </row>
    <row r="18" spans="1:2" ht="21.95" customHeight="1" x14ac:dyDescent="0.2">
      <c r="A18" s="54" t="str">
        <f>IF(ISBLANK(Orth!B18),"",Orth!B18)</f>
        <v>élève 16</v>
      </c>
      <c r="B18" s="138">
        <v>19</v>
      </c>
    </row>
    <row r="19" spans="1:2" ht="21.95" customHeight="1" x14ac:dyDescent="0.2">
      <c r="A19" s="54" t="str">
        <f>IF(ISBLANK(Orth!B19),"",Orth!B19)</f>
        <v>élève 17</v>
      </c>
      <c r="B19" s="138">
        <v>13</v>
      </c>
    </row>
    <row r="20" spans="1:2" ht="21.95" customHeight="1" x14ac:dyDescent="0.2">
      <c r="A20" s="54" t="str">
        <f>IF(ISBLANK(Orth!B20),"",Orth!B20)</f>
        <v>élève 18</v>
      </c>
      <c r="B20" s="138">
        <v>18</v>
      </c>
    </row>
    <row r="21" spans="1:2" ht="21.95" customHeight="1" x14ac:dyDescent="0.2">
      <c r="A21" s="54" t="str">
        <f>IF(ISBLANK(Orth!B21),"",Orth!B21)</f>
        <v>élève 19</v>
      </c>
      <c r="B21" s="138">
        <v>19</v>
      </c>
    </row>
    <row r="22" spans="1:2" ht="21.95" customHeight="1" x14ac:dyDescent="0.2">
      <c r="A22" s="54" t="str">
        <f>IF(ISBLANK(Orth!B22),"",Orth!B22)</f>
        <v>élève 20</v>
      </c>
      <c r="B22" s="138">
        <v>20</v>
      </c>
    </row>
    <row r="23" spans="1:2" ht="21.95" customHeight="1" x14ac:dyDescent="0.2">
      <c r="A23" s="54" t="str">
        <f>IF(ISBLANK(Orth!B23),"",Orth!B23)</f>
        <v>élève 21</v>
      </c>
      <c r="B23" s="138">
        <v>20</v>
      </c>
    </row>
    <row r="24" spans="1:2" ht="21.95" customHeight="1" x14ac:dyDescent="0.25">
      <c r="A24" s="54" t="str">
        <f>IF(ISBLANK(Orth!B24),"",Orth!B24)</f>
        <v>élève 22</v>
      </c>
      <c r="B24" s="139">
        <v>18</v>
      </c>
    </row>
    <row r="25" spans="1:2" ht="21.95" customHeight="1" x14ac:dyDescent="0.25">
      <c r="A25" s="54" t="str">
        <f>IF(ISBLANK(Orth!B25),"",Orth!B25)</f>
        <v>élève 23</v>
      </c>
      <c r="B25" s="139">
        <v>20</v>
      </c>
    </row>
    <row r="26" spans="1:2" ht="21.95" customHeight="1" x14ac:dyDescent="0.25">
      <c r="A26" s="54" t="str">
        <f>IF(ISBLANK(Orth!B26),"",Orth!B26)</f>
        <v>élève 24</v>
      </c>
      <c r="B26" s="139">
        <v>20</v>
      </c>
    </row>
    <row r="27" spans="1:2" ht="21.95" customHeight="1" x14ac:dyDescent="0.25">
      <c r="A27" s="54" t="str">
        <f>IF(ISBLANK(Orth!B27),"",Orth!B27)</f>
        <v/>
      </c>
      <c r="B27" s="139"/>
    </row>
    <row r="28" spans="1:2" ht="21.95" customHeight="1" x14ac:dyDescent="0.25">
      <c r="A28" s="54" t="str">
        <f>IF(ISBLANK(Orth!B28),"",Orth!B28)</f>
        <v/>
      </c>
      <c r="B28" s="139"/>
    </row>
    <row r="29" spans="1:2" ht="21.95" customHeight="1" x14ac:dyDescent="0.25">
      <c r="A29" s="54" t="str">
        <f>IF(ISBLANK(Orth!B29),"",Orth!B29)</f>
        <v/>
      </c>
      <c r="B29" s="139"/>
    </row>
    <row r="30" spans="1:2" ht="21.95" customHeight="1" x14ac:dyDescent="0.25">
      <c r="A30" s="54" t="str">
        <f>IF(ISBLANK(Orth!B30),"",Orth!B30)</f>
        <v/>
      </c>
      <c r="B30" s="139"/>
    </row>
    <row r="31" spans="1:2" ht="21.95" customHeight="1" x14ac:dyDescent="0.25">
      <c r="A31" s="54" t="str">
        <f>IF(ISBLANK(Orth!B31),"",Orth!B31)</f>
        <v/>
      </c>
      <c r="B31" s="139"/>
    </row>
    <row r="32" spans="1:2" ht="21.95" customHeight="1" x14ac:dyDescent="0.25">
      <c r="A32" s="54" t="str">
        <f>IF(ISBLANK(Orth!B32),"",Orth!B32)</f>
        <v/>
      </c>
      <c r="B32" s="139"/>
    </row>
    <row r="33" spans="1:2" ht="21.95" customHeight="1" x14ac:dyDescent="0.25">
      <c r="A33" s="54" t="str">
        <f>IF(ISBLANK(Orth!B33),"",Orth!B33)</f>
        <v/>
      </c>
      <c r="B33" s="139" t="s">
        <v>6</v>
      </c>
    </row>
    <row r="34" spans="1:2" ht="21.95" customHeight="1" x14ac:dyDescent="0.25">
      <c r="A34" s="54" t="str">
        <f>IF(ISBLANK(Orth!B34),"",Orth!B34)</f>
        <v/>
      </c>
      <c r="B34" s="139" t="s">
        <v>6</v>
      </c>
    </row>
    <row r="35" spans="1:2" x14ac:dyDescent="0.25">
      <c r="B35" s="140"/>
    </row>
    <row r="36" spans="1:2" x14ac:dyDescent="0.25">
      <c r="B36" s="140"/>
    </row>
    <row r="37" spans="1:2" x14ac:dyDescent="0.25">
      <c r="B37" s="140"/>
    </row>
  </sheetData>
  <sheetProtection selectLockedCells="1" selectUnlockedCells="1"/>
  <pageMargins left="0.74791666666666667" right="0.74791666666666667" top="0.98402777777777772" bottom="0.98402777777777772" header="0.51180555555555551" footer="0.51180555555555551"/>
  <pageSetup paperSize="9" firstPageNumber="0" orientation="portrait" horizontalDpi="300" verticalDpi="300"/>
  <headerFooter alignWithMargins="0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AA32"/>
  <sheetViews>
    <sheetView zoomScale="70" zoomScaleNormal="70" workbookViewId="0">
      <selection activeCell="A16" sqref="A16"/>
    </sheetView>
  </sheetViews>
  <sheetFormatPr baseColWidth="10" defaultColWidth="8.140625" defaultRowHeight="12.75" x14ac:dyDescent="0.2"/>
  <cols>
    <col min="1" max="1" width="16.85546875" style="30" customWidth="1"/>
    <col min="2" max="4" width="6.42578125" style="9" customWidth="1"/>
    <col min="5" max="8" width="6.42578125" style="31" customWidth="1"/>
    <col min="9" max="12" width="6.42578125" style="9" customWidth="1"/>
    <col min="13" max="20" width="6.42578125" style="31" customWidth="1"/>
    <col min="21" max="21" width="7.85546875" style="32" customWidth="1"/>
    <col min="22" max="22" width="10.7109375" style="22" customWidth="1"/>
    <col min="23" max="16384" width="8.140625" style="1"/>
  </cols>
  <sheetData>
    <row r="1" spans="1:27" s="33" customFormat="1" ht="92.25" customHeight="1" thickBot="1" x14ac:dyDescent="0.25">
      <c r="A1" s="82" t="s">
        <v>113</v>
      </c>
      <c r="B1" s="124" t="str">
        <f>IF(Orth!A1="","",Orth!A1)</f>
        <v>Orthographe</v>
      </c>
      <c r="C1" s="125" t="str">
        <f>IF(Voca!A1="","",Voca!A1)</f>
        <v>Vocabulaire</v>
      </c>
      <c r="D1" s="120" t="str">
        <f>IF(Gram!A1="","",Gram!A1)</f>
        <v>Grammaire</v>
      </c>
      <c r="E1" s="120" t="str">
        <f>IF(Conjug!A1="","",Conjug!A1)</f>
        <v>Conjugaison</v>
      </c>
      <c r="F1" s="120" t="str">
        <f>IF(Lecture!C1="","",Lecture!C1)</f>
        <v>Lecture (compréhension)</v>
      </c>
      <c r="G1" s="120" t="str">
        <f>IF(Ecrit!A1="","",Ecrit!A1)</f>
        <v>Production d'écrits</v>
      </c>
      <c r="H1" s="120" t="str">
        <f>IF(Poésie!A1="","",Poésie!A1)</f>
        <v>Poésie</v>
      </c>
      <c r="I1" s="128" t="str">
        <f>IF(Num!A1="","",Num!A1)</f>
        <v>Numération</v>
      </c>
      <c r="J1" s="129" t="str">
        <f>IF(Calcul!A1="","",Calcul!A1)</f>
        <v>Calcul</v>
      </c>
      <c r="K1" s="129" t="str">
        <f>IF(CMent!A1="","",CMent!A1)</f>
        <v>Calcul mental</v>
      </c>
      <c r="L1" s="129" t="str">
        <f>IF(Problèmes!A1="","",Problèmes!A1)</f>
        <v>Problèmes</v>
      </c>
      <c r="M1" s="130" t="str">
        <f>IF(Mesure!A1="","",Mesure!A1)</f>
        <v>Mesure</v>
      </c>
      <c r="N1" s="130" t="str">
        <f>IF(Géométr!A1="","",Géométr!A1)</f>
        <v>Géométrie</v>
      </c>
      <c r="O1" s="134" t="str">
        <f>IF(Histoire!A1="","",Histoire!A1)</f>
        <v>Histoire</v>
      </c>
      <c r="P1" s="134" t="str">
        <f>IF(Géographie!A1="","",Géographie!A1)</f>
        <v>Géographie</v>
      </c>
      <c r="Q1" s="134" t="str">
        <f>IF(Sciences!A1="","",Sciences!A1)</f>
        <v>Sciences</v>
      </c>
      <c r="R1" s="134" t="str">
        <f>IF(Anglais!A1="","",Anglais!A1)</f>
        <v>Anglais</v>
      </c>
      <c r="S1" s="120" t="str">
        <f>IF(Exposé!A1="","",Exposé!A1)</f>
        <v>Exposé</v>
      </c>
      <c r="T1" s="120" t="s">
        <v>106</v>
      </c>
      <c r="U1" s="122" t="s">
        <v>72</v>
      </c>
      <c r="V1" s="142"/>
    </row>
    <row r="2" spans="1:27" ht="15.95" customHeight="1" thickBot="1" x14ac:dyDescent="0.25">
      <c r="A2" s="60" t="str">
        <f>IF(ISBLANK(Orth!B3),"",Orth!B3)</f>
        <v>élève 1</v>
      </c>
      <c r="B2" s="126">
        <f>Orth!K3</f>
        <v>17.2</v>
      </c>
      <c r="C2" s="127" t="str">
        <f>Voca!K3</f>
        <v>-</v>
      </c>
      <c r="D2" s="121">
        <f>Gram!K3</f>
        <v>17.666666666666668</v>
      </c>
      <c r="E2" s="121">
        <f>Conjug!K3</f>
        <v>18.5</v>
      </c>
      <c r="F2" s="121" t="e">
        <f>Lecture!#REF!</f>
        <v>#REF!</v>
      </c>
      <c r="G2" s="121" t="str">
        <f>Ecrit!K3</f>
        <v>-</v>
      </c>
      <c r="H2" s="121">
        <f>Poésie!K3</f>
        <v>17.5</v>
      </c>
      <c r="I2" s="131">
        <f>Num!K3</f>
        <v>20</v>
      </c>
      <c r="J2" s="132">
        <f>Calcul!K3</f>
        <v>18</v>
      </c>
      <c r="K2" s="132">
        <f>CMent!K3</f>
        <v>16</v>
      </c>
      <c r="L2" s="132">
        <f>Problèmes!K3</f>
        <v>0</v>
      </c>
      <c r="M2" s="133" t="str">
        <f>Mesure!K3</f>
        <v>-</v>
      </c>
      <c r="N2" s="133">
        <f>Géométr!K3</f>
        <v>0</v>
      </c>
      <c r="O2" s="135">
        <f>Histoire!K3</f>
        <v>0</v>
      </c>
      <c r="P2" s="135">
        <f>Géographie!K3</f>
        <v>0</v>
      </c>
      <c r="Q2" s="135">
        <f>Sciences!K3</f>
        <v>0</v>
      </c>
      <c r="R2" s="135" t="str">
        <f>Anglais!K3</f>
        <v>-</v>
      </c>
      <c r="S2" s="121" t="str">
        <f>Exposé!K3</f>
        <v>-</v>
      </c>
      <c r="T2" s="121">
        <f>dictée!N3</f>
        <v>90</v>
      </c>
      <c r="U2" s="123" t="e">
        <f>AVERAGE(B2:R2)</f>
        <v>#REF!</v>
      </c>
      <c r="V2" s="143"/>
    </row>
    <row r="3" spans="1:27" ht="15.95" customHeight="1" thickBot="1" x14ac:dyDescent="0.25">
      <c r="A3" s="61" t="str">
        <f>IF(ISBLANK(Orth!B4),"",Orth!B4)</f>
        <v>élève 2</v>
      </c>
      <c r="B3" s="126">
        <f>Orth!K4</f>
        <v>17.600000000000001</v>
      </c>
      <c r="C3" s="127" t="str">
        <f>Voca!K4</f>
        <v>-</v>
      </c>
      <c r="D3" s="121">
        <f>Gram!K4</f>
        <v>14.333333333333334</v>
      </c>
      <c r="E3" s="121">
        <f>Conjug!K4</f>
        <v>13</v>
      </c>
      <c r="F3" s="121" t="e">
        <f>Lecture!#REF!</f>
        <v>#REF!</v>
      </c>
      <c r="G3" s="121" t="str">
        <f>Ecrit!K4</f>
        <v>-</v>
      </c>
      <c r="H3" s="121">
        <f>Poésie!K4</f>
        <v>19</v>
      </c>
      <c r="I3" s="131">
        <f>Num!K4</f>
        <v>18.666666666666668</v>
      </c>
      <c r="J3" s="132">
        <f>Calcul!K4</f>
        <v>16</v>
      </c>
      <c r="K3" s="132">
        <f>CMent!K4</f>
        <v>15</v>
      </c>
      <c r="L3" s="132">
        <f>Problèmes!K4</f>
        <v>0</v>
      </c>
      <c r="M3" s="133" t="str">
        <f>Mesure!K4</f>
        <v>-</v>
      </c>
      <c r="N3" s="133">
        <f>Géométr!K4</f>
        <v>0</v>
      </c>
      <c r="O3" s="135">
        <f>Histoire!K4</f>
        <v>0</v>
      </c>
      <c r="P3" s="135">
        <f>Géographie!K4</f>
        <v>0</v>
      </c>
      <c r="Q3" s="135">
        <f>Sciences!K4</f>
        <v>0</v>
      </c>
      <c r="R3" s="135" t="str">
        <f>Anglais!K4</f>
        <v>-</v>
      </c>
      <c r="S3" s="121" t="str">
        <f>Exposé!K4</f>
        <v>-</v>
      </c>
      <c r="T3" s="121">
        <f>dictée!N4</f>
        <v>76.666666666666671</v>
      </c>
      <c r="U3" s="123" t="e">
        <f t="shared" ref="U3:U26" si="0">AVERAGE(B3:R3)</f>
        <v>#REF!</v>
      </c>
      <c r="V3" s="143"/>
    </row>
    <row r="4" spans="1:27" ht="15.95" customHeight="1" thickBot="1" x14ac:dyDescent="0.25">
      <c r="A4" s="61" t="str">
        <f>IF(ISBLANK(Orth!B5),"",Orth!B5)</f>
        <v>élève 3</v>
      </c>
      <c r="B4" s="126">
        <f>Orth!K5</f>
        <v>19.8</v>
      </c>
      <c r="C4" s="127" t="str">
        <f>Voca!K5</f>
        <v>-</v>
      </c>
      <c r="D4" s="121">
        <f>Gram!K5</f>
        <v>20</v>
      </c>
      <c r="E4" s="121">
        <f>Conjug!K5</f>
        <v>20</v>
      </c>
      <c r="F4" s="121" t="e">
        <f>Lecture!#REF!</f>
        <v>#REF!</v>
      </c>
      <c r="G4" s="121" t="str">
        <f>Ecrit!K5</f>
        <v>-</v>
      </c>
      <c r="H4" s="121">
        <f>Poésie!K5</f>
        <v>20</v>
      </c>
      <c r="I4" s="131">
        <f>Num!K5</f>
        <v>20</v>
      </c>
      <c r="J4" s="132">
        <f>Calcul!K5</f>
        <v>20</v>
      </c>
      <c r="K4" s="132">
        <f>CMent!K5</f>
        <v>17</v>
      </c>
      <c r="L4" s="132">
        <f>Problèmes!K5</f>
        <v>0</v>
      </c>
      <c r="M4" s="133" t="str">
        <f>Mesure!K5</f>
        <v>-</v>
      </c>
      <c r="N4" s="133">
        <f>Géométr!K5</f>
        <v>0</v>
      </c>
      <c r="O4" s="135">
        <f>Histoire!K5</f>
        <v>0</v>
      </c>
      <c r="P4" s="135">
        <f>Géographie!K5</f>
        <v>0</v>
      </c>
      <c r="Q4" s="135">
        <f>Sciences!K5</f>
        <v>0</v>
      </c>
      <c r="R4" s="135" t="str">
        <f>Anglais!K5</f>
        <v>-</v>
      </c>
      <c r="S4" s="121" t="str">
        <f>Exposé!K5</f>
        <v>-</v>
      </c>
      <c r="T4" s="121">
        <f>dictée!N5</f>
        <v>100</v>
      </c>
      <c r="U4" s="123" t="e">
        <f t="shared" si="0"/>
        <v>#REF!</v>
      </c>
      <c r="V4" s="143"/>
    </row>
    <row r="5" spans="1:27" ht="15.95" customHeight="1" thickBot="1" x14ac:dyDescent="0.25">
      <c r="A5" s="61" t="str">
        <f>IF(ISBLANK(Orth!B6),"",Orth!B6)</f>
        <v>élève 4</v>
      </c>
      <c r="B5" s="126">
        <f>Orth!K6</f>
        <v>16.2</v>
      </c>
      <c r="C5" s="127" t="str">
        <f>Voca!K6</f>
        <v>-</v>
      </c>
      <c r="D5" s="121">
        <f>Gram!K6</f>
        <v>6.333333333333333</v>
      </c>
      <c r="E5" s="121">
        <f>Conjug!K6</f>
        <v>15.5</v>
      </c>
      <c r="F5" s="121" t="e">
        <f>Lecture!#REF!</f>
        <v>#REF!</v>
      </c>
      <c r="G5" s="121" t="str">
        <f>Ecrit!K6</f>
        <v>-</v>
      </c>
      <c r="H5" s="121">
        <f>Poésie!K6</f>
        <v>17</v>
      </c>
      <c r="I5" s="131">
        <f>Num!K6</f>
        <v>16.666666666666668</v>
      </c>
      <c r="J5" s="132">
        <f>Calcul!K6</f>
        <v>15</v>
      </c>
      <c r="K5" s="132">
        <f>CMent!K6</f>
        <v>17</v>
      </c>
      <c r="L5" s="132">
        <f>Problèmes!K6</f>
        <v>0</v>
      </c>
      <c r="M5" s="133" t="str">
        <f>Mesure!K6</f>
        <v>-</v>
      </c>
      <c r="N5" s="133">
        <f>Géométr!K6</f>
        <v>0</v>
      </c>
      <c r="O5" s="135">
        <f>Histoire!K6</f>
        <v>0</v>
      </c>
      <c r="P5" s="135">
        <f>Géographie!K6</f>
        <v>0</v>
      </c>
      <c r="Q5" s="135">
        <f>Sciences!K6</f>
        <v>0</v>
      </c>
      <c r="R5" s="135" t="str">
        <f>Anglais!K6</f>
        <v>-</v>
      </c>
      <c r="S5" s="121" t="str">
        <f>Exposé!K6</f>
        <v>-</v>
      </c>
      <c r="T5" s="121">
        <f>dictée!N6</f>
        <v>66.666666666666671</v>
      </c>
      <c r="U5" s="123" t="e">
        <f t="shared" si="0"/>
        <v>#REF!</v>
      </c>
      <c r="V5" s="143"/>
    </row>
    <row r="6" spans="1:27" ht="15.95" customHeight="1" thickBot="1" x14ac:dyDescent="0.25">
      <c r="A6" s="61" t="str">
        <f>IF(ISBLANK(Orth!B7),"",Orth!B7)</f>
        <v>élève 5</v>
      </c>
      <c r="B6" s="126">
        <f>Orth!K7</f>
        <v>18</v>
      </c>
      <c r="C6" s="127" t="str">
        <f>Voca!K7</f>
        <v>-</v>
      </c>
      <c r="D6" s="121">
        <f>Gram!K7</f>
        <v>16.333333333333332</v>
      </c>
      <c r="E6" s="121">
        <f>Conjug!K7</f>
        <v>19</v>
      </c>
      <c r="F6" s="121" t="e">
        <f>Lecture!#REF!</f>
        <v>#REF!</v>
      </c>
      <c r="G6" s="121" t="str">
        <f>Ecrit!K7</f>
        <v>-</v>
      </c>
      <c r="H6" s="121">
        <f>Poésie!K7</f>
        <v>15.5</v>
      </c>
      <c r="I6" s="131">
        <f>Num!K7</f>
        <v>17.333333333333332</v>
      </c>
      <c r="J6" s="132">
        <f>Calcul!K7</f>
        <v>12</v>
      </c>
      <c r="K6" s="132">
        <f>CMent!K7</f>
        <v>17</v>
      </c>
      <c r="L6" s="132">
        <f>Problèmes!K7</f>
        <v>0</v>
      </c>
      <c r="M6" s="133" t="str">
        <f>Mesure!K7</f>
        <v>-</v>
      </c>
      <c r="N6" s="133">
        <f>Géométr!K7</f>
        <v>0</v>
      </c>
      <c r="O6" s="135">
        <f>Histoire!K7</f>
        <v>0</v>
      </c>
      <c r="P6" s="135">
        <f>Géographie!K7</f>
        <v>0</v>
      </c>
      <c r="Q6" s="135">
        <f>Sciences!K7</f>
        <v>0</v>
      </c>
      <c r="R6" s="135" t="str">
        <f>Anglais!K7</f>
        <v>-</v>
      </c>
      <c r="S6" s="121" t="str">
        <f>Exposé!K7</f>
        <v>-</v>
      </c>
      <c r="T6" s="121">
        <f>dictée!N7</f>
        <v>80</v>
      </c>
      <c r="U6" s="123" t="e">
        <f t="shared" si="0"/>
        <v>#REF!</v>
      </c>
      <c r="V6" s="143"/>
    </row>
    <row r="7" spans="1:27" ht="15.95" customHeight="1" thickBot="1" x14ac:dyDescent="0.25">
      <c r="A7" s="61" t="str">
        <f>IF(ISBLANK(Orth!B8),"",Orth!B8)</f>
        <v>élève 6</v>
      </c>
      <c r="B7" s="126">
        <f>Orth!K8</f>
        <v>19.399999999999999</v>
      </c>
      <c r="C7" s="127" t="str">
        <f>Voca!K8</f>
        <v>-</v>
      </c>
      <c r="D7" s="121">
        <f>Gram!K8</f>
        <v>18.666666666666668</v>
      </c>
      <c r="E7" s="121">
        <f>Conjug!K8</f>
        <v>18.5</v>
      </c>
      <c r="F7" s="121" t="e">
        <f>Lecture!#REF!</f>
        <v>#REF!</v>
      </c>
      <c r="G7" s="121" t="str">
        <f>Ecrit!K8</f>
        <v>-</v>
      </c>
      <c r="H7" s="121">
        <f>Poésie!K8</f>
        <v>19</v>
      </c>
      <c r="I7" s="131">
        <f>Num!K8</f>
        <v>15</v>
      </c>
      <c r="J7" s="132">
        <f>Calcul!K8</f>
        <v>20</v>
      </c>
      <c r="K7" s="132">
        <f>CMent!K8</f>
        <v>16</v>
      </c>
      <c r="L7" s="132">
        <f>Problèmes!K8</f>
        <v>0</v>
      </c>
      <c r="M7" s="133" t="str">
        <f>Mesure!K8</f>
        <v>-</v>
      </c>
      <c r="N7" s="133">
        <f>Géométr!K8</f>
        <v>0</v>
      </c>
      <c r="O7" s="135">
        <f>Histoire!K8</f>
        <v>0</v>
      </c>
      <c r="P7" s="135">
        <f>Géographie!K8</f>
        <v>0</v>
      </c>
      <c r="Q7" s="135">
        <f>Sciences!K8</f>
        <v>0</v>
      </c>
      <c r="R7" s="135" t="str">
        <f>Anglais!K8</f>
        <v>-</v>
      </c>
      <c r="S7" s="121" t="str">
        <f>Exposé!K8</f>
        <v>-</v>
      </c>
      <c r="T7" s="121">
        <f>dictée!N8</f>
        <v>95</v>
      </c>
      <c r="U7" s="123" t="e">
        <f t="shared" si="0"/>
        <v>#REF!</v>
      </c>
      <c r="V7" s="143"/>
    </row>
    <row r="8" spans="1:27" ht="15.95" customHeight="1" thickBot="1" x14ac:dyDescent="0.25">
      <c r="A8" s="61" t="str">
        <f>IF(ISBLANK(Orth!B9),"",Orth!B9)</f>
        <v>élève 7</v>
      </c>
      <c r="B8" s="126">
        <f>Orth!K9</f>
        <v>8.1999999999999993</v>
      </c>
      <c r="C8" s="127" t="str">
        <f>Voca!K9</f>
        <v>-</v>
      </c>
      <c r="D8" s="121">
        <f>Gram!K9</f>
        <v>10</v>
      </c>
      <c r="E8" s="121" t="str">
        <f>Conjug!K9</f>
        <v>abs</v>
      </c>
      <c r="F8" s="121" t="e">
        <f>Lecture!#REF!</f>
        <v>#REF!</v>
      </c>
      <c r="G8" s="121" t="str">
        <f>Ecrit!K9</f>
        <v>-</v>
      </c>
      <c r="H8" s="121">
        <f>Poésie!K9</f>
        <v>15</v>
      </c>
      <c r="I8" s="131">
        <f>Num!K9</f>
        <v>13.333333333333334</v>
      </c>
      <c r="J8" s="132">
        <f>Calcul!K9</f>
        <v>20</v>
      </c>
      <c r="K8" s="132">
        <f>CMent!K9</f>
        <v>12</v>
      </c>
      <c r="L8" s="132">
        <f>Problèmes!K9</f>
        <v>0</v>
      </c>
      <c r="M8" s="133" t="str">
        <f>Mesure!K9</f>
        <v>-</v>
      </c>
      <c r="N8" s="133">
        <f>Géométr!K9</f>
        <v>0</v>
      </c>
      <c r="O8" s="135">
        <f>Histoire!K9</f>
        <v>0</v>
      </c>
      <c r="P8" s="135">
        <f>Géographie!K9</f>
        <v>0</v>
      </c>
      <c r="Q8" s="135">
        <f>Sciences!K9</f>
        <v>0</v>
      </c>
      <c r="R8" s="135" t="str">
        <f>Anglais!K9</f>
        <v>-</v>
      </c>
      <c r="S8" s="121" t="str">
        <f>Exposé!K9</f>
        <v>-</v>
      </c>
      <c r="T8" s="121">
        <f>dictée!N9</f>
        <v>48.333333333333336</v>
      </c>
      <c r="U8" s="123" t="e">
        <f t="shared" si="0"/>
        <v>#REF!</v>
      </c>
      <c r="V8" s="143"/>
    </row>
    <row r="9" spans="1:27" ht="15.95" customHeight="1" thickBot="1" x14ac:dyDescent="0.25">
      <c r="A9" s="61" t="str">
        <f>IF(ISBLANK(Orth!B10),"",Orth!B10)</f>
        <v>élève 8</v>
      </c>
      <c r="B9" s="126">
        <f>Orth!K10</f>
        <v>18.2</v>
      </c>
      <c r="C9" s="127" t="str">
        <f>Voca!K10</f>
        <v>-</v>
      </c>
      <c r="D9" s="121">
        <f>Gram!K10</f>
        <v>15</v>
      </c>
      <c r="E9" s="121">
        <f>Conjug!K10</f>
        <v>16.5</v>
      </c>
      <c r="F9" s="121" t="e">
        <f>Lecture!#REF!</f>
        <v>#REF!</v>
      </c>
      <c r="G9" s="121" t="str">
        <f>Ecrit!K10</f>
        <v>-</v>
      </c>
      <c r="H9" s="121">
        <f>Poésie!K10</f>
        <v>17.5</v>
      </c>
      <c r="I9" s="131">
        <f>Num!K10</f>
        <v>18</v>
      </c>
      <c r="J9" s="132">
        <f>Calcul!K10</f>
        <v>14</v>
      </c>
      <c r="K9" s="132">
        <f>CMent!K10</f>
        <v>11.5</v>
      </c>
      <c r="L9" s="132">
        <f>Problèmes!K10</f>
        <v>0</v>
      </c>
      <c r="M9" s="133" t="str">
        <f>Mesure!K10</f>
        <v>-</v>
      </c>
      <c r="N9" s="133">
        <f>Géométr!K10</f>
        <v>0</v>
      </c>
      <c r="O9" s="135">
        <f>Histoire!K10</f>
        <v>0</v>
      </c>
      <c r="P9" s="135">
        <f>Géographie!K10</f>
        <v>0</v>
      </c>
      <c r="Q9" s="135">
        <f>Sciences!K10</f>
        <v>0</v>
      </c>
      <c r="R9" s="135" t="str">
        <f>Anglais!K10</f>
        <v>-</v>
      </c>
      <c r="S9" s="121" t="str">
        <f>Exposé!K10</f>
        <v>-</v>
      </c>
      <c r="T9" s="121">
        <f>dictée!N10</f>
        <v>66.666666666666671</v>
      </c>
      <c r="U9" s="123" t="e">
        <f t="shared" si="0"/>
        <v>#REF!</v>
      </c>
      <c r="V9" s="143"/>
    </row>
    <row r="10" spans="1:27" ht="15.95" customHeight="1" thickBot="1" x14ac:dyDescent="0.25">
      <c r="A10" s="61" t="str">
        <f>IF(ISBLANK(Orth!B11),"",Orth!B11)</f>
        <v>élève 9</v>
      </c>
      <c r="B10" s="126">
        <f>Orth!K11</f>
        <v>13.2</v>
      </c>
      <c r="C10" s="127" t="str">
        <f>Voca!K11</f>
        <v>-</v>
      </c>
      <c r="D10" s="121">
        <f>Gram!K11</f>
        <v>12.666666666666666</v>
      </c>
      <c r="E10" s="121">
        <f>Conjug!K11</f>
        <v>13.5</v>
      </c>
      <c r="F10" s="121" t="e">
        <f>Lecture!#REF!</f>
        <v>#REF!</v>
      </c>
      <c r="G10" s="121" t="str">
        <f>Ecrit!K11</f>
        <v>-</v>
      </c>
      <c r="H10" s="121">
        <f>Poésie!K11</f>
        <v>20</v>
      </c>
      <c r="I10" s="131">
        <f>Num!K11</f>
        <v>11.333333333333334</v>
      </c>
      <c r="J10" s="132">
        <f>Calcul!K11</f>
        <v>17</v>
      </c>
      <c r="K10" s="132">
        <f>CMent!K11</f>
        <v>9</v>
      </c>
      <c r="L10" s="132">
        <f>Problèmes!K11</f>
        <v>0</v>
      </c>
      <c r="M10" s="133" t="str">
        <f>Mesure!K11</f>
        <v>-</v>
      </c>
      <c r="N10" s="133">
        <f>Géométr!K11</f>
        <v>0</v>
      </c>
      <c r="O10" s="135">
        <f>Histoire!K11</f>
        <v>0</v>
      </c>
      <c r="P10" s="135">
        <f>Géographie!K11</f>
        <v>0</v>
      </c>
      <c r="Q10" s="135">
        <f>Sciences!K11</f>
        <v>0</v>
      </c>
      <c r="R10" s="135" t="str">
        <f>Anglais!K11</f>
        <v>-</v>
      </c>
      <c r="S10" s="121" t="str">
        <f>Exposé!K11</f>
        <v>-</v>
      </c>
      <c r="T10" s="121">
        <f>dictée!N11</f>
        <v>78.333333333333329</v>
      </c>
      <c r="U10" s="123" t="e">
        <f t="shared" si="0"/>
        <v>#REF!</v>
      </c>
      <c r="V10" s="143"/>
    </row>
    <row r="11" spans="1:27" ht="16.5" customHeight="1" thickBot="1" x14ac:dyDescent="0.25">
      <c r="A11" s="61" t="str">
        <f>IF(ISBLANK(Orth!B12),"",Orth!B12)</f>
        <v>élève 10</v>
      </c>
      <c r="B11" s="126">
        <f>Orth!K12</f>
        <v>17.399999999999999</v>
      </c>
      <c r="C11" s="127" t="str">
        <f>Voca!K12</f>
        <v>-</v>
      </c>
      <c r="D11" s="121">
        <f>Gram!K12</f>
        <v>14</v>
      </c>
      <c r="E11" s="121">
        <f>Conjug!K12</f>
        <v>14</v>
      </c>
      <c r="F11" s="121" t="e">
        <f>Lecture!#REF!</f>
        <v>#REF!</v>
      </c>
      <c r="G11" s="121" t="str">
        <f>Ecrit!K12</f>
        <v>-</v>
      </c>
      <c r="H11" s="121">
        <f>Poésie!K12</f>
        <v>18.5</v>
      </c>
      <c r="I11" s="131">
        <f>Num!K12</f>
        <v>19.333333333333332</v>
      </c>
      <c r="J11" s="132">
        <f>Calcul!K12</f>
        <v>20</v>
      </c>
      <c r="K11" s="132">
        <f>CMent!K12</f>
        <v>13</v>
      </c>
      <c r="L11" s="132">
        <f>Problèmes!K12</f>
        <v>0</v>
      </c>
      <c r="M11" s="133" t="str">
        <f>Mesure!K12</f>
        <v>-</v>
      </c>
      <c r="N11" s="133">
        <f>Géométr!K12</f>
        <v>0</v>
      </c>
      <c r="O11" s="135">
        <f>Histoire!K12</f>
        <v>0</v>
      </c>
      <c r="P11" s="135">
        <f>Géographie!K12</f>
        <v>0</v>
      </c>
      <c r="Q11" s="135">
        <f>Sciences!K12</f>
        <v>0</v>
      </c>
      <c r="R11" s="135" t="str">
        <f>Anglais!K12</f>
        <v>-</v>
      </c>
      <c r="S11" s="121" t="str">
        <f>Exposé!K12</f>
        <v>-</v>
      </c>
      <c r="T11" s="121">
        <f>dictée!N12</f>
        <v>66.666666666666671</v>
      </c>
      <c r="U11" s="123" t="e">
        <f t="shared" si="0"/>
        <v>#REF!</v>
      </c>
      <c r="V11" s="143"/>
    </row>
    <row r="12" spans="1:27" ht="15.95" customHeight="1" thickBot="1" x14ac:dyDescent="0.25">
      <c r="A12" s="61" t="str">
        <f>IF(ISBLANK(Orth!B13),"",Orth!B13)</f>
        <v>élève 11</v>
      </c>
      <c r="B12" s="126">
        <f>Orth!K13</f>
        <v>11</v>
      </c>
      <c r="C12" s="127" t="str">
        <f>Voca!K13</f>
        <v>-</v>
      </c>
      <c r="D12" s="121">
        <f>Gram!K13</f>
        <v>6</v>
      </c>
      <c r="E12" s="121">
        <f>Conjug!K13</f>
        <v>11.5</v>
      </c>
      <c r="F12" s="121" t="e">
        <f>Lecture!#REF!</f>
        <v>#REF!</v>
      </c>
      <c r="G12" s="121" t="str">
        <f>Ecrit!K13</f>
        <v>-</v>
      </c>
      <c r="H12" s="121">
        <f>Poésie!K13</f>
        <v>0</v>
      </c>
      <c r="I12" s="131">
        <f>Num!K13</f>
        <v>16.333333333333332</v>
      </c>
      <c r="J12" s="132">
        <f>Calcul!K13</f>
        <v>6</v>
      </c>
      <c r="K12" s="132">
        <f>CMent!K13</f>
        <v>9</v>
      </c>
      <c r="L12" s="132">
        <f>Problèmes!K13</f>
        <v>0</v>
      </c>
      <c r="M12" s="133" t="str">
        <f>Mesure!K13</f>
        <v>-</v>
      </c>
      <c r="N12" s="133">
        <f>Géométr!K13</f>
        <v>0</v>
      </c>
      <c r="O12" s="135">
        <f>Histoire!K13</f>
        <v>0</v>
      </c>
      <c r="P12" s="135">
        <f>Géographie!K13</f>
        <v>0</v>
      </c>
      <c r="Q12" s="135">
        <f>Sciences!K13</f>
        <v>0</v>
      </c>
      <c r="R12" s="135" t="str">
        <f>Anglais!K13</f>
        <v>-</v>
      </c>
      <c r="S12" s="121" t="str">
        <f>Exposé!K13</f>
        <v>-</v>
      </c>
      <c r="T12" s="121">
        <f>dictée!N13</f>
        <v>50</v>
      </c>
      <c r="U12" s="123" t="e">
        <f t="shared" si="0"/>
        <v>#REF!</v>
      </c>
      <c r="V12" s="143"/>
    </row>
    <row r="13" spans="1:27" ht="15.95" customHeight="1" thickBot="1" x14ac:dyDescent="0.25">
      <c r="A13" s="61" t="str">
        <f>IF(ISBLANK(Orth!B14),"",Orth!B14)</f>
        <v>élève 12</v>
      </c>
      <c r="B13" s="126">
        <f>Orth!K14</f>
        <v>19</v>
      </c>
      <c r="C13" s="127" t="str">
        <f>Voca!K14</f>
        <v>-</v>
      </c>
      <c r="D13" s="121">
        <f>Gram!K14</f>
        <v>12</v>
      </c>
      <c r="E13" s="121">
        <f>Conjug!K14</f>
        <v>15.5</v>
      </c>
      <c r="F13" s="121" t="e">
        <f>Lecture!#REF!</f>
        <v>#REF!</v>
      </c>
      <c r="G13" s="121" t="str">
        <f>Ecrit!K14</f>
        <v>-</v>
      </c>
      <c r="H13" s="121">
        <f>Poésie!K14</f>
        <v>17.5</v>
      </c>
      <c r="I13" s="131">
        <f>Num!K14</f>
        <v>17.666666666666668</v>
      </c>
      <c r="J13" s="132">
        <f>Calcul!K14</f>
        <v>18</v>
      </c>
      <c r="K13" s="132">
        <f>CMent!K14</f>
        <v>13.5</v>
      </c>
      <c r="L13" s="132">
        <f>Problèmes!K14</f>
        <v>0</v>
      </c>
      <c r="M13" s="133" t="str">
        <f>Mesure!K14</f>
        <v>-</v>
      </c>
      <c r="N13" s="133">
        <f>Géométr!K14</f>
        <v>0</v>
      </c>
      <c r="O13" s="135">
        <f>Histoire!K14</f>
        <v>0</v>
      </c>
      <c r="P13" s="135">
        <f>Géographie!K14</f>
        <v>0</v>
      </c>
      <c r="Q13" s="135">
        <f>Sciences!K14</f>
        <v>0</v>
      </c>
      <c r="R13" s="135" t="str">
        <f>Anglais!K14</f>
        <v>-</v>
      </c>
      <c r="S13" s="121" t="str">
        <f>Exposé!K14</f>
        <v>-</v>
      </c>
      <c r="T13" s="121">
        <f>dictée!N14</f>
        <v>71.666666666666671</v>
      </c>
      <c r="U13" s="123" t="e">
        <f t="shared" si="0"/>
        <v>#REF!</v>
      </c>
      <c r="V13" s="143"/>
    </row>
    <row r="14" spans="1:27" ht="15.95" customHeight="1" thickBot="1" x14ac:dyDescent="0.25">
      <c r="A14" s="61" t="str">
        <f>IF(ISBLANK(Orth!B15),"",Orth!B15)</f>
        <v>élève 13</v>
      </c>
      <c r="B14" s="126">
        <f>Orth!K15</f>
        <v>15.4</v>
      </c>
      <c r="C14" s="127" t="str">
        <f>Voca!K15</f>
        <v>-</v>
      </c>
      <c r="D14" s="121">
        <f>Gram!K15</f>
        <v>4.666666666666667</v>
      </c>
      <c r="E14" s="121">
        <f>Conjug!K15</f>
        <v>13.5</v>
      </c>
      <c r="F14" s="121" t="e">
        <f>Lecture!#REF!</f>
        <v>#REF!</v>
      </c>
      <c r="G14" s="121" t="str">
        <f>Ecrit!K15</f>
        <v>-</v>
      </c>
      <c r="H14" s="121">
        <f>Poésie!K15</f>
        <v>0</v>
      </c>
      <c r="I14" s="131">
        <f>Num!K15</f>
        <v>15.666666666666666</v>
      </c>
      <c r="J14" s="132">
        <f>Calcul!K15</f>
        <v>18</v>
      </c>
      <c r="K14" s="132">
        <f>CMent!K15</f>
        <v>15.5</v>
      </c>
      <c r="L14" s="132">
        <f>Problèmes!K15</f>
        <v>0</v>
      </c>
      <c r="M14" s="133" t="str">
        <f>Mesure!K15</f>
        <v>-</v>
      </c>
      <c r="N14" s="133">
        <f>Géométr!K15</f>
        <v>0</v>
      </c>
      <c r="O14" s="135">
        <f>Histoire!K15</f>
        <v>0</v>
      </c>
      <c r="P14" s="135">
        <f>Géographie!K15</f>
        <v>0</v>
      </c>
      <c r="Q14" s="135">
        <f>Sciences!K15</f>
        <v>0</v>
      </c>
      <c r="R14" s="135" t="str">
        <f>Anglais!K15</f>
        <v>-</v>
      </c>
      <c r="S14" s="121" t="str">
        <f>Exposé!K15</f>
        <v>-</v>
      </c>
      <c r="T14" s="121">
        <f>dictée!N15</f>
        <v>42.5</v>
      </c>
      <c r="U14" s="123" t="e">
        <f t="shared" si="0"/>
        <v>#REF!</v>
      </c>
      <c r="V14" s="143"/>
      <c r="AA14" s="1" t="s">
        <v>157</v>
      </c>
    </row>
    <row r="15" spans="1:27" ht="15.95" customHeight="1" thickBot="1" x14ac:dyDescent="0.25">
      <c r="A15" s="61" t="str">
        <f>IF(ISBLANK(Orth!B16),"",Orth!B16)</f>
        <v>élève 14</v>
      </c>
      <c r="B15" s="126">
        <f>Orth!K16</f>
        <v>19.399999999999999</v>
      </c>
      <c r="C15" s="127" t="str">
        <f>Voca!K16</f>
        <v>-</v>
      </c>
      <c r="D15" s="121">
        <f>Gram!K16</f>
        <v>17.666666666666668</v>
      </c>
      <c r="E15" s="121">
        <f>Conjug!K16</f>
        <v>19</v>
      </c>
      <c r="F15" s="121" t="e">
        <f>Lecture!#REF!</f>
        <v>#REF!</v>
      </c>
      <c r="G15" s="121" t="str">
        <f>Ecrit!K16</f>
        <v>-</v>
      </c>
      <c r="H15" s="121">
        <f>Poésie!K16</f>
        <v>16</v>
      </c>
      <c r="I15" s="131">
        <f>Num!K16</f>
        <v>20</v>
      </c>
      <c r="J15" s="132">
        <f>Calcul!K16</f>
        <v>16</v>
      </c>
      <c r="K15" s="132">
        <f>CMent!K16</f>
        <v>18</v>
      </c>
      <c r="L15" s="132">
        <f>Problèmes!K16</f>
        <v>0</v>
      </c>
      <c r="M15" s="133" t="str">
        <f>Mesure!K16</f>
        <v>-</v>
      </c>
      <c r="N15" s="133">
        <f>Géométr!K16</f>
        <v>0</v>
      </c>
      <c r="O15" s="135">
        <f>Histoire!K16</f>
        <v>0</v>
      </c>
      <c r="P15" s="135">
        <f>Géographie!K16</f>
        <v>0</v>
      </c>
      <c r="Q15" s="135">
        <f>Sciences!K16</f>
        <v>0</v>
      </c>
      <c r="R15" s="135" t="str">
        <f>Anglais!K16</f>
        <v>-</v>
      </c>
      <c r="S15" s="121" t="str">
        <f>Exposé!K16</f>
        <v>-</v>
      </c>
      <c r="T15" s="121">
        <f>dictée!N16</f>
        <v>80</v>
      </c>
      <c r="U15" s="123" t="e">
        <f t="shared" si="0"/>
        <v>#REF!</v>
      </c>
      <c r="V15" s="143"/>
    </row>
    <row r="16" spans="1:27" ht="15.95" customHeight="1" thickBot="1" x14ac:dyDescent="0.25">
      <c r="A16" s="61" t="str">
        <f>IF(ISBLANK(Orth!B17),"",Orth!B17)</f>
        <v>élève 15</v>
      </c>
      <c r="B16" s="126">
        <f>Orth!K17</f>
        <v>17.75</v>
      </c>
      <c r="C16" s="127" t="str">
        <f>Voca!K17</f>
        <v>-</v>
      </c>
      <c r="D16" s="121">
        <f>Gram!K17</f>
        <v>11.666666666666666</v>
      </c>
      <c r="E16" s="121">
        <f>Conjug!K17</f>
        <v>11.5</v>
      </c>
      <c r="F16" s="121" t="e">
        <f>Lecture!#REF!</f>
        <v>#REF!</v>
      </c>
      <c r="G16" s="121" t="str">
        <f>Ecrit!K17</f>
        <v>-</v>
      </c>
      <c r="H16" s="121">
        <f>Poésie!K17</f>
        <v>0</v>
      </c>
      <c r="I16" s="131">
        <f>Num!K17</f>
        <v>13</v>
      </c>
      <c r="J16" s="132">
        <f>Calcul!K17</f>
        <v>20</v>
      </c>
      <c r="K16" s="132">
        <f>CMent!K17</f>
        <v>11</v>
      </c>
      <c r="L16" s="132">
        <f>Problèmes!K17</f>
        <v>0</v>
      </c>
      <c r="M16" s="133" t="str">
        <f>Mesure!K17</f>
        <v>-</v>
      </c>
      <c r="N16" s="133">
        <f>Géométr!K17</f>
        <v>0</v>
      </c>
      <c r="O16" s="135">
        <f>Histoire!K17</f>
        <v>0</v>
      </c>
      <c r="P16" s="135">
        <f>Géographie!K17</f>
        <v>0</v>
      </c>
      <c r="Q16" s="135">
        <f>Sciences!K17</f>
        <v>0</v>
      </c>
      <c r="R16" s="135" t="str">
        <f>Anglais!K17</f>
        <v>-</v>
      </c>
      <c r="S16" s="121" t="str">
        <f>Exposé!K17</f>
        <v>-</v>
      </c>
      <c r="T16" s="121">
        <f>dictée!N17</f>
        <v>87.5</v>
      </c>
      <c r="U16" s="123" t="e">
        <f t="shared" si="0"/>
        <v>#REF!</v>
      </c>
      <c r="V16" s="143"/>
    </row>
    <row r="17" spans="1:22" ht="15.95" customHeight="1" thickBot="1" x14ac:dyDescent="0.25">
      <c r="A17" s="61" t="str">
        <f>IF(ISBLANK(Orth!B18),"",Orth!B18)</f>
        <v>élève 16</v>
      </c>
      <c r="B17" s="126">
        <f>Orth!K18</f>
        <v>12.6</v>
      </c>
      <c r="C17" s="127" t="str">
        <f>Voca!K18</f>
        <v>-</v>
      </c>
      <c r="D17" s="121">
        <f>Gram!K18</f>
        <v>6</v>
      </c>
      <c r="E17" s="121">
        <f>Conjug!K18</f>
        <v>8.5</v>
      </c>
      <c r="F17" s="121" t="e">
        <f>Lecture!#REF!</f>
        <v>#REF!</v>
      </c>
      <c r="G17" s="121" t="str">
        <f>Ecrit!K18</f>
        <v>-</v>
      </c>
      <c r="H17" s="121">
        <f>Poésie!K18</f>
        <v>0</v>
      </c>
      <c r="I17" s="131">
        <f>Num!K18</f>
        <v>16.666666666666668</v>
      </c>
      <c r="J17" s="132">
        <f>Calcul!K18</f>
        <v>12</v>
      </c>
      <c r="K17" s="132">
        <f>CMent!K18</f>
        <v>13</v>
      </c>
      <c r="L17" s="132">
        <f>Problèmes!K18</f>
        <v>0</v>
      </c>
      <c r="M17" s="133" t="str">
        <f>Mesure!K18</f>
        <v>-</v>
      </c>
      <c r="N17" s="133">
        <f>Géométr!K18</f>
        <v>0</v>
      </c>
      <c r="O17" s="135">
        <f>Histoire!K18</f>
        <v>0</v>
      </c>
      <c r="P17" s="135">
        <f>Géographie!K18</f>
        <v>0</v>
      </c>
      <c r="Q17" s="135">
        <f>Sciences!K18</f>
        <v>0</v>
      </c>
      <c r="R17" s="135" t="str">
        <f>Anglais!K18</f>
        <v>-</v>
      </c>
      <c r="S17" s="121" t="str">
        <f>Exposé!K18</f>
        <v>-</v>
      </c>
      <c r="T17" s="121">
        <f>dictée!N18</f>
        <v>50</v>
      </c>
      <c r="U17" s="123" t="e">
        <f t="shared" si="0"/>
        <v>#REF!</v>
      </c>
      <c r="V17" s="143"/>
    </row>
    <row r="18" spans="1:22" ht="15.95" customHeight="1" thickBot="1" x14ac:dyDescent="0.25">
      <c r="A18" s="61" t="str">
        <f>IF(ISBLANK(Orth!B19),"",Orth!B19)</f>
        <v>élève 17</v>
      </c>
      <c r="B18" s="126">
        <f>Orth!K19</f>
        <v>17.2</v>
      </c>
      <c r="C18" s="127" t="str">
        <f>Voca!K19</f>
        <v>-</v>
      </c>
      <c r="D18" s="121">
        <f>Gram!K19</f>
        <v>5.666666666666667</v>
      </c>
      <c r="E18" s="121">
        <f>Conjug!K19</f>
        <v>15</v>
      </c>
      <c r="F18" s="121" t="e">
        <f>Lecture!#REF!</f>
        <v>#REF!</v>
      </c>
      <c r="G18" s="121" t="str">
        <f>Ecrit!K19</f>
        <v>-</v>
      </c>
      <c r="H18" s="121">
        <f>Poésie!K19</f>
        <v>15.5</v>
      </c>
      <c r="I18" s="131">
        <f>Num!K19</f>
        <v>10.666666666666666</v>
      </c>
      <c r="J18" s="132">
        <f>Calcul!K19</f>
        <v>14</v>
      </c>
      <c r="K18" s="132">
        <f>CMent!K19</f>
        <v>11</v>
      </c>
      <c r="L18" s="132">
        <f>Problèmes!K19</f>
        <v>0</v>
      </c>
      <c r="M18" s="133" t="str">
        <f>Mesure!K19</f>
        <v>-</v>
      </c>
      <c r="N18" s="133">
        <f>Géométr!K19</f>
        <v>0</v>
      </c>
      <c r="O18" s="135">
        <f>Histoire!K19</f>
        <v>0</v>
      </c>
      <c r="P18" s="135">
        <f>Géographie!K19</f>
        <v>0</v>
      </c>
      <c r="Q18" s="135">
        <f>Sciences!K19</f>
        <v>0</v>
      </c>
      <c r="R18" s="135" t="str">
        <f>Anglais!K19</f>
        <v>-</v>
      </c>
      <c r="S18" s="121" t="str">
        <f>Exposé!K19</f>
        <v>-</v>
      </c>
      <c r="T18" s="121">
        <f>dictée!N19</f>
        <v>55</v>
      </c>
      <c r="U18" s="123" t="e">
        <f t="shared" si="0"/>
        <v>#REF!</v>
      </c>
      <c r="V18" s="143"/>
    </row>
    <row r="19" spans="1:22" ht="15.95" customHeight="1" thickBot="1" x14ac:dyDescent="0.25">
      <c r="A19" s="61" t="str">
        <f>IF(ISBLANK(Orth!B20),"",Orth!B20)</f>
        <v>élève 18</v>
      </c>
      <c r="B19" s="126">
        <f>Orth!K20</f>
        <v>17</v>
      </c>
      <c r="C19" s="127" t="str">
        <f>Voca!K20</f>
        <v>-</v>
      </c>
      <c r="D19" s="121">
        <f>Gram!K20</f>
        <v>9.3333333333333339</v>
      </c>
      <c r="E19" s="121">
        <f>Conjug!K20</f>
        <v>12.5</v>
      </c>
      <c r="F19" s="121" t="e">
        <f>Lecture!#REF!</f>
        <v>#REF!</v>
      </c>
      <c r="G19" s="121" t="str">
        <f>Ecrit!K20</f>
        <v>-</v>
      </c>
      <c r="H19" s="121">
        <f>Poésie!K20</f>
        <v>14</v>
      </c>
      <c r="I19" s="131">
        <f>Num!K20</f>
        <v>16</v>
      </c>
      <c r="J19" s="132">
        <f>Calcul!K20</f>
        <v>16</v>
      </c>
      <c r="K19" s="132">
        <f>CMent!K20</f>
        <v>13</v>
      </c>
      <c r="L19" s="132">
        <f>Problèmes!K20</f>
        <v>0</v>
      </c>
      <c r="M19" s="133" t="str">
        <f>Mesure!K20</f>
        <v>-</v>
      </c>
      <c r="N19" s="133">
        <f>Géométr!K20</f>
        <v>0</v>
      </c>
      <c r="O19" s="135">
        <f>Histoire!K20</f>
        <v>0</v>
      </c>
      <c r="P19" s="135">
        <f>Géographie!K20</f>
        <v>0</v>
      </c>
      <c r="Q19" s="135">
        <f>Sciences!K20</f>
        <v>0</v>
      </c>
      <c r="R19" s="135" t="str">
        <f>Anglais!K20</f>
        <v>-</v>
      </c>
      <c r="S19" s="121" t="str">
        <f>Exposé!K20</f>
        <v>-</v>
      </c>
      <c r="T19" s="121">
        <f>dictée!N20</f>
        <v>65</v>
      </c>
      <c r="U19" s="123" t="e">
        <f t="shared" si="0"/>
        <v>#REF!</v>
      </c>
      <c r="V19" s="143"/>
    </row>
    <row r="20" spans="1:22" ht="15.95" customHeight="1" thickBot="1" x14ac:dyDescent="0.25">
      <c r="A20" s="61" t="str">
        <f>IF(ISBLANK(Orth!B21),"",Orth!B21)</f>
        <v>élève 19</v>
      </c>
      <c r="B20" s="126">
        <f>Orth!K21</f>
        <v>8.6</v>
      </c>
      <c r="C20" s="127" t="str">
        <f>Voca!K21</f>
        <v>-</v>
      </c>
      <c r="D20" s="121">
        <f>Gram!K21</f>
        <v>11.666666666666666</v>
      </c>
      <c r="E20" s="121">
        <f>Conjug!K21</f>
        <v>16.5</v>
      </c>
      <c r="F20" s="121" t="e">
        <f>Lecture!#REF!</f>
        <v>#REF!</v>
      </c>
      <c r="G20" s="121" t="str">
        <f>Ecrit!K21</f>
        <v>-</v>
      </c>
      <c r="H20" s="121">
        <f>Poésie!K21</f>
        <v>17.5</v>
      </c>
      <c r="I20" s="131">
        <f>Num!K21</f>
        <v>11.666666666666666</v>
      </c>
      <c r="J20" s="132">
        <f>Calcul!K21</f>
        <v>8</v>
      </c>
      <c r="K20" s="132">
        <f>CMent!K21</f>
        <v>13</v>
      </c>
      <c r="L20" s="132">
        <f>Problèmes!K21</f>
        <v>0</v>
      </c>
      <c r="M20" s="133" t="str">
        <f>Mesure!K21</f>
        <v>-</v>
      </c>
      <c r="N20" s="133">
        <f>Géométr!K21</f>
        <v>0</v>
      </c>
      <c r="O20" s="135">
        <f>Histoire!K21</f>
        <v>0</v>
      </c>
      <c r="P20" s="135">
        <f>Géographie!K21</f>
        <v>0</v>
      </c>
      <c r="Q20" s="135">
        <f>Sciences!K21</f>
        <v>0</v>
      </c>
      <c r="R20" s="135" t="str">
        <f>Anglais!K21</f>
        <v>-</v>
      </c>
      <c r="S20" s="121" t="str">
        <f>Exposé!K21</f>
        <v>-</v>
      </c>
      <c r="T20" s="121">
        <f>dictée!N21</f>
        <v>50</v>
      </c>
      <c r="U20" s="123" t="e">
        <f t="shared" si="0"/>
        <v>#REF!</v>
      </c>
      <c r="V20" s="143"/>
    </row>
    <row r="21" spans="1:22" ht="15.95" customHeight="1" thickBot="1" x14ac:dyDescent="0.25">
      <c r="A21" s="61" t="str">
        <f>IF(ISBLANK(Orth!B22),"",Orth!B22)</f>
        <v>élève 20</v>
      </c>
      <c r="B21" s="126">
        <f>Orth!K22</f>
        <v>19.399999999999999</v>
      </c>
      <c r="C21" s="127" t="str">
        <f>Voca!K22</f>
        <v>-</v>
      </c>
      <c r="D21" s="121">
        <f>Gram!K22</f>
        <v>16.666666666666668</v>
      </c>
      <c r="E21" s="121">
        <f>Conjug!K22</f>
        <v>17</v>
      </c>
      <c r="F21" s="121" t="e">
        <f>Lecture!#REF!</f>
        <v>#REF!</v>
      </c>
      <c r="G21" s="121" t="str">
        <f>Ecrit!K22</f>
        <v>-</v>
      </c>
      <c r="H21" s="121">
        <f>Poésie!K22</f>
        <v>18</v>
      </c>
      <c r="I21" s="131">
        <f>Num!K22</f>
        <v>20</v>
      </c>
      <c r="J21" s="132">
        <f>Calcul!K22</f>
        <v>20</v>
      </c>
      <c r="K21" s="132">
        <f>CMent!K22</f>
        <v>18</v>
      </c>
      <c r="L21" s="132">
        <f>Problèmes!K22</f>
        <v>0</v>
      </c>
      <c r="M21" s="133" t="str">
        <f>Mesure!K22</f>
        <v>-</v>
      </c>
      <c r="N21" s="133">
        <f>Géométr!K22</f>
        <v>0</v>
      </c>
      <c r="O21" s="135">
        <f>Histoire!K22</f>
        <v>0</v>
      </c>
      <c r="P21" s="135">
        <f>Géographie!K22</f>
        <v>0</v>
      </c>
      <c r="Q21" s="135">
        <f>Sciences!K22</f>
        <v>0</v>
      </c>
      <c r="R21" s="135" t="str">
        <f>Anglais!K22</f>
        <v>-</v>
      </c>
      <c r="S21" s="121" t="str">
        <f>Exposé!K22</f>
        <v>-</v>
      </c>
      <c r="T21" s="121">
        <f>dictée!N22</f>
        <v>85</v>
      </c>
      <c r="U21" s="123" t="e">
        <f t="shared" si="0"/>
        <v>#REF!</v>
      </c>
      <c r="V21" s="143"/>
    </row>
    <row r="22" spans="1:22" ht="15.95" customHeight="1" thickBot="1" x14ac:dyDescent="0.25">
      <c r="A22" s="61" t="str">
        <f>IF(ISBLANK(Orth!B23),"",Orth!B23)</f>
        <v>élève 21</v>
      </c>
      <c r="B22" s="126">
        <f>Orth!K23</f>
        <v>15</v>
      </c>
      <c r="C22" s="127" t="str">
        <f>Voca!K23</f>
        <v>-</v>
      </c>
      <c r="D22" s="121">
        <f>Gram!K23</f>
        <v>16.666666666666668</v>
      </c>
      <c r="E22" s="121">
        <f>Conjug!K23</f>
        <v>19</v>
      </c>
      <c r="F22" s="121" t="e">
        <f>Lecture!#REF!</f>
        <v>#REF!</v>
      </c>
      <c r="G22" s="121" t="str">
        <f>Ecrit!K23</f>
        <v>-</v>
      </c>
      <c r="H22" s="121">
        <f>Poésie!K23</f>
        <v>17.5</v>
      </c>
      <c r="I22" s="131">
        <f>Num!K23</f>
        <v>18.666666666666668</v>
      </c>
      <c r="J22" s="132">
        <f>Calcul!K23</f>
        <v>20</v>
      </c>
      <c r="K22" s="132">
        <f>CMent!K23</f>
        <v>14</v>
      </c>
      <c r="L22" s="132">
        <f>Problèmes!K23</f>
        <v>0</v>
      </c>
      <c r="M22" s="133" t="str">
        <f>Mesure!K23</f>
        <v>-</v>
      </c>
      <c r="N22" s="133">
        <f>Géométr!K23</f>
        <v>0</v>
      </c>
      <c r="O22" s="135">
        <f>Histoire!K23</f>
        <v>0</v>
      </c>
      <c r="P22" s="135">
        <f>Géographie!K23</f>
        <v>0</v>
      </c>
      <c r="Q22" s="135">
        <f>Sciences!K23</f>
        <v>0</v>
      </c>
      <c r="R22" s="135" t="str">
        <f>Anglais!K23</f>
        <v>-</v>
      </c>
      <c r="S22" s="121" t="str">
        <f>Exposé!K23</f>
        <v>-</v>
      </c>
      <c r="T22" s="121">
        <f>dictée!N23</f>
        <v>78.333333333333329</v>
      </c>
      <c r="U22" s="123" t="e">
        <f t="shared" si="0"/>
        <v>#REF!</v>
      </c>
      <c r="V22" s="143"/>
    </row>
    <row r="23" spans="1:22" ht="15.95" customHeight="1" thickBot="1" x14ac:dyDescent="0.25">
      <c r="A23" s="61" t="str">
        <f>IF(ISBLANK(Orth!B24),"",Orth!B24)</f>
        <v>élève 22</v>
      </c>
      <c r="B23" s="126">
        <f>Orth!K24</f>
        <v>18.75</v>
      </c>
      <c r="C23" s="127" t="str">
        <f>Voca!K24</f>
        <v>-</v>
      </c>
      <c r="D23" s="121">
        <f>Gram!K24</f>
        <v>16</v>
      </c>
      <c r="E23" s="121">
        <f>Conjug!K24</f>
        <v>18.5</v>
      </c>
      <c r="F23" s="121" t="e">
        <f>Lecture!#REF!</f>
        <v>#REF!</v>
      </c>
      <c r="G23" s="121" t="str">
        <f>Ecrit!K24</f>
        <v>-</v>
      </c>
      <c r="H23" s="121">
        <f>Poésie!K24</f>
        <v>18.5</v>
      </c>
      <c r="I23" s="131">
        <f>Num!K24</f>
        <v>18.666666666666668</v>
      </c>
      <c r="J23" s="132">
        <f>Calcul!K24</f>
        <v>20</v>
      </c>
      <c r="K23" s="132">
        <f>CMent!K24</f>
        <v>18</v>
      </c>
      <c r="L23" s="132">
        <f>Problèmes!K24</f>
        <v>0</v>
      </c>
      <c r="M23" s="133" t="str">
        <f>Mesure!K24</f>
        <v>-</v>
      </c>
      <c r="N23" s="133">
        <f>Géométr!K24</f>
        <v>0</v>
      </c>
      <c r="O23" s="135">
        <f>Histoire!K24</f>
        <v>0</v>
      </c>
      <c r="P23" s="135">
        <f>Géographie!K24</f>
        <v>0</v>
      </c>
      <c r="Q23" s="135">
        <f>Sciences!K24</f>
        <v>0</v>
      </c>
      <c r="R23" s="135" t="str">
        <f>Anglais!K24</f>
        <v>-</v>
      </c>
      <c r="S23" s="121" t="str">
        <f>Exposé!K24</f>
        <v>-</v>
      </c>
      <c r="T23" s="121">
        <f>dictée!N24</f>
        <v>75</v>
      </c>
      <c r="U23" s="123" t="e">
        <f t="shared" si="0"/>
        <v>#REF!</v>
      </c>
      <c r="V23" s="143"/>
    </row>
    <row r="24" spans="1:22" ht="15.95" customHeight="1" thickBot="1" x14ac:dyDescent="0.25">
      <c r="A24" s="61" t="str">
        <f>IF(ISBLANK(Orth!B25),"",Orth!B25)</f>
        <v>élève 23</v>
      </c>
      <c r="B24" s="126">
        <f>Orth!K25</f>
        <v>18.399999999999999</v>
      </c>
      <c r="C24" s="127" t="str">
        <f>Voca!K25</f>
        <v>-</v>
      </c>
      <c r="D24" s="121">
        <f>Gram!K25</f>
        <v>14.666666666666666</v>
      </c>
      <c r="E24" s="121">
        <f>Conjug!K25</f>
        <v>12.5</v>
      </c>
      <c r="F24" s="121" t="e">
        <f>Lecture!#REF!</f>
        <v>#REF!</v>
      </c>
      <c r="G24" s="121" t="str">
        <f>Ecrit!K25</f>
        <v>-</v>
      </c>
      <c r="H24" s="121">
        <f>Poésie!K25</f>
        <v>16.5</v>
      </c>
      <c r="I24" s="131">
        <f>Num!K25</f>
        <v>18.333333333333332</v>
      </c>
      <c r="J24" s="132">
        <f>Calcul!K25</f>
        <v>18</v>
      </c>
      <c r="K24" s="132">
        <f>CMent!K25</f>
        <v>19</v>
      </c>
      <c r="L24" s="132">
        <f>Problèmes!K25</f>
        <v>0</v>
      </c>
      <c r="M24" s="133" t="str">
        <f>Mesure!K25</f>
        <v>-</v>
      </c>
      <c r="N24" s="133">
        <f>Géométr!K25</f>
        <v>0</v>
      </c>
      <c r="O24" s="135">
        <f>Histoire!K25</f>
        <v>0</v>
      </c>
      <c r="P24" s="135">
        <f>Géographie!K25</f>
        <v>0</v>
      </c>
      <c r="Q24" s="135">
        <f>Sciences!K25</f>
        <v>0</v>
      </c>
      <c r="R24" s="135" t="str">
        <f>Anglais!K25</f>
        <v>-</v>
      </c>
      <c r="S24" s="121" t="str">
        <f>Exposé!K25</f>
        <v>-</v>
      </c>
      <c r="T24" s="121">
        <f>dictée!N25</f>
        <v>76.666666666666671</v>
      </c>
      <c r="U24" s="123" t="e">
        <f t="shared" si="0"/>
        <v>#REF!</v>
      </c>
      <c r="V24" s="143"/>
    </row>
    <row r="25" spans="1:22" ht="15.95" customHeight="1" thickBot="1" x14ac:dyDescent="0.25">
      <c r="A25" s="61" t="str">
        <f>IF(ISBLANK(Orth!B26),"",Orth!B26)</f>
        <v>élève 24</v>
      </c>
      <c r="B25" s="126">
        <f>Orth!K26</f>
        <v>19.8</v>
      </c>
      <c r="C25" s="127" t="str">
        <f>Voca!K26</f>
        <v>-</v>
      </c>
      <c r="D25" s="121">
        <f>Gram!K26</f>
        <v>18.666666666666668</v>
      </c>
      <c r="E25" s="121">
        <f>Conjug!K26</f>
        <v>20</v>
      </c>
      <c r="F25" s="121" t="e">
        <f>Lecture!#REF!</f>
        <v>#REF!</v>
      </c>
      <c r="G25" s="121" t="str">
        <f>Ecrit!K26</f>
        <v>-</v>
      </c>
      <c r="H25" s="121">
        <f>Poésie!K26</f>
        <v>19.5</v>
      </c>
      <c r="I25" s="131">
        <f>Num!K26</f>
        <v>18.666666666666668</v>
      </c>
      <c r="J25" s="132">
        <f>Calcul!K26</f>
        <v>20</v>
      </c>
      <c r="K25" s="132">
        <f>CMent!K26</f>
        <v>16</v>
      </c>
      <c r="L25" s="132">
        <f>Problèmes!K26</f>
        <v>0</v>
      </c>
      <c r="M25" s="133" t="str">
        <f>Mesure!K26</f>
        <v>-</v>
      </c>
      <c r="N25" s="133">
        <f>Géométr!K26</f>
        <v>0</v>
      </c>
      <c r="O25" s="135">
        <f>Histoire!K26</f>
        <v>0</v>
      </c>
      <c r="P25" s="135">
        <f>Géographie!K26</f>
        <v>0</v>
      </c>
      <c r="Q25" s="135">
        <f>Sciences!K26</f>
        <v>0</v>
      </c>
      <c r="R25" s="135">
        <f>Anglais!K26</f>
        <v>9</v>
      </c>
      <c r="S25" s="121" t="str">
        <f>Exposé!K26</f>
        <v>-</v>
      </c>
      <c r="T25" s="121">
        <f>dictée!N26</f>
        <v>90</v>
      </c>
      <c r="U25" s="123" t="e">
        <f t="shared" si="0"/>
        <v>#REF!</v>
      </c>
      <c r="V25" s="143"/>
    </row>
    <row r="26" spans="1:22" ht="15.95" customHeight="1" thickBot="1" x14ac:dyDescent="0.25">
      <c r="A26" s="61" t="str">
        <f>IF(ISBLANK(Orth!B27),"",Orth!B27)</f>
        <v/>
      </c>
      <c r="B26" s="126">
        <f>Orth!K27</f>
        <v>0</v>
      </c>
      <c r="C26" s="127" t="str">
        <f>Voca!K27</f>
        <v>-</v>
      </c>
      <c r="D26" s="121" t="str">
        <f>Gram!K27</f>
        <v>-</v>
      </c>
      <c r="E26" s="121">
        <f>Conjug!K27</f>
        <v>0</v>
      </c>
      <c r="F26" s="121" t="e">
        <f>Lecture!#REF!</f>
        <v>#REF!</v>
      </c>
      <c r="G26" s="121" t="str">
        <f>Ecrit!K27</f>
        <v>-</v>
      </c>
      <c r="H26" s="121" t="str">
        <f>Poésie!K27</f>
        <v>-</v>
      </c>
      <c r="I26" s="131" t="str">
        <f>Num!K27</f>
        <v>-</v>
      </c>
      <c r="J26" s="132" t="str">
        <f>Calcul!K27</f>
        <v>-</v>
      </c>
      <c r="K26" s="132" t="str">
        <f>CMent!K27</f>
        <v>-</v>
      </c>
      <c r="L26" s="132">
        <f>Problèmes!K27</f>
        <v>0</v>
      </c>
      <c r="M26" s="133" t="str">
        <f>Mesure!K27</f>
        <v>-</v>
      </c>
      <c r="N26" s="133">
        <f>Géométr!K27</f>
        <v>0</v>
      </c>
      <c r="O26" s="135">
        <f>Histoire!K27</f>
        <v>0</v>
      </c>
      <c r="P26" s="135">
        <f>Géographie!K27</f>
        <v>0</v>
      </c>
      <c r="Q26" s="135">
        <f>Sciences!K27</f>
        <v>0</v>
      </c>
      <c r="R26" s="135" t="str">
        <f>Anglais!K27</f>
        <v>-</v>
      </c>
      <c r="S26" s="121" t="str">
        <f>Exposé!K27</f>
        <v>-</v>
      </c>
      <c r="T26" s="121" t="e">
        <f>dictée!N27</f>
        <v>#DIV/0!</v>
      </c>
      <c r="U26" s="123" t="e">
        <f t="shared" si="0"/>
        <v>#REF!</v>
      </c>
      <c r="V26" s="143"/>
    </row>
    <row r="27" spans="1:22" ht="15.95" customHeight="1" thickBot="1" x14ac:dyDescent="0.25">
      <c r="A27" s="61" t="str">
        <f>IF(ISBLANK(Orth!B28),"",Orth!B28)</f>
        <v/>
      </c>
      <c r="B27" s="126" t="str">
        <f>Orth!K28</f>
        <v>-</v>
      </c>
      <c r="C27" s="127" t="str">
        <f>Voca!K28</f>
        <v>-</v>
      </c>
      <c r="D27" s="121" t="str">
        <f>Gram!K28</f>
        <v>-</v>
      </c>
      <c r="E27" s="121" t="str">
        <f>Conjug!K28</f>
        <v>-</v>
      </c>
      <c r="F27" s="121" t="e">
        <f>Lecture!#REF!</f>
        <v>#REF!</v>
      </c>
      <c r="G27" s="121" t="str">
        <f>Ecrit!K28</f>
        <v>-</v>
      </c>
      <c r="H27" s="121" t="str">
        <f>Poésie!K28</f>
        <v>-</v>
      </c>
      <c r="I27" s="131" t="str">
        <f>Num!K28</f>
        <v>-</v>
      </c>
      <c r="J27" s="132" t="str">
        <f>Calcul!K28</f>
        <v>-</v>
      </c>
      <c r="K27" s="132" t="str">
        <f>CMent!K28</f>
        <v>-</v>
      </c>
      <c r="L27" s="132" t="str">
        <f>Problèmes!K28</f>
        <v>-</v>
      </c>
      <c r="M27" s="133" t="str">
        <f>Mesure!K28</f>
        <v>-</v>
      </c>
      <c r="N27" s="133" t="str">
        <f>Géométr!K28</f>
        <v>-</v>
      </c>
      <c r="O27" s="135" t="str">
        <f>Histoire!K28</f>
        <v>-</v>
      </c>
      <c r="P27" s="135" t="str">
        <f>Géographie!K28</f>
        <v>-</v>
      </c>
      <c r="Q27" s="135" t="str">
        <f>Sciences!K28</f>
        <v>-</v>
      </c>
      <c r="R27" s="135" t="str">
        <f>Anglais!K28</f>
        <v>-</v>
      </c>
      <c r="S27" s="121" t="str">
        <f>Exposé!K28</f>
        <v>-</v>
      </c>
      <c r="T27" s="121" t="e">
        <f>dictée!N28</f>
        <v>#DIV/0!</v>
      </c>
      <c r="U27" s="123" t="e">
        <f>AVERAGE(B27:R27)</f>
        <v>#REF!</v>
      </c>
      <c r="V27" s="143"/>
    </row>
    <row r="28" spans="1:22" ht="15.95" customHeight="1" x14ac:dyDescent="0.2">
      <c r="A28" s="61" t="str">
        <f>IF(ISBLANK(Orth!B29),"",Orth!B29)</f>
        <v/>
      </c>
      <c r="B28" s="126" t="str">
        <f>Orth!K29</f>
        <v>-</v>
      </c>
      <c r="C28" s="127" t="str">
        <f>Voca!K29</f>
        <v>-</v>
      </c>
      <c r="D28" s="121" t="str">
        <f>Gram!K29</f>
        <v>-</v>
      </c>
      <c r="E28" s="121" t="str">
        <f>Conjug!K29</f>
        <v>-</v>
      </c>
      <c r="F28" s="121" t="e">
        <f>Lecture!#REF!</f>
        <v>#REF!</v>
      </c>
      <c r="G28" s="121" t="str">
        <f>Ecrit!K29</f>
        <v>-</v>
      </c>
      <c r="H28" s="121" t="str">
        <f>Poésie!K29</f>
        <v>-</v>
      </c>
      <c r="I28" s="131" t="str">
        <f>Num!K29</f>
        <v>-</v>
      </c>
      <c r="J28" s="132" t="str">
        <f>Calcul!K29</f>
        <v>-</v>
      </c>
      <c r="K28" s="132" t="str">
        <f>CMent!K29</f>
        <v>-</v>
      </c>
      <c r="L28" s="132" t="str">
        <f>Problèmes!K29</f>
        <v>-</v>
      </c>
      <c r="M28" s="133" t="str">
        <f>Mesure!K29</f>
        <v>-</v>
      </c>
      <c r="N28" s="133" t="str">
        <f>Géométr!K29</f>
        <v>-</v>
      </c>
      <c r="O28" s="135" t="str">
        <f>Histoire!K29</f>
        <v>-</v>
      </c>
      <c r="P28" s="135" t="str">
        <f>Géographie!K29</f>
        <v>-</v>
      </c>
      <c r="Q28" s="135" t="str">
        <f>Sciences!K29</f>
        <v>-</v>
      </c>
      <c r="R28" s="135" t="str">
        <f>Anglais!K29</f>
        <v>-</v>
      </c>
      <c r="S28" s="121" t="str">
        <f>Exposé!K29</f>
        <v>-</v>
      </c>
      <c r="T28" s="121" t="e">
        <f>dictée!N29</f>
        <v>#DIV/0!</v>
      </c>
      <c r="U28" s="123" t="e">
        <f>AVERAGE(B28:R28)</f>
        <v>#REF!</v>
      </c>
      <c r="V28" s="143"/>
    </row>
    <row r="29" spans="1:22" ht="7.5" customHeight="1" x14ac:dyDescent="0.2">
      <c r="A29" s="35"/>
      <c r="B29" s="36"/>
      <c r="C29" s="36"/>
      <c r="D29" s="36"/>
      <c r="E29" s="37"/>
      <c r="F29" s="37"/>
      <c r="G29" s="37"/>
      <c r="H29" s="37"/>
      <c r="I29" s="36"/>
      <c r="J29" s="36"/>
      <c r="K29" s="36"/>
      <c r="L29" s="36"/>
      <c r="M29" s="37"/>
      <c r="N29" s="37"/>
      <c r="O29" s="37"/>
      <c r="P29" s="34"/>
      <c r="Q29" s="37"/>
      <c r="R29" s="37"/>
      <c r="S29" s="37"/>
      <c r="T29" s="37"/>
      <c r="U29" s="38"/>
      <c r="V29" s="144"/>
    </row>
    <row r="30" spans="1:22" ht="20.100000000000001" customHeight="1" x14ac:dyDescent="0.2">
      <c r="A30" s="39" t="str">
        <f>IF(ISBLANK(Orth!B33),"",Orth!B33)</f>
        <v/>
      </c>
      <c r="B30" s="40">
        <f t="shared" ref="B30:G30" si="1">AVERAGE(B2:B26)</f>
        <v>15.78</v>
      </c>
      <c r="C30" s="40" t="e">
        <f t="shared" si="1"/>
        <v>#DIV/0!</v>
      </c>
      <c r="D30" s="40">
        <f t="shared" si="1"/>
        <v>13.013888888888888</v>
      </c>
      <c r="E30" s="40">
        <f t="shared" si="1"/>
        <v>14.958333333333334</v>
      </c>
      <c r="F30" s="40" t="e">
        <f t="shared" si="1"/>
        <v>#REF!</v>
      </c>
      <c r="G30" s="40" t="e">
        <f t="shared" si="1"/>
        <v>#DIV/0!</v>
      </c>
      <c r="H30" s="40">
        <f t="shared" ref="H30:N30" si="2">AVERAGE(H2:H26)</f>
        <v>14.5625</v>
      </c>
      <c r="I30" s="40">
        <f t="shared" si="2"/>
        <v>16.736111111111114</v>
      </c>
      <c r="J30" s="40">
        <f t="shared" si="2"/>
        <v>16.583333333333332</v>
      </c>
      <c r="K30" s="40">
        <f t="shared" si="2"/>
        <v>14.395833333333334</v>
      </c>
      <c r="L30" s="40">
        <f t="shared" si="2"/>
        <v>0</v>
      </c>
      <c r="M30" s="40" t="s">
        <v>6</v>
      </c>
      <c r="N30" s="40">
        <f t="shared" si="2"/>
        <v>0</v>
      </c>
      <c r="O30" s="40" t="s">
        <v>6</v>
      </c>
      <c r="P30" s="40">
        <f>AVERAGE(P2:P26)</f>
        <v>0</v>
      </c>
      <c r="Q30" s="40">
        <f>AVERAGE(Q2:Q26)</f>
        <v>0</v>
      </c>
      <c r="R30" s="40" t="s">
        <v>6</v>
      </c>
      <c r="S30" s="40" t="e">
        <f>AVERAGE(S2:S26)</f>
        <v>#DIV/0!</v>
      </c>
      <c r="T30" s="40" t="e">
        <f>AVERAGE(T2:T26)</f>
        <v>#DIV/0!</v>
      </c>
      <c r="U30" s="41" t="e">
        <f>AVERAGE(U2:U26)</f>
        <v>#REF!</v>
      </c>
      <c r="V30" s="144"/>
    </row>
    <row r="31" spans="1:22" ht="7.5" customHeight="1" thickBot="1" x14ac:dyDescent="0.25">
      <c r="A31" s="42"/>
      <c r="B31" s="42"/>
      <c r="C31" s="42"/>
      <c r="D31" s="42"/>
      <c r="E31" s="43"/>
      <c r="F31" s="43"/>
      <c r="G31" s="43"/>
      <c r="H31" s="43"/>
      <c r="I31" s="42"/>
      <c r="J31" s="42"/>
      <c r="K31" s="42"/>
      <c r="L31" s="42"/>
      <c r="M31" s="43"/>
      <c r="N31" s="43"/>
      <c r="O31" s="43"/>
      <c r="P31" s="43"/>
      <c r="Q31" s="43"/>
      <c r="R31" s="43"/>
      <c r="S31" s="43"/>
      <c r="T31" s="43"/>
      <c r="U31" s="44"/>
    </row>
    <row r="32" spans="1:22" ht="15.75" customHeight="1" thickBot="1" x14ac:dyDescent="0.25">
      <c r="B32" s="42"/>
      <c r="C32" s="42" t="s">
        <v>73</v>
      </c>
      <c r="D32" s="42"/>
      <c r="E32" s="45" t="e">
        <f>AVERAGE(B30:H30)</f>
        <v>#DIV/0!</v>
      </c>
      <c r="F32" s="43"/>
      <c r="G32" s="186" t="s">
        <v>85</v>
      </c>
      <c r="H32" s="186"/>
      <c r="I32" s="187"/>
      <c r="J32" s="45">
        <f>AVERAGE(I30:N30)</f>
        <v>9.5430555555555561</v>
      </c>
      <c r="K32" s="42"/>
      <c r="L32" s="42"/>
      <c r="M32" s="42"/>
      <c r="N32" s="42"/>
      <c r="O32" s="42"/>
      <c r="P32" s="42"/>
      <c r="Q32" s="42"/>
      <c r="R32" s="42"/>
      <c r="S32" s="42"/>
      <c r="T32" s="42"/>
    </row>
  </sheetData>
  <sheetProtection selectLockedCells="1" selectUnlockedCells="1"/>
  <mergeCells count="1">
    <mergeCell ref="G32:I32"/>
  </mergeCells>
  <conditionalFormatting sqref="B2:S28">
    <cfRule type="colorScale" priority="1">
      <colorScale>
        <cfvo type="num" val="0"/>
        <cfvo type="num" val="10"/>
        <cfvo type="num" val="16"/>
        <color rgb="FFF8696B"/>
        <color rgb="FFFFEB84"/>
        <color rgb="FF63BE7B"/>
      </colorScale>
    </cfRule>
  </conditionalFormatting>
  <pageMargins left="0.24" right="0.19652777777777777" top="0.39374999999999999" bottom="0.35" header="0.51180555555555551" footer="0.2"/>
  <pageSetup paperSize="9" scale="93" firstPageNumber="0" orientation="landscape" cellComments="atEnd" horizontalDpi="300" verticalDpi="300" r:id="rId1"/>
  <headerFooter alignWithMargins="0">
    <oddFooter>&amp;CPage &amp;P&amp;Ronglet &amp;A</oddFooter>
  </headerFooter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S32"/>
  <sheetViews>
    <sheetView topLeftCell="B1" zoomScale="85" zoomScaleNormal="85" workbookViewId="0">
      <selection activeCell="S2" sqref="S2"/>
    </sheetView>
  </sheetViews>
  <sheetFormatPr baseColWidth="10" defaultColWidth="10" defaultRowHeight="12.75" x14ac:dyDescent="0.2"/>
  <cols>
    <col min="1" max="1" width="22.7109375" style="9" customWidth="1"/>
    <col min="2" max="2" width="14.7109375" style="9" customWidth="1"/>
    <col min="3" max="12" width="8.7109375" style="9" customWidth="1"/>
    <col min="13" max="14" width="10" style="9"/>
    <col min="15" max="15" width="14.7109375" style="9" customWidth="1"/>
    <col min="16" max="17" width="10" style="9"/>
    <col min="18" max="18" width="16.42578125" style="9" customWidth="1"/>
    <col min="19" max="16384" width="10" style="9"/>
  </cols>
  <sheetData>
    <row r="1" spans="1:19" x14ac:dyDescent="0.2">
      <c r="A1" s="145"/>
      <c r="B1" s="146"/>
      <c r="C1" s="188" t="s">
        <v>114</v>
      </c>
      <c r="D1" s="189"/>
      <c r="E1" s="189"/>
      <c r="F1" s="190"/>
      <c r="G1" s="170"/>
      <c r="I1" s="188" t="s">
        <v>115</v>
      </c>
      <c r="J1" s="189"/>
      <c r="K1" s="189"/>
      <c r="L1" s="189"/>
      <c r="M1" s="189"/>
      <c r="O1" s="146"/>
    </row>
    <row r="2" spans="1:19" s="3" customFormat="1" ht="131.25" customHeight="1" x14ac:dyDescent="0.2">
      <c r="A2" s="3" t="s">
        <v>2</v>
      </c>
      <c r="B2" s="3" t="s">
        <v>3</v>
      </c>
      <c r="C2" s="149" t="s">
        <v>119</v>
      </c>
      <c r="D2" s="149" t="s">
        <v>120</v>
      </c>
      <c r="E2" s="149" t="s">
        <v>121</v>
      </c>
      <c r="F2" s="149" t="s">
        <v>122</v>
      </c>
      <c r="G2" s="149" t="s">
        <v>131</v>
      </c>
      <c r="H2" s="147"/>
      <c r="I2" s="149" t="s">
        <v>124</v>
      </c>
      <c r="J2" s="149" t="s">
        <v>125</v>
      </c>
      <c r="K2" s="149" t="s">
        <v>116</v>
      </c>
      <c r="L2" s="149" t="s">
        <v>117</v>
      </c>
      <c r="M2" s="149" t="s">
        <v>118</v>
      </c>
      <c r="O2" s="51" t="s">
        <v>3</v>
      </c>
      <c r="P2" s="150" t="s">
        <v>127</v>
      </c>
      <c r="Q2" s="154" t="s">
        <v>123</v>
      </c>
      <c r="R2" s="149" t="s">
        <v>128</v>
      </c>
    </row>
    <row r="3" spans="1:19" s="14" customFormat="1" x14ac:dyDescent="0.2">
      <c r="A3" s="8" t="str">
        <f>IF(ISBLANK(Orth!A3),"",Orth!A3)</f>
        <v>élève 1</v>
      </c>
      <c r="B3" s="8" t="str">
        <f>IF(ISBLANK(Orth!B3),"",Orth!B3)</f>
        <v>élève 1</v>
      </c>
      <c r="C3" s="148">
        <v>6.5</v>
      </c>
      <c r="D3" s="148">
        <v>6.5</v>
      </c>
      <c r="E3" s="148" t="s">
        <v>6</v>
      </c>
      <c r="F3" s="148" t="s">
        <v>6</v>
      </c>
      <c r="G3" s="148" t="s">
        <v>6</v>
      </c>
      <c r="I3" s="148">
        <v>6.5</v>
      </c>
      <c r="J3" s="148">
        <v>6</v>
      </c>
      <c r="K3" s="148">
        <v>8</v>
      </c>
      <c r="L3" s="148">
        <v>9</v>
      </c>
      <c r="M3" s="148">
        <v>3.5</v>
      </c>
      <c r="O3" s="8" t="str">
        <f>B3</f>
        <v>élève 1</v>
      </c>
      <c r="P3" s="153" t="s">
        <v>109</v>
      </c>
      <c r="Q3" s="155">
        <f t="shared" ref="Q3:Q18" si="0">(4*(C3+D3)+2*(I3+J3+K3+L3+M3))/9</f>
        <v>13.111111111111111</v>
      </c>
      <c r="R3" s="157"/>
    </row>
    <row r="4" spans="1:19" s="14" customFormat="1" x14ac:dyDescent="0.2">
      <c r="A4" s="8" t="str">
        <f>IF(ISBLANK(Orth!A4),"",Orth!A4)</f>
        <v>élève 2</v>
      </c>
      <c r="B4" s="8" t="str">
        <f>IF(ISBLANK(Orth!B4),"",Orth!B4)</f>
        <v>élève 2</v>
      </c>
      <c r="C4" s="6">
        <v>8</v>
      </c>
      <c r="D4" s="6">
        <v>7.5</v>
      </c>
      <c r="E4" s="6" t="s">
        <v>6</v>
      </c>
      <c r="F4" s="6" t="s">
        <v>6</v>
      </c>
      <c r="G4" s="6" t="s">
        <v>6</v>
      </c>
      <c r="I4" s="6">
        <v>5</v>
      </c>
      <c r="J4" s="6">
        <v>7.5</v>
      </c>
      <c r="K4" s="6">
        <v>5.5</v>
      </c>
      <c r="L4" s="6">
        <v>9</v>
      </c>
      <c r="M4" s="6">
        <v>7</v>
      </c>
      <c r="O4" s="8" t="str">
        <f t="shared" ref="O4:O26" si="1">B4</f>
        <v>élève 2</v>
      </c>
      <c r="P4" s="153" t="s">
        <v>109</v>
      </c>
      <c r="Q4" s="155">
        <f t="shared" si="0"/>
        <v>14.444444444444445</v>
      </c>
      <c r="R4" s="157"/>
    </row>
    <row r="5" spans="1:19" s="14" customFormat="1" x14ac:dyDescent="0.2">
      <c r="A5" s="8" t="str">
        <f>IF(ISBLANK(Orth!A5),"",Orth!A5)</f>
        <v>élève 3</v>
      </c>
      <c r="B5" s="8" t="str">
        <f>IF(ISBLANK(Orth!B5),"",Orth!B5)</f>
        <v>élève 3</v>
      </c>
      <c r="C5" s="6">
        <v>10</v>
      </c>
      <c r="D5" s="6">
        <v>6</v>
      </c>
      <c r="E5" s="6" t="s">
        <v>6</v>
      </c>
      <c r="F5" s="6" t="s">
        <v>6</v>
      </c>
      <c r="G5" s="6" t="s">
        <v>6</v>
      </c>
      <c r="I5" s="6">
        <v>8</v>
      </c>
      <c r="J5" s="6">
        <v>10</v>
      </c>
      <c r="K5" s="6">
        <v>8.5</v>
      </c>
      <c r="L5" s="6">
        <v>10</v>
      </c>
      <c r="M5" s="6">
        <v>10</v>
      </c>
      <c r="O5" s="8" t="str">
        <f t="shared" si="1"/>
        <v>élève 3</v>
      </c>
      <c r="P5" s="153" t="s">
        <v>109</v>
      </c>
      <c r="Q5" s="155">
        <f t="shared" si="0"/>
        <v>17.444444444444443</v>
      </c>
      <c r="R5" s="157"/>
    </row>
    <row r="6" spans="1:19" s="14" customFormat="1" x14ac:dyDescent="0.2">
      <c r="A6" s="8" t="str">
        <f>IF(ISBLANK(Orth!A6),"",Orth!A6)</f>
        <v>élève 4</v>
      </c>
      <c r="B6" s="8" t="str">
        <f>IF(ISBLANK(Orth!B6),"",Orth!B6)</f>
        <v>élève 4</v>
      </c>
      <c r="C6" s="6">
        <v>8.5</v>
      </c>
      <c r="D6" s="6"/>
      <c r="E6" s="6" t="s">
        <v>6</v>
      </c>
      <c r="F6" s="6" t="s">
        <v>6</v>
      </c>
      <c r="G6" s="6" t="s">
        <v>6</v>
      </c>
      <c r="I6" s="6">
        <v>3.5</v>
      </c>
      <c r="J6" s="6">
        <v>5</v>
      </c>
      <c r="K6" s="6">
        <v>6</v>
      </c>
      <c r="L6" s="6">
        <v>6</v>
      </c>
      <c r="M6" s="6">
        <v>4.5</v>
      </c>
      <c r="O6" s="8" t="str">
        <f t="shared" si="1"/>
        <v>élève 4</v>
      </c>
      <c r="P6" s="152" t="s">
        <v>108</v>
      </c>
      <c r="Q6" s="155">
        <f t="shared" si="0"/>
        <v>9.3333333333333339</v>
      </c>
      <c r="R6" s="157"/>
    </row>
    <row r="7" spans="1:19" s="14" customFormat="1" x14ac:dyDescent="0.2">
      <c r="A7" s="8" t="str">
        <f>IF(ISBLANK(Orth!A7),"",Orth!A7)</f>
        <v>élève 5</v>
      </c>
      <c r="B7" s="8" t="str">
        <f>IF(ISBLANK(Orth!B7),"",Orth!B7)</f>
        <v>élève 5</v>
      </c>
      <c r="C7" s="6">
        <v>5</v>
      </c>
      <c r="D7" s="6">
        <v>6.5</v>
      </c>
      <c r="E7" s="6" t="s">
        <v>6</v>
      </c>
      <c r="F7" s="6" t="s">
        <v>6</v>
      </c>
      <c r="G7" s="6" t="s">
        <v>6</v>
      </c>
      <c r="I7" s="6">
        <v>5</v>
      </c>
      <c r="J7" s="6">
        <v>7.5</v>
      </c>
      <c r="K7" s="6">
        <v>7</v>
      </c>
      <c r="L7" s="6">
        <v>6</v>
      </c>
      <c r="M7" s="6">
        <v>7</v>
      </c>
      <c r="O7" s="8" t="str">
        <f t="shared" si="1"/>
        <v>élève 5</v>
      </c>
      <c r="P7" s="153" t="s">
        <v>109</v>
      </c>
      <c r="Q7" s="155">
        <f t="shared" si="0"/>
        <v>12.333333333333334</v>
      </c>
      <c r="R7" s="157"/>
    </row>
    <row r="8" spans="1:19" s="14" customFormat="1" x14ac:dyDescent="0.2">
      <c r="A8" s="8" t="str">
        <f>IF(ISBLANK(Orth!A8),"",Orth!A8)</f>
        <v>élève 6</v>
      </c>
      <c r="B8" s="8" t="str">
        <f>IF(ISBLANK(Orth!B8),"",Orth!B8)</f>
        <v>élève 6</v>
      </c>
      <c r="C8" s="6">
        <v>6</v>
      </c>
      <c r="D8" s="6">
        <v>7</v>
      </c>
      <c r="E8" s="6" t="s">
        <v>6</v>
      </c>
      <c r="F8" s="6" t="s">
        <v>6</v>
      </c>
      <c r="G8" s="6" t="s">
        <v>6</v>
      </c>
      <c r="I8" s="6">
        <v>5</v>
      </c>
      <c r="J8" s="6">
        <v>6</v>
      </c>
      <c r="K8" s="6">
        <v>6</v>
      </c>
      <c r="L8" s="6">
        <v>8.5</v>
      </c>
      <c r="M8" s="6">
        <v>8</v>
      </c>
      <c r="O8" s="8" t="str">
        <f t="shared" si="1"/>
        <v>élève 6</v>
      </c>
      <c r="P8" s="153" t="s">
        <v>109</v>
      </c>
      <c r="Q8" s="155">
        <f t="shared" si="0"/>
        <v>13.222222222222221</v>
      </c>
      <c r="R8" s="157"/>
    </row>
    <row r="9" spans="1:19" s="14" customFormat="1" x14ac:dyDescent="0.2">
      <c r="A9" s="8" t="str">
        <f>IF(ISBLANK(Orth!A9),"",Orth!A9)</f>
        <v>élève 7</v>
      </c>
      <c r="B9" s="8" t="str">
        <f>IF(ISBLANK(Orth!B9),"",Orth!B9)</f>
        <v>élève 7</v>
      </c>
      <c r="C9" s="6">
        <v>6.5</v>
      </c>
      <c r="D9" s="6"/>
      <c r="E9" s="6" t="s">
        <v>6</v>
      </c>
      <c r="F9" s="6" t="s">
        <v>6</v>
      </c>
      <c r="G9" s="6" t="s">
        <v>6</v>
      </c>
      <c r="I9" s="6">
        <v>3.5</v>
      </c>
      <c r="J9" s="6">
        <v>4</v>
      </c>
      <c r="K9" s="6">
        <v>3</v>
      </c>
      <c r="L9" s="6">
        <v>4</v>
      </c>
      <c r="M9" s="6">
        <v>1</v>
      </c>
      <c r="O9" s="8" t="str">
        <f t="shared" si="1"/>
        <v>élève 7</v>
      </c>
      <c r="P9" s="152" t="s">
        <v>108</v>
      </c>
      <c r="Q9" s="155">
        <f t="shared" si="0"/>
        <v>6.333333333333333</v>
      </c>
      <c r="R9" s="157"/>
    </row>
    <row r="10" spans="1:19" s="14" customFormat="1" x14ac:dyDescent="0.2">
      <c r="A10" s="8" t="str">
        <f>IF(ISBLANK(Orth!A10),"",Orth!A10)</f>
        <v>élève 8</v>
      </c>
      <c r="B10" s="8" t="str">
        <f>IF(ISBLANK(Orth!B10),"",Orth!B10)</f>
        <v>élève 8</v>
      </c>
      <c r="C10" s="6">
        <v>5</v>
      </c>
      <c r="D10" s="6">
        <v>6.5</v>
      </c>
      <c r="E10" s="6" t="s">
        <v>6</v>
      </c>
      <c r="F10" s="6" t="s">
        <v>6</v>
      </c>
      <c r="G10" s="6" t="s">
        <v>6</v>
      </c>
      <c r="I10" s="6">
        <v>5.5</v>
      </c>
      <c r="J10" s="6">
        <v>6.5</v>
      </c>
      <c r="K10" s="6">
        <v>5</v>
      </c>
      <c r="L10" s="6">
        <v>6.5</v>
      </c>
      <c r="M10" s="6">
        <v>8</v>
      </c>
      <c r="O10" s="8" t="str">
        <f t="shared" si="1"/>
        <v>élève 8</v>
      </c>
      <c r="P10" s="153" t="s">
        <v>109</v>
      </c>
      <c r="Q10" s="155">
        <f t="shared" si="0"/>
        <v>12.111111111111111</v>
      </c>
      <c r="R10" s="157"/>
    </row>
    <row r="11" spans="1:19" s="14" customFormat="1" x14ac:dyDescent="0.2">
      <c r="A11" s="8" t="str">
        <f>IF(ISBLANK(Orth!A11),"",Orth!A11)</f>
        <v>élève 9</v>
      </c>
      <c r="B11" s="8" t="str">
        <f>IF(ISBLANK(Orth!B11),"",Orth!B11)</f>
        <v>élève 9</v>
      </c>
      <c r="C11" s="6">
        <v>3.5</v>
      </c>
      <c r="D11" s="6"/>
      <c r="E11" s="6" t="s">
        <v>6</v>
      </c>
      <c r="F11" s="6" t="s">
        <v>6</v>
      </c>
      <c r="G11" s="6" t="s">
        <v>6</v>
      </c>
      <c r="I11" s="6">
        <v>0.5</v>
      </c>
      <c r="J11" s="6">
        <v>3.5</v>
      </c>
      <c r="K11" s="6">
        <v>3.5</v>
      </c>
      <c r="L11" s="6">
        <v>2.5</v>
      </c>
      <c r="M11" s="6">
        <v>1.5</v>
      </c>
      <c r="O11" s="8" t="str">
        <f t="shared" si="1"/>
        <v>élève 9</v>
      </c>
      <c r="P11" s="152" t="s">
        <v>108</v>
      </c>
      <c r="Q11" s="155">
        <f t="shared" si="0"/>
        <v>4.1111111111111107</v>
      </c>
      <c r="R11" s="157"/>
    </row>
    <row r="12" spans="1:19" s="14" customFormat="1" x14ac:dyDescent="0.2">
      <c r="A12" s="8" t="str">
        <f>IF(ISBLANK(Orth!A12),"",Orth!A12)</f>
        <v>élève 10</v>
      </c>
      <c r="B12" s="8" t="str">
        <f>IF(ISBLANK(Orth!B12),"",Orth!B12)</f>
        <v>élève 10</v>
      </c>
      <c r="C12" s="6">
        <v>9</v>
      </c>
      <c r="D12" s="6"/>
      <c r="E12" s="6" t="s">
        <v>6</v>
      </c>
      <c r="F12" s="6" t="s">
        <v>6</v>
      </c>
      <c r="G12" s="6" t="s">
        <v>6</v>
      </c>
      <c r="I12" s="6">
        <v>5</v>
      </c>
      <c r="J12" s="6">
        <v>4</v>
      </c>
      <c r="K12" s="6">
        <v>4</v>
      </c>
      <c r="L12" s="6">
        <v>8</v>
      </c>
      <c r="M12" s="6">
        <v>3</v>
      </c>
      <c r="O12" s="8" t="str">
        <f t="shared" si="1"/>
        <v>élève 10</v>
      </c>
      <c r="P12" s="152" t="s">
        <v>108</v>
      </c>
      <c r="Q12" s="155">
        <f t="shared" si="0"/>
        <v>9.3333333333333339</v>
      </c>
      <c r="R12" s="157"/>
    </row>
    <row r="13" spans="1:19" s="14" customFormat="1" ht="13.5" thickBot="1" x14ac:dyDescent="0.25">
      <c r="A13" s="8" t="str">
        <f>IF(ISBLANK(Orth!A13),"",Orth!A13)</f>
        <v>élève 11</v>
      </c>
      <c r="B13" s="8" t="str">
        <f>IF(ISBLANK(Orth!B13),"",Orth!B13)</f>
        <v>élève 11</v>
      </c>
      <c r="C13" s="6">
        <v>6</v>
      </c>
      <c r="D13" s="6">
        <v>3.5</v>
      </c>
      <c r="E13" s="6" t="s">
        <v>6</v>
      </c>
      <c r="F13" s="6" t="s">
        <v>6</v>
      </c>
      <c r="G13" s="6" t="s">
        <v>6</v>
      </c>
      <c r="I13" s="6">
        <v>6</v>
      </c>
      <c r="J13" s="6">
        <v>7.5</v>
      </c>
      <c r="K13" s="6">
        <v>4</v>
      </c>
      <c r="L13" s="6">
        <v>8</v>
      </c>
      <c r="M13" s="6">
        <v>6</v>
      </c>
      <c r="O13" s="8" t="str">
        <f t="shared" si="1"/>
        <v>élève 11</v>
      </c>
      <c r="P13" s="153" t="s">
        <v>109</v>
      </c>
      <c r="Q13" s="155">
        <f t="shared" si="0"/>
        <v>11.222222222222221</v>
      </c>
      <c r="R13" s="157"/>
    </row>
    <row r="14" spans="1:19" s="14" customFormat="1" ht="13.5" thickBot="1" x14ac:dyDescent="0.25">
      <c r="A14" s="8" t="str">
        <f>IF(ISBLANK(Orth!A14),"",Orth!A14)</f>
        <v>élève 12</v>
      </c>
      <c r="B14" s="8" t="str">
        <f>IF(ISBLANK(Orth!B14),"",Orth!B14)</f>
        <v>élève 12</v>
      </c>
      <c r="C14" s="6">
        <v>7</v>
      </c>
      <c r="D14" s="6"/>
      <c r="E14" s="6" t="s">
        <v>6</v>
      </c>
      <c r="F14" s="6" t="s">
        <v>6</v>
      </c>
      <c r="G14" s="6" t="s">
        <v>6</v>
      </c>
      <c r="I14" s="6">
        <v>1.5</v>
      </c>
      <c r="J14" s="6">
        <v>3.5</v>
      </c>
      <c r="K14" s="6">
        <v>7.5</v>
      </c>
      <c r="L14" s="6">
        <v>8</v>
      </c>
      <c r="M14" s="6">
        <v>5.5</v>
      </c>
      <c r="O14" s="8" t="str">
        <f t="shared" si="1"/>
        <v>élève 12</v>
      </c>
      <c r="P14" s="152" t="s">
        <v>108</v>
      </c>
      <c r="Q14" s="155">
        <f t="shared" si="0"/>
        <v>8.8888888888888893</v>
      </c>
      <c r="R14" s="157"/>
      <c r="S14" s="156"/>
    </row>
    <row r="15" spans="1:19" s="14" customFormat="1" x14ac:dyDescent="0.2">
      <c r="A15" s="8" t="str">
        <f>IF(ISBLANK(Orth!A15),"",Orth!A15)</f>
        <v>élève 13</v>
      </c>
      <c r="B15" s="8" t="str">
        <f>IF(ISBLANK(Orth!B15),"",Orth!B15)</f>
        <v>élève 13</v>
      </c>
      <c r="C15" s="6">
        <v>7.5</v>
      </c>
      <c r="D15" s="6"/>
      <c r="E15" s="6" t="s">
        <v>6</v>
      </c>
      <c r="F15" s="6" t="s">
        <v>6</v>
      </c>
      <c r="G15" s="6" t="s">
        <v>6</v>
      </c>
      <c r="I15" s="6">
        <v>5.5</v>
      </c>
      <c r="J15" s="6">
        <v>4</v>
      </c>
      <c r="K15" s="6">
        <v>7</v>
      </c>
      <c r="L15" s="6">
        <v>6</v>
      </c>
      <c r="M15" s="6">
        <v>3.5</v>
      </c>
      <c r="O15" s="8" t="str">
        <f t="shared" si="1"/>
        <v>élève 13</v>
      </c>
      <c r="P15" s="152" t="s">
        <v>108</v>
      </c>
      <c r="Q15" s="155">
        <f t="shared" si="0"/>
        <v>9.1111111111111107</v>
      </c>
      <c r="R15" s="157"/>
    </row>
    <row r="16" spans="1:19" s="14" customFormat="1" x14ac:dyDescent="0.2">
      <c r="A16" s="8" t="str">
        <f>IF(ISBLANK(Orth!A16),"",Orth!A16)</f>
        <v>élève 14</v>
      </c>
      <c r="B16" s="8" t="str">
        <f>IF(ISBLANK(Orth!B16),"",Orth!B16)</f>
        <v>élève 14</v>
      </c>
      <c r="C16" s="6">
        <v>9.5</v>
      </c>
      <c r="D16" s="6">
        <v>8.5</v>
      </c>
      <c r="E16" s="6" t="s">
        <v>6</v>
      </c>
      <c r="F16" s="6" t="s">
        <v>6</v>
      </c>
      <c r="G16" s="6" t="s">
        <v>6</v>
      </c>
      <c r="I16" s="6">
        <v>7</v>
      </c>
      <c r="J16" s="6">
        <v>9</v>
      </c>
      <c r="K16" s="6">
        <v>9</v>
      </c>
      <c r="L16" s="6">
        <v>9.5</v>
      </c>
      <c r="M16" s="6">
        <v>9.5</v>
      </c>
      <c r="O16" s="8" t="str">
        <f t="shared" si="1"/>
        <v>élève 14</v>
      </c>
      <c r="P16" s="153" t="s">
        <v>109</v>
      </c>
      <c r="Q16" s="155">
        <f t="shared" si="0"/>
        <v>17.777777777777779</v>
      </c>
      <c r="R16" s="157"/>
    </row>
    <row r="17" spans="1:18" s="14" customFormat="1" x14ac:dyDescent="0.2">
      <c r="A17" s="8" t="str">
        <f>IF(ISBLANK(Orth!A17),"",Orth!A17)</f>
        <v>élève 15</v>
      </c>
      <c r="B17" s="8" t="str">
        <f>IF(ISBLANK(Orth!B17),"",Orth!B17)</f>
        <v>élève 15</v>
      </c>
      <c r="C17" s="6">
        <v>8</v>
      </c>
      <c r="D17" s="6"/>
      <c r="E17" s="6" t="s">
        <v>6</v>
      </c>
      <c r="F17" s="6" t="s">
        <v>6</v>
      </c>
      <c r="G17" s="6" t="s">
        <v>6</v>
      </c>
      <c r="I17" s="6">
        <v>6</v>
      </c>
      <c r="J17" s="6">
        <v>7.5</v>
      </c>
      <c r="K17" s="6">
        <v>8</v>
      </c>
      <c r="L17" s="6">
        <v>6.5</v>
      </c>
      <c r="M17" s="6">
        <v>8.5</v>
      </c>
      <c r="O17" s="8" t="str">
        <f t="shared" si="1"/>
        <v>élève 15</v>
      </c>
      <c r="P17" s="153" t="s">
        <v>109</v>
      </c>
      <c r="Q17" s="155">
        <f t="shared" si="0"/>
        <v>11.666666666666666</v>
      </c>
      <c r="R17" s="157"/>
    </row>
    <row r="18" spans="1:18" s="14" customFormat="1" x14ac:dyDescent="0.2">
      <c r="A18" s="8" t="str">
        <f>IF(ISBLANK(Orth!A18),"",Orth!A18)</f>
        <v>élève 16</v>
      </c>
      <c r="B18" s="8" t="str">
        <f>IF(ISBLANK(Orth!B18),"",Orth!B18)</f>
        <v>élève 16</v>
      </c>
      <c r="C18" s="6">
        <v>8</v>
      </c>
      <c r="D18" s="6"/>
      <c r="E18" s="6" t="s">
        <v>6</v>
      </c>
      <c r="F18" s="6" t="s">
        <v>6</v>
      </c>
      <c r="G18" s="6" t="s">
        <v>6</v>
      </c>
      <c r="I18" s="6">
        <v>4</v>
      </c>
      <c r="J18" s="6">
        <v>5</v>
      </c>
      <c r="K18" s="6">
        <v>7</v>
      </c>
      <c r="L18" s="6">
        <v>4</v>
      </c>
      <c r="M18" s="6">
        <v>2</v>
      </c>
      <c r="O18" s="8" t="str">
        <f t="shared" si="1"/>
        <v>élève 16</v>
      </c>
      <c r="P18" s="152" t="s">
        <v>108</v>
      </c>
      <c r="Q18" s="155">
        <f t="shared" si="0"/>
        <v>8.4444444444444446</v>
      </c>
      <c r="R18" s="157"/>
    </row>
    <row r="19" spans="1:18" s="14" customFormat="1" x14ac:dyDescent="0.2">
      <c r="A19" s="8" t="str">
        <f>IF(ISBLANK(Orth!A19),"",Orth!A19)</f>
        <v>élève 17</v>
      </c>
      <c r="B19" s="8" t="str">
        <f>IF(ISBLANK(Orth!B19),"",Orth!B19)</f>
        <v>élève 17</v>
      </c>
      <c r="C19" s="6">
        <v>7.5</v>
      </c>
      <c r="D19" s="6"/>
      <c r="E19" s="6" t="s">
        <v>6</v>
      </c>
      <c r="F19" s="6" t="s">
        <v>6</v>
      </c>
      <c r="G19" s="6" t="s">
        <v>6</v>
      </c>
      <c r="I19" s="6">
        <v>3</v>
      </c>
      <c r="J19" s="6">
        <v>6.5</v>
      </c>
      <c r="K19" s="6">
        <v>4</v>
      </c>
      <c r="L19" s="6">
        <v>8.5</v>
      </c>
      <c r="M19" s="6" t="s">
        <v>6</v>
      </c>
      <c r="O19" s="8" t="str">
        <f t="shared" si="1"/>
        <v>élève 17</v>
      </c>
      <c r="P19" s="152" t="s">
        <v>108</v>
      </c>
      <c r="Q19" s="155">
        <f>(4*(C19+D19)+2*(I19+J19+K19+L19))/8</f>
        <v>9.25</v>
      </c>
      <c r="R19" s="157"/>
    </row>
    <row r="20" spans="1:18" s="14" customFormat="1" x14ac:dyDescent="0.2">
      <c r="A20" s="8" t="str">
        <f>IF(ISBLANK(Orth!A20),"",Orth!A20)</f>
        <v>élève 18</v>
      </c>
      <c r="B20" s="8" t="str">
        <f>IF(ISBLANK(Orth!B20),"",Orth!B20)</f>
        <v>élève 18</v>
      </c>
      <c r="C20" s="6">
        <v>5</v>
      </c>
      <c r="D20" s="6">
        <v>5</v>
      </c>
      <c r="E20" s="6" t="s">
        <v>6</v>
      </c>
      <c r="F20" s="6" t="s">
        <v>6</v>
      </c>
      <c r="G20" s="6" t="s">
        <v>6</v>
      </c>
      <c r="I20" s="6">
        <v>4.5</v>
      </c>
      <c r="J20" s="6">
        <v>6.5</v>
      </c>
      <c r="K20" s="6">
        <v>4</v>
      </c>
      <c r="L20" s="6">
        <v>5</v>
      </c>
      <c r="M20" s="6">
        <v>4.5</v>
      </c>
      <c r="O20" s="8" t="str">
        <f t="shared" si="1"/>
        <v>élève 18</v>
      </c>
      <c r="P20" s="153" t="s">
        <v>109</v>
      </c>
      <c r="Q20" s="155">
        <f>(4*(C20+D20)+2*(I20+J20+K20+L20+M20))/9</f>
        <v>9.8888888888888893</v>
      </c>
      <c r="R20" s="157" t="s">
        <v>129</v>
      </c>
    </row>
    <row r="21" spans="1:18" x14ac:dyDescent="0.2">
      <c r="A21" s="8" t="str">
        <f>IF(ISBLANK(Orth!A21),"",Orth!A21)</f>
        <v>élève 19</v>
      </c>
      <c r="B21" s="8" t="str">
        <f>IF(ISBLANK(Orth!B21),"",Orth!B21)</f>
        <v>élève 19</v>
      </c>
      <c r="C21" s="6">
        <v>5</v>
      </c>
      <c r="D21" s="6">
        <v>6.5</v>
      </c>
      <c r="E21" s="6" t="s">
        <v>6</v>
      </c>
      <c r="F21" s="6" t="s">
        <v>6</v>
      </c>
      <c r="G21" s="6" t="s">
        <v>6</v>
      </c>
      <c r="I21" s="6">
        <v>3</v>
      </c>
      <c r="J21" s="6">
        <v>7.5</v>
      </c>
      <c r="K21" s="6">
        <v>3.5</v>
      </c>
      <c r="L21" s="6">
        <v>5</v>
      </c>
      <c r="M21" s="6" t="s">
        <v>6</v>
      </c>
      <c r="O21" s="8" t="str">
        <f t="shared" si="1"/>
        <v>élève 19</v>
      </c>
      <c r="P21" s="153" t="s">
        <v>109</v>
      </c>
      <c r="Q21" s="155">
        <f>(4*(C21+D21)+2*(I21+J21+K21+L21))/8</f>
        <v>10.5</v>
      </c>
      <c r="R21" s="158" t="s">
        <v>130</v>
      </c>
    </row>
    <row r="22" spans="1:18" s="14" customFormat="1" x14ac:dyDescent="0.2">
      <c r="A22" s="8" t="str">
        <f>IF(ISBLANK(Orth!A22),"",Orth!A22)</f>
        <v>élève 20</v>
      </c>
      <c r="B22" s="8" t="str">
        <f>IF(ISBLANK(Orth!B22),"",Orth!B22)</f>
        <v>élève 20</v>
      </c>
      <c r="C22" s="6">
        <v>7.5</v>
      </c>
      <c r="D22" s="6">
        <v>7.5</v>
      </c>
      <c r="E22" s="6" t="s">
        <v>6</v>
      </c>
      <c r="F22" s="6" t="s">
        <v>6</v>
      </c>
      <c r="G22" s="6" t="s">
        <v>6</v>
      </c>
      <c r="I22" s="6">
        <v>7.5</v>
      </c>
      <c r="J22" s="6">
        <v>8.5</v>
      </c>
      <c r="K22" s="6">
        <v>6.5</v>
      </c>
      <c r="L22" s="6">
        <v>8.5</v>
      </c>
      <c r="M22" s="6">
        <v>6</v>
      </c>
      <c r="O22" s="8" t="str">
        <f t="shared" si="1"/>
        <v>élève 20</v>
      </c>
      <c r="P22" s="153" t="s">
        <v>109</v>
      </c>
      <c r="Q22" s="155">
        <f>(4*(C22+D22)+2*(I22+J22+K22+L22+M22))/9</f>
        <v>14.888888888888889</v>
      </c>
      <c r="R22" s="157"/>
    </row>
    <row r="23" spans="1:18" s="14" customFormat="1" x14ac:dyDescent="0.2">
      <c r="A23" s="8" t="str">
        <f>IF(ISBLANK(Orth!A23),"",Orth!A23)</f>
        <v>élève 21</v>
      </c>
      <c r="B23" s="8" t="str">
        <f>IF(ISBLANK(Orth!B23),"",Orth!B23)</f>
        <v>élève 21</v>
      </c>
      <c r="C23" s="6">
        <v>7</v>
      </c>
      <c r="D23" s="6">
        <v>7</v>
      </c>
      <c r="E23" s="6" t="s">
        <v>6</v>
      </c>
      <c r="F23" s="6" t="s">
        <v>6</v>
      </c>
      <c r="G23" s="6" t="s">
        <v>6</v>
      </c>
      <c r="I23" s="6">
        <v>5</v>
      </c>
      <c r="J23" s="6">
        <v>9</v>
      </c>
      <c r="K23" s="6">
        <v>7</v>
      </c>
      <c r="L23" s="6">
        <v>7.5</v>
      </c>
      <c r="M23" s="6">
        <v>9.5</v>
      </c>
      <c r="O23" s="8" t="str">
        <f t="shared" si="1"/>
        <v>élève 21</v>
      </c>
      <c r="P23" s="153" t="s">
        <v>109</v>
      </c>
      <c r="Q23" s="155">
        <f>(4*(C23+D23)+2*(I23+J23+K23+L23+M23))/9</f>
        <v>14.666666666666666</v>
      </c>
      <c r="R23" s="157"/>
    </row>
    <row r="24" spans="1:18" s="14" customFormat="1" x14ac:dyDescent="0.2">
      <c r="A24" s="8" t="str">
        <f>IF(ISBLANK(Orth!A24),"",Orth!A24)</f>
        <v>élève 22</v>
      </c>
      <c r="B24" s="8" t="str">
        <f>IF(ISBLANK(Orth!B24),"",Orth!B24)</f>
        <v>élève 22</v>
      </c>
      <c r="C24" s="6">
        <v>8.5</v>
      </c>
      <c r="D24" s="6">
        <v>6</v>
      </c>
      <c r="E24" s="6" t="s">
        <v>6</v>
      </c>
      <c r="F24" s="6" t="s">
        <v>6</v>
      </c>
      <c r="G24" s="6" t="s">
        <v>6</v>
      </c>
      <c r="I24" s="6">
        <v>5.5</v>
      </c>
      <c r="J24" s="6">
        <v>6.5</v>
      </c>
      <c r="K24" s="6">
        <v>7</v>
      </c>
      <c r="L24" s="6">
        <v>9</v>
      </c>
      <c r="M24" s="6">
        <v>4.5</v>
      </c>
      <c r="O24" s="8" t="str">
        <f t="shared" si="1"/>
        <v>élève 22</v>
      </c>
      <c r="P24" s="153" t="s">
        <v>109</v>
      </c>
      <c r="Q24" s="155">
        <f>(4*(C24+D24)+2*(I24+J24+K24+L24+M24))/9</f>
        <v>13.666666666666666</v>
      </c>
      <c r="R24" s="157"/>
    </row>
    <row r="25" spans="1:18" s="14" customFormat="1" x14ac:dyDescent="0.2">
      <c r="A25" s="8" t="str">
        <f>IF(ISBLANK(Orth!A25),"",Orth!A25)</f>
        <v>élève 23</v>
      </c>
      <c r="B25" s="8" t="str">
        <f>IF(ISBLANK(Orth!B25),"",Orth!B25)</f>
        <v>élève 23</v>
      </c>
      <c r="C25" s="6">
        <v>7</v>
      </c>
      <c r="D25" s="6">
        <v>9</v>
      </c>
      <c r="E25" s="6" t="s">
        <v>6</v>
      </c>
      <c r="F25" s="6" t="s">
        <v>6</v>
      </c>
      <c r="G25" s="6" t="s">
        <v>6</v>
      </c>
      <c r="I25" s="6">
        <v>7</v>
      </c>
      <c r="J25" s="6">
        <v>5</v>
      </c>
      <c r="K25" s="6">
        <v>7</v>
      </c>
      <c r="L25" s="6">
        <v>6</v>
      </c>
      <c r="M25" s="6">
        <v>7</v>
      </c>
      <c r="O25" s="8" t="str">
        <f t="shared" si="1"/>
        <v>élève 23</v>
      </c>
      <c r="P25" s="153" t="s">
        <v>109</v>
      </c>
      <c r="Q25" s="155">
        <f>(4*(C25+D25)+2*(I25+J25+K25+L25+M25))/9</f>
        <v>14.222222222222221</v>
      </c>
      <c r="R25" s="157"/>
    </row>
    <row r="26" spans="1:18" x14ac:dyDescent="0.2">
      <c r="A26" s="8" t="str">
        <f>IF(ISBLANK(Orth!A26),"",Orth!A26)</f>
        <v>élève 24</v>
      </c>
      <c r="B26" s="8" t="str">
        <f>IF(ISBLANK(Orth!B26),"",Orth!B26)</f>
        <v>élève 24</v>
      </c>
      <c r="C26" s="6">
        <v>8</v>
      </c>
      <c r="D26" s="6">
        <v>7.5</v>
      </c>
      <c r="E26" s="6" t="s">
        <v>6</v>
      </c>
      <c r="F26" s="6" t="s">
        <v>6</v>
      </c>
      <c r="G26" s="6" t="s">
        <v>6</v>
      </c>
      <c r="I26" s="6">
        <v>8</v>
      </c>
      <c r="J26" s="6">
        <v>9</v>
      </c>
      <c r="K26" s="6">
        <v>6.5</v>
      </c>
      <c r="L26" s="6">
        <v>10</v>
      </c>
      <c r="M26" s="6">
        <v>8.5</v>
      </c>
      <c r="O26" s="8" t="str">
        <f t="shared" si="1"/>
        <v>élève 24</v>
      </c>
      <c r="P26" s="153" t="s">
        <v>109</v>
      </c>
      <c r="Q26" s="155">
        <f>(4*(C26+D26)+2*(I26+J26+K26+L26+M26))/9</f>
        <v>16.222222222222221</v>
      </c>
      <c r="R26" s="158"/>
    </row>
    <row r="27" spans="1:18" x14ac:dyDescent="0.2">
      <c r="A27" s="8" t="str">
        <f>IF(ISBLANK(Orth!A27),"",Orth!A27)</f>
        <v>élève 25</v>
      </c>
      <c r="B27" s="8" t="str">
        <f>IF(ISBLANK(Orth!B27),"",Orth!B27)</f>
        <v/>
      </c>
      <c r="C27" s="6"/>
      <c r="D27" s="6"/>
      <c r="E27" s="6" t="s">
        <v>6</v>
      </c>
      <c r="F27" s="6" t="s">
        <v>6</v>
      </c>
      <c r="G27" s="6" t="s">
        <v>6</v>
      </c>
      <c r="I27" s="6" t="s">
        <v>6</v>
      </c>
      <c r="J27" s="6" t="s">
        <v>6</v>
      </c>
      <c r="K27" s="6" t="s">
        <v>6</v>
      </c>
      <c r="L27" s="6" t="s">
        <v>6</v>
      </c>
      <c r="M27" s="6" t="s">
        <v>6</v>
      </c>
      <c r="O27" s="8" t="str">
        <f>IF(ISBLANK(Orth!Q27),"",Orth!Q27)</f>
        <v/>
      </c>
      <c r="P27" s="6" t="s">
        <v>6</v>
      </c>
      <c r="Q27" s="6" t="s">
        <v>6</v>
      </c>
    </row>
    <row r="28" spans="1:18" x14ac:dyDescent="0.2">
      <c r="A28" s="8" t="str">
        <f>IF(ISBLANK(Orth!A28),"",Orth!A28)</f>
        <v>élève 26</v>
      </c>
      <c r="B28" s="8" t="str">
        <f>IF(ISBLANK(Orth!B28),"",Orth!B28)</f>
        <v/>
      </c>
      <c r="C28" s="6"/>
      <c r="D28" s="6"/>
      <c r="E28" s="6" t="s">
        <v>6</v>
      </c>
      <c r="F28" s="6" t="s">
        <v>6</v>
      </c>
      <c r="G28" s="6" t="s">
        <v>6</v>
      </c>
      <c r="I28" s="6" t="s">
        <v>6</v>
      </c>
      <c r="J28" s="6" t="s">
        <v>6</v>
      </c>
      <c r="K28" s="6" t="s">
        <v>6</v>
      </c>
      <c r="L28" s="6" t="s">
        <v>6</v>
      </c>
      <c r="M28" s="6" t="s">
        <v>6</v>
      </c>
      <c r="O28" s="8" t="str">
        <f>IF(ISBLANK(Orth!Q28),"",Orth!Q28)</f>
        <v/>
      </c>
      <c r="P28" s="6" t="s">
        <v>6</v>
      </c>
      <c r="Q28" s="6" t="s">
        <v>6</v>
      </c>
    </row>
    <row r="29" spans="1:18" x14ac:dyDescent="0.2">
      <c r="A29" s="8" t="str">
        <f>IF(ISBLANK(Orth!A29),"",Orth!A29)</f>
        <v>élève 27</v>
      </c>
      <c r="B29" s="8" t="str">
        <f>IF(ISBLANK(Orth!B29),"",Orth!B29)</f>
        <v/>
      </c>
      <c r="C29" s="6"/>
      <c r="D29" s="6"/>
      <c r="E29" s="6" t="s">
        <v>6</v>
      </c>
      <c r="F29" s="6" t="s">
        <v>6</v>
      </c>
      <c r="G29" s="6" t="s">
        <v>6</v>
      </c>
      <c r="I29" s="6" t="s">
        <v>6</v>
      </c>
      <c r="J29" s="6" t="s">
        <v>6</v>
      </c>
      <c r="K29" s="6" t="s">
        <v>6</v>
      </c>
      <c r="L29" s="6" t="s">
        <v>6</v>
      </c>
      <c r="M29" s="6" t="s">
        <v>6</v>
      </c>
      <c r="O29" s="8" t="str">
        <f>IF(ISBLANK(Orth!Q29),"",Orth!Q29)</f>
        <v/>
      </c>
      <c r="P29" s="6" t="s">
        <v>6</v>
      </c>
      <c r="Q29" s="6" t="s">
        <v>6</v>
      </c>
    </row>
    <row r="30" spans="1:18" x14ac:dyDescent="0.2">
      <c r="A30" s="8" t="str">
        <f>IF(ISBLANK(Orth!A30),"",Orth!A30)</f>
        <v>élève 28</v>
      </c>
      <c r="B30" s="8" t="str">
        <f>IF(ISBLANK(Orth!B30),"",Orth!B30)</f>
        <v/>
      </c>
      <c r="C30" s="6"/>
      <c r="D30" s="6"/>
      <c r="E30" s="6" t="s">
        <v>6</v>
      </c>
      <c r="F30" s="6" t="s">
        <v>6</v>
      </c>
      <c r="G30" s="6" t="s">
        <v>6</v>
      </c>
      <c r="I30" s="6" t="s">
        <v>6</v>
      </c>
      <c r="J30" s="6" t="s">
        <v>6</v>
      </c>
      <c r="K30" s="6" t="s">
        <v>6</v>
      </c>
      <c r="L30" s="6" t="s">
        <v>6</v>
      </c>
      <c r="M30" s="6" t="s">
        <v>6</v>
      </c>
      <c r="O30" s="8" t="str">
        <f>IF(ISBLANK(Orth!Q30),"",Orth!Q30)</f>
        <v/>
      </c>
      <c r="P30" s="6" t="s">
        <v>6</v>
      </c>
      <c r="Q30" s="6" t="s">
        <v>6</v>
      </c>
    </row>
    <row r="31" spans="1:18" x14ac:dyDescent="0.2">
      <c r="A31" s="8" t="str">
        <f>IF(ISBLANK(Orth!A31),"",Orth!A31)</f>
        <v>élève 29</v>
      </c>
      <c r="B31" s="8" t="str">
        <f>IF(ISBLANK(Orth!B31),"",Orth!B31)</f>
        <v/>
      </c>
      <c r="C31" s="6"/>
      <c r="D31" s="6"/>
      <c r="E31" s="6" t="s">
        <v>6</v>
      </c>
      <c r="F31" s="6" t="s">
        <v>6</v>
      </c>
      <c r="G31" s="6" t="s">
        <v>6</v>
      </c>
      <c r="I31" s="6" t="s">
        <v>6</v>
      </c>
      <c r="J31" s="6" t="s">
        <v>6</v>
      </c>
      <c r="K31" s="6" t="s">
        <v>6</v>
      </c>
      <c r="L31" s="6" t="s">
        <v>6</v>
      </c>
      <c r="M31" s="6" t="s">
        <v>6</v>
      </c>
      <c r="O31" s="8" t="str">
        <f>IF(ISBLANK(Orth!Q31),"",Orth!Q31)</f>
        <v/>
      </c>
      <c r="P31" s="6" t="s">
        <v>6</v>
      </c>
      <c r="Q31" s="6" t="s">
        <v>6</v>
      </c>
    </row>
    <row r="32" spans="1:18" x14ac:dyDescent="0.2">
      <c r="A32" s="8" t="str">
        <f>IF(ISBLANK(Orth!A32),"",Orth!A32)</f>
        <v>élève 30</v>
      </c>
      <c r="B32" s="8" t="str">
        <f>IF(ISBLANK(Orth!B32),"",Orth!B32)</f>
        <v/>
      </c>
      <c r="C32" s="6"/>
      <c r="D32" s="6"/>
      <c r="E32" s="6" t="s">
        <v>6</v>
      </c>
      <c r="F32" s="6" t="s">
        <v>6</v>
      </c>
      <c r="G32" s="6" t="s">
        <v>6</v>
      </c>
      <c r="I32" s="6" t="s">
        <v>6</v>
      </c>
      <c r="J32" s="6" t="s">
        <v>6</v>
      </c>
      <c r="K32" s="6" t="s">
        <v>6</v>
      </c>
      <c r="L32" s="6" t="s">
        <v>6</v>
      </c>
      <c r="M32" s="6" t="s">
        <v>6</v>
      </c>
      <c r="O32" s="8" t="str">
        <f>IF(ISBLANK(Orth!Q32),"",Orth!Q32)</f>
        <v/>
      </c>
      <c r="P32" s="6" t="s">
        <v>6</v>
      </c>
      <c r="Q32" s="6" t="s">
        <v>6</v>
      </c>
    </row>
  </sheetData>
  <sheetProtection selectLockedCells="1" selectUnlockedCells="1"/>
  <mergeCells count="2">
    <mergeCell ref="C1:F1"/>
    <mergeCell ref="I1:M1"/>
  </mergeCells>
  <pageMargins left="0.78749999999999998" right="0.4" top="0.78749999999999998" bottom="0.78749999999999998" header="0.51180555555555551" footer="0.5"/>
  <pageSetup paperSize="9" firstPageNumber="0" orientation="landscape" cellComments="atEnd" horizontalDpi="300" verticalDpi="300" r:id="rId1"/>
  <headerFooter alignWithMargins="0">
    <oddFooter>&amp;Ronglet &amp;A</oddFooter>
  </headerFooter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593"/>
  <sheetViews>
    <sheetView tabSelected="1" zoomScale="85" zoomScaleNormal="85" workbookViewId="0">
      <pane xSplit="22" ySplit="1" topLeftCell="W2" activePane="bottomRight" state="frozenSplit"/>
      <selection pane="topRight" activeCell="L1" sqref="L1"/>
      <selection pane="bottomLeft" activeCell="A12" sqref="A12"/>
      <selection pane="bottomRight" activeCell="B1" sqref="B1:L1"/>
    </sheetView>
  </sheetViews>
  <sheetFormatPr baseColWidth="10" defaultColWidth="9.140625" defaultRowHeight="15" x14ac:dyDescent="0.2"/>
  <cols>
    <col min="1" max="1" width="9.28515625" style="174" hidden="1" customWidth="1"/>
    <col min="2" max="2" width="6.42578125" style="1" customWidth="1"/>
    <col min="3" max="3" width="19.7109375" style="79" customWidth="1"/>
    <col min="4" max="11" width="10.28515625" style="1" customWidth="1"/>
    <col min="12" max="12" width="11.5703125" style="1" customWidth="1"/>
    <col min="13" max="16384" width="9.140625" style="1"/>
  </cols>
  <sheetData>
    <row r="1" spans="1:12" ht="39.950000000000003" customHeight="1" thickBot="1" x14ac:dyDescent="0.25">
      <c r="B1" s="191" t="s">
        <v>8</v>
      </c>
      <c r="C1" s="192"/>
      <c r="D1" s="192"/>
      <c r="E1" s="192"/>
      <c r="F1" s="192"/>
      <c r="G1" s="192"/>
      <c r="H1" s="192"/>
      <c r="I1" s="192"/>
      <c r="J1" s="192"/>
      <c r="K1" s="192"/>
      <c r="L1" s="193"/>
    </row>
    <row r="2" spans="1:12" ht="39.950000000000003" customHeight="1" x14ac:dyDescent="0.2">
      <c r="B2" s="256" t="str">
        <f>Bilans!$A$1</f>
        <v>Période 1 (septembre - octobre)</v>
      </c>
      <c r="C2" s="256"/>
      <c r="D2" s="256"/>
      <c r="E2" s="256"/>
      <c r="F2" s="256"/>
      <c r="G2" s="256"/>
      <c r="H2" s="256"/>
      <c r="I2" s="256"/>
      <c r="J2" s="256"/>
      <c r="K2" s="256"/>
      <c r="L2" s="256"/>
    </row>
    <row r="3" spans="1:12" ht="15" customHeight="1" x14ac:dyDescent="0.2">
      <c r="B3" s="88"/>
      <c r="C3" s="88"/>
      <c r="D3" s="3"/>
      <c r="E3" s="3"/>
      <c r="F3" s="3"/>
      <c r="G3" s="3"/>
      <c r="H3" s="3"/>
      <c r="I3" s="3"/>
      <c r="J3" s="51"/>
      <c r="K3" s="4"/>
      <c r="L3" s="83"/>
    </row>
    <row r="4" spans="1:12" s="99" customFormat="1" ht="24.95" customHeight="1" x14ac:dyDescent="0.2">
      <c r="A4" s="174"/>
      <c r="B4" s="179" t="s">
        <v>74</v>
      </c>
      <c r="C4" s="180"/>
      <c r="D4" s="181"/>
      <c r="E4" s="181"/>
      <c r="F4" s="181"/>
      <c r="G4" s="181"/>
      <c r="H4" s="181"/>
      <c r="I4" s="181"/>
      <c r="J4" s="181"/>
      <c r="K4" s="181"/>
      <c r="L4" s="181"/>
    </row>
    <row r="5" spans="1:12" s="99" customFormat="1" ht="9.9499999999999993" customHeight="1" thickBot="1" x14ac:dyDescent="0.25">
      <c r="A5" s="174"/>
      <c r="B5" s="69"/>
      <c r="C5" s="36"/>
    </row>
    <row r="6" spans="1:12" s="99" customFormat="1" ht="32.1" customHeight="1" x14ac:dyDescent="0.2">
      <c r="A6" s="174"/>
      <c r="B6" s="46"/>
      <c r="C6" s="62"/>
      <c r="D6" s="220" t="s">
        <v>75</v>
      </c>
      <c r="E6" s="221"/>
      <c r="F6" s="221"/>
      <c r="G6" s="221"/>
      <c r="H6" s="221"/>
      <c r="I6" s="221"/>
      <c r="J6" s="221"/>
      <c r="K6" s="100" t="s">
        <v>76</v>
      </c>
      <c r="L6" s="73" t="s">
        <v>86</v>
      </c>
    </row>
    <row r="7" spans="1:12" s="99" customFormat="1" ht="18.95" customHeight="1" thickBot="1" x14ac:dyDescent="0.25">
      <c r="A7" s="174"/>
      <c r="B7" s="46"/>
      <c r="C7" s="62"/>
      <c r="D7" s="223" t="s">
        <v>78</v>
      </c>
      <c r="E7" s="224"/>
      <c r="F7" s="224"/>
      <c r="G7" s="224"/>
      <c r="H7" s="224"/>
      <c r="I7" s="224"/>
      <c r="J7" s="224"/>
      <c r="K7" s="87" t="s">
        <v>79</v>
      </c>
      <c r="L7" s="68" t="s">
        <v>79</v>
      </c>
    </row>
    <row r="8" spans="1:12" s="99" customFormat="1" ht="20.100000000000001" customHeight="1" x14ac:dyDescent="0.2">
      <c r="A8" s="174" t="s">
        <v>147</v>
      </c>
      <c r="C8" s="75" t="s">
        <v>0</v>
      </c>
      <c r="D8" s="101">
        <v>10</v>
      </c>
      <c r="E8" s="102">
        <v>10</v>
      </c>
      <c r="F8" s="101">
        <v>10</v>
      </c>
      <c r="G8" s="102" t="s">
        <v>6</v>
      </c>
      <c r="H8" s="101" t="s">
        <v>6</v>
      </c>
      <c r="I8" s="101" t="s">
        <v>6</v>
      </c>
      <c r="J8" s="101" t="s">
        <v>6</v>
      </c>
      <c r="K8" s="103">
        <v>19.5</v>
      </c>
      <c r="L8" s="70">
        <v>19.8</v>
      </c>
    </row>
    <row r="9" spans="1:12" s="99" customFormat="1" ht="20.100000000000001" customHeight="1" x14ac:dyDescent="0.2">
      <c r="A9" s="174" t="s">
        <v>148</v>
      </c>
      <c r="C9" s="76" t="str">
        <f>Bilans!$C$1</f>
        <v>Vocabulaire</v>
      </c>
      <c r="D9" s="104" t="s">
        <v>6</v>
      </c>
      <c r="E9" s="104" t="s">
        <v>6</v>
      </c>
      <c r="F9" s="104" t="s">
        <v>6</v>
      </c>
      <c r="G9" s="104" t="s">
        <v>6</v>
      </c>
      <c r="H9" s="104" t="s">
        <v>6</v>
      </c>
      <c r="I9" s="104" t="s">
        <v>6</v>
      </c>
      <c r="J9" s="104" t="s">
        <v>6</v>
      </c>
      <c r="K9" s="106" t="s">
        <v>6</v>
      </c>
      <c r="L9" s="71" t="s">
        <v>6</v>
      </c>
    </row>
    <row r="10" spans="1:12" s="99" customFormat="1" ht="20.100000000000001" customHeight="1" x14ac:dyDescent="0.2">
      <c r="A10" s="174" t="s">
        <v>149</v>
      </c>
      <c r="C10" s="76" t="str">
        <f>Bilans!$D$1</f>
        <v>Grammaire</v>
      </c>
      <c r="D10" s="104">
        <v>10</v>
      </c>
      <c r="E10" s="104"/>
      <c r="F10" s="104"/>
      <c r="G10" s="104"/>
      <c r="H10" s="104"/>
      <c r="I10" s="104"/>
      <c r="J10" s="104"/>
      <c r="K10" s="106">
        <v>20</v>
      </c>
      <c r="L10" s="71">
        <v>20</v>
      </c>
    </row>
    <row r="11" spans="1:12" s="99" customFormat="1" ht="20.100000000000001" customHeight="1" x14ac:dyDescent="0.2">
      <c r="A11" s="174" t="s">
        <v>150</v>
      </c>
      <c r="C11" s="76" t="str">
        <f>Bilans!$E$1</f>
        <v>Conjugaison</v>
      </c>
      <c r="D11" s="104"/>
      <c r="E11" s="104"/>
      <c r="F11" s="104"/>
      <c r="G11" s="104"/>
      <c r="H11" s="104"/>
      <c r="I11" s="104"/>
      <c r="J11" s="104"/>
      <c r="K11" s="106">
        <v>20</v>
      </c>
      <c r="L11" s="71">
        <v>20</v>
      </c>
    </row>
    <row r="12" spans="1:12" s="99" customFormat="1" ht="20.100000000000001" customHeight="1" x14ac:dyDescent="0.2">
      <c r="A12" s="174" t="s">
        <v>151</v>
      </c>
      <c r="C12" s="76" t="str">
        <f>Bilans!$G$1</f>
        <v>Production d'écrits</v>
      </c>
      <c r="D12" s="104"/>
      <c r="E12" s="104"/>
      <c r="F12" s="104"/>
      <c r="G12" s="104"/>
      <c r="H12" s="104"/>
      <c r="I12" s="104"/>
      <c r="J12" s="104"/>
      <c r="K12" s="106" t="s">
        <v>6</v>
      </c>
      <c r="L12" s="71" t="s">
        <v>6</v>
      </c>
    </row>
    <row r="13" spans="1:12" s="99" customFormat="1" ht="20.100000000000001" customHeight="1" thickBot="1" x14ac:dyDescent="0.25">
      <c r="A13" s="174" t="s">
        <v>52</v>
      </c>
      <c r="C13" s="76" t="str">
        <f>Bilans!$H$1</f>
        <v>Poésie</v>
      </c>
      <c r="D13" s="104">
        <v>20</v>
      </c>
      <c r="E13" s="104"/>
      <c r="F13" s="104"/>
      <c r="G13" s="104"/>
      <c r="H13" s="104"/>
      <c r="I13" s="104"/>
      <c r="J13" s="104"/>
      <c r="K13" s="110"/>
      <c r="L13" s="72">
        <v>20</v>
      </c>
    </row>
    <row r="14" spans="1:12" s="99" customFormat="1" ht="20.100000000000001" customHeight="1" thickBot="1" x14ac:dyDescent="0.25">
      <c r="A14" s="174" t="s">
        <v>53</v>
      </c>
      <c r="C14" s="77" t="s">
        <v>53</v>
      </c>
      <c r="D14" s="107"/>
      <c r="E14" s="107" t="s">
        <v>6</v>
      </c>
      <c r="F14" s="107" t="s">
        <v>6</v>
      </c>
      <c r="G14" s="107" t="s">
        <v>6</v>
      </c>
      <c r="H14" s="107" t="s">
        <v>6</v>
      </c>
      <c r="I14" s="107" t="s">
        <v>6</v>
      </c>
      <c r="J14" s="107" t="s">
        <v>6</v>
      </c>
      <c r="K14" s="107" t="s">
        <v>6</v>
      </c>
      <c r="L14" s="107" t="s">
        <v>6</v>
      </c>
    </row>
    <row r="15" spans="1:12" s="99" customFormat="1" ht="9.9499999999999993" customHeight="1" thickBot="1" x14ac:dyDescent="0.25">
      <c r="A15" s="174"/>
      <c r="B15" s="174"/>
      <c r="C15" s="62"/>
      <c r="D15" s="74"/>
      <c r="E15" s="74"/>
      <c r="F15" s="74"/>
      <c r="G15" s="74"/>
      <c r="H15" s="74"/>
      <c r="I15" s="74"/>
      <c r="J15" s="74"/>
      <c r="K15" s="74"/>
      <c r="L15" s="74"/>
    </row>
    <row r="16" spans="1:12" s="99" customFormat="1" ht="30" customHeight="1" x14ac:dyDescent="0.2">
      <c r="A16" s="174"/>
      <c r="B16" s="174"/>
      <c r="C16" s="244" t="s">
        <v>132</v>
      </c>
      <c r="D16" s="159" t="str">
        <f>Lecture!C2</f>
        <v>Texte 1</v>
      </c>
      <c r="E16" s="160" t="str">
        <f>Lecture!D2</f>
        <v>Texte 2</v>
      </c>
      <c r="F16" s="160" t="str">
        <f>Lecture!E2</f>
        <v>Texte 3</v>
      </c>
      <c r="G16" s="160" t="str">
        <f>Lecture!F2</f>
        <v>Texte 4</v>
      </c>
      <c r="H16" s="160" t="str">
        <f>Lecture!G2</f>
        <v>Texte 5</v>
      </c>
      <c r="I16" s="164"/>
      <c r="J16" s="164"/>
      <c r="K16" s="257" t="s">
        <v>127</v>
      </c>
      <c r="L16" s="258" t="s">
        <v>77</v>
      </c>
    </row>
    <row r="17" spans="1:12" s="99" customFormat="1" ht="20.100000000000001" customHeight="1" thickBot="1" x14ac:dyDescent="0.25">
      <c r="A17" s="174" t="s">
        <v>153</v>
      </c>
      <c r="B17" s="174"/>
      <c r="C17" s="245"/>
      <c r="D17" s="162">
        <v>10</v>
      </c>
      <c r="E17" s="163">
        <v>6</v>
      </c>
      <c r="F17" s="163" t="s">
        <v>6</v>
      </c>
      <c r="G17" s="163" t="s">
        <v>6</v>
      </c>
      <c r="H17" s="165" t="s">
        <v>6</v>
      </c>
      <c r="I17" s="165"/>
      <c r="J17" s="165"/>
      <c r="K17" s="246"/>
      <c r="L17" s="259"/>
    </row>
    <row r="18" spans="1:12" s="99" customFormat="1" ht="80.099999999999994" customHeight="1" x14ac:dyDescent="0.2">
      <c r="A18" s="174"/>
      <c r="B18" s="174"/>
      <c r="C18" s="244" t="s">
        <v>133</v>
      </c>
      <c r="D18" s="167" t="str">
        <f>Lecture!I2</f>
        <v>Evaluation diagnostique n°1</v>
      </c>
      <c r="E18" s="168" t="str">
        <f>Lecture!J2</f>
        <v>Evaluation diagnostique n°2</v>
      </c>
      <c r="F18" s="168" t="str">
        <f>Lecture!K2</f>
        <v>Repérer les connecteurs</v>
      </c>
      <c r="G18" s="168" t="str">
        <f>Lecture!L2</f>
        <v>Repérer les substituts</v>
      </c>
      <c r="H18" s="169" t="str">
        <f>Lecture!K2</f>
        <v>Repérer les connecteurs</v>
      </c>
      <c r="I18" s="169"/>
      <c r="J18" s="169"/>
      <c r="K18" s="246" t="s">
        <v>109</v>
      </c>
      <c r="L18" s="248">
        <v>17.444444444444443</v>
      </c>
    </row>
    <row r="19" spans="1:12" s="99" customFormat="1" ht="20.100000000000001" customHeight="1" thickBot="1" x14ac:dyDescent="0.25">
      <c r="A19" s="174"/>
      <c r="B19" s="174"/>
      <c r="C19" s="245"/>
      <c r="D19" s="117">
        <v>8</v>
      </c>
      <c r="E19" s="161">
        <v>10</v>
      </c>
      <c r="F19" s="161">
        <v>8.5</v>
      </c>
      <c r="G19" s="161">
        <v>10</v>
      </c>
      <c r="H19" s="166">
        <v>10</v>
      </c>
      <c r="I19" s="166"/>
      <c r="J19" s="166"/>
      <c r="K19" s="247"/>
      <c r="L19" s="249"/>
    </row>
    <row r="20" spans="1:12" s="99" customFormat="1" ht="9.9499999999999993" customHeight="1" thickBot="1" x14ac:dyDescent="0.25">
      <c r="A20" s="174"/>
      <c r="B20" s="174"/>
      <c r="C20" s="62"/>
      <c r="D20" s="74"/>
      <c r="E20" s="74"/>
      <c r="F20" s="74"/>
      <c r="G20" s="74"/>
      <c r="H20" s="74"/>
      <c r="I20" s="74"/>
      <c r="J20" s="74"/>
      <c r="K20" s="74"/>
      <c r="L20" s="74"/>
    </row>
    <row r="21" spans="1:12" s="99" customFormat="1" ht="30" customHeight="1" thickBot="1" x14ac:dyDescent="0.25">
      <c r="A21" s="174"/>
      <c r="B21" s="174"/>
      <c r="C21" s="250" t="s">
        <v>145</v>
      </c>
      <c r="D21" s="251"/>
      <c r="E21" s="251"/>
      <c r="F21" s="251"/>
      <c r="G21" s="251"/>
      <c r="H21" s="251"/>
      <c r="I21" s="251"/>
      <c r="J21" s="251"/>
      <c r="K21" s="251"/>
      <c r="L21" s="252"/>
    </row>
    <row r="22" spans="1:12" s="99" customFormat="1" ht="20.100000000000001" customHeight="1" x14ac:dyDescent="0.2">
      <c r="A22" s="174"/>
      <c r="B22" s="184" t="s">
        <v>159</v>
      </c>
      <c r="C22" s="232" t="s">
        <v>134</v>
      </c>
      <c r="D22" s="253" t="s">
        <v>135</v>
      </c>
      <c r="E22" s="254"/>
      <c r="F22" s="254"/>
      <c r="G22" s="254"/>
      <c r="H22" s="254"/>
      <c r="I22" s="254"/>
      <c r="J22" s="254"/>
      <c r="K22" s="255"/>
      <c r="L22" s="171"/>
    </row>
    <row r="23" spans="1:12" s="99" customFormat="1" ht="20.100000000000001" customHeight="1" x14ac:dyDescent="0.2">
      <c r="A23" s="174"/>
      <c r="B23" s="184" t="s">
        <v>159</v>
      </c>
      <c r="C23" s="233"/>
      <c r="D23" s="238" t="s">
        <v>136</v>
      </c>
      <c r="E23" s="239"/>
      <c r="F23" s="239"/>
      <c r="G23" s="239"/>
      <c r="H23" s="239"/>
      <c r="I23" s="239"/>
      <c r="J23" s="239"/>
      <c r="K23" s="240"/>
      <c r="L23" s="172"/>
    </row>
    <row r="24" spans="1:12" s="99" customFormat="1" ht="20.100000000000001" customHeight="1" x14ac:dyDescent="0.2">
      <c r="A24" s="174"/>
      <c r="B24" s="184" t="s">
        <v>159</v>
      </c>
      <c r="C24" s="233"/>
      <c r="D24" s="238" t="s">
        <v>137</v>
      </c>
      <c r="E24" s="239"/>
      <c r="F24" s="239"/>
      <c r="G24" s="239"/>
      <c r="H24" s="239"/>
      <c r="I24" s="239"/>
      <c r="J24" s="239"/>
      <c r="K24" s="240"/>
      <c r="L24" s="172"/>
    </row>
    <row r="25" spans="1:12" s="99" customFormat="1" ht="20.100000000000001" customHeight="1" x14ac:dyDescent="0.2">
      <c r="A25" s="174"/>
      <c r="B25" s="184" t="s">
        <v>159</v>
      </c>
      <c r="C25" s="233"/>
      <c r="D25" s="238" t="s">
        <v>138</v>
      </c>
      <c r="E25" s="239"/>
      <c r="F25" s="239"/>
      <c r="G25" s="239"/>
      <c r="H25" s="239"/>
      <c r="I25" s="239"/>
      <c r="J25" s="239"/>
      <c r="K25" s="240"/>
      <c r="L25" s="172"/>
    </row>
    <row r="26" spans="1:12" s="99" customFormat="1" ht="20.100000000000001" customHeight="1" thickBot="1" x14ac:dyDescent="0.25">
      <c r="A26" s="174"/>
      <c r="B26" s="184" t="s">
        <v>159</v>
      </c>
      <c r="C26" s="234"/>
      <c r="D26" s="241" t="s">
        <v>139</v>
      </c>
      <c r="E26" s="242"/>
      <c r="F26" s="242"/>
      <c r="G26" s="242"/>
      <c r="H26" s="242"/>
      <c r="I26" s="242"/>
      <c r="J26" s="242"/>
      <c r="K26" s="243"/>
      <c r="L26" s="173"/>
    </row>
    <row r="27" spans="1:12" s="99" customFormat="1" ht="20.100000000000001" customHeight="1" x14ac:dyDescent="0.2">
      <c r="A27" s="174"/>
      <c r="B27" s="184" t="s">
        <v>159</v>
      </c>
      <c r="C27" s="232" t="s">
        <v>140</v>
      </c>
      <c r="D27" s="235" t="s">
        <v>141</v>
      </c>
      <c r="E27" s="236"/>
      <c r="F27" s="236"/>
      <c r="G27" s="236"/>
      <c r="H27" s="236"/>
      <c r="I27" s="236"/>
      <c r="J27" s="236"/>
      <c r="K27" s="237"/>
      <c r="L27" s="171"/>
    </row>
    <row r="28" spans="1:12" s="99" customFormat="1" ht="20.100000000000001" customHeight="1" x14ac:dyDescent="0.2">
      <c r="A28" s="174"/>
      <c r="B28" s="184" t="s">
        <v>159</v>
      </c>
      <c r="C28" s="233"/>
      <c r="D28" s="238" t="s">
        <v>142</v>
      </c>
      <c r="E28" s="239"/>
      <c r="F28" s="239"/>
      <c r="G28" s="239"/>
      <c r="H28" s="239"/>
      <c r="I28" s="239"/>
      <c r="J28" s="239"/>
      <c r="K28" s="240"/>
      <c r="L28" s="172"/>
    </row>
    <row r="29" spans="1:12" s="99" customFormat="1" ht="20.100000000000001" customHeight="1" x14ac:dyDescent="0.2">
      <c r="A29" s="174"/>
      <c r="B29" s="184" t="s">
        <v>159</v>
      </c>
      <c r="C29" s="233"/>
      <c r="D29" s="238" t="s">
        <v>143</v>
      </c>
      <c r="E29" s="239"/>
      <c r="F29" s="239"/>
      <c r="G29" s="239"/>
      <c r="H29" s="239"/>
      <c r="I29" s="239"/>
      <c r="J29" s="239"/>
      <c r="K29" s="240"/>
      <c r="L29" s="172"/>
    </row>
    <row r="30" spans="1:12" s="99" customFormat="1" ht="20.100000000000001" customHeight="1" thickBot="1" x14ac:dyDescent="0.25">
      <c r="A30" s="174"/>
      <c r="B30" s="184" t="s">
        <v>159</v>
      </c>
      <c r="C30" s="234"/>
      <c r="D30" s="241" t="s">
        <v>144</v>
      </c>
      <c r="E30" s="242"/>
      <c r="F30" s="242"/>
      <c r="G30" s="242"/>
      <c r="H30" s="242"/>
      <c r="I30" s="242"/>
      <c r="J30" s="242"/>
      <c r="K30" s="243"/>
      <c r="L30" s="173"/>
    </row>
    <row r="31" spans="1:12" s="99" customFormat="1" ht="9.9499999999999993" customHeight="1" thickBot="1" x14ac:dyDescent="0.25">
      <c r="A31" s="174"/>
      <c r="B31" s="174"/>
      <c r="C31" s="62"/>
      <c r="D31" s="74"/>
      <c r="E31" s="74"/>
      <c r="F31" s="74"/>
      <c r="G31" s="74"/>
      <c r="H31" s="74"/>
      <c r="I31" s="74"/>
      <c r="J31" s="74"/>
      <c r="K31" s="74"/>
      <c r="L31" s="74"/>
    </row>
    <row r="32" spans="1:12" s="99" customFormat="1" ht="24.95" customHeight="1" thickBot="1" x14ac:dyDescent="0.25">
      <c r="A32" s="174"/>
      <c r="B32" s="174"/>
      <c r="C32" s="78"/>
      <c r="D32" s="226" t="s">
        <v>88</v>
      </c>
      <c r="E32" s="227"/>
      <c r="F32" s="227"/>
      <c r="G32" s="227"/>
      <c r="H32" s="227"/>
      <c r="I32" s="227"/>
      <c r="J32" s="227"/>
      <c r="K32" s="228"/>
      <c r="L32" s="66">
        <f>AVERAGE(L8:L13)</f>
        <v>19.95</v>
      </c>
    </row>
    <row r="33" spans="1:12" s="99" customFormat="1" ht="9.9499999999999993" customHeight="1" thickBot="1" x14ac:dyDescent="0.25">
      <c r="A33" s="174"/>
      <c r="B33" s="174"/>
      <c r="C33" s="62"/>
      <c r="D33" s="74"/>
      <c r="E33" s="74"/>
      <c r="F33" s="74"/>
      <c r="G33" s="74"/>
      <c r="H33" s="74"/>
      <c r="I33" s="74"/>
      <c r="J33" s="74"/>
      <c r="K33" s="74"/>
      <c r="L33" s="74"/>
    </row>
    <row r="34" spans="1:12" s="99" customFormat="1" ht="24.95" customHeight="1" thickBot="1" x14ac:dyDescent="0.25">
      <c r="A34" s="174" t="s">
        <v>160</v>
      </c>
      <c r="B34" s="174"/>
      <c r="C34" s="80" t="s">
        <v>93</v>
      </c>
      <c r="D34" s="108">
        <v>100</v>
      </c>
      <c r="E34" s="109"/>
      <c r="F34" s="49" t="s">
        <v>87</v>
      </c>
      <c r="G34" s="50" t="s">
        <v>109</v>
      </c>
      <c r="H34" s="50"/>
      <c r="I34" s="50"/>
      <c r="J34" s="109"/>
    </row>
    <row r="35" spans="1:12" ht="13.5" customHeight="1" x14ac:dyDescent="0.2">
      <c r="B35" s="88"/>
      <c r="C35" s="88"/>
      <c r="D35" s="88"/>
      <c r="E35" s="83"/>
      <c r="F35" s="83"/>
      <c r="G35" s="83"/>
      <c r="H35" s="83"/>
      <c r="I35" s="83"/>
      <c r="J35" s="83"/>
      <c r="K35" s="83"/>
      <c r="L35" s="83"/>
    </row>
    <row r="36" spans="1:12" s="99" customFormat="1" ht="24.95" customHeight="1" x14ac:dyDescent="0.2">
      <c r="A36" s="174"/>
      <c r="B36" s="89" t="s">
        <v>80</v>
      </c>
      <c r="C36" s="90"/>
      <c r="D36" s="98"/>
      <c r="E36" s="98"/>
      <c r="F36" s="98"/>
      <c r="G36" s="98"/>
      <c r="H36" s="98"/>
      <c r="I36" s="98"/>
      <c r="J36" s="98"/>
      <c r="K36" s="98"/>
      <c r="L36" s="98"/>
    </row>
    <row r="37" spans="1:12" s="99" customFormat="1" ht="9.9499999999999993" customHeight="1" thickBot="1" x14ac:dyDescent="0.25">
      <c r="A37" s="174"/>
      <c r="B37" s="69"/>
      <c r="C37" s="36"/>
    </row>
    <row r="38" spans="1:12" s="99" customFormat="1" ht="32.1" customHeight="1" x14ac:dyDescent="0.2">
      <c r="A38" s="174"/>
      <c r="B38" s="46"/>
      <c r="C38" s="62"/>
      <c r="D38" s="220" t="s">
        <v>75</v>
      </c>
      <c r="E38" s="221"/>
      <c r="F38" s="221"/>
      <c r="G38" s="221"/>
      <c r="H38" s="221"/>
      <c r="I38" s="221"/>
      <c r="J38" s="222"/>
      <c r="K38" s="100" t="s">
        <v>76</v>
      </c>
      <c r="L38" s="73" t="s">
        <v>86</v>
      </c>
    </row>
    <row r="39" spans="1:12" s="99" customFormat="1" ht="18.95" customHeight="1" thickBot="1" x14ac:dyDescent="0.25">
      <c r="A39" s="174"/>
      <c r="B39" s="46"/>
      <c r="C39" s="62"/>
      <c r="D39" s="223" t="s">
        <v>78</v>
      </c>
      <c r="E39" s="224"/>
      <c r="F39" s="224"/>
      <c r="G39" s="224"/>
      <c r="H39" s="224"/>
      <c r="I39" s="224"/>
      <c r="J39" s="225"/>
      <c r="K39" s="87" t="s">
        <v>79</v>
      </c>
      <c r="L39" s="68" t="s">
        <v>79</v>
      </c>
    </row>
    <row r="40" spans="1:12" s="99" customFormat="1" ht="20.100000000000001" customHeight="1" x14ac:dyDescent="0.2">
      <c r="A40" s="174" t="s">
        <v>154</v>
      </c>
      <c r="B40" s="48"/>
      <c r="C40" s="75" t="str">
        <f>Bilans!$I$1</f>
        <v>Numération</v>
      </c>
      <c r="D40" s="119">
        <v>10</v>
      </c>
      <c r="E40" s="119" t="s">
        <v>6</v>
      </c>
      <c r="F40" s="119" t="s">
        <v>6</v>
      </c>
      <c r="G40" s="119" t="s">
        <v>6</v>
      </c>
      <c r="H40" s="119" t="s">
        <v>6</v>
      </c>
      <c r="I40" s="119" t="s">
        <v>6</v>
      </c>
      <c r="J40" s="119" t="s">
        <v>6</v>
      </c>
      <c r="K40" s="115">
        <v>20</v>
      </c>
      <c r="L40" s="116">
        <v>20</v>
      </c>
    </row>
    <row r="41" spans="1:12" s="99" customFormat="1" ht="20.100000000000001" customHeight="1" x14ac:dyDescent="0.2">
      <c r="A41" s="174" t="s">
        <v>55</v>
      </c>
      <c r="B41" s="48"/>
      <c r="C41" s="76" t="str">
        <f>Bilans!$J$1</f>
        <v>Calcul</v>
      </c>
      <c r="D41" s="104" t="s">
        <v>6</v>
      </c>
      <c r="E41" s="104" t="s">
        <v>6</v>
      </c>
      <c r="F41" s="104" t="s">
        <v>6</v>
      </c>
      <c r="G41" s="104" t="s">
        <v>6</v>
      </c>
      <c r="H41" s="104" t="s">
        <v>6</v>
      </c>
      <c r="I41" s="104" t="s">
        <v>6</v>
      </c>
      <c r="J41" s="104" t="s">
        <v>6</v>
      </c>
      <c r="K41" s="106">
        <v>20</v>
      </c>
      <c r="L41" s="71">
        <v>20</v>
      </c>
    </row>
    <row r="42" spans="1:12" s="99" customFormat="1" ht="20.100000000000001" customHeight="1" x14ac:dyDescent="0.2">
      <c r="A42" s="174" t="s">
        <v>155</v>
      </c>
      <c r="B42" s="48"/>
      <c r="C42" s="76" t="str">
        <f>Bilans!$K$1</f>
        <v>Calcul mental</v>
      </c>
      <c r="D42" s="104" t="s">
        <v>6</v>
      </c>
      <c r="E42" s="84" t="s">
        <v>6</v>
      </c>
      <c r="F42" s="84" t="s">
        <v>6</v>
      </c>
      <c r="G42" s="84" t="s">
        <v>6</v>
      </c>
      <c r="H42" s="105" t="s">
        <v>6</v>
      </c>
      <c r="I42" s="105" t="s">
        <v>6</v>
      </c>
      <c r="J42" s="105" t="s">
        <v>6</v>
      </c>
      <c r="K42" s="106">
        <v>17</v>
      </c>
      <c r="L42" s="71">
        <v>17</v>
      </c>
    </row>
    <row r="43" spans="1:12" s="99" customFormat="1" ht="20.100000000000001" customHeight="1" x14ac:dyDescent="0.2">
      <c r="A43" s="174" t="s">
        <v>57</v>
      </c>
      <c r="B43" s="48"/>
      <c r="C43" s="76" t="str">
        <f>Bilans!$L$1</f>
        <v>Problèmes</v>
      </c>
      <c r="D43" s="104" t="s">
        <v>6</v>
      </c>
      <c r="E43" s="104" t="s">
        <v>6</v>
      </c>
      <c r="F43" s="104" t="s">
        <v>6</v>
      </c>
      <c r="G43" s="104" t="s">
        <v>6</v>
      </c>
      <c r="H43" s="104" t="s">
        <v>6</v>
      </c>
      <c r="I43" s="104" t="s">
        <v>6</v>
      </c>
      <c r="J43" s="104" t="s">
        <v>6</v>
      </c>
      <c r="K43" s="106"/>
      <c r="L43" s="71">
        <v>0</v>
      </c>
    </row>
    <row r="44" spans="1:12" s="99" customFormat="1" ht="20.100000000000001" customHeight="1" x14ac:dyDescent="0.2">
      <c r="A44" s="174" t="s">
        <v>58</v>
      </c>
      <c r="B44" s="48"/>
      <c r="C44" s="76" t="str">
        <f>Bilans!$M$1</f>
        <v>Mesure</v>
      </c>
      <c r="D44" s="104" t="s">
        <v>6</v>
      </c>
      <c r="E44" s="104" t="s">
        <v>6</v>
      </c>
      <c r="F44" s="104" t="s">
        <v>6</v>
      </c>
      <c r="G44" s="104" t="s">
        <v>6</v>
      </c>
      <c r="H44" s="104" t="s">
        <v>6</v>
      </c>
      <c r="I44" s="104" t="s">
        <v>6</v>
      </c>
      <c r="J44" s="104" t="s">
        <v>6</v>
      </c>
      <c r="K44" s="106" t="s">
        <v>6</v>
      </c>
      <c r="L44" s="71" t="s">
        <v>6</v>
      </c>
    </row>
    <row r="45" spans="1:12" s="99" customFormat="1" ht="20.100000000000001" customHeight="1" thickBot="1" x14ac:dyDescent="0.25">
      <c r="A45" s="174" t="s">
        <v>156</v>
      </c>
      <c r="B45" s="48"/>
      <c r="C45" s="77" t="str">
        <f>Bilans!$N$1</f>
        <v>Géométrie</v>
      </c>
      <c r="D45" s="117" t="s">
        <v>6</v>
      </c>
      <c r="E45" s="117" t="s">
        <v>6</v>
      </c>
      <c r="F45" s="117" t="s">
        <v>6</v>
      </c>
      <c r="G45" s="117" t="s">
        <v>6</v>
      </c>
      <c r="H45" s="117" t="s">
        <v>6</v>
      </c>
      <c r="I45" s="117" t="s">
        <v>6</v>
      </c>
      <c r="J45" s="117" t="s">
        <v>6</v>
      </c>
      <c r="K45" s="110"/>
      <c r="L45" s="72">
        <v>0</v>
      </c>
    </row>
    <row r="46" spans="1:12" s="99" customFormat="1" ht="9.9499999999999993" customHeight="1" thickBot="1" x14ac:dyDescent="0.25">
      <c r="A46" s="174"/>
      <c r="B46" s="48"/>
      <c r="C46" s="62"/>
      <c r="D46" s="74"/>
      <c r="E46" s="74"/>
      <c r="F46" s="74"/>
      <c r="G46" s="74"/>
      <c r="H46" s="74"/>
      <c r="I46" s="74"/>
      <c r="J46" s="74"/>
      <c r="K46" s="74"/>
      <c r="L46" s="74"/>
    </row>
    <row r="47" spans="1:12" s="99" customFormat="1" ht="24.75" customHeight="1" thickBot="1" x14ac:dyDescent="0.25">
      <c r="A47" s="174"/>
      <c r="B47" s="48"/>
      <c r="C47" s="78"/>
      <c r="D47" s="226" t="s">
        <v>89</v>
      </c>
      <c r="E47" s="227"/>
      <c r="F47" s="227"/>
      <c r="G47" s="227"/>
      <c r="H47" s="227"/>
      <c r="I47" s="227"/>
      <c r="J47" s="227"/>
      <c r="K47" s="228"/>
      <c r="L47" s="66">
        <f>AVERAGE(L40:L45)</f>
        <v>11.4</v>
      </c>
    </row>
    <row r="48" spans="1:12" s="99" customFormat="1" ht="15" customHeight="1" x14ac:dyDescent="0.2">
      <c r="A48" s="174"/>
      <c r="B48" s="48"/>
      <c r="C48" s="62"/>
      <c r="D48" s="81"/>
      <c r="E48" s="81"/>
      <c r="F48" s="81"/>
      <c r="G48" s="81"/>
      <c r="H48" s="81"/>
      <c r="I48" s="81"/>
      <c r="J48" s="81"/>
      <c r="K48" s="111"/>
      <c r="L48" s="65"/>
    </row>
    <row r="49" spans="1:12" s="99" customFormat="1" ht="24.95" customHeight="1" x14ac:dyDescent="0.2">
      <c r="A49" s="174"/>
      <c r="B49" s="89" t="s">
        <v>92</v>
      </c>
      <c r="C49" s="90"/>
      <c r="D49" s="98"/>
      <c r="E49" s="98"/>
      <c r="F49" s="98"/>
      <c r="G49" s="98"/>
      <c r="H49" s="98"/>
      <c r="I49" s="98"/>
      <c r="J49" s="98"/>
      <c r="K49" s="98"/>
      <c r="L49" s="98"/>
    </row>
    <row r="50" spans="1:12" s="99" customFormat="1" ht="9.9499999999999993" customHeight="1" thickBot="1" x14ac:dyDescent="0.25">
      <c r="A50" s="174"/>
      <c r="B50" s="69"/>
      <c r="C50" s="36"/>
    </row>
    <row r="51" spans="1:12" s="99" customFormat="1" ht="20.100000000000001" customHeight="1" x14ac:dyDescent="0.2">
      <c r="A51" s="174"/>
      <c r="B51" s="46"/>
      <c r="C51" s="62"/>
      <c r="D51" s="220" t="s">
        <v>90</v>
      </c>
      <c r="E51" s="221"/>
      <c r="F51" s="221"/>
      <c r="G51" s="221"/>
      <c r="H51" s="221"/>
      <c r="I51" s="221"/>
      <c r="J51" s="221"/>
      <c r="K51" s="222"/>
      <c r="L51" s="67" t="s">
        <v>77</v>
      </c>
    </row>
    <row r="52" spans="1:12" s="99" customFormat="1" ht="18.95" customHeight="1" thickBot="1" x14ac:dyDescent="0.25">
      <c r="A52" s="174"/>
      <c r="B52" s="46"/>
      <c r="C52" s="62"/>
      <c r="D52" s="223" t="s">
        <v>79</v>
      </c>
      <c r="E52" s="224"/>
      <c r="F52" s="224"/>
      <c r="G52" s="224"/>
      <c r="H52" s="224"/>
      <c r="I52" s="224"/>
      <c r="J52" s="224"/>
      <c r="K52" s="225"/>
      <c r="L52" s="68" t="s">
        <v>79</v>
      </c>
    </row>
    <row r="53" spans="1:12" s="99" customFormat="1" ht="20.100000000000001" customHeight="1" x14ac:dyDescent="0.2">
      <c r="A53" s="174" t="s">
        <v>60</v>
      </c>
      <c r="B53" s="48"/>
      <c r="C53" s="75" t="str">
        <f>Bilans!$O$1</f>
        <v>Histoire</v>
      </c>
      <c r="D53" s="119"/>
      <c r="E53" s="119" t="s">
        <v>6</v>
      </c>
      <c r="F53" s="119" t="s">
        <v>6</v>
      </c>
      <c r="G53" s="119" t="s">
        <v>6</v>
      </c>
      <c r="H53" s="119" t="s">
        <v>6</v>
      </c>
      <c r="I53" s="119" t="s">
        <v>6</v>
      </c>
      <c r="J53" s="119" t="s">
        <v>6</v>
      </c>
      <c r="K53" s="119" t="s">
        <v>6</v>
      </c>
      <c r="L53" s="116">
        <v>0</v>
      </c>
    </row>
    <row r="54" spans="1:12" s="99" customFormat="1" ht="20.100000000000001" customHeight="1" x14ac:dyDescent="0.2">
      <c r="A54" s="174" t="s">
        <v>62</v>
      </c>
      <c r="B54" s="48"/>
      <c r="C54" s="76" t="str">
        <f>Bilans!$P$1</f>
        <v>Géographie</v>
      </c>
      <c r="D54" s="104"/>
      <c r="E54" s="104" t="s">
        <v>6</v>
      </c>
      <c r="F54" s="104" t="s">
        <v>6</v>
      </c>
      <c r="G54" s="104" t="s">
        <v>6</v>
      </c>
      <c r="H54" s="104" t="s">
        <v>6</v>
      </c>
      <c r="I54" s="104" t="s">
        <v>6</v>
      </c>
      <c r="J54" s="104" t="s">
        <v>6</v>
      </c>
      <c r="K54" s="104" t="s">
        <v>6</v>
      </c>
      <c r="L54" s="71">
        <v>0</v>
      </c>
    </row>
    <row r="55" spans="1:12" s="99" customFormat="1" ht="20.100000000000001" customHeight="1" x14ac:dyDescent="0.2">
      <c r="A55" s="174" t="s">
        <v>63</v>
      </c>
      <c r="B55" s="48"/>
      <c r="C55" s="76" t="str">
        <f>Bilans!$Q$1</f>
        <v>Sciences</v>
      </c>
      <c r="D55" s="104"/>
      <c r="E55" s="104" t="s">
        <v>6</v>
      </c>
      <c r="F55" s="104" t="s">
        <v>6</v>
      </c>
      <c r="G55" s="104" t="s">
        <v>6</v>
      </c>
      <c r="H55" s="104" t="s">
        <v>6</v>
      </c>
      <c r="I55" s="104" t="s">
        <v>6</v>
      </c>
      <c r="J55" s="104" t="s">
        <v>6</v>
      </c>
      <c r="K55" s="104" t="s">
        <v>6</v>
      </c>
      <c r="L55" s="71">
        <v>0</v>
      </c>
    </row>
    <row r="56" spans="1:12" s="99" customFormat="1" ht="20.100000000000001" customHeight="1" thickBot="1" x14ac:dyDescent="0.25">
      <c r="A56" s="174" t="s">
        <v>84</v>
      </c>
      <c r="B56" s="48"/>
      <c r="C56" s="77" t="str">
        <f>Bilans!$R$1</f>
        <v>Anglais</v>
      </c>
      <c r="D56" s="117" t="s">
        <v>6</v>
      </c>
      <c r="E56" s="117" t="s">
        <v>6</v>
      </c>
      <c r="F56" s="117" t="s">
        <v>6</v>
      </c>
      <c r="G56" s="117" t="s">
        <v>6</v>
      </c>
      <c r="H56" s="117" t="s">
        <v>6</v>
      </c>
      <c r="I56" s="117" t="s">
        <v>6</v>
      </c>
      <c r="J56" s="117" t="s">
        <v>6</v>
      </c>
      <c r="K56" s="117" t="s">
        <v>6</v>
      </c>
      <c r="L56" s="72" t="s">
        <v>6</v>
      </c>
    </row>
    <row r="57" spans="1:12" s="99" customFormat="1" ht="9.9499999999999993" customHeight="1" thickBot="1" x14ac:dyDescent="0.25">
      <c r="A57" s="174"/>
      <c r="B57" s="48"/>
      <c r="C57" s="62"/>
      <c r="D57" s="74"/>
      <c r="E57" s="74"/>
      <c r="F57" s="74"/>
      <c r="G57" s="74"/>
      <c r="H57" s="74"/>
      <c r="I57" s="74"/>
      <c r="J57" s="74"/>
      <c r="K57" s="74"/>
      <c r="L57" s="74"/>
    </row>
    <row r="58" spans="1:12" s="99" customFormat="1" ht="24.95" customHeight="1" thickBot="1" x14ac:dyDescent="0.25">
      <c r="A58" s="174"/>
      <c r="B58" s="48"/>
      <c r="C58" s="78"/>
      <c r="D58" s="229" t="s">
        <v>91</v>
      </c>
      <c r="E58" s="230"/>
      <c r="F58" s="230"/>
      <c r="G58" s="230"/>
      <c r="H58" s="230"/>
      <c r="I58" s="230"/>
      <c r="J58" s="230"/>
      <c r="K58" s="231"/>
      <c r="L58" s="66">
        <f>AVERAGE(L53:L56)</f>
        <v>0</v>
      </c>
    </row>
    <row r="59" spans="1:12" ht="15" customHeight="1" x14ac:dyDescent="0.2">
      <c r="B59" s="48"/>
      <c r="C59" s="62"/>
      <c r="D59" s="109"/>
      <c r="E59" s="109"/>
      <c r="F59" s="109"/>
      <c r="G59" s="109"/>
      <c r="H59" s="109"/>
      <c r="I59" s="109"/>
      <c r="J59" s="109"/>
      <c r="K59" s="109"/>
      <c r="L59" s="109"/>
    </row>
    <row r="60" spans="1:12" ht="24.95" customHeight="1" x14ac:dyDescent="0.2">
      <c r="B60" s="89" t="s">
        <v>94</v>
      </c>
      <c r="C60" s="91"/>
      <c r="D60" s="112"/>
      <c r="E60" s="112"/>
      <c r="F60" s="213" t="str">
        <f>EPS!A1</f>
        <v>Jeux d'opposition / Endurance ou Natation</v>
      </c>
      <c r="G60" s="213"/>
      <c r="H60" s="213"/>
      <c r="I60" s="213"/>
      <c r="J60" s="213"/>
      <c r="K60" s="213"/>
      <c r="L60" s="213"/>
    </row>
    <row r="61" spans="1:12" s="63" customFormat="1" ht="9.9499999999999993" customHeight="1" x14ac:dyDescent="0.2">
      <c r="A61" s="174"/>
      <c r="B61" s="94"/>
      <c r="C61" s="64"/>
      <c r="D61" s="113"/>
      <c r="E61" s="113"/>
      <c r="F61" s="113"/>
      <c r="G61" s="113"/>
      <c r="H61" s="113"/>
      <c r="I61" s="113"/>
      <c r="J61" s="113"/>
      <c r="K61" s="113"/>
      <c r="L61" s="113"/>
    </row>
    <row r="62" spans="1:12" ht="24.95" customHeight="1" thickBot="1" x14ac:dyDescent="0.25">
      <c r="B62" s="48"/>
      <c r="C62" s="214" t="s">
        <v>99</v>
      </c>
      <c r="D62" s="214"/>
      <c r="E62" s="214"/>
      <c r="F62" s="214"/>
      <c r="G62" s="214"/>
      <c r="H62" s="214"/>
      <c r="I62" s="214"/>
      <c r="J62" s="214"/>
      <c r="K62" s="214"/>
      <c r="L62" s="214"/>
    </row>
    <row r="63" spans="1:12" ht="20.100000000000001" customHeight="1" x14ac:dyDescent="0.2">
      <c r="B63" s="48"/>
      <c r="C63" s="86" t="s">
        <v>98</v>
      </c>
      <c r="D63" s="205" t="s">
        <v>97</v>
      </c>
      <c r="E63" s="205"/>
      <c r="F63" s="206" t="s">
        <v>96</v>
      </c>
      <c r="G63" s="206"/>
      <c r="H63" s="175"/>
      <c r="I63" s="175"/>
      <c r="J63" s="207" t="s">
        <v>95</v>
      </c>
      <c r="K63" s="208"/>
      <c r="L63" s="74"/>
    </row>
    <row r="64" spans="1:12" ht="20.100000000000001" customHeight="1" thickBot="1" x14ac:dyDescent="0.25">
      <c r="B64" s="183"/>
      <c r="C64" s="85"/>
      <c r="D64" s="215"/>
      <c r="E64" s="215"/>
      <c r="F64" s="216" t="s">
        <v>107</v>
      </c>
      <c r="G64" s="217"/>
      <c r="H64" s="177"/>
      <c r="I64" s="177"/>
      <c r="J64" s="218"/>
      <c r="K64" s="219"/>
      <c r="L64" s="74"/>
    </row>
    <row r="65" spans="1:12" ht="15" customHeight="1" x14ac:dyDescent="0.2">
      <c r="B65" s="48"/>
      <c r="C65" s="62"/>
      <c r="D65" s="74"/>
      <c r="E65" s="74"/>
      <c r="F65" s="74"/>
      <c r="G65" s="74"/>
      <c r="H65" s="74"/>
      <c r="I65" s="74"/>
      <c r="J65" s="74"/>
      <c r="K65" s="74"/>
      <c r="L65" s="74"/>
    </row>
    <row r="66" spans="1:12" ht="24.95" customHeight="1" x14ac:dyDescent="0.2">
      <c r="B66" s="92" t="s">
        <v>100</v>
      </c>
      <c r="C66" s="91"/>
      <c r="D66" s="112"/>
      <c r="E66" s="112"/>
      <c r="F66" s="112"/>
      <c r="G66" s="112"/>
      <c r="H66" s="112"/>
      <c r="I66" s="112"/>
      <c r="J66" s="112"/>
      <c r="K66" s="112"/>
      <c r="L66" s="112"/>
    </row>
    <row r="67" spans="1:12" ht="9.9499999999999993" customHeight="1" thickBot="1" x14ac:dyDescent="0.25">
      <c r="B67" s="93"/>
      <c r="C67" s="64"/>
      <c r="D67" s="113"/>
      <c r="E67" s="113"/>
      <c r="F67" s="113"/>
      <c r="G67" s="113"/>
      <c r="H67" s="113"/>
      <c r="I67" s="113"/>
      <c r="J67" s="113"/>
      <c r="K67" s="113"/>
      <c r="L67" s="113"/>
    </row>
    <row r="68" spans="1:12" ht="24.95" customHeight="1" thickBot="1" x14ac:dyDescent="0.25">
      <c r="A68" s="174" t="s">
        <v>152</v>
      </c>
      <c r="C68" s="203" t="s">
        <v>104</v>
      </c>
      <c r="D68" s="203"/>
      <c r="E68" s="203"/>
      <c r="F68" s="203"/>
      <c r="G68" s="203"/>
      <c r="H68" s="203"/>
      <c r="I68" s="203"/>
      <c r="J68" s="203"/>
      <c r="K68" s="204"/>
      <c r="L68" s="136">
        <f>comportement!B3</f>
        <v>20</v>
      </c>
    </row>
    <row r="69" spans="1:12" s="63" customFormat="1" ht="9.9499999999999993" customHeight="1" thickBot="1" x14ac:dyDescent="0.25">
      <c r="A69" s="174"/>
      <c r="B69" s="93"/>
      <c r="C69" s="95"/>
      <c r="D69" s="95"/>
      <c r="E69" s="95"/>
      <c r="F69" s="95"/>
      <c r="G69" s="95"/>
      <c r="H69" s="95"/>
      <c r="I69" s="95"/>
      <c r="J69" s="96"/>
      <c r="K69" s="96"/>
      <c r="L69" s="96"/>
    </row>
    <row r="70" spans="1:12" ht="20.100000000000001" customHeight="1" x14ac:dyDescent="0.2">
      <c r="B70" s="48"/>
      <c r="C70" s="97" t="s">
        <v>146</v>
      </c>
      <c r="D70" s="205" t="s">
        <v>103</v>
      </c>
      <c r="E70" s="205"/>
      <c r="F70" s="206" t="s">
        <v>102</v>
      </c>
      <c r="G70" s="206"/>
      <c r="H70" s="175"/>
      <c r="I70" s="175"/>
      <c r="J70" s="207" t="s">
        <v>101</v>
      </c>
      <c r="K70" s="208"/>
      <c r="L70" s="74"/>
    </row>
    <row r="71" spans="1:12" ht="20.100000000000001" customHeight="1" thickBot="1" x14ac:dyDescent="0.25">
      <c r="B71" s="183"/>
      <c r="C71" s="85"/>
      <c r="D71" s="209"/>
      <c r="E71" s="209"/>
      <c r="F71" s="210"/>
      <c r="G71" s="210"/>
      <c r="H71" s="178"/>
      <c r="I71" s="178"/>
      <c r="J71" s="211" t="s">
        <v>107</v>
      </c>
      <c r="K71" s="212"/>
      <c r="L71" s="74"/>
    </row>
    <row r="72" spans="1:12" ht="15" customHeight="1" thickBot="1" x14ac:dyDescent="0.25">
      <c r="B72" s="48"/>
      <c r="C72" s="62"/>
      <c r="D72" s="114"/>
      <c r="E72" s="114"/>
      <c r="F72" s="114"/>
      <c r="G72" s="114"/>
      <c r="H72" s="114"/>
      <c r="I72" s="114"/>
      <c r="J72" s="114"/>
      <c r="K72" s="114"/>
      <c r="L72" s="114"/>
    </row>
    <row r="73" spans="1:12" ht="24.95" customHeight="1" x14ac:dyDescent="0.2">
      <c r="B73" s="48"/>
      <c r="C73" s="194" t="s">
        <v>81</v>
      </c>
      <c r="D73" s="195"/>
      <c r="E73" s="195"/>
      <c r="F73" s="195"/>
      <c r="G73" s="195"/>
      <c r="H73" s="195"/>
      <c r="I73" s="195"/>
      <c r="J73" s="195"/>
      <c r="K73" s="195"/>
      <c r="L73" s="196"/>
    </row>
    <row r="74" spans="1:12" ht="21.95" customHeight="1" x14ac:dyDescent="0.2">
      <c r="B74" s="48"/>
      <c r="C74" s="197"/>
      <c r="D74" s="198"/>
      <c r="E74" s="198"/>
      <c r="F74" s="198"/>
      <c r="G74" s="198"/>
      <c r="H74" s="198"/>
      <c r="I74" s="198"/>
      <c r="J74" s="198"/>
      <c r="K74" s="198"/>
      <c r="L74" s="199"/>
    </row>
    <row r="75" spans="1:12" ht="21.95" customHeight="1" x14ac:dyDescent="0.2">
      <c r="B75" s="48"/>
      <c r="C75" s="197"/>
      <c r="D75" s="198"/>
      <c r="E75" s="198"/>
      <c r="F75" s="198"/>
      <c r="G75" s="198"/>
      <c r="H75" s="198"/>
      <c r="I75" s="198"/>
      <c r="J75" s="198"/>
      <c r="K75" s="198"/>
      <c r="L75" s="199"/>
    </row>
    <row r="76" spans="1:12" ht="21.95" customHeight="1" thickBot="1" x14ac:dyDescent="0.25">
      <c r="B76" s="48"/>
      <c r="C76" s="200"/>
      <c r="D76" s="201"/>
      <c r="E76" s="201"/>
      <c r="F76" s="201"/>
      <c r="G76" s="201"/>
      <c r="H76" s="201"/>
      <c r="I76" s="201"/>
      <c r="J76" s="201"/>
      <c r="K76" s="201"/>
      <c r="L76" s="202"/>
    </row>
    <row r="77" spans="1:12" ht="24.95" customHeight="1" x14ac:dyDescent="0.2"/>
    <row r="78" spans="1:12" ht="24.95" customHeight="1" x14ac:dyDescent="0.2"/>
    <row r="79" spans="1:12" ht="24.95" customHeight="1" x14ac:dyDescent="0.2"/>
    <row r="80" spans="1:12" ht="24.95" customHeight="1" x14ac:dyDescent="0.2"/>
    <row r="81" ht="24.95" customHeight="1" x14ac:dyDescent="0.2"/>
    <row r="82" ht="24.95" customHeight="1" x14ac:dyDescent="0.2"/>
    <row r="83" ht="24.95" customHeight="1" x14ac:dyDescent="0.2"/>
    <row r="84" ht="24.95" customHeight="1" x14ac:dyDescent="0.2"/>
    <row r="85" ht="24.95" customHeight="1" x14ac:dyDescent="0.2"/>
    <row r="86" ht="24.95" customHeight="1" x14ac:dyDescent="0.2"/>
    <row r="87" ht="24.95" customHeight="1" x14ac:dyDescent="0.2"/>
    <row r="88" ht="24.95" customHeight="1" x14ac:dyDescent="0.2"/>
    <row r="89" ht="24.95" customHeight="1" x14ac:dyDescent="0.2"/>
    <row r="90" ht="24.95" customHeight="1" x14ac:dyDescent="0.2"/>
    <row r="91" ht="24.95" customHeight="1" x14ac:dyDescent="0.2"/>
    <row r="92" ht="24.95" customHeight="1" x14ac:dyDescent="0.2"/>
    <row r="93" ht="24.95" customHeight="1" x14ac:dyDescent="0.2"/>
    <row r="94" ht="24.95" customHeight="1" x14ac:dyDescent="0.2"/>
    <row r="95" ht="24.95" customHeight="1" x14ac:dyDescent="0.2"/>
    <row r="96" ht="24.95" customHeight="1" x14ac:dyDescent="0.2"/>
    <row r="97" ht="24.95" customHeight="1" x14ac:dyDescent="0.2"/>
    <row r="98" ht="24.95" customHeight="1" x14ac:dyDescent="0.2"/>
    <row r="99" ht="24.95" customHeight="1" x14ac:dyDescent="0.2"/>
    <row r="100" ht="24.95" customHeight="1" x14ac:dyDescent="0.2"/>
    <row r="101" ht="24.95" customHeight="1" x14ac:dyDescent="0.2"/>
    <row r="102" ht="24.95" customHeight="1" x14ac:dyDescent="0.2"/>
    <row r="103" ht="24.95" customHeight="1" x14ac:dyDescent="0.2"/>
    <row r="104" ht="24.95" customHeight="1" x14ac:dyDescent="0.2"/>
    <row r="105" ht="24.95" customHeight="1" x14ac:dyDescent="0.2"/>
    <row r="106" ht="24.95" customHeight="1" x14ac:dyDescent="0.2"/>
    <row r="107" ht="24.95" customHeight="1" x14ac:dyDescent="0.2"/>
    <row r="108" ht="24.95" customHeight="1" x14ac:dyDescent="0.2"/>
    <row r="109" ht="24.95" customHeight="1" x14ac:dyDescent="0.2"/>
    <row r="110" ht="24.95" customHeight="1" x14ac:dyDescent="0.2"/>
    <row r="111" ht="24.95" customHeight="1" x14ac:dyDescent="0.2"/>
    <row r="112" ht="24.95" customHeight="1" x14ac:dyDescent="0.2"/>
    <row r="113" ht="24.95" customHeight="1" x14ac:dyDescent="0.2"/>
    <row r="114" ht="24.95" customHeight="1" x14ac:dyDescent="0.2"/>
    <row r="115" ht="24.95" customHeight="1" x14ac:dyDescent="0.2"/>
    <row r="116" ht="24.95" customHeight="1" x14ac:dyDescent="0.2"/>
    <row r="117" ht="24.95" customHeight="1" x14ac:dyDescent="0.2"/>
    <row r="118" ht="24.95" customHeight="1" x14ac:dyDescent="0.2"/>
    <row r="119" ht="24.95" customHeight="1" x14ac:dyDescent="0.2"/>
    <row r="120" ht="24.95" customHeight="1" x14ac:dyDescent="0.2"/>
    <row r="121" ht="24.95" customHeight="1" x14ac:dyDescent="0.2"/>
    <row r="122" ht="24.95" customHeight="1" x14ac:dyDescent="0.2"/>
    <row r="123" ht="24.95" customHeight="1" x14ac:dyDescent="0.2"/>
    <row r="124" ht="24.95" customHeight="1" x14ac:dyDescent="0.2"/>
    <row r="125" ht="24.95" customHeight="1" x14ac:dyDescent="0.2"/>
    <row r="126" ht="24.95" customHeight="1" x14ac:dyDescent="0.2"/>
    <row r="127" ht="24.95" customHeight="1" x14ac:dyDescent="0.2"/>
    <row r="128" ht="24.95" customHeight="1" x14ac:dyDescent="0.2"/>
    <row r="129" ht="24.95" customHeight="1" x14ac:dyDescent="0.2"/>
    <row r="130" ht="24.95" customHeight="1" x14ac:dyDescent="0.2"/>
    <row r="131" ht="24.95" customHeight="1" x14ac:dyDescent="0.2"/>
    <row r="132" ht="24.95" customHeight="1" x14ac:dyDescent="0.2"/>
    <row r="133" ht="24.95" customHeight="1" x14ac:dyDescent="0.2"/>
    <row r="134" ht="24.95" customHeight="1" x14ac:dyDescent="0.2"/>
    <row r="135" ht="24.95" customHeight="1" x14ac:dyDescent="0.2"/>
    <row r="136" ht="24.95" customHeight="1" x14ac:dyDescent="0.2"/>
    <row r="137" ht="24.95" customHeight="1" x14ac:dyDescent="0.2"/>
    <row r="138" ht="24.95" customHeight="1" x14ac:dyDescent="0.2"/>
    <row r="139" ht="24.95" customHeight="1" x14ac:dyDescent="0.2"/>
    <row r="140" ht="24.95" customHeight="1" x14ac:dyDescent="0.2"/>
    <row r="141" ht="24.95" customHeight="1" x14ac:dyDescent="0.2"/>
    <row r="142" ht="24.95" customHeight="1" x14ac:dyDescent="0.2"/>
    <row r="143" ht="24.95" customHeight="1" x14ac:dyDescent="0.2"/>
    <row r="144" ht="24.95" customHeight="1" x14ac:dyDescent="0.2"/>
    <row r="145" ht="24.95" customHeight="1" x14ac:dyDescent="0.2"/>
    <row r="146" ht="24.95" customHeight="1" x14ac:dyDescent="0.2"/>
    <row r="147" ht="24.95" customHeight="1" x14ac:dyDescent="0.2"/>
    <row r="148" ht="24.95" customHeight="1" x14ac:dyDescent="0.2"/>
    <row r="149" ht="24.95" customHeight="1" x14ac:dyDescent="0.2"/>
    <row r="150" ht="24.95" customHeight="1" x14ac:dyDescent="0.2"/>
    <row r="151" ht="24.95" customHeight="1" x14ac:dyDescent="0.2"/>
    <row r="152" ht="24.95" customHeight="1" x14ac:dyDescent="0.2"/>
    <row r="153" ht="24.95" customHeight="1" x14ac:dyDescent="0.2"/>
    <row r="154" ht="24.95" customHeight="1" x14ac:dyDescent="0.2"/>
    <row r="155" ht="24.95" customHeight="1" x14ac:dyDescent="0.2"/>
    <row r="156" ht="24.95" customHeight="1" x14ac:dyDescent="0.2"/>
    <row r="157" ht="24.95" customHeight="1" x14ac:dyDescent="0.2"/>
    <row r="158" ht="24.95" customHeight="1" x14ac:dyDescent="0.2"/>
    <row r="159" ht="24.95" customHeight="1" x14ac:dyDescent="0.2"/>
    <row r="160" ht="24.95" customHeight="1" x14ac:dyDescent="0.2"/>
    <row r="161" ht="24.95" customHeight="1" x14ac:dyDescent="0.2"/>
    <row r="162" ht="24.95" customHeight="1" x14ac:dyDescent="0.2"/>
    <row r="163" ht="24.95" customHeight="1" x14ac:dyDescent="0.2"/>
    <row r="164" ht="24.95" customHeight="1" x14ac:dyDescent="0.2"/>
    <row r="165" ht="24.95" customHeight="1" x14ac:dyDescent="0.2"/>
    <row r="166" ht="24.95" customHeight="1" x14ac:dyDescent="0.2"/>
    <row r="167" ht="24.95" customHeight="1" x14ac:dyDescent="0.2"/>
    <row r="168" ht="24.95" customHeight="1" x14ac:dyDescent="0.2"/>
    <row r="169" ht="24.95" customHeight="1" x14ac:dyDescent="0.2"/>
    <row r="170" ht="24.95" customHeight="1" x14ac:dyDescent="0.2"/>
    <row r="171" ht="24.95" customHeight="1" x14ac:dyDescent="0.2"/>
    <row r="172" ht="24.95" customHeight="1" x14ac:dyDescent="0.2"/>
    <row r="173" ht="24.95" customHeight="1" x14ac:dyDescent="0.2"/>
    <row r="174" ht="24.95" customHeight="1" x14ac:dyDescent="0.2"/>
    <row r="175" ht="24.95" customHeight="1" x14ac:dyDescent="0.2"/>
    <row r="176" ht="24.95" customHeight="1" x14ac:dyDescent="0.2"/>
    <row r="177" ht="24.95" customHeight="1" x14ac:dyDescent="0.2"/>
    <row r="178" ht="24.95" customHeight="1" x14ac:dyDescent="0.2"/>
    <row r="179" ht="24.95" customHeight="1" x14ac:dyDescent="0.2"/>
    <row r="180" ht="24.95" customHeight="1" x14ac:dyDescent="0.2"/>
    <row r="181" ht="24.95" customHeight="1" x14ac:dyDescent="0.2"/>
    <row r="182" ht="24.95" customHeight="1" x14ac:dyDescent="0.2"/>
    <row r="183" ht="24.95" customHeight="1" x14ac:dyDescent="0.2"/>
    <row r="184" ht="24.95" customHeight="1" x14ac:dyDescent="0.2"/>
    <row r="185" ht="24.95" customHeight="1" x14ac:dyDescent="0.2"/>
    <row r="186" ht="24.95" customHeight="1" x14ac:dyDescent="0.2"/>
    <row r="187" ht="24.95" customHeight="1" x14ac:dyDescent="0.2"/>
    <row r="188" ht="24.95" customHeight="1" x14ac:dyDescent="0.2"/>
    <row r="189" ht="24.95" customHeight="1" x14ac:dyDescent="0.2"/>
    <row r="190" ht="24.95" customHeight="1" x14ac:dyDescent="0.2"/>
    <row r="191" ht="24.95" customHeight="1" x14ac:dyDescent="0.2"/>
    <row r="192" ht="24.95" customHeight="1" x14ac:dyDescent="0.2"/>
    <row r="193" ht="24.95" customHeight="1" x14ac:dyDescent="0.2"/>
    <row r="194" ht="24.95" customHeight="1" x14ac:dyDescent="0.2"/>
    <row r="195" ht="24.95" customHeight="1" x14ac:dyDescent="0.2"/>
    <row r="196" ht="24.95" customHeight="1" x14ac:dyDescent="0.2"/>
    <row r="197" ht="24.95" customHeight="1" x14ac:dyDescent="0.2"/>
    <row r="198" ht="24.95" customHeight="1" x14ac:dyDescent="0.2"/>
    <row r="199" ht="24.95" customHeight="1" x14ac:dyDescent="0.2"/>
    <row r="200" ht="24.95" customHeight="1" x14ac:dyDescent="0.2"/>
    <row r="201" ht="24.95" customHeight="1" x14ac:dyDescent="0.2"/>
    <row r="202" ht="24.95" customHeight="1" x14ac:dyDescent="0.2"/>
    <row r="203" ht="24.95" customHeight="1" x14ac:dyDescent="0.2"/>
    <row r="204" ht="24.95" customHeight="1" x14ac:dyDescent="0.2"/>
    <row r="205" ht="24.95" customHeight="1" x14ac:dyDescent="0.2"/>
    <row r="206" ht="24.95" customHeight="1" x14ac:dyDescent="0.2"/>
    <row r="207" ht="24.95" customHeight="1" x14ac:dyDescent="0.2"/>
    <row r="208" ht="24.95" customHeight="1" x14ac:dyDescent="0.2"/>
    <row r="209" ht="24.95" customHeight="1" x14ac:dyDescent="0.2"/>
    <row r="210" ht="24.95" customHeight="1" x14ac:dyDescent="0.2"/>
    <row r="211" ht="24.95" customHeight="1" x14ac:dyDescent="0.2"/>
    <row r="212" ht="24.95" customHeight="1" x14ac:dyDescent="0.2"/>
    <row r="213" ht="24.95" customHeight="1" x14ac:dyDescent="0.2"/>
    <row r="214" ht="24.95" customHeight="1" x14ac:dyDescent="0.2"/>
    <row r="215" ht="24.95" customHeight="1" x14ac:dyDescent="0.2"/>
    <row r="216" ht="24.95" customHeight="1" x14ac:dyDescent="0.2"/>
    <row r="217" ht="24.95" customHeight="1" x14ac:dyDescent="0.2"/>
    <row r="218" ht="24.95" customHeight="1" x14ac:dyDescent="0.2"/>
    <row r="219" ht="24.95" customHeight="1" x14ac:dyDescent="0.2"/>
    <row r="220" ht="24.95" customHeight="1" x14ac:dyDescent="0.2"/>
    <row r="221" ht="24.95" customHeight="1" x14ac:dyDescent="0.2"/>
    <row r="222" ht="24.95" customHeight="1" x14ac:dyDescent="0.2"/>
    <row r="223" ht="24.95" customHeight="1" x14ac:dyDescent="0.2"/>
    <row r="224" ht="24.95" customHeight="1" x14ac:dyDescent="0.2"/>
    <row r="225" ht="24.95" customHeight="1" x14ac:dyDescent="0.2"/>
    <row r="226" ht="24.95" customHeight="1" x14ac:dyDescent="0.2"/>
    <row r="227" ht="24.95" customHeight="1" x14ac:dyDescent="0.2"/>
    <row r="228" ht="24.95" customHeight="1" x14ac:dyDescent="0.2"/>
    <row r="229" ht="24.95" customHeight="1" x14ac:dyDescent="0.2"/>
    <row r="230" ht="24.95" customHeight="1" x14ac:dyDescent="0.2"/>
    <row r="231" ht="24.95" customHeight="1" x14ac:dyDescent="0.2"/>
    <row r="232" ht="24.95" customHeight="1" x14ac:dyDescent="0.2"/>
    <row r="233" ht="24.95" customHeight="1" x14ac:dyDescent="0.2"/>
    <row r="234" ht="24.95" customHeight="1" x14ac:dyDescent="0.2"/>
    <row r="235" ht="24.95" customHeight="1" x14ac:dyDescent="0.2"/>
    <row r="236" ht="24.95" customHeight="1" x14ac:dyDescent="0.2"/>
    <row r="237" ht="24.95" customHeight="1" x14ac:dyDescent="0.2"/>
    <row r="238" ht="24.95" customHeight="1" x14ac:dyDescent="0.2"/>
    <row r="239" ht="24.95" customHeight="1" x14ac:dyDescent="0.2"/>
    <row r="240" ht="24.95" customHeight="1" x14ac:dyDescent="0.2"/>
    <row r="241" ht="24.95" customHeight="1" x14ac:dyDescent="0.2"/>
    <row r="242" ht="24.95" customHeight="1" x14ac:dyDescent="0.2"/>
    <row r="243" ht="24.95" customHeight="1" x14ac:dyDescent="0.2"/>
    <row r="244" ht="24.95" customHeight="1" x14ac:dyDescent="0.2"/>
    <row r="245" ht="24.95" customHeight="1" x14ac:dyDescent="0.2"/>
    <row r="246" ht="24.95" customHeight="1" x14ac:dyDescent="0.2"/>
    <row r="247" ht="24.95" customHeight="1" x14ac:dyDescent="0.2"/>
    <row r="248" ht="24.95" customHeight="1" x14ac:dyDescent="0.2"/>
    <row r="249" ht="24.95" customHeight="1" x14ac:dyDescent="0.2"/>
    <row r="250" ht="24.95" customHeight="1" x14ac:dyDescent="0.2"/>
    <row r="251" ht="24.95" customHeight="1" x14ac:dyDescent="0.2"/>
    <row r="252" ht="24.95" customHeight="1" x14ac:dyDescent="0.2"/>
    <row r="253" ht="24.95" customHeight="1" x14ac:dyDescent="0.2"/>
    <row r="254" ht="24.95" customHeight="1" x14ac:dyDescent="0.2"/>
    <row r="255" ht="24.95" customHeight="1" x14ac:dyDescent="0.2"/>
    <row r="256" ht="24.95" customHeight="1" x14ac:dyDescent="0.2"/>
    <row r="257" ht="24.95" customHeight="1" x14ac:dyDescent="0.2"/>
    <row r="258" ht="24.95" customHeight="1" x14ac:dyDescent="0.2"/>
    <row r="259" ht="24.95" customHeight="1" x14ac:dyDescent="0.2"/>
    <row r="260" ht="24.95" customHeight="1" x14ac:dyDescent="0.2"/>
    <row r="261" ht="24.95" customHeight="1" x14ac:dyDescent="0.2"/>
    <row r="262" ht="24.95" customHeight="1" x14ac:dyDescent="0.2"/>
    <row r="263" ht="24.95" customHeight="1" x14ac:dyDescent="0.2"/>
    <row r="264" ht="24.95" customHeight="1" x14ac:dyDescent="0.2"/>
    <row r="265" ht="24.95" customHeight="1" x14ac:dyDescent="0.2"/>
    <row r="266" ht="24.95" customHeight="1" x14ac:dyDescent="0.2"/>
    <row r="267" ht="24.95" customHeight="1" x14ac:dyDescent="0.2"/>
    <row r="268" ht="24.95" customHeight="1" x14ac:dyDescent="0.2"/>
    <row r="269" ht="24.95" customHeight="1" x14ac:dyDescent="0.2"/>
    <row r="270" ht="24.95" customHeight="1" x14ac:dyDescent="0.2"/>
    <row r="271" ht="24.95" customHeight="1" x14ac:dyDescent="0.2"/>
    <row r="272" ht="24.95" customHeight="1" x14ac:dyDescent="0.2"/>
    <row r="273" ht="24.95" customHeight="1" x14ac:dyDescent="0.2"/>
    <row r="274" ht="24.95" customHeight="1" x14ac:dyDescent="0.2"/>
    <row r="275" ht="24.95" customHeight="1" x14ac:dyDescent="0.2"/>
    <row r="276" ht="24.95" customHeight="1" x14ac:dyDescent="0.2"/>
    <row r="277" ht="24.95" customHeight="1" x14ac:dyDescent="0.2"/>
    <row r="278" ht="24.95" customHeight="1" x14ac:dyDescent="0.2"/>
    <row r="279" ht="24.95" customHeight="1" x14ac:dyDescent="0.2"/>
    <row r="280" ht="24.95" customHeight="1" x14ac:dyDescent="0.2"/>
    <row r="281" ht="24.95" customHeight="1" x14ac:dyDescent="0.2"/>
    <row r="282" ht="24.95" customHeight="1" x14ac:dyDescent="0.2"/>
    <row r="283" ht="24.95" customHeight="1" x14ac:dyDescent="0.2"/>
    <row r="284" ht="24.95" customHeight="1" x14ac:dyDescent="0.2"/>
    <row r="285" ht="24.95" customHeight="1" x14ac:dyDescent="0.2"/>
    <row r="286" ht="24.95" customHeight="1" x14ac:dyDescent="0.2"/>
    <row r="287" ht="24.95" customHeight="1" x14ac:dyDescent="0.2"/>
    <row r="288" ht="24.95" customHeight="1" x14ac:dyDescent="0.2"/>
    <row r="289" ht="24.95" customHeight="1" x14ac:dyDescent="0.2"/>
    <row r="290" ht="24.95" customHeight="1" x14ac:dyDescent="0.2"/>
    <row r="291" ht="24.95" customHeight="1" x14ac:dyDescent="0.2"/>
    <row r="292" ht="24.95" customHeight="1" x14ac:dyDescent="0.2"/>
    <row r="293" ht="24.95" customHeight="1" x14ac:dyDescent="0.2"/>
    <row r="294" ht="24.95" customHeight="1" x14ac:dyDescent="0.2"/>
    <row r="295" ht="24.95" customHeight="1" x14ac:dyDescent="0.2"/>
    <row r="296" ht="24.95" customHeight="1" x14ac:dyDescent="0.2"/>
    <row r="297" ht="24.95" customHeight="1" x14ac:dyDescent="0.2"/>
    <row r="298" ht="24.95" customHeight="1" x14ac:dyDescent="0.2"/>
    <row r="299" ht="24.95" customHeight="1" x14ac:dyDescent="0.2"/>
    <row r="300" ht="24.95" customHeight="1" x14ac:dyDescent="0.2"/>
    <row r="301" ht="24.95" customHeight="1" x14ac:dyDescent="0.2"/>
    <row r="302" ht="24.95" customHeight="1" x14ac:dyDescent="0.2"/>
    <row r="303" ht="24.95" customHeight="1" x14ac:dyDescent="0.2"/>
    <row r="304" ht="24.95" customHeight="1" x14ac:dyDescent="0.2"/>
    <row r="305" ht="24.95" customHeight="1" x14ac:dyDescent="0.2"/>
    <row r="306" ht="24.95" customHeight="1" x14ac:dyDescent="0.2"/>
    <row r="307" ht="24.95" customHeight="1" x14ac:dyDescent="0.2"/>
    <row r="308" ht="24.95" customHeight="1" x14ac:dyDescent="0.2"/>
    <row r="309" ht="24.95" customHeight="1" x14ac:dyDescent="0.2"/>
    <row r="310" ht="24.95" customHeight="1" x14ac:dyDescent="0.2"/>
    <row r="311" ht="24.95" customHeight="1" x14ac:dyDescent="0.2"/>
    <row r="312" ht="24.95" customHeight="1" x14ac:dyDescent="0.2"/>
    <row r="313" ht="24.95" customHeight="1" x14ac:dyDescent="0.2"/>
    <row r="314" ht="24.95" customHeight="1" x14ac:dyDescent="0.2"/>
    <row r="315" ht="24.95" customHeight="1" x14ac:dyDescent="0.2"/>
    <row r="316" ht="24.95" customHeight="1" x14ac:dyDescent="0.2"/>
    <row r="317" ht="24.95" customHeight="1" x14ac:dyDescent="0.2"/>
    <row r="318" ht="24.95" customHeight="1" x14ac:dyDescent="0.2"/>
    <row r="319" ht="24.95" customHeight="1" x14ac:dyDescent="0.2"/>
    <row r="320" ht="24.95" customHeight="1" x14ac:dyDescent="0.2"/>
    <row r="321" ht="24.95" customHeight="1" x14ac:dyDescent="0.2"/>
    <row r="322" ht="24.95" customHeight="1" x14ac:dyDescent="0.2"/>
    <row r="323" ht="24.95" customHeight="1" x14ac:dyDescent="0.2"/>
    <row r="324" ht="24.95" customHeight="1" x14ac:dyDescent="0.2"/>
    <row r="325" ht="24.95" customHeight="1" x14ac:dyDescent="0.2"/>
    <row r="326" ht="24.95" customHeight="1" x14ac:dyDescent="0.2"/>
    <row r="327" ht="24.95" customHeight="1" x14ac:dyDescent="0.2"/>
    <row r="328" ht="24.95" customHeight="1" x14ac:dyDescent="0.2"/>
    <row r="329" ht="24.95" customHeight="1" x14ac:dyDescent="0.2"/>
    <row r="330" ht="24.95" customHeight="1" x14ac:dyDescent="0.2"/>
    <row r="331" ht="24.95" customHeight="1" x14ac:dyDescent="0.2"/>
    <row r="332" ht="24.95" customHeight="1" x14ac:dyDescent="0.2"/>
    <row r="333" ht="24.95" customHeight="1" x14ac:dyDescent="0.2"/>
    <row r="334" ht="24.95" customHeight="1" x14ac:dyDescent="0.2"/>
    <row r="335" ht="24.95" customHeight="1" x14ac:dyDescent="0.2"/>
    <row r="336" ht="24.95" customHeight="1" x14ac:dyDescent="0.2"/>
    <row r="337" ht="24.95" customHeight="1" x14ac:dyDescent="0.2"/>
    <row r="338" ht="24.95" customHeight="1" x14ac:dyDescent="0.2"/>
    <row r="339" ht="24.95" customHeight="1" x14ac:dyDescent="0.2"/>
    <row r="340" ht="24.95" customHeight="1" x14ac:dyDescent="0.2"/>
    <row r="341" ht="24.95" customHeight="1" x14ac:dyDescent="0.2"/>
    <row r="342" ht="24.95" customHeight="1" x14ac:dyDescent="0.2"/>
    <row r="343" ht="24.95" customHeight="1" x14ac:dyDescent="0.2"/>
    <row r="344" ht="24.95" customHeight="1" x14ac:dyDescent="0.2"/>
    <row r="345" ht="24.95" customHeight="1" x14ac:dyDescent="0.2"/>
    <row r="346" ht="24.95" customHeight="1" x14ac:dyDescent="0.2"/>
    <row r="347" ht="24.95" customHeight="1" x14ac:dyDescent="0.2"/>
    <row r="348" ht="24.95" customHeight="1" x14ac:dyDescent="0.2"/>
    <row r="349" ht="24.95" customHeight="1" x14ac:dyDescent="0.2"/>
    <row r="350" ht="24.95" customHeight="1" x14ac:dyDescent="0.2"/>
    <row r="351" ht="24.95" customHeight="1" x14ac:dyDescent="0.2"/>
    <row r="352" ht="24.95" customHeight="1" x14ac:dyDescent="0.2"/>
    <row r="353" ht="24.95" customHeight="1" x14ac:dyDescent="0.2"/>
    <row r="354" ht="24.95" customHeight="1" x14ac:dyDescent="0.2"/>
    <row r="355" ht="24.95" customHeight="1" x14ac:dyDescent="0.2"/>
    <row r="356" ht="24.95" customHeight="1" x14ac:dyDescent="0.2"/>
    <row r="357" ht="24.95" customHeight="1" x14ac:dyDescent="0.2"/>
    <row r="358" ht="24.95" customHeight="1" x14ac:dyDescent="0.2"/>
    <row r="359" ht="24.95" customHeight="1" x14ac:dyDescent="0.2"/>
    <row r="360" ht="24.95" customHeight="1" x14ac:dyDescent="0.2"/>
    <row r="361" ht="24.95" customHeight="1" x14ac:dyDescent="0.2"/>
    <row r="362" ht="24.95" customHeight="1" x14ac:dyDescent="0.2"/>
    <row r="363" ht="24.95" customHeight="1" x14ac:dyDescent="0.2"/>
    <row r="364" ht="24.95" customHeight="1" x14ac:dyDescent="0.2"/>
    <row r="365" ht="24.95" customHeight="1" x14ac:dyDescent="0.2"/>
    <row r="366" ht="24.95" customHeight="1" x14ac:dyDescent="0.2"/>
    <row r="367" ht="24.95" customHeight="1" x14ac:dyDescent="0.2"/>
    <row r="368" ht="24.95" customHeight="1" x14ac:dyDescent="0.2"/>
    <row r="369" ht="24.95" customHeight="1" x14ac:dyDescent="0.2"/>
    <row r="370" ht="24.95" customHeight="1" x14ac:dyDescent="0.2"/>
    <row r="371" ht="24.95" customHeight="1" x14ac:dyDescent="0.2"/>
    <row r="372" ht="24.95" customHeight="1" x14ac:dyDescent="0.2"/>
    <row r="373" ht="24.95" customHeight="1" x14ac:dyDescent="0.2"/>
    <row r="374" ht="24.95" customHeight="1" x14ac:dyDescent="0.2"/>
    <row r="375" ht="24.95" customHeight="1" x14ac:dyDescent="0.2"/>
    <row r="376" ht="24.95" customHeight="1" x14ac:dyDescent="0.2"/>
    <row r="377" ht="24.95" customHeight="1" x14ac:dyDescent="0.2"/>
    <row r="378" ht="24.95" customHeight="1" x14ac:dyDescent="0.2"/>
    <row r="379" ht="24.95" customHeight="1" x14ac:dyDescent="0.2"/>
    <row r="380" ht="24.95" customHeight="1" x14ac:dyDescent="0.2"/>
    <row r="381" ht="24.95" customHeight="1" x14ac:dyDescent="0.2"/>
    <row r="382" ht="24.95" customHeight="1" x14ac:dyDescent="0.2"/>
    <row r="383" ht="24.95" customHeight="1" x14ac:dyDescent="0.2"/>
    <row r="384" ht="24.95" customHeight="1" x14ac:dyDescent="0.2"/>
    <row r="385" ht="24.95" customHeight="1" x14ac:dyDescent="0.2"/>
    <row r="386" ht="24.95" customHeight="1" x14ac:dyDescent="0.2"/>
    <row r="387" ht="24.95" customHeight="1" x14ac:dyDescent="0.2"/>
    <row r="388" ht="24.95" customHeight="1" x14ac:dyDescent="0.2"/>
    <row r="389" ht="24.95" customHeight="1" x14ac:dyDescent="0.2"/>
    <row r="390" ht="24.95" customHeight="1" x14ac:dyDescent="0.2"/>
    <row r="391" ht="24.95" customHeight="1" x14ac:dyDescent="0.2"/>
    <row r="392" ht="24.95" customHeight="1" x14ac:dyDescent="0.2"/>
    <row r="393" ht="24.95" customHeight="1" x14ac:dyDescent="0.2"/>
    <row r="394" ht="24.95" customHeight="1" x14ac:dyDescent="0.2"/>
    <row r="395" ht="24.95" customHeight="1" x14ac:dyDescent="0.2"/>
    <row r="396" ht="24.95" customHeight="1" x14ac:dyDescent="0.2"/>
    <row r="397" ht="24.95" customHeight="1" x14ac:dyDescent="0.2"/>
    <row r="398" ht="24.95" customHeight="1" x14ac:dyDescent="0.2"/>
    <row r="399" ht="24.95" customHeight="1" x14ac:dyDescent="0.2"/>
    <row r="400" ht="24.95" customHeight="1" x14ac:dyDescent="0.2"/>
    <row r="401" ht="24.95" customHeight="1" x14ac:dyDescent="0.2"/>
    <row r="402" ht="24.95" customHeight="1" x14ac:dyDescent="0.2"/>
    <row r="403" ht="24.95" customHeight="1" x14ac:dyDescent="0.2"/>
    <row r="404" ht="24.95" customHeight="1" x14ac:dyDescent="0.2"/>
    <row r="405" ht="24.95" customHeight="1" x14ac:dyDescent="0.2"/>
    <row r="406" ht="24.95" customHeight="1" x14ac:dyDescent="0.2"/>
    <row r="407" ht="24.95" customHeight="1" x14ac:dyDescent="0.2"/>
    <row r="408" ht="24.95" customHeight="1" x14ac:dyDescent="0.2"/>
    <row r="409" ht="24.95" customHeight="1" x14ac:dyDescent="0.2"/>
    <row r="410" ht="24.95" customHeight="1" x14ac:dyDescent="0.2"/>
    <row r="411" ht="24.95" customHeight="1" x14ac:dyDescent="0.2"/>
    <row r="412" ht="24.95" customHeight="1" x14ac:dyDescent="0.2"/>
    <row r="413" ht="24.95" customHeight="1" x14ac:dyDescent="0.2"/>
    <row r="414" ht="24.95" customHeight="1" x14ac:dyDescent="0.2"/>
    <row r="415" ht="24.95" customHeight="1" x14ac:dyDescent="0.2"/>
    <row r="416" ht="24.95" customHeight="1" x14ac:dyDescent="0.2"/>
    <row r="417" ht="24.95" customHeight="1" x14ac:dyDescent="0.2"/>
    <row r="418" ht="24.95" customHeight="1" x14ac:dyDescent="0.2"/>
    <row r="419" ht="24.95" customHeight="1" x14ac:dyDescent="0.2"/>
    <row r="420" ht="24.95" customHeight="1" x14ac:dyDescent="0.2"/>
    <row r="421" ht="24.95" customHeight="1" x14ac:dyDescent="0.2"/>
    <row r="422" ht="24.95" customHeight="1" x14ac:dyDescent="0.2"/>
    <row r="423" ht="24.95" customHeight="1" x14ac:dyDescent="0.2"/>
    <row r="424" ht="24.95" customHeight="1" x14ac:dyDescent="0.2"/>
    <row r="425" ht="24.95" customHeight="1" x14ac:dyDescent="0.2"/>
    <row r="426" ht="24.95" customHeight="1" x14ac:dyDescent="0.2"/>
    <row r="427" ht="24.95" customHeight="1" x14ac:dyDescent="0.2"/>
    <row r="428" ht="24.95" customHeight="1" x14ac:dyDescent="0.2"/>
    <row r="429" ht="24.95" customHeight="1" x14ac:dyDescent="0.2"/>
    <row r="430" ht="24.95" customHeight="1" x14ac:dyDescent="0.2"/>
    <row r="431" ht="24.95" customHeight="1" x14ac:dyDescent="0.2"/>
    <row r="432" ht="24.95" customHeight="1" x14ac:dyDescent="0.2"/>
    <row r="433" ht="24.95" customHeight="1" x14ac:dyDescent="0.2"/>
    <row r="434" ht="24.95" customHeight="1" x14ac:dyDescent="0.2"/>
    <row r="435" ht="24.95" customHeight="1" x14ac:dyDescent="0.2"/>
    <row r="436" ht="24.95" customHeight="1" x14ac:dyDescent="0.2"/>
    <row r="437" ht="24.95" customHeight="1" x14ac:dyDescent="0.2"/>
    <row r="438" ht="24.95" customHeight="1" x14ac:dyDescent="0.2"/>
    <row r="439" ht="24.95" customHeight="1" x14ac:dyDescent="0.2"/>
    <row r="440" ht="24.95" customHeight="1" x14ac:dyDescent="0.2"/>
    <row r="441" ht="24.95" customHeight="1" x14ac:dyDescent="0.2"/>
    <row r="442" ht="24.95" customHeight="1" x14ac:dyDescent="0.2"/>
    <row r="443" ht="24.95" customHeight="1" x14ac:dyDescent="0.2"/>
    <row r="444" ht="24.95" customHeight="1" x14ac:dyDescent="0.2"/>
    <row r="445" ht="24.95" customHeight="1" x14ac:dyDescent="0.2"/>
    <row r="446" ht="24.95" customHeight="1" x14ac:dyDescent="0.2"/>
    <row r="447" ht="24.95" customHeight="1" x14ac:dyDescent="0.2"/>
    <row r="448" ht="24.95" customHeight="1" x14ac:dyDescent="0.2"/>
    <row r="449" ht="24.95" customHeight="1" x14ac:dyDescent="0.2"/>
    <row r="450" ht="24.95" customHeight="1" x14ac:dyDescent="0.2"/>
    <row r="451" ht="24.95" customHeight="1" x14ac:dyDescent="0.2"/>
    <row r="452" ht="24.95" customHeight="1" x14ac:dyDescent="0.2"/>
    <row r="453" ht="24.95" customHeight="1" x14ac:dyDescent="0.2"/>
    <row r="454" ht="24.95" customHeight="1" x14ac:dyDescent="0.2"/>
    <row r="455" ht="24.95" customHeight="1" x14ac:dyDescent="0.2"/>
    <row r="456" ht="24.95" customHeight="1" x14ac:dyDescent="0.2"/>
    <row r="457" ht="24.95" customHeight="1" x14ac:dyDescent="0.2"/>
    <row r="458" ht="24.95" customHeight="1" x14ac:dyDescent="0.2"/>
    <row r="459" ht="24.95" customHeight="1" x14ac:dyDescent="0.2"/>
    <row r="460" ht="24.95" customHeight="1" x14ac:dyDescent="0.2"/>
    <row r="461" ht="24.95" customHeight="1" x14ac:dyDescent="0.2"/>
    <row r="462" ht="24.95" customHeight="1" x14ac:dyDescent="0.2"/>
    <row r="463" ht="24.95" customHeight="1" x14ac:dyDescent="0.2"/>
    <row r="464" ht="24.95" customHeight="1" x14ac:dyDescent="0.2"/>
    <row r="465" ht="24.95" customHeight="1" x14ac:dyDescent="0.2"/>
    <row r="466" ht="24.95" customHeight="1" x14ac:dyDescent="0.2"/>
    <row r="467" ht="24.95" customHeight="1" x14ac:dyDescent="0.2"/>
    <row r="468" ht="24.95" customHeight="1" x14ac:dyDescent="0.2"/>
    <row r="469" ht="24.95" customHeight="1" x14ac:dyDescent="0.2"/>
    <row r="470" ht="24.95" customHeight="1" x14ac:dyDescent="0.2"/>
    <row r="471" ht="24.95" customHeight="1" x14ac:dyDescent="0.2"/>
    <row r="472" ht="24.95" customHeight="1" x14ac:dyDescent="0.2"/>
    <row r="473" ht="24.95" customHeight="1" x14ac:dyDescent="0.2"/>
    <row r="474" ht="24.95" customHeight="1" x14ac:dyDescent="0.2"/>
    <row r="475" ht="24.95" customHeight="1" x14ac:dyDescent="0.2"/>
    <row r="476" ht="24.95" customHeight="1" x14ac:dyDescent="0.2"/>
    <row r="477" ht="24.95" customHeight="1" x14ac:dyDescent="0.2"/>
    <row r="478" ht="24.95" customHeight="1" x14ac:dyDescent="0.2"/>
    <row r="479" ht="24.95" customHeight="1" x14ac:dyDescent="0.2"/>
    <row r="480" ht="24.95" customHeight="1" x14ac:dyDescent="0.2"/>
    <row r="481" ht="24.95" customHeight="1" x14ac:dyDescent="0.2"/>
    <row r="482" ht="24.95" customHeight="1" x14ac:dyDescent="0.2"/>
    <row r="483" ht="24.95" customHeight="1" x14ac:dyDescent="0.2"/>
    <row r="484" ht="24.95" customHeight="1" x14ac:dyDescent="0.2"/>
    <row r="485" ht="24.95" customHeight="1" x14ac:dyDescent="0.2"/>
    <row r="486" ht="24.95" customHeight="1" x14ac:dyDescent="0.2"/>
    <row r="487" ht="24.95" customHeight="1" x14ac:dyDescent="0.2"/>
    <row r="488" ht="24.95" customHeight="1" x14ac:dyDescent="0.2"/>
    <row r="489" ht="24.95" customHeight="1" x14ac:dyDescent="0.2"/>
    <row r="490" ht="24.95" customHeight="1" x14ac:dyDescent="0.2"/>
    <row r="491" ht="24.95" customHeight="1" x14ac:dyDescent="0.2"/>
    <row r="492" ht="24.95" customHeight="1" x14ac:dyDescent="0.2"/>
    <row r="493" ht="24.95" customHeight="1" x14ac:dyDescent="0.2"/>
    <row r="494" ht="24.95" customHeight="1" x14ac:dyDescent="0.2"/>
    <row r="495" ht="24.95" customHeight="1" x14ac:dyDescent="0.2"/>
    <row r="496" ht="24.95" customHeight="1" x14ac:dyDescent="0.2"/>
    <row r="497" ht="24.95" customHeight="1" x14ac:dyDescent="0.2"/>
    <row r="498" ht="24.95" customHeight="1" x14ac:dyDescent="0.2"/>
    <row r="499" ht="24.95" customHeight="1" x14ac:dyDescent="0.2"/>
    <row r="500" ht="24.95" customHeight="1" x14ac:dyDescent="0.2"/>
    <row r="501" ht="24.95" customHeight="1" x14ac:dyDescent="0.2"/>
    <row r="502" ht="24.95" customHeight="1" x14ac:dyDescent="0.2"/>
    <row r="503" ht="24.95" customHeight="1" x14ac:dyDescent="0.2"/>
    <row r="504" ht="24.95" customHeight="1" x14ac:dyDescent="0.2"/>
    <row r="505" ht="24.95" customHeight="1" x14ac:dyDescent="0.2"/>
    <row r="506" ht="24.95" customHeight="1" x14ac:dyDescent="0.2"/>
    <row r="507" ht="24.95" customHeight="1" x14ac:dyDescent="0.2"/>
    <row r="508" ht="24.95" customHeight="1" x14ac:dyDescent="0.2"/>
    <row r="509" ht="24.95" customHeight="1" x14ac:dyDescent="0.2"/>
    <row r="510" ht="24.95" customHeight="1" x14ac:dyDescent="0.2"/>
    <row r="511" ht="24.95" customHeight="1" x14ac:dyDescent="0.2"/>
    <row r="512" ht="24.95" customHeight="1" x14ac:dyDescent="0.2"/>
    <row r="513" ht="24.95" customHeight="1" x14ac:dyDescent="0.2"/>
    <row r="514" ht="24.95" customHeight="1" x14ac:dyDescent="0.2"/>
    <row r="515" ht="24.95" customHeight="1" x14ac:dyDescent="0.2"/>
    <row r="516" ht="24.95" customHeight="1" x14ac:dyDescent="0.2"/>
    <row r="517" ht="24.95" customHeight="1" x14ac:dyDescent="0.2"/>
    <row r="518" ht="24.95" customHeight="1" x14ac:dyDescent="0.2"/>
    <row r="519" ht="24.95" customHeight="1" x14ac:dyDescent="0.2"/>
    <row r="520" ht="24.95" customHeight="1" x14ac:dyDescent="0.2"/>
    <row r="521" ht="24.95" customHeight="1" x14ac:dyDescent="0.2"/>
    <row r="522" ht="24.95" customHeight="1" x14ac:dyDescent="0.2"/>
    <row r="523" ht="24.95" customHeight="1" x14ac:dyDescent="0.2"/>
    <row r="524" ht="24.95" customHeight="1" x14ac:dyDescent="0.2"/>
    <row r="525" ht="24.95" customHeight="1" x14ac:dyDescent="0.2"/>
    <row r="526" ht="24.95" customHeight="1" x14ac:dyDescent="0.2"/>
    <row r="527" ht="24.95" customHeight="1" x14ac:dyDescent="0.2"/>
    <row r="528" ht="24.95" customHeight="1" x14ac:dyDescent="0.2"/>
    <row r="529" ht="24.95" customHeight="1" x14ac:dyDescent="0.2"/>
    <row r="530" ht="24.95" customHeight="1" x14ac:dyDescent="0.2"/>
    <row r="531" ht="24.95" customHeight="1" x14ac:dyDescent="0.2"/>
    <row r="532" ht="24.95" customHeight="1" x14ac:dyDescent="0.2"/>
    <row r="533" ht="24.95" customHeight="1" x14ac:dyDescent="0.2"/>
    <row r="534" ht="24.95" customHeight="1" x14ac:dyDescent="0.2"/>
    <row r="535" ht="24.95" customHeight="1" x14ac:dyDescent="0.2"/>
    <row r="536" ht="24.95" customHeight="1" x14ac:dyDescent="0.2"/>
    <row r="537" ht="24.95" customHeight="1" x14ac:dyDescent="0.2"/>
    <row r="538" ht="24.95" customHeight="1" x14ac:dyDescent="0.2"/>
    <row r="539" ht="24.95" customHeight="1" x14ac:dyDescent="0.2"/>
    <row r="540" ht="24.95" customHeight="1" x14ac:dyDescent="0.2"/>
    <row r="541" ht="24.95" customHeight="1" x14ac:dyDescent="0.2"/>
    <row r="542" ht="24.95" customHeight="1" x14ac:dyDescent="0.2"/>
    <row r="543" ht="24.95" customHeight="1" x14ac:dyDescent="0.2"/>
    <row r="544" ht="24.95" customHeight="1" x14ac:dyDescent="0.2"/>
    <row r="545" ht="24.95" customHeight="1" x14ac:dyDescent="0.2"/>
    <row r="546" ht="24.95" customHeight="1" x14ac:dyDescent="0.2"/>
    <row r="547" ht="24.95" customHeight="1" x14ac:dyDescent="0.2"/>
    <row r="548" ht="24.95" customHeight="1" x14ac:dyDescent="0.2"/>
    <row r="549" ht="24.95" customHeight="1" x14ac:dyDescent="0.2"/>
    <row r="550" ht="24.95" customHeight="1" x14ac:dyDescent="0.2"/>
    <row r="551" ht="24.95" customHeight="1" x14ac:dyDescent="0.2"/>
    <row r="552" ht="24.95" customHeight="1" x14ac:dyDescent="0.2"/>
    <row r="553" ht="24.95" customHeight="1" x14ac:dyDescent="0.2"/>
    <row r="554" ht="24.95" customHeight="1" x14ac:dyDescent="0.2"/>
    <row r="555" ht="24.95" customHeight="1" x14ac:dyDescent="0.2"/>
    <row r="556" ht="24.95" customHeight="1" x14ac:dyDescent="0.2"/>
    <row r="557" ht="24.95" customHeight="1" x14ac:dyDescent="0.2"/>
    <row r="558" ht="24.95" customHeight="1" x14ac:dyDescent="0.2"/>
    <row r="559" ht="24.95" customHeight="1" x14ac:dyDescent="0.2"/>
    <row r="560" ht="24.95" customHeight="1" x14ac:dyDescent="0.2"/>
    <row r="561" ht="24.95" customHeight="1" x14ac:dyDescent="0.2"/>
    <row r="562" ht="24.95" customHeight="1" x14ac:dyDescent="0.2"/>
    <row r="563" ht="24.95" customHeight="1" x14ac:dyDescent="0.2"/>
    <row r="564" ht="24.95" customHeight="1" x14ac:dyDescent="0.2"/>
    <row r="565" ht="24.95" customHeight="1" x14ac:dyDescent="0.2"/>
    <row r="566" ht="24.95" customHeight="1" x14ac:dyDescent="0.2"/>
    <row r="567" ht="24.95" customHeight="1" x14ac:dyDescent="0.2"/>
    <row r="568" ht="24.95" customHeight="1" x14ac:dyDescent="0.2"/>
    <row r="569" ht="24.95" customHeight="1" x14ac:dyDescent="0.2"/>
    <row r="570" ht="24.95" customHeight="1" x14ac:dyDescent="0.2"/>
    <row r="571" ht="24.95" customHeight="1" x14ac:dyDescent="0.2"/>
    <row r="572" ht="24.95" customHeight="1" x14ac:dyDescent="0.2"/>
    <row r="573" ht="24.95" customHeight="1" x14ac:dyDescent="0.2"/>
    <row r="574" ht="24.95" customHeight="1" x14ac:dyDescent="0.2"/>
    <row r="575" ht="24.95" customHeight="1" x14ac:dyDescent="0.2"/>
    <row r="576" ht="24.95" customHeight="1" x14ac:dyDescent="0.2"/>
    <row r="577" ht="24.95" customHeight="1" x14ac:dyDescent="0.2"/>
    <row r="578" ht="24.95" customHeight="1" x14ac:dyDescent="0.2"/>
    <row r="579" ht="24.95" customHeight="1" x14ac:dyDescent="0.2"/>
    <row r="580" ht="24.95" customHeight="1" x14ac:dyDescent="0.2"/>
    <row r="581" ht="24.95" customHeight="1" x14ac:dyDescent="0.2"/>
    <row r="582" ht="24.95" customHeight="1" x14ac:dyDescent="0.2"/>
    <row r="583" ht="24.95" customHeight="1" x14ac:dyDescent="0.2"/>
    <row r="584" ht="24.95" customHeight="1" x14ac:dyDescent="0.2"/>
    <row r="585" ht="24.95" customHeight="1" x14ac:dyDescent="0.2"/>
    <row r="586" ht="24.95" customHeight="1" x14ac:dyDescent="0.2"/>
    <row r="587" ht="24.95" customHeight="1" x14ac:dyDescent="0.2"/>
    <row r="588" ht="24.95" customHeight="1" x14ac:dyDescent="0.2"/>
    <row r="589" ht="24.95" customHeight="1" x14ac:dyDescent="0.2"/>
    <row r="590" ht="24.95" customHeight="1" x14ac:dyDescent="0.2"/>
    <row r="591" ht="24.95" customHeight="1" x14ac:dyDescent="0.2"/>
    <row r="592" ht="24.95" customHeight="1" x14ac:dyDescent="0.2"/>
    <row r="593" ht="24.95" customHeight="1" x14ac:dyDescent="0.2"/>
  </sheetData>
  <sheetProtection selectLockedCells="1" selectUnlockedCells="1"/>
  <mergeCells count="45">
    <mergeCell ref="B2:L2"/>
    <mergeCell ref="D6:J6"/>
    <mergeCell ref="D7:J7"/>
    <mergeCell ref="C16:C17"/>
    <mergeCell ref="K16:K17"/>
    <mergeCell ref="L16:L17"/>
    <mergeCell ref="C18:C19"/>
    <mergeCell ref="K18:K19"/>
    <mergeCell ref="L18:L19"/>
    <mergeCell ref="C21:L21"/>
    <mergeCell ref="C22:C26"/>
    <mergeCell ref="D22:K22"/>
    <mergeCell ref="D23:K23"/>
    <mergeCell ref="D24:K24"/>
    <mergeCell ref="D25:K25"/>
    <mergeCell ref="D26:K26"/>
    <mergeCell ref="C27:C30"/>
    <mergeCell ref="D27:K27"/>
    <mergeCell ref="D28:K28"/>
    <mergeCell ref="D29:K29"/>
    <mergeCell ref="D30:K30"/>
    <mergeCell ref="D32:K32"/>
    <mergeCell ref="D38:J38"/>
    <mergeCell ref="D39:J39"/>
    <mergeCell ref="D47:K47"/>
    <mergeCell ref="D51:K51"/>
    <mergeCell ref="D52:K52"/>
    <mergeCell ref="D58:K58"/>
    <mergeCell ref="C62:L62"/>
    <mergeCell ref="D63:E63"/>
    <mergeCell ref="F63:G63"/>
    <mergeCell ref="J63:K63"/>
    <mergeCell ref="D64:E64"/>
    <mergeCell ref="F64:G64"/>
    <mergeCell ref="J64:K64"/>
    <mergeCell ref="B1:L1"/>
    <mergeCell ref="C73:L76"/>
    <mergeCell ref="C68:K68"/>
    <mergeCell ref="D70:E70"/>
    <mergeCell ref="F70:G70"/>
    <mergeCell ref="J70:K70"/>
    <mergeCell ref="D71:E71"/>
    <mergeCell ref="F71:G71"/>
    <mergeCell ref="J71:K71"/>
    <mergeCell ref="F60:L60"/>
  </mergeCells>
  <dataValidations count="1">
    <dataValidation type="list" allowBlank="1" showInputMessage="1" showErrorMessage="1" sqref="B1">
      <formula1>Elèves</formula1>
    </dataValidation>
  </dataValidations>
  <pageMargins left="0.4" right="0.41" top="0.53" bottom="0.43307086614173229" header="0.38" footer="0.51"/>
  <pageSetup paperSize="9" firstPageNumber="0" orientation="portrait" verticalDpi="300" r:id="rId1"/>
  <headerFooter alignWithMargins="0"/>
  <drawing r:id="rId2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I593"/>
  <sheetViews>
    <sheetView zoomScale="85" zoomScaleNormal="85" workbookViewId="0">
      <selection activeCell="K18" sqref="K18"/>
    </sheetView>
  </sheetViews>
  <sheetFormatPr baseColWidth="10" defaultColWidth="9.140625" defaultRowHeight="15" x14ac:dyDescent="0.2"/>
  <cols>
    <col min="1" max="1" width="2.42578125" style="1" customWidth="1"/>
    <col min="2" max="2" width="19.7109375" style="79" customWidth="1"/>
    <col min="3" max="8" width="10.28515625" style="1" customWidth="1"/>
    <col min="9" max="9" width="11.5703125" style="1" customWidth="1"/>
    <col min="10" max="16384" width="9.140625" style="1"/>
  </cols>
  <sheetData>
    <row r="1" spans="1:9" ht="39.950000000000003" customHeight="1" thickBot="1" x14ac:dyDescent="0.25">
      <c r="A1" s="191" t="str">
        <f xml:space="preserve"> Bilans!A2</f>
        <v>élève 1</v>
      </c>
      <c r="B1" s="192"/>
      <c r="C1" s="192"/>
      <c r="D1" s="192"/>
      <c r="E1" s="192"/>
      <c r="F1" s="192"/>
      <c r="G1" s="192"/>
      <c r="H1" s="192"/>
      <c r="I1" s="193"/>
    </row>
    <row r="2" spans="1:9" ht="39.950000000000003" customHeight="1" x14ac:dyDescent="0.2">
      <c r="A2" s="256" t="str">
        <f>Bilans!$A$1</f>
        <v>Période 1 (septembre - octobre)</v>
      </c>
      <c r="B2" s="256"/>
      <c r="C2" s="256"/>
      <c r="D2" s="256"/>
      <c r="E2" s="256"/>
      <c r="F2" s="256"/>
      <c r="G2" s="256"/>
      <c r="H2" s="256"/>
      <c r="I2" s="256"/>
    </row>
    <row r="3" spans="1:9" ht="15" customHeight="1" x14ac:dyDescent="0.2">
      <c r="A3" s="88"/>
      <c r="B3" s="88"/>
      <c r="C3" s="88"/>
      <c r="D3" s="83"/>
      <c r="E3" s="83"/>
      <c r="F3" s="83"/>
      <c r="G3" s="83"/>
      <c r="H3" s="83"/>
      <c r="I3" s="83"/>
    </row>
    <row r="4" spans="1:9" s="99" customFormat="1" ht="24.95" customHeight="1" x14ac:dyDescent="0.2">
      <c r="A4" s="89" t="s">
        <v>74</v>
      </c>
      <c r="B4" s="90"/>
      <c r="C4" s="98"/>
      <c r="D4" s="98"/>
      <c r="E4" s="98"/>
      <c r="F4" s="98"/>
      <c r="G4" s="98"/>
      <c r="H4" s="98"/>
      <c r="I4" s="98"/>
    </row>
    <row r="5" spans="1:9" s="99" customFormat="1" ht="9.9499999999999993" customHeight="1" thickBot="1" x14ac:dyDescent="0.25">
      <c r="A5" s="69"/>
      <c r="B5" s="36"/>
    </row>
    <row r="6" spans="1:9" s="99" customFormat="1" ht="32.1" customHeight="1" x14ac:dyDescent="0.2">
      <c r="A6" s="46"/>
      <c r="B6" s="62"/>
      <c r="C6" s="220" t="s">
        <v>75</v>
      </c>
      <c r="D6" s="221"/>
      <c r="E6" s="221"/>
      <c r="F6" s="221"/>
      <c r="G6" s="221"/>
      <c r="H6" s="100" t="s">
        <v>76</v>
      </c>
      <c r="I6" s="73" t="s">
        <v>86</v>
      </c>
    </row>
    <row r="7" spans="1:9" s="99" customFormat="1" ht="18.95" customHeight="1" thickBot="1" x14ac:dyDescent="0.25">
      <c r="A7" s="46"/>
      <c r="B7" s="62"/>
      <c r="C7" s="223" t="s">
        <v>78</v>
      </c>
      <c r="D7" s="224"/>
      <c r="E7" s="224"/>
      <c r="F7" s="224"/>
      <c r="G7" s="224"/>
      <c r="H7" s="87" t="s">
        <v>79</v>
      </c>
      <c r="I7" s="68" t="s">
        <v>79</v>
      </c>
    </row>
    <row r="8" spans="1:9" s="99" customFormat="1" ht="20.100000000000001" customHeight="1" x14ac:dyDescent="0.2">
      <c r="A8" s="48"/>
      <c r="B8" s="75" t="str">
        <f>Bilans!$B$1</f>
        <v>Orthographe</v>
      </c>
      <c r="C8" s="101">
        <f>Orth!C3</f>
        <v>9.5</v>
      </c>
      <c r="D8" s="102">
        <f>Orth!D3</f>
        <v>7.5</v>
      </c>
      <c r="E8" s="101">
        <f>Lecture!C3</f>
        <v>6.5</v>
      </c>
      <c r="F8" s="102" t="str">
        <f>Orth!F3</f>
        <v>-</v>
      </c>
      <c r="G8" s="101" t="str">
        <f>Orth!G3</f>
        <v>-</v>
      </c>
      <c r="H8" s="103">
        <f>Orth!J3</f>
        <v>19.5</v>
      </c>
      <c r="I8" s="70">
        <f>Orth!K3</f>
        <v>17.2</v>
      </c>
    </row>
    <row r="9" spans="1:9" s="99" customFormat="1" ht="20.100000000000001" customHeight="1" x14ac:dyDescent="0.2">
      <c r="A9" s="48"/>
      <c r="B9" s="76" t="str">
        <f>Bilans!$C$1</f>
        <v>Vocabulaire</v>
      </c>
      <c r="C9" s="104" t="str">
        <f>Voca!C3</f>
        <v>-</v>
      </c>
      <c r="D9" s="104" t="str">
        <f>Voca!D3</f>
        <v>-</v>
      </c>
      <c r="E9" s="104" t="str">
        <f>Voca!E3</f>
        <v>-</v>
      </c>
      <c r="F9" s="104" t="str">
        <f>Voca!F3</f>
        <v>-</v>
      </c>
      <c r="G9" s="104" t="str">
        <f>Voca!G3</f>
        <v>-</v>
      </c>
      <c r="H9" s="106" t="str">
        <f>Voca!J3</f>
        <v>-</v>
      </c>
      <c r="I9" s="71" t="str">
        <f>Voca!K3</f>
        <v>-</v>
      </c>
    </row>
    <row r="10" spans="1:9" s="99" customFormat="1" ht="20.100000000000001" customHeight="1" x14ac:dyDescent="0.2">
      <c r="A10" s="48"/>
      <c r="B10" s="76" t="str">
        <f>Bilans!$D$1</f>
        <v>Grammaire</v>
      </c>
      <c r="C10" s="104">
        <f>Gram!C3</f>
        <v>10</v>
      </c>
      <c r="D10" s="104">
        <f>Gram!D3</f>
        <v>0</v>
      </c>
      <c r="E10" s="104">
        <f>Gram!E3</f>
        <v>0</v>
      </c>
      <c r="F10" s="104">
        <f>Gram!F3</f>
        <v>0</v>
      </c>
      <c r="G10" s="104">
        <f>Gram!G3</f>
        <v>0</v>
      </c>
      <c r="H10" s="106">
        <f>Gram!J3</f>
        <v>16.5</v>
      </c>
      <c r="I10" s="71">
        <f>Gram!K3</f>
        <v>17.666666666666668</v>
      </c>
    </row>
    <row r="11" spans="1:9" s="99" customFormat="1" ht="20.100000000000001" customHeight="1" x14ac:dyDescent="0.2">
      <c r="A11" s="48"/>
      <c r="B11" s="76" t="str">
        <f>Bilans!$E$1</f>
        <v>Conjugaison</v>
      </c>
      <c r="C11" s="104">
        <f>Conjug!C3</f>
        <v>0</v>
      </c>
      <c r="D11" s="104">
        <f>Conjug!D3</f>
        <v>0</v>
      </c>
      <c r="E11" s="104">
        <f>Conjug!E3</f>
        <v>0</v>
      </c>
      <c r="F11" s="104">
        <f>Conjug!F3</f>
        <v>0</v>
      </c>
      <c r="G11" s="104">
        <f>Conjug!G3</f>
        <v>0</v>
      </c>
      <c r="H11" s="106">
        <f>Conjug!J3</f>
        <v>18.5</v>
      </c>
      <c r="I11" s="71">
        <f>Conjug!K3</f>
        <v>18.5</v>
      </c>
    </row>
    <row r="12" spans="1:9" s="99" customFormat="1" ht="20.100000000000001" customHeight="1" x14ac:dyDescent="0.2">
      <c r="A12" s="48"/>
      <c r="B12" s="76" t="str">
        <f>Bilans!$G$1</f>
        <v>Production d'écrits</v>
      </c>
      <c r="C12" s="104">
        <f>Ecrit!C3</f>
        <v>0</v>
      </c>
      <c r="D12" s="104">
        <f>Ecrit!D3</f>
        <v>0</v>
      </c>
      <c r="E12" s="104">
        <f>Ecrit!E3</f>
        <v>0</v>
      </c>
      <c r="F12" s="104">
        <f>Ecrit!F3</f>
        <v>0</v>
      </c>
      <c r="G12" s="104">
        <f>Ecrit!G3</f>
        <v>0</v>
      </c>
      <c r="H12" s="106" t="str">
        <f>Ecrit!J3</f>
        <v>-</v>
      </c>
      <c r="I12" s="71" t="str">
        <f>Ecrit!K3</f>
        <v>-</v>
      </c>
    </row>
    <row r="13" spans="1:9" s="99" customFormat="1" ht="20.100000000000001" customHeight="1" thickBot="1" x14ac:dyDescent="0.25">
      <c r="A13" s="48"/>
      <c r="B13" s="76" t="str">
        <f>Bilans!$H$1</f>
        <v>Poésie</v>
      </c>
      <c r="C13" s="104">
        <f>Poésie!C3</f>
        <v>17.5</v>
      </c>
      <c r="D13" s="104">
        <f>Poésie!D3</f>
        <v>0</v>
      </c>
      <c r="E13" s="104">
        <f>Poésie!E3</f>
        <v>0</v>
      </c>
      <c r="F13" s="104">
        <f>Poésie!F3</f>
        <v>0</v>
      </c>
      <c r="G13" s="104">
        <f>Poésie!G3</f>
        <v>0</v>
      </c>
      <c r="H13" s="110">
        <f>Poésie!J3</f>
        <v>0</v>
      </c>
      <c r="I13" s="72">
        <f>Poésie!K3</f>
        <v>17.5</v>
      </c>
    </row>
    <row r="14" spans="1:9" s="99" customFormat="1" ht="20.100000000000001" customHeight="1" thickBot="1" x14ac:dyDescent="0.25">
      <c r="A14" s="48"/>
      <c r="B14" s="77" t="s">
        <v>53</v>
      </c>
      <c r="C14" s="107" t="str">
        <f>Exposé!K3</f>
        <v>-</v>
      </c>
      <c r="D14" s="47"/>
      <c r="E14" s="47"/>
      <c r="F14" s="47"/>
      <c r="G14" s="47"/>
      <c r="H14" s="47"/>
      <c r="I14" s="47"/>
    </row>
    <row r="15" spans="1:9" s="99" customFormat="1" ht="9.9499999999999993" customHeight="1" thickBot="1" x14ac:dyDescent="0.25">
      <c r="A15" s="48"/>
      <c r="B15" s="62"/>
      <c r="C15" s="74"/>
      <c r="D15" s="74"/>
      <c r="E15" s="74"/>
      <c r="F15" s="74"/>
      <c r="G15" s="74"/>
      <c r="H15" s="74"/>
      <c r="I15" s="74"/>
    </row>
    <row r="16" spans="1:9" s="99" customFormat="1" ht="30" customHeight="1" x14ac:dyDescent="0.2">
      <c r="A16" s="48"/>
      <c r="B16" s="244" t="s">
        <v>132</v>
      </c>
      <c r="C16" s="159" t="str">
        <f>Lecture!C2</f>
        <v>Texte 1</v>
      </c>
      <c r="D16" s="160" t="str">
        <f>Lecture!D2</f>
        <v>Texte 2</v>
      </c>
      <c r="E16" s="160" t="str">
        <f>Lecture!E2</f>
        <v>Texte 3</v>
      </c>
      <c r="F16" s="160" t="str">
        <f>Lecture!F2</f>
        <v>Texte 4</v>
      </c>
      <c r="G16" s="164" t="str">
        <f>Lecture!G2</f>
        <v>Texte 5</v>
      </c>
      <c r="H16" s="257" t="s">
        <v>127</v>
      </c>
      <c r="I16" s="258" t="s">
        <v>77</v>
      </c>
    </row>
    <row r="17" spans="1:9" s="99" customFormat="1" ht="20.100000000000001" customHeight="1" thickBot="1" x14ac:dyDescent="0.25">
      <c r="A17" s="48"/>
      <c r="B17" s="245"/>
      <c r="C17" s="162">
        <f>Lecture!C3</f>
        <v>6.5</v>
      </c>
      <c r="D17" s="163">
        <f>Lecture!D3</f>
        <v>6.5</v>
      </c>
      <c r="E17" s="163" t="str">
        <f>Lecture!E3</f>
        <v>-</v>
      </c>
      <c r="F17" s="163" t="str">
        <f>Lecture!F3</f>
        <v>-</v>
      </c>
      <c r="G17" s="165" t="str">
        <f>Lecture!G3</f>
        <v>-</v>
      </c>
      <c r="H17" s="246"/>
      <c r="I17" s="259"/>
    </row>
    <row r="18" spans="1:9" s="99" customFormat="1" ht="80.099999999999994" customHeight="1" x14ac:dyDescent="0.2">
      <c r="A18" s="48"/>
      <c r="B18" s="244" t="s">
        <v>133</v>
      </c>
      <c r="C18" s="167" t="str">
        <f>Lecture!I2</f>
        <v>Evaluation diagnostique n°1</v>
      </c>
      <c r="D18" s="168" t="str">
        <f>Lecture!J2</f>
        <v>Evaluation diagnostique n°2</v>
      </c>
      <c r="E18" s="168" t="str">
        <f>Lecture!K2</f>
        <v>Repérer les connecteurs</v>
      </c>
      <c r="F18" s="168" t="str">
        <f>Lecture!L2</f>
        <v>Repérer les substituts</v>
      </c>
      <c r="G18" s="169" t="str">
        <f>Lecture!M2</f>
        <v>Faire des inférences</v>
      </c>
      <c r="H18" s="246" t="str">
        <f>Lecture!P3</f>
        <v>rouge</v>
      </c>
      <c r="I18" s="248">
        <f>Lecture!Q3</f>
        <v>13.111111111111111</v>
      </c>
    </row>
    <row r="19" spans="1:9" s="99" customFormat="1" ht="20.100000000000001" customHeight="1" thickBot="1" x14ac:dyDescent="0.25">
      <c r="A19" s="48"/>
      <c r="B19" s="245"/>
      <c r="C19" s="117">
        <f>Lecture!I3</f>
        <v>6.5</v>
      </c>
      <c r="D19" s="161">
        <f>Lecture!J3</f>
        <v>6</v>
      </c>
      <c r="E19" s="161">
        <f>Lecture!K3</f>
        <v>8</v>
      </c>
      <c r="F19" s="161">
        <f>Lecture!L3</f>
        <v>9</v>
      </c>
      <c r="G19" s="166">
        <f>Lecture!M3</f>
        <v>3.5</v>
      </c>
      <c r="H19" s="247"/>
      <c r="I19" s="249"/>
    </row>
    <row r="20" spans="1:9" s="99" customFormat="1" ht="9.9499999999999993" customHeight="1" thickBot="1" x14ac:dyDescent="0.25">
      <c r="A20" s="48"/>
      <c r="B20" s="62"/>
      <c r="C20" s="74"/>
      <c r="D20" s="74"/>
      <c r="E20" s="74"/>
      <c r="F20" s="74"/>
      <c r="G20" s="74"/>
      <c r="H20" s="74"/>
      <c r="I20" s="74"/>
    </row>
    <row r="21" spans="1:9" s="99" customFormat="1" ht="30" customHeight="1" thickBot="1" x14ac:dyDescent="0.25">
      <c r="A21" s="48"/>
      <c r="B21" s="250" t="s">
        <v>145</v>
      </c>
      <c r="C21" s="251"/>
      <c r="D21" s="251"/>
      <c r="E21" s="251"/>
      <c r="F21" s="251"/>
      <c r="G21" s="251"/>
      <c r="H21" s="251"/>
      <c r="I21" s="252"/>
    </row>
    <row r="22" spans="1:9" s="99" customFormat="1" ht="20.100000000000001" customHeight="1" x14ac:dyDescent="0.2">
      <c r="A22" s="48"/>
      <c r="B22" s="232" t="s">
        <v>134</v>
      </c>
      <c r="C22" s="253" t="s">
        <v>135</v>
      </c>
      <c r="D22" s="254"/>
      <c r="E22" s="254"/>
      <c r="F22" s="254"/>
      <c r="G22" s="254"/>
      <c r="H22" s="255"/>
      <c r="I22" s="171"/>
    </row>
    <row r="23" spans="1:9" s="99" customFormat="1" ht="20.100000000000001" customHeight="1" x14ac:dyDescent="0.2">
      <c r="A23" s="48"/>
      <c r="B23" s="233"/>
      <c r="C23" s="238" t="s">
        <v>136</v>
      </c>
      <c r="D23" s="239"/>
      <c r="E23" s="239"/>
      <c r="F23" s="239"/>
      <c r="G23" s="239"/>
      <c r="H23" s="240"/>
      <c r="I23" s="172"/>
    </row>
    <row r="24" spans="1:9" s="99" customFormat="1" ht="20.100000000000001" customHeight="1" x14ac:dyDescent="0.2">
      <c r="A24" s="48"/>
      <c r="B24" s="233"/>
      <c r="C24" s="238" t="s">
        <v>137</v>
      </c>
      <c r="D24" s="239"/>
      <c r="E24" s="239"/>
      <c r="F24" s="239"/>
      <c r="G24" s="239"/>
      <c r="H24" s="240"/>
      <c r="I24" s="172"/>
    </row>
    <row r="25" spans="1:9" s="99" customFormat="1" ht="20.100000000000001" customHeight="1" x14ac:dyDescent="0.2">
      <c r="A25" s="48"/>
      <c r="B25" s="233"/>
      <c r="C25" s="238" t="s">
        <v>138</v>
      </c>
      <c r="D25" s="239"/>
      <c r="E25" s="239"/>
      <c r="F25" s="239"/>
      <c r="G25" s="239"/>
      <c r="H25" s="240"/>
      <c r="I25" s="172"/>
    </row>
    <row r="26" spans="1:9" s="99" customFormat="1" ht="20.100000000000001" customHeight="1" thickBot="1" x14ac:dyDescent="0.25">
      <c r="A26" s="48"/>
      <c r="B26" s="234"/>
      <c r="C26" s="241" t="s">
        <v>139</v>
      </c>
      <c r="D26" s="242"/>
      <c r="E26" s="242"/>
      <c r="F26" s="242"/>
      <c r="G26" s="242"/>
      <c r="H26" s="243"/>
      <c r="I26" s="173"/>
    </row>
    <row r="27" spans="1:9" s="99" customFormat="1" ht="20.100000000000001" customHeight="1" x14ac:dyDescent="0.2">
      <c r="A27" s="48"/>
      <c r="B27" s="232" t="s">
        <v>140</v>
      </c>
      <c r="C27" s="235" t="s">
        <v>141</v>
      </c>
      <c r="D27" s="236"/>
      <c r="E27" s="236"/>
      <c r="F27" s="236"/>
      <c r="G27" s="236"/>
      <c r="H27" s="237"/>
      <c r="I27" s="171"/>
    </row>
    <row r="28" spans="1:9" s="99" customFormat="1" ht="20.100000000000001" customHeight="1" x14ac:dyDescent="0.2">
      <c r="A28" s="48"/>
      <c r="B28" s="233"/>
      <c r="C28" s="238" t="s">
        <v>142</v>
      </c>
      <c r="D28" s="239"/>
      <c r="E28" s="239"/>
      <c r="F28" s="239"/>
      <c r="G28" s="239"/>
      <c r="H28" s="240"/>
      <c r="I28" s="172"/>
    </row>
    <row r="29" spans="1:9" s="99" customFormat="1" ht="20.100000000000001" customHeight="1" x14ac:dyDescent="0.2">
      <c r="A29" s="48"/>
      <c r="B29" s="233"/>
      <c r="C29" s="238" t="s">
        <v>143</v>
      </c>
      <c r="D29" s="239"/>
      <c r="E29" s="239"/>
      <c r="F29" s="239"/>
      <c r="G29" s="239"/>
      <c r="H29" s="240"/>
      <c r="I29" s="172"/>
    </row>
    <row r="30" spans="1:9" s="99" customFormat="1" ht="20.100000000000001" customHeight="1" thickBot="1" x14ac:dyDescent="0.25">
      <c r="A30" s="48"/>
      <c r="B30" s="234"/>
      <c r="C30" s="241" t="s">
        <v>144</v>
      </c>
      <c r="D30" s="242"/>
      <c r="E30" s="242"/>
      <c r="F30" s="242"/>
      <c r="G30" s="242"/>
      <c r="H30" s="243"/>
      <c r="I30" s="173"/>
    </row>
    <row r="31" spans="1:9" s="99" customFormat="1" ht="9.9499999999999993" customHeight="1" thickBot="1" x14ac:dyDescent="0.25">
      <c r="A31" s="48"/>
      <c r="B31" s="62"/>
      <c r="C31" s="74"/>
      <c r="D31" s="74"/>
      <c r="E31" s="74"/>
      <c r="F31" s="74"/>
      <c r="G31" s="74"/>
      <c r="H31" s="74"/>
      <c r="I31" s="74"/>
    </row>
    <row r="32" spans="1:9" s="99" customFormat="1" ht="24.95" customHeight="1" thickBot="1" x14ac:dyDescent="0.25">
      <c r="A32" s="48"/>
      <c r="B32" s="78"/>
      <c r="C32" s="226" t="s">
        <v>88</v>
      </c>
      <c r="D32" s="227"/>
      <c r="E32" s="227"/>
      <c r="F32" s="227"/>
      <c r="G32" s="227"/>
      <c r="H32" s="228"/>
      <c r="I32" s="66">
        <f>AVERAGE(I8:I13)</f>
        <v>17.716666666666669</v>
      </c>
    </row>
    <row r="33" spans="1:9" s="99" customFormat="1" ht="9.9499999999999993" customHeight="1" thickBot="1" x14ac:dyDescent="0.25">
      <c r="A33" s="48"/>
      <c r="B33" s="62"/>
      <c r="C33" s="74"/>
      <c r="D33" s="74"/>
      <c r="E33" s="74"/>
      <c r="F33" s="74"/>
      <c r="G33" s="74"/>
      <c r="H33" s="74"/>
      <c r="I33" s="74"/>
    </row>
    <row r="34" spans="1:9" s="99" customFormat="1" ht="24.95" customHeight="1" thickBot="1" x14ac:dyDescent="0.25">
      <c r="A34" s="46"/>
      <c r="B34" s="80" t="s">
        <v>93</v>
      </c>
      <c r="C34" s="108">
        <f>dictée!N3</f>
        <v>90</v>
      </c>
      <c r="D34" s="109"/>
      <c r="E34" s="49" t="s">
        <v>87</v>
      </c>
      <c r="F34" s="50" t="str">
        <f>dictée!O3</f>
        <v>rouge</v>
      </c>
      <c r="G34" s="109"/>
    </row>
    <row r="35" spans="1:9" ht="13.5" customHeight="1" x14ac:dyDescent="0.2">
      <c r="A35" s="88"/>
      <c r="B35" s="88"/>
      <c r="C35" s="88"/>
      <c r="D35" s="83"/>
      <c r="E35" s="83"/>
      <c r="F35" s="83"/>
      <c r="G35" s="83"/>
      <c r="H35" s="83"/>
      <c r="I35" s="83"/>
    </row>
    <row r="36" spans="1:9" s="99" customFormat="1" ht="24.95" customHeight="1" x14ac:dyDescent="0.2">
      <c r="A36" s="89" t="s">
        <v>80</v>
      </c>
      <c r="B36" s="90"/>
      <c r="C36" s="98"/>
      <c r="D36" s="98"/>
      <c r="E36" s="98"/>
      <c r="F36" s="98"/>
      <c r="G36" s="98"/>
      <c r="H36" s="98"/>
      <c r="I36" s="98"/>
    </row>
    <row r="37" spans="1:9" s="99" customFormat="1" ht="9.9499999999999993" customHeight="1" thickBot="1" x14ac:dyDescent="0.25">
      <c r="A37" s="69"/>
      <c r="B37" s="36"/>
    </row>
    <row r="38" spans="1:9" s="99" customFormat="1" ht="32.1" customHeight="1" x14ac:dyDescent="0.2">
      <c r="A38" s="46"/>
      <c r="B38" s="62"/>
      <c r="C38" s="220" t="s">
        <v>75</v>
      </c>
      <c r="D38" s="221"/>
      <c r="E38" s="221"/>
      <c r="F38" s="221"/>
      <c r="G38" s="222"/>
      <c r="H38" s="100" t="s">
        <v>76</v>
      </c>
      <c r="I38" s="73" t="s">
        <v>86</v>
      </c>
    </row>
    <row r="39" spans="1:9" s="99" customFormat="1" ht="18.95" customHeight="1" thickBot="1" x14ac:dyDescent="0.25">
      <c r="A39" s="46"/>
      <c r="B39" s="62"/>
      <c r="C39" s="223" t="s">
        <v>78</v>
      </c>
      <c r="D39" s="224"/>
      <c r="E39" s="224"/>
      <c r="F39" s="224"/>
      <c r="G39" s="225"/>
      <c r="H39" s="87" t="s">
        <v>79</v>
      </c>
      <c r="I39" s="68" t="s">
        <v>79</v>
      </c>
    </row>
    <row r="40" spans="1:9" s="99" customFormat="1" ht="20.100000000000001" customHeight="1" x14ac:dyDescent="0.2">
      <c r="A40" s="48"/>
      <c r="B40" s="75" t="str">
        <f>Bilans!$I$1</f>
        <v>Numération</v>
      </c>
      <c r="C40" s="119">
        <f>Num!C3</f>
        <v>10</v>
      </c>
      <c r="D40" s="119" t="str">
        <f>Num!D3</f>
        <v>-</v>
      </c>
      <c r="E40" s="119" t="str">
        <f>Num!E3</f>
        <v>-</v>
      </c>
      <c r="F40" s="119" t="str">
        <f>Num!F3</f>
        <v>-</v>
      </c>
      <c r="G40" s="119" t="str">
        <f>Num!G3</f>
        <v>-</v>
      </c>
      <c r="H40" s="115">
        <f>Num!J3</f>
        <v>20</v>
      </c>
      <c r="I40" s="116">
        <f>Num!K3</f>
        <v>20</v>
      </c>
    </row>
    <row r="41" spans="1:9" s="99" customFormat="1" ht="20.100000000000001" customHeight="1" x14ac:dyDescent="0.2">
      <c r="A41" s="48"/>
      <c r="B41" s="76" t="str">
        <f>Bilans!$J$1</f>
        <v>Calcul</v>
      </c>
      <c r="C41" s="104" t="str">
        <f>Calcul!C3</f>
        <v>-</v>
      </c>
      <c r="D41" s="104" t="str">
        <f>Calcul!D3</f>
        <v>-</v>
      </c>
      <c r="E41" s="104" t="str">
        <f>Calcul!E3</f>
        <v>-</v>
      </c>
      <c r="F41" s="104" t="str">
        <f>Calcul!F3</f>
        <v>-</v>
      </c>
      <c r="G41" s="104" t="str">
        <f>Calcul!G3</f>
        <v>-</v>
      </c>
      <c r="H41" s="106">
        <f>Calcul!J3</f>
        <v>18</v>
      </c>
      <c r="I41" s="71">
        <f>Calcul!K3</f>
        <v>18</v>
      </c>
    </row>
    <row r="42" spans="1:9" s="99" customFormat="1" ht="20.100000000000001" customHeight="1" x14ac:dyDescent="0.2">
      <c r="A42" s="48"/>
      <c r="B42" s="76" t="str">
        <f>Bilans!$K$1</f>
        <v>Calcul mental</v>
      </c>
      <c r="C42" s="104" t="s">
        <v>6</v>
      </c>
      <c r="D42" s="84" t="s">
        <v>6</v>
      </c>
      <c r="E42" s="84" t="s">
        <v>6</v>
      </c>
      <c r="F42" s="84" t="s">
        <v>6</v>
      </c>
      <c r="G42" s="105" t="s">
        <v>6</v>
      </c>
      <c r="H42" s="106">
        <f>CMent!K3</f>
        <v>16</v>
      </c>
      <c r="I42" s="71">
        <f>CMent!K3</f>
        <v>16</v>
      </c>
    </row>
    <row r="43" spans="1:9" s="99" customFormat="1" ht="20.100000000000001" customHeight="1" x14ac:dyDescent="0.2">
      <c r="A43" s="48"/>
      <c r="B43" s="76" t="str">
        <f>Bilans!$L$1</f>
        <v>Problèmes</v>
      </c>
      <c r="C43" s="104" t="str">
        <f>Problèmes!C3</f>
        <v>-</v>
      </c>
      <c r="D43" s="104" t="str">
        <f>Problèmes!D3</f>
        <v>-</v>
      </c>
      <c r="E43" s="104" t="str">
        <f>Problèmes!E3</f>
        <v>-</v>
      </c>
      <c r="F43" s="104" t="str">
        <f>Problèmes!F3</f>
        <v>-</v>
      </c>
      <c r="G43" s="104" t="str">
        <f>Problèmes!G3</f>
        <v>-</v>
      </c>
      <c r="H43" s="106">
        <f>Problèmes!J3</f>
        <v>0</v>
      </c>
      <c r="I43" s="71">
        <f>Problèmes!K3</f>
        <v>0</v>
      </c>
    </row>
    <row r="44" spans="1:9" s="99" customFormat="1" ht="20.100000000000001" customHeight="1" x14ac:dyDescent="0.2">
      <c r="A44" s="48"/>
      <c r="B44" s="76" t="str">
        <f>Bilans!$M$1</f>
        <v>Mesure</v>
      </c>
      <c r="C44" s="104" t="str">
        <f>Mesure!C3</f>
        <v>-</v>
      </c>
      <c r="D44" s="104" t="str">
        <f>Mesure!D3</f>
        <v>-</v>
      </c>
      <c r="E44" s="104" t="str">
        <f>Mesure!E3</f>
        <v>-</v>
      </c>
      <c r="F44" s="104" t="str">
        <f>Mesure!F3</f>
        <v>-</v>
      </c>
      <c r="G44" s="104" t="str">
        <f>Mesure!G3</f>
        <v>-</v>
      </c>
      <c r="H44" s="106" t="str">
        <f>Mesure!J3</f>
        <v>-</v>
      </c>
      <c r="I44" s="71" t="str">
        <f>Mesure!K3</f>
        <v>-</v>
      </c>
    </row>
    <row r="45" spans="1:9" s="99" customFormat="1" ht="20.100000000000001" customHeight="1" thickBot="1" x14ac:dyDescent="0.25">
      <c r="A45" s="48"/>
      <c r="B45" s="77" t="str">
        <f>Bilans!$N$1</f>
        <v>Géométrie</v>
      </c>
      <c r="C45" s="117" t="str">
        <f>Géométr!C3</f>
        <v>-</v>
      </c>
      <c r="D45" s="117" t="str">
        <f>Géométr!D3</f>
        <v>-</v>
      </c>
      <c r="E45" s="117" t="str">
        <f>Géométr!E3</f>
        <v>-</v>
      </c>
      <c r="F45" s="117" t="str">
        <f>Géométr!F3</f>
        <v>-</v>
      </c>
      <c r="G45" s="117" t="str">
        <f>Géométr!G3</f>
        <v>-</v>
      </c>
      <c r="H45" s="110">
        <f>Géométr!J3</f>
        <v>0</v>
      </c>
      <c r="I45" s="72">
        <f>Géométr!K3</f>
        <v>0</v>
      </c>
    </row>
    <row r="46" spans="1:9" s="99" customFormat="1" ht="9.9499999999999993" customHeight="1" thickBot="1" x14ac:dyDescent="0.25">
      <c r="A46" s="48"/>
      <c r="B46" s="62"/>
      <c r="C46" s="74"/>
      <c r="D46" s="74"/>
      <c r="E46" s="74"/>
      <c r="F46" s="74"/>
      <c r="G46" s="74"/>
      <c r="H46" s="74"/>
      <c r="I46" s="74"/>
    </row>
    <row r="47" spans="1:9" s="99" customFormat="1" ht="24.75" customHeight="1" thickBot="1" x14ac:dyDescent="0.25">
      <c r="A47" s="48"/>
      <c r="B47" s="78"/>
      <c r="C47" s="226" t="s">
        <v>89</v>
      </c>
      <c r="D47" s="227"/>
      <c r="E47" s="227"/>
      <c r="F47" s="227"/>
      <c r="G47" s="227"/>
      <c r="H47" s="228"/>
      <c r="I47" s="66">
        <f>AVERAGE(I40:I45)</f>
        <v>10.8</v>
      </c>
    </row>
    <row r="48" spans="1:9" s="99" customFormat="1" ht="15" customHeight="1" x14ac:dyDescent="0.2">
      <c r="A48" s="48"/>
      <c r="B48" s="62"/>
      <c r="C48" s="81"/>
      <c r="D48" s="81"/>
      <c r="E48" s="81"/>
      <c r="F48" s="81"/>
      <c r="G48" s="81"/>
      <c r="H48" s="111"/>
      <c r="I48" s="65"/>
    </row>
    <row r="49" spans="1:9" s="99" customFormat="1" ht="24.95" customHeight="1" x14ac:dyDescent="0.2">
      <c r="A49" s="89" t="s">
        <v>92</v>
      </c>
      <c r="B49" s="90"/>
      <c r="C49" s="98"/>
      <c r="D49" s="98"/>
      <c r="E49" s="98"/>
      <c r="F49" s="98"/>
      <c r="G49" s="98"/>
      <c r="H49" s="98"/>
      <c r="I49" s="98"/>
    </row>
    <row r="50" spans="1:9" s="99" customFormat="1" ht="9.9499999999999993" customHeight="1" thickBot="1" x14ac:dyDescent="0.25">
      <c r="A50" s="69"/>
      <c r="B50" s="36"/>
    </row>
    <row r="51" spans="1:9" s="99" customFormat="1" ht="20.100000000000001" customHeight="1" x14ac:dyDescent="0.2">
      <c r="A51" s="46"/>
      <c r="B51" s="62"/>
      <c r="C51" s="220" t="s">
        <v>90</v>
      </c>
      <c r="D51" s="221"/>
      <c r="E51" s="221"/>
      <c r="F51" s="221"/>
      <c r="G51" s="221"/>
      <c r="H51" s="222"/>
      <c r="I51" s="67" t="s">
        <v>77</v>
      </c>
    </row>
    <row r="52" spans="1:9" s="99" customFormat="1" ht="18.95" customHeight="1" thickBot="1" x14ac:dyDescent="0.25">
      <c r="A52" s="46"/>
      <c r="B52" s="62"/>
      <c r="C52" s="223" t="s">
        <v>79</v>
      </c>
      <c r="D52" s="224"/>
      <c r="E52" s="224"/>
      <c r="F52" s="224"/>
      <c r="G52" s="224"/>
      <c r="H52" s="225"/>
      <c r="I52" s="68" t="s">
        <v>79</v>
      </c>
    </row>
    <row r="53" spans="1:9" s="99" customFormat="1" ht="20.100000000000001" customHeight="1" x14ac:dyDescent="0.2">
      <c r="A53" s="48"/>
      <c r="B53" s="75" t="str">
        <f>Bilans!$O$1</f>
        <v>Histoire</v>
      </c>
      <c r="C53" s="119">
        <f>Histoire!C3</f>
        <v>0</v>
      </c>
      <c r="D53" s="119" t="str">
        <f>Histoire!D3</f>
        <v>-</v>
      </c>
      <c r="E53" s="119" t="str">
        <f>Histoire!E3</f>
        <v>-</v>
      </c>
      <c r="F53" s="119" t="str">
        <f>Histoire!F3</f>
        <v>-</v>
      </c>
      <c r="G53" s="119" t="str">
        <f>Histoire!G3</f>
        <v>-</v>
      </c>
      <c r="H53" s="119" t="str">
        <f>Histoire!H3</f>
        <v>-</v>
      </c>
      <c r="I53" s="116">
        <f>Histoire!K3</f>
        <v>0</v>
      </c>
    </row>
    <row r="54" spans="1:9" s="99" customFormat="1" ht="20.100000000000001" customHeight="1" x14ac:dyDescent="0.2">
      <c r="A54" s="48"/>
      <c r="B54" s="76" t="str">
        <f>Bilans!$P$1</f>
        <v>Géographie</v>
      </c>
      <c r="C54" s="104">
        <f>Géographie!C3</f>
        <v>0</v>
      </c>
      <c r="D54" s="104" t="str">
        <f>Géographie!D3</f>
        <v>-</v>
      </c>
      <c r="E54" s="104" t="str">
        <f>Géographie!E3</f>
        <v>-</v>
      </c>
      <c r="F54" s="104" t="str">
        <f>Géographie!F3</f>
        <v>-</v>
      </c>
      <c r="G54" s="104" t="str">
        <f>Géographie!G3</f>
        <v>-</v>
      </c>
      <c r="H54" s="104" t="str">
        <f>Géographie!H3</f>
        <v>-</v>
      </c>
      <c r="I54" s="71">
        <f>Géographie!K3</f>
        <v>0</v>
      </c>
    </row>
    <row r="55" spans="1:9" s="99" customFormat="1" ht="20.100000000000001" customHeight="1" x14ac:dyDescent="0.2">
      <c r="A55" s="48"/>
      <c r="B55" s="76" t="str">
        <f>Bilans!$Q$1</f>
        <v>Sciences</v>
      </c>
      <c r="C55" s="104">
        <f>Sciences!C3</f>
        <v>0</v>
      </c>
      <c r="D55" s="104" t="str">
        <f>Sciences!D3</f>
        <v>-</v>
      </c>
      <c r="E55" s="104" t="str">
        <f>Sciences!E3</f>
        <v>-</v>
      </c>
      <c r="F55" s="104" t="str">
        <f>Sciences!F3</f>
        <v>-</v>
      </c>
      <c r="G55" s="104" t="str">
        <f>Sciences!G3</f>
        <v>-</v>
      </c>
      <c r="H55" s="104" t="str">
        <f>Sciences!H3</f>
        <v>-</v>
      </c>
      <c r="I55" s="71">
        <f>Sciences!K3</f>
        <v>0</v>
      </c>
    </row>
    <row r="56" spans="1:9" s="99" customFormat="1" ht="20.100000000000001" customHeight="1" thickBot="1" x14ac:dyDescent="0.25">
      <c r="A56" s="48"/>
      <c r="B56" s="77" t="str">
        <f>Bilans!$R$1</f>
        <v>Anglais</v>
      </c>
      <c r="C56" s="117" t="str">
        <f>Anglais!C3</f>
        <v>-</v>
      </c>
      <c r="D56" s="117" t="str">
        <f>Anglais!D3</f>
        <v>-</v>
      </c>
      <c r="E56" s="117" t="str">
        <f>Anglais!E3</f>
        <v>-</v>
      </c>
      <c r="F56" s="117" t="str">
        <f>Anglais!F3</f>
        <v>-</v>
      </c>
      <c r="G56" s="117" t="str">
        <f>Anglais!G3</f>
        <v>-</v>
      </c>
      <c r="H56" s="117" t="str">
        <f>Anglais!H3</f>
        <v>-</v>
      </c>
      <c r="I56" s="72" t="str">
        <f>Anglais!K3</f>
        <v>-</v>
      </c>
    </row>
    <row r="57" spans="1:9" s="99" customFormat="1" ht="9.9499999999999993" customHeight="1" thickBot="1" x14ac:dyDescent="0.25">
      <c r="A57" s="48"/>
      <c r="B57" s="62"/>
      <c r="C57" s="74"/>
      <c r="D57" s="74"/>
      <c r="E57" s="74"/>
      <c r="F57" s="74"/>
      <c r="G57" s="74"/>
      <c r="H57" s="74"/>
      <c r="I57" s="74"/>
    </row>
    <row r="58" spans="1:9" s="99" customFormat="1" ht="24.95" customHeight="1" thickBot="1" x14ac:dyDescent="0.25">
      <c r="A58" s="48"/>
      <c r="B58" s="78"/>
      <c r="C58" s="229" t="s">
        <v>91</v>
      </c>
      <c r="D58" s="230"/>
      <c r="E58" s="230"/>
      <c r="F58" s="230"/>
      <c r="G58" s="230"/>
      <c r="H58" s="231"/>
      <c r="I58" s="66">
        <f>AVERAGE(I53:I56)</f>
        <v>0</v>
      </c>
    </row>
    <row r="59" spans="1:9" ht="15" customHeight="1" x14ac:dyDescent="0.2">
      <c r="A59" s="48"/>
      <c r="B59" s="62"/>
      <c r="C59" s="109"/>
      <c r="D59" s="109"/>
      <c r="E59" s="109"/>
      <c r="F59" s="109"/>
      <c r="G59" s="109"/>
      <c r="H59" s="109"/>
      <c r="I59" s="109"/>
    </row>
    <row r="60" spans="1:9" ht="24.95" customHeight="1" x14ac:dyDescent="0.2">
      <c r="A60" s="89" t="s">
        <v>94</v>
      </c>
      <c r="B60" s="91"/>
      <c r="C60" s="112"/>
      <c r="D60" s="112"/>
      <c r="E60" s="213" t="str">
        <f>EPS!A1</f>
        <v>Jeux d'opposition / Endurance ou Natation</v>
      </c>
      <c r="F60" s="213"/>
      <c r="G60" s="213"/>
      <c r="H60" s="213"/>
      <c r="I60" s="213"/>
    </row>
    <row r="61" spans="1:9" s="63" customFormat="1" ht="9.9499999999999993" customHeight="1" x14ac:dyDescent="0.2">
      <c r="A61" s="94"/>
      <c r="B61" s="64"/>
      <c r="C61" s="113"/>
      <c r="D61" s="113"/>
      <c r="E61" s="113"/>
      <c r="F61" s="113"/>
      <c r="G61" s="113"/>
      <c r="H61" s="113"/>
      <c r="I61" s="113"/>
    </row>
    <row r="62" spans="1:9" ht="24.95" customHeight="1" thickBot="1" x14ac:dyDescent="0.25">
      <c r="A62" s="48"/>
      <c r="B62" s="214" t="s">
        <v>99</v>
      </c>
      <c r="C62" s="214"/>
      <c r="D62" s="214"/>
      <c r="E62" s="214"/>
      <c r="F62" s="214"/>
      <c r="G62" s="214"/>
      <c r="H62" s="214"/>
      <c r="I62" s="214"/>
    </row>
    <row r="63" spans="1:9" ht="20.100000000000001" customHeight="1" x14ac:dyDescent="0.2">
      <c r="A63" s="48"/>
      <c r="B63" s="86" t="s">
        <v>98</v>
      </c>
      <c r="C63" s="205" t="s">
        <v>97</v>
      </c>
      <c r="D63" s="205"/>
      <c r="E63" s="206" t="s">
        <v>96</v>
      </c>
      <c r="F63" s="206"/>
      <c r="G63" s="207" t="s">
        <v>95</v>
      </c>
      <c r="H63" s="208"/>
      <c r="I63" s="74"/>
    </row>
    <row r="64" spans="1:9" ht="20.100000000000001" customHeight="1" thickBot="1" x14ac:dyDescent="0.25">
      <c r="A64" s="48"/>
      <c r="B64" s="85"/>
      <c r="C64" s="215"/>
      <c r="D64" s="215"/>
      <c r="E64" s="216" t="s">
        <v>107</v>
      </c>
      <c r="F64" s="217"/>
      <c r="G64" s="218"/>
      <c r="H64" s="219"/>
      <c r="I64" s="74"/>
    </row>
    <row r="65" spans="1:9" ht="15" customHeight="1" x14ac:dyDescent="0.2">
      <c r="A65" s="48"/>
      <c r="B65" s="62"/>
      <c r="C65" s="74"/>
      <c r="D65" s="74"/>
      <c r="E65" s="74"/>
      <c r="F65" s="74"/>
      <c r="G65" s="74"/>
      <c r="H65" s="74"/>
      <c r="I65" s="74"/>
    </row>
    <row r="66" spans="1:9" ht="24.95" customHeight="1" x14ac:dyDescent="0.2">
      <c r="A66" s="92" t="s">
        <v>100</v>
      </c>
      <c r="B66" s="91"/>
      <c r="C66" s="112"/>
      <c r="D66" s="112"/>
      <c r="E66" s="112"/>
      <c r="F66" s="112"/>
      <c r="G66" s="112"/>
      <c r="H66" s="112"/>
      <c r="I66" s="112"/>
    </row>
    <row r="67" spans="1:9" ht="9.9499999999999993" customHeight="1" thickBot="1" x14ac:dyDescent="0.25">
      <c r="A67" s="93"/>
      <c r="B67" s="64"/>
      <c r="C67" s="113"/>
      <c r="D67" s="113"/>
      <c r="E67" s="113"/>
      <c r="F67" s="113"/>
      <c r="G67" s="113"/>
      <c r="H67" s="113"/>
      <c r="I67" s="113"/>
    </row>
    <row r="68" spans="1:9" ht="24.95" customHeight="1" thickBot="1" x14ac:dyDescent="0.25">
      <c r="B68" s="203" t="s">
        <v>104</v>
      </c>
      <c r="C68" s="203"/>
      <c r="D68" s="203"/>
      <c r="E68" s="203"/>
      <c r="F68" s="203"/>
      <c r="G68" s="203"/>
      <c r="H68" s="204"/>
      <c r="I68" s="136">
        <f>comportement!B3</f>
        <v>20</v>
      </c>
    </row>
    <row r="69" spans="1:9" s="63" customFormat="1" ht="9.9499999999999993" customHeight="1" thickBot="1" x14ac:dyDescent="0.25">
      <c r="A69" s="93"/>
      <c r="B69" s="95"/>
      <c r="C69" s="95"/>
      <c r="D69" s="95"/>
      <c r="E69" s="95"/>
      <c r="F69" s="95"/>
      <c r="G69" s="96"/>
      <c r="H69" s="96"/>
      <c r="I69" s="96"/>
    </row>
    <row r="70" spans="1:9" ht="20.100000000000001" customHeight="1" x14ac:dyDescent="0.2">
      <c r="A70" s="48"/>
      <c r="B70" s="97" t="s">
        <v>146</v>
      </c>
      <c r="C70" s="205" t="s">
        <v>103</v>
      </c>
      <c r="D70" s="205"/>
      <c r="E70" s="206" t="s">
        <v>102</v>
      </c>
      <c r="F70" s="206"/>
      <c r="G70" s="207" t="s">
        <v>101</v>
      </c>
      <c r="H70" s="208"/>
      <c r="I70" s="74"/>
    </row>
    <row r="71" spans="1:9" ht="20.100000000000001" customHeight="1" thickBot="1" x14ac:dyDescent="0.25">
      <c r="A71" s="48"/>
      <c r="B71" s="85"/>
      <c r="C71" s="209"/>
      <c r="D71" s="209"/>
      <c r="E71" s="210"/>
      <c r="F71" s="210"/>
      <c r="G71" s="211" t="s">
        <v>107</v>
      </c>
      <c r="H71" s="212"/>
      <c r="I71" s="74"/>
    </row>
    <row r="72" spans="1:9" ht="15" customHeight="1" thickBot="1" x14ac:dyDescent="0.25">
      <c r="A72" s="48"/>
      <c r="B72" s="62"/>
      <c r="C72" s="114"/>
      <c r="D72" s="114"/>
      <c r="E72" s="114"/>
      <c r="F72" s="114"/>
      <c r="G72" s="114"/>
      <c r="H72" s="114"/>
      <c r="I72" s="114"/>
    </row>
    <row r="73" spans="1:9" ht="24.95" customHeight="1" x14ac:dyDescent="0.2">
      <c r="A73" s="48"/>
      <c r="B73" s="194" t="s">
        <v>81</v>
      </c>
      <c r="C73" s="195"/>
      <c r="D73" s="195"/>
      <c r="E73" s="195"/>
      <c r="F73" s="195"/>
      <c r="G73" s="195"/>
      <c r="H73" s="195"/>
      <c r="I73" s="196"/>
    </row>
    <row r="74" spans="1:9" ht="21.95" customHeight="1" x14ac:dyDescent="0.2">
      <c r="A74" s="48"/>
      <c r="B74" s="197"/>
      <c r="C74" s="198"/>
      <c r="D74" s="198"/>
      <c r="E74" s="198"/>
      <c r="F74" s="198"/>
      <c r="G74" s="198"/>
      <c r="H74" s="198"/>
      <c r="I74" s="199"/>
    </row>
    <row r="75" spans="1:9" ht="21.95" customHeight="1" x14ac:dyDescent="0.2">
      <c r="A75" s="48"/>
      <c r="B75" s="197"/>
      <c r="C75" s="198"/>
      <c r="D75" s="198"/>
      <c r="E75" s="198"/>
      <c r="F75" s="198"/>
      <c r="G75" s="198"/>
      <c r="H75" s="198"/>
      <c r="I75" s="199"/>
    </row>
    <row r="76" spans="1:9" ht="21.95" customHeight="1" thickBot="1" x14ac:dyDescent="0.25">
      <c r="A76" s="48"/>
      <c r="B76" s="200"/>
      <c r="C76" s="201"/>
      <c r="D76" s="201"/>
      <c r="E76" s="201"/>
      <c r="F76" s="201"/>
      <c r="G76" s="201"/>
      <c r="H76" s="201"/>
      <c r="I76" s="202"/>
    </row>
    <row r="77" spans="1:9" ht="24.95" customHeight="1" x14ac:dyDescent="0.2"/>
    <row r="78" spans="1:9" ht="24.95" customHeight="1" x14ac:dyDescent="0.2"/>
    <row r="79" spans="1:9" ht="24.95" customHeight="1" x14ac:dyDescent="0.2"/>
    <row r="80" spans="1:9" ht="24.95" customHeight="1" x14ac:dyDescent="0.2"/>
    <row r="81" ht="24.95" customHeight="1" x14ac:dyDescent="0.2"/>
    <row r="82" ht="24.95" customHeight="1" x14ac:dyDescent="0.2"/>
    <row r="83" ht="24.95" customHeight="1" x14ac:dyDescent="0.2"/>
    <row r="84" ht="24.95" customHeight="1" x14ac:dyDescent="0.2"/>
    <row r="85" ht="24.95" customHeight="1" x14ac:dyDescent="0.2"/>
    <row r="86" ht="24.95" customHeight="1" x14ac:dyDescent="0.2"/>
    <row r="87" ht="24.95" customHeight="1" x14ac:dyDescent="0.2"/>
    <row r="88" ht="24.95" customHeight="1" x14ac:dyDescent="0.2"/>
    <row r="89" ht="24.95" customHeight="1" x14ac:dyDescent="0.2"/>
    <row r="90" ht="24.95" customHeight="1" x14ac:dyDescent="0.2"/>
    <row r="91" ht="24.95" customHeight="1" x14ac:dyDescent="0.2"/>
    <row r="92" ht="24.95" customHeight="1" x14ac:dyDescent="0.2"/>
    <row r="93" ht="24.95" customHeight="1" x14ac:dyDescent="0.2"/>
    <row r="94" ht="24.95" customHeight="1" x14ac:dyDescent="0.2"/>
    <row r="95" ht="24.95" customHeight="1" x14ac:dyDescent="0.2"/>
    <row r="96" ht="24.95" customHeight="1" x14ac:dyDescent="0.2"/>
    <row r="97" ht="24.95" customHeight="1" x14ac:dyDescent="0.2"/>
    <row r="98" ht="24.95" customHeight="1" x14ac:dyDescent="0.2"/>
    <row r="99" ht="24.95" customHeight="1" x14ac:dyDescent="0.2"/>
    <row r="100" ht="24.95" customHeight="1" x14ac:dyDescent="0.2"/>
    <row r="101" ht="24.95" customHeight="1" x14ac:dyDescent="0.2"/>
    <row r="102" ht="24.95" customHeight="1" x14ac:dyDescent="0.2"/>
    <row r="103" ht="24.95" customHeight="1" x14ac:dyDescent="0.2"/>
    <row r="104" ht="24.95" customHeight="1" x14ac:dyDescent="0.2"/>
    <row r="105" ht="24.95" customHeight="1" x14ac:dyDescent="0.2"/>
    <row r="106" ht="24.95" customHeight="1" x14ac:dyDescent="0.2"/>
    <row r="107" ht="24.95" customHeight="1" x14ac:dyDescent="0.2"/>
    <row r="108" ht="24.95" customHeight="1" x14ac:dyDescent="0.2"/>
    <row r="109" ht="24.95" customHeight="1" x14ac:dyDescent="0.2"/>
    <row r="110" ht="24.95" customHeight="1" x14ac:dyDescent="0.2"/>
    <row r="111" ht="24.95" customHeight="1" x14ac:dyDescent="0.2"/>
    <row r="112" ht="24.95" customHeight="1" x14ac:dyDescent="0.2"/>
    <row r="113" ht="24.95" customHeight="1" x14ac:dyDescent="0.2"/>
    <row r="114" ht="24.95" customHeight="1" x14ac:dyDescent="0.2"/>
    <row r="115" ht="24.95" customHeight="1" x14ac:dyDescent="0.2"/>
    <row r="116" ht="24.95" customHeight="1" x14ac:dyDescent="0.2"/>
    <row r="117" ht="24.95" customHeight="1" x14ac:dyDescent="0.2"/>
    <row r="118" ht="24.95" customHeight="1" x14ac:dyDescent="0.2"/>
    <row r="119" ht="24.95" customHeight="1" x14ac:dyDescent="0.2"/>
    <row r="120" ht="24.95" customHeight="1" x14ac:dyDescent="0.2"/>
    <row r="121" ht="24.95" customHeight="1" x14ac:dyDescent="0.2"/>
    <row r="122" ht="24.95" customHeight="1" x14ac:dyDescent="0.2"/>
    <row r="123" ht="24.95" customHeight="1" x14ac:dyDescent="0.2"/>
    <row r="124" ht="24.95" customHeight="1" x14ac:dyDescent="0.2"/>
    <row r="125" ht="24.95" customHeight="1" x14ac:dyDescent="0.2"/>
    <row r="126" ht="24.95" customHeight="1" x14ac:dyDescent="0.2"/>
    <row r="127" ht="24.95" customHeight="1" x14ac:dyDescent="0.2"/>
    <row r="128" ht="24.95" customHeight="1" x14ac:dyDescent="0.2"/>
    <row r="129" ht="24.95" customHeight="1" x14ac:dyDescent="0.2"/>
    <row r="130" ht="24.95" customHeight="1" x14ac:dyDescent="0.2"/>
    <row r="131" ht="24.95" customHeight="1" x14ac:dyDescent="0.2"/>
    <row r="132" ht="24.95" customHeight="1" x14ac:dyDescent="0.2"/>
    <row r="133" ht="24.95" customHeight="1" x14ac:dyDescent="0.2"/>
    <row r="134" ht="24.95" customHeight="1" x14ac:dyDescent="0.2"/>
    <row r="135" ht="24.95" customHeight="1" x14ac:dyDescent="0.2"/>
    <row r="136" ht="24.95" customHeight="1" x14ac:dyDescent="0.2"/>
    <row r="137" ht="24.95" customHeight="1" x14ac:dyDescent="0.2"/>
    <row r="138" ht="24.95" customHeight="1" x14ac:dyDescent="0.2"/>
    <row r="139" ht="24.95" customHeight="1" x14ac:dyDescent="0.2"/>
    <row r="140" ht="24.95" customHeight="1" x14ac:dyDescent="0.2"/>
    <row r="141" ht="24.95" customHeight="1" x14ac:dyDescent="0.2"/>
    <row r="142" ht="24.95" customHeight="1" x14ac:dyDescent="0.2"/>
    <row r="143" ht="24.95" customHeight="1" x14ac:dyDescent="0.2"/>
    <row r="144" ht="24.95" customHeight="1" x14ac:dyDescent="0.2"/>
    <row r="145" ht="24.95" customHeight="1" x14ac:dyDescent="0.2"/>
    <row r="146" ht="24.95" customHeight="1" x14ac:dyDescent="0.2"/>
    <row r="147" ht="24.95" customHeight="1" x14ac:dyDescent="0.2"/>
    <row r="148" ht="24.95" customHeight="1" x14ac:dyDescent="0.2"/>
    <row r="149" ht="24.95" customHeight="1" x14ac:dyDescent="0.2"/>
    <row r="150" ht="24.95" customHeight="1" x14ac:dyDescent="0.2"/>
    <row r="151" ht="24.95" customHeight="1" x14ac:dyDescent="0.2"/>
    <row r="152" ht="24.95" customHeight="1" x14ac:dyDescent="0.2"/>
    <row r="153" ht="24.95" customHeight="1" x14ac:dyDescent="0.2"/>
    <row r="154" ht="24.95" customHeight="1" x14ac:dyDescent="0.2"/>
    <row r="155" ht="24.95" customHeight="1" x14ac:dyDescent="0.2"/>
    <row r="156" ht="24.95" customHeight="1" x14ac:dyDescent="0.2"/>
    <row r="157" ht="24.95" customHeight="1" x14ac:dyDescent="0.2"/>
    <row r="158" ht="24.95" customHeight="1" x14ac:dyDescent="0.2"/>
    <row r="159" ht="24.95" customHeight="1" x14ac:dyDescent="0.2"/>
    <row r="160" ht="24.95" customHeight="1" x14ac:dyDescent="0.2"/>
    <row r="161" ht="24.95" customHeight="1" x14ac:dyDescent="0.2"/>
    <row r="162" ht="24.95" customHeight="1" x14ac:dyDescent="0.2"/>
    <row r="163" ht="24.95" customHeight="1" x14ac:dyDescent="0.2"/>
    <row r="164" ht="24.95" customHeight="1" x14ac:dyDescent="0.2"/>
    <row r="165" ht="24.95" customHeight="1" x14ac:dyDescent="0.2"/>
    <row r="166" ht="24.95" customHeight="1" x14ac:dyDescent="0.2"/>
    <row r="167" ht="24.95" customHeight="1" x14ac:dyDescent="0.2"/>
    <row r="168" ht="24.95" customHeight="1" x14ac:dyDescent="0.2"/>
    <row r="169" ht="24.95" customHeight="1" x14ac:dyDescent="0.2"/>
    <row r="170" ht="24.95" customHeight="1" x14ac:dyDescent="0.2"/>
    <row r="171" ht="24.95" customHeight="1" x14ac:dyDescent="0.2"/>
    <row r="172" ht="24.95" customHeight="1" x14ac:dyDescent="0.2"/>
    <row r="173" ht="24.95" customHeight="1" x14ac:dyDescent="0.2"/>
    <row r="174" ht="24.95" customHeight="1" x14ac:dyDescent="0.2"/>
    <row r="175" ht="24.95" customHeight="1" x14ac:dyDescent="0.2"/>
    <row r="176" ht="24.95" customHeight="1" x14ac:dyDescent="0.2"/>
    <row r="177" ht="24.95" customHeight="1" x14ac:dyDescent="0.2"/>
    <row r="178" ht="24.95" customHeight="1" x14ac:dyDescent="0.2"/>
    <row r="179" ht="24.95" customHeight="1" x14ac:dyDescent="0.2"/>
    <row r="180" ht="24.95" customHeight="1" x14ac:dyDescent="0.2"/>
    <row r="181" ht="24.95" customHeight="1" x14ac:dyDescent="0.2"/>
    <row r="182" ht="24.95" customHeight="1" x14ac:dyDescent="0.2"/>
    <row r="183" ht="24.95" customHeight="1" x14ac:dyDescent="0.2"/>
    <row r="184" ht="24.95" customHeight="1" x14ac:dyDescent="0.2"/>
    <row r="185" ht="24.95" customHeight="1" x14ac:dyDescent="0.2"/>
    <row r="186" ht="24.95" customHeight="1" x14ac:dyDescent="0.2"/>
    <row r="187" ht="24.95" customHeight="1" x14ac:dyDescent="0.2"/>
    <row r="188" ht="24.95" customHeight="1" x14ac:dyDescent="0.2"/>
    <row r="189" ht="24.95" customHeight="1" x14ac:dyDescent="0.2"/>
    <row r="190" ht="24.95" customHeight="1" x14ac:dyDescent="0.2"/>
    <row r="191" ht="24.95" customHeight="1" x14ac:dyDescent="0.2"/>
    <row r="192" ht="24.95" customHeight="1" x14ac:dyDescent="0.2"/>
    <row r="193" ht="24.95" customHeight="1" x14ac:dyDescent="0.2"/>
    <row r="194" ht="24.95" customHeight="1" x14ac:dyDescent="0.2"/>
    <row r="195" ht="24.95" customHeight="1" x14ac:dyDescent="0.2"/>
    <row r="196" ht="24.95" customHeight="1" x14ac:dyDescent="0.2"/>
    <row r="197" ht="24.95" customHeight="1" x14ac:dyDescent="0.2"/>
    <row r="198" ht="24.95" customHeight="1" x14ac:dyDescent="0.2"/>
    <row r="199" ht="24.95" customHeight="1" x14ac:dyDescent="0.2"/>
    <row r="200" ht="24.95" customHeight="1" x14ac:dyDescent="0.2"/>
    <row r="201" ht="24.95" customHeight="1" x14ac:dyDescent="0.2"/>
    <row r="202" ht="24.95" customHeight="1" x14ac:dyDescent="0.2"/>
    <row r="203" ht="24.95" customHeight="1" x14ac:dyDescent="0.2"/>
    <row r="204" ht="24.95" customHeight="1" x14ac:dyDescent="0.2"/>
    <row r="205" ht="24.95" customHeight="1" x14ac:dyDescent="0.2"/>
    <row r="206" ht="24.95" customHeight="1" x14ac:dyDescent="0.2"/>
    <row r="207" ht="24.95" customHeight="1" x14ac:dyDescent="0.2"/>
    <row r="208" ht="24.95" customHeight="1" x14ac:dyDescent="0.2"/>
    <row r="209" ht="24.95" customHeight="1" x14ac:dyDescent="0.2"/>
    <row r="210" ht="24.95" customHeight="1" x14ac:dyDescent="0.2"/>
    <row r="211" ht="24.95" customHeight="1" x14ac:dyDescent="0.2"/>
    <row r="212" ht="24.95" customHeight="1" x14ac:dyDescent="0.2"/>
    <row r="213" ht="24.95" customHeight="1" x14ac:dyDescent="0.2"/>
    <row r="214" ht="24.95" customHeight="1" x14ac:dyDescent="0.2"/>
    <row r="215" ht="24.95" customHeight="1" x14ac:dyDescent="0.2"/>
    <row r="216" ht="24.95" customHeight="1" x14ac:dyDescent="0.2"/>
    <row r="217" ht="24.95" customHeight="1" x14ac:dyDescent="0.2"/>
    <row r="218" ht="24.95" customHeight="1" x14ac:dyDescent="0.2"/>
    <row r="219" ht="24.95" customHeight="1" x14ac:dyDescent="0.2"/>
    <row r="220" ht="24.95" customHeight="1" x14ac:dyDescent="0.2"/>
    <row r="221" ht="24.95" customHeight="1" x14ac:dyDescent="0.2"/>
    <row r="222" ht="24.95" customHeight="1" x14ac:dyDescent="0.2"/>
    <row r="223" ht="24.95" customHeight="1" x14ac:dyDescent="0.2"/>
    <row r="224" ht="24.95" customHeight="1" x14ac:dyDescent="0.2"/>
    <row r="225" ht="24.95" customHeight="1" x14ac:dyDescent="0.2"/>
    <row r="226" ht="24.95" customHeight="1" x14ac:dyDescent="0.2"/>
    <row r="227" ht="24.95" customHeight="1" x14ac:dyDescent="0.2"/>
    <row r="228" ht="24.95" customHeight="1" x14ac:dyDescent="0.2"/>
    <row r="229" ht="24.95" customHeight="1" x14ac:dyDescent="0.2"/>
    <row r="230" ht="24.95" customHeight="1" x14ac:dyDescent="0.2"/>
    <row r="231" ht="24.95" customHeight="1" x14ac:dyDescent="0.2"/>
    <row r="232" ht="24.95" customHeight="1" x14ac:dyDescent="0.2"/>
    <row r="233" ht="24.95" customHeight="1" x14ac:dyDescent="0.2"/>
    <row r="234" ht="24.95" customHeight="1" x14ac:dyDescent="0.2"/>
    <row r="235" ht="24.95" customHeight="1" x14ac:dyDescent="0.2"/>
    <row r="236" ht="24.95" customHeight="1" x14ac:dyDescent="0.2"/>
    <row r="237" ht="24.95" customHeight="1" x14ac:dyDescent="0.2"/>
    <row r="238" ht="24.95" customHeight="1" x14ac:dyDescent="0.2"/>
    <row r="239" ht="24.95" customHeight="1" x14ac:dyDescent="0.2"/>
    <row r="240" ht="24.95" customHeight="1" x14ac:dyDescent="0.2"/>
    <row r="241" ht="24.95" customHeight="1" x14ac:dyDescent="0.2"/>
    <row r="242" ht="24.95" customHeight="1" x14ac:dyDescent="0.2"/>
    <row r="243" ht="24.95" customHeight="1" x14ac:dyDescent="0.2"/>
    <row r="244" ht="24.95" customHeight="1" x14ac:dyDescent="0.2"/>
    <row r="245" ht="24.95" customHeight="1" x14ac:dyDescent="0.2"/>
    <row r="246" ht="24.95" customHeight="1" x14ac:dyDescent="0.2"/>
    <row r="247" ht="24.95" customHeight="1" x14ac:dyDescent="0.2"/>
    <row r="248" ht="24.95" customHeight="1" x14ac:dyDescent="0.2"/>
    <row r="249" ht="24.95" customHeight="1" x14ac:dyDescent="0.2"/>
    <row r="250" ht="24.95" customHeight="1" x14ac:dyDescent="0.2"/>
    <row r="251" ht="24.95" customHeight="1" x14ac:dyDescent="0.2"/>
    <row r="252" ht="24.95" customHeight="1" x14ac:dyDescent="0.2"/>
    <row r="253" ht="24.95" customHeight="1" x14ac:dyDescent="0.2"/>
    <row r="254" ht="24.95" customHeight="1" x14ac:dyDescent="0.2"/>
    <row r="255" ht="24.95" customHeight="1" x14ac:dyDescent="0.2"/>
    <row r="256" ht="24.95" customHeight="1" x14ac:dyDescent="0.2"/>
    <row r="257" ht="24.95" customHeight="1" x14ac:dyDescent="0.2"/>
    <row r="258" ht="24.95" customHeight="1" x14ac:dyDescent="0.2"/>
    <row r="259" ht="24.95" customHeight="1" x14ac:dyDescent="0.2"/>
    <row r="260" ht="24.95" customHeight="1" x14ac:dyDescent="0.2"/>
    <row r="261" ht="24.95" customHeight="1" x14ac:dyDescent="0.2"/>
    <row r="262" ht="24.95" customHeight="1" x14ac:dyDescent="0.2"/>
    <row r="263" ht="24.95" customHeight="1" x14ac:dyDescent="0.2"/>
    <row r="264" ht="24.95" customHeight="1" x14ac:dyDescent="0.2"/>
    <row r="265" ht="24.95" customHeight="1" x14ac:dyDescent="0.2"/>
    <row r="266" ht="24.95" customHeight="1" x14ac:dyDescent="0.2"/>
    <row r="267" ht="24.95" customHeight="1" x14ac:dyDescent="0.2"/>
    <row r="268" ht="24.95" customHeight="1" x14ac:dyDescent="0.2"/>
    <row r="269" ht="24.95" customHeight="1" x14ac:dyDescent="0.2"/>
    <row r="270" ht="24.95" customHeight="1" x14ac:dyDescent="0.2"/>
    <row r="271" ht="24.95" customHeight="1" x14ac:dyDescent="0.2"/>
    <row r="272" ht="24.95" customHeight="1" x14ac:dyDescent="0.2"/>
    <row r="273" ht="24.95" customHeight="1" x14ac:dyDescent="0.2"/>
    <row r="274" ht="24.95" customHeight="1" x14ac:dyDescent="0.2"/>
    <row r="275" ht="24.95" customHeight="1" x14ac:dyDescent="0.2"/>
    <row r="276" ht="24.95" customHeight="1" x14ac:dyDescent="0.2"/>
    <row r="277" ht="24.95" customHeight="1" x14ac:dyDescent="0.2"/>
    <row r="278" ht="24.95" customHeight="1" x14ac:dyDescent="0.2"/>
    <row r="279" ht="24.95" customHeight="1" x14ac:dyDescent="0.2"/>
    <row r="280" ht="24.95" customHeight="1" x14ac:dyDescent="0.2"/>
    <row r="281" ht="24.95" customHeight="1" x14ac:dyDescent="0.2"/>
    <row r="282" ht="24.95" customHeight="1" x14ac:dyDescent="0.2"/>
    <row r="283" ht="24.95" customHeight="1" x14ac:dyDescent="0.2"/>
    <row r="284" ht="24.95" customHeight="1" x14ac:dyDescent="0.2"/>
    <row r="285" ht="24.95" customHeight="1" x14ac:dyDescent="0.2"/>
    <row r="286" ht="24.95" customHeight="1" x14ac:dyDescent="0.2"/>
    <row r="287" ht="24.95" customHeight="1" x14ac:dyDescent="0.2"/>
    <row r="288" ht="24.95" customHeight="1" x14ac:dyDescent="0.2"/>
    <row r="289" ht="24.95" customHeight="1" x14ac:dyDescent="0.2"/>
    <row r="290" ht="24.95" customHeight="1" x14ac:dyDescent="0.2"/>
    <row r="291" ht="24.95" customHeight="1" x14ac:dyDescent="0.2"/>
    <row r="292" ht="24.95" customHeight="1" x14ac:dyDescent="0.2"/>
    <row r="293" ht="24.95" customHeight="1" x14ac:dyDescent="0.2"/>
    <row r="294" ht="24.95" customHeight="1" x14ac:dyDescent="0.2"/>
    <row r="295" ht="24.95" customHeight="1" x14ac:dyDescent="0.2"/>
    <row r="296" ht="24.95" customHeight="1" x14ac:dyDescent="0.2"/>
    <row r="297" ht="24.95" customHeight="1" x14ac:dyDescent="0.2"/>
    <row r="298" ht="24.95" customHeight="1" x14ac:dyDescent="0.2"/>
    <row r="299" ht="24.95" customHeight="1" x14ac:dyDescent="0.2"/>
    <row r="300" ht="24.95" customHeight="1" x14ac:dyDescent="0.2"/>
    <row r="301" ht="24.95" customHeight="1" x14ac:dyDescent="0.2"/>
    <row r="302" ht="24.95" customHeight="1" x14ac:dyDescent="0.2"/>
    <row r="303" ht="24.95" customHeight="1" x14ac:dyDescent="0.2"/>
    <row r="304" ht="24.95" customHeight="1" x14ac:dyDescent="0.2"/>
    <row r="305" ht="24.95" customHeight="1" x14ac:dyDescent="0.2"/>
    <row r="306" ht="24.95" customHeight="1" x14ac:dyDescent="0.2"/>
    <row r="307" ht="24.95" customHeight="1" x14ac:dyDescent="0.2"/>
    <row r="308" ht="24.95" customHeight="1" x14ac:dyDescent="0.2"/>
    <row r="309" ht="24.95" customHeight="1" x14ac:dyDescent="0.2"/>
    <row r="310" ht="24.95" customHeight="1" x14ac:dyDescent="0.2"/>
    <row r="311" ht="24.95" customHeight="1" x14ac:dyDescent="0.2"/>
    <row r="312" ht="24.95" customHeight="1" x14ac:dyDescent="0.2"/>
    <row r="313" ht="24.95" customHeight="1" x14ac:dyDescent="0.2"/>
    <row r="314" ht="24.95" customHeight="1" x14ac:dyDescent="0.2"/>
    <row r="315" ht="24.95" customHeight="1" x14ac:dyDescent="0.2"/>
    <row r="316" ht="24.95" customHeight="1" x14ac:dyDescent="0.2"/>
    <row r="317" ht="24.95" customHeight="1" x14ac:dyDescent="0.2"/>
    <row r="318" ht="24.95" customHeight="1" x14ac:dyDescent="0.2"/>
    <row r="319" ht="24.95" customHeight="1" x14ac:dyDescent="0.2"/>
    <row r="320" ht="24.95" customHeight="1" x14ac:dyDescent="0.2"/>
    <row r="321" ht="24.95" customHeight="1" x14ac:dyDescent="0.2"/>
    <row r="322" ht="24.95" customHeight="1" x14ac:dyDescent="0.2"/>
    <row r="323" ht="24.95" customHeight="1" x14ac:dyDescent="0.2"/>
    <row r="324" ht="24.95" customHeight="1" x14ac:dyDescent="0.2"/>
    <row r="325" ht="24.95" customHeight="1" x14ac:dyDescent="0.2"/>
    <row r="326" ht="24.95" customHeight="1" x14ac:dyDescent="0.2"/>
    <row r="327" ht="24.95" customHeight="1" x14ac:dyDescent="0.2"/>
    <row r="328" ht="24.95" customHeight="1" x14ac:dyDescent="0.2"/>
    <row r="329" ht="24.95" customHeight="1" x14ac:dyDescent="0.2"/>
    <row r="330" ht="24.95" customHeight="1" x14ac:dyDescent="0.2"/>
    <row r="331" ht="24.95" customHeight="1" x14ac:dyDescent="0.2"/>
    <row r="332" ht="24.95" customHeight="1" x14ac:dyDescent="0.2"/>
    <row r="333" ht="24.95" customHeight="1" x14ac:dyDescent="0.2"/>
    <row r="334" ht="24.95" customHeight="1" x14ac:dyDescent="0.2"/>
    <row r="335" ht="24.95" customHeight="1" x14ac:dyDescent="0.2"/>
    <row r="336" ht="24.95" customHeight="1" x14ac:dyDescent="0.2"/>
    <row r="337" ht="24.95" customHeight="1" x14ac:dyDescent="0.2"/>
    <row r="338" ht="24.95" customHeight="1" x14ac:dyDescent="0.2"/>
    <row r="339" ht="24.95" customHeight="1" x14ac:dyDescent="0.2"/>
    <row r="340" ht="24.95" customHeight="1" x14ac:dyDescent="0.2"/>
    <row r="341" ht="24.95" customHeight="1" x14ac:dyDescent="0.2"/>
    <row r="342" ht="24.95" customHeight="1" x14ac:dyDescent="0.2"/>
    <row r="343" ht="24.95" customHeight="1" x14ac:dyDescent="0.2"/>
    <row r="344" ht="24.95" customHeight="1" x14ac:dyDescent="0.2"/>
    <row r="345" ht="24.95" customHeight="1" x14ac:dyDescent="0.2"/>
    <row r="346" ht="24.95" customHeight="1" x14ac:dyDescent="0.2"/>
    <row r="347" ht="24.95" customHeight="1" x14ac:dyDescent="0.2"/>
    <row r="348" ht="24.95" customHeight="1" x14ac:dyDescent="0.2"/>
    <row r="349" ht="24.95" customHeight="1" x14ac:dyDescent="0.2"/>
    <row r="350" ht="24.95" customHeight="1" x14ac:dyDescent="0.2"/>
    <row r="351" ht="24.95" customHeight="1" x14ac:dyDescent="0.2"/>
    <row r="352" ht="24.95" customHeight="1" x14ac:dyDescent="0.2"/>
    <row r="353" ht="24.95" customHeight="1" x14ac:dyDescent="0.2"/>
    <row r="354" ht="24.95" customHeight="1" x14ac:dyDescent="0.2"/>
    <row r="355" ht="24.95" customHeight="1" x14ac:dyDescent="0.2"/>
    <row r="356" ht="24.95" customHeight="1" x14ac:dyDescent="0.2"/>
    <row r="357" ht="24.95" customHeight="1" x14ac:dyDescent="0.2"/>
    <row r="358" ht="24.95" customHeight="1" x14ac:dyDescent="0.2"/>
    <row r="359" ht="24.95" customHeight="1" x14ac:dyDescent="0.2"/>
    <row r="360" ht="24.95" customHeight="1" x14ac:dyDescent="0.2"/>
    <row r="361" ht="24.95" customHeight="1" x14ac:dyDescent="0.2"/>
    <row r="362" ht="24.95" customHeight="1" x14ac:dyDescent="0.2"/>
    <row r="363" ht="24.95" customHeight="1" x14ac:dyDescent="0.2"/>
    <row r="364" ht="24.95" customHeight="1" x14ac:dyDescent="0.2"/>
    <row r="365" ht="24.95" customHeight="1" x14ac:dyDescent="0.2"/>
    <row r="366" ht="24.95" customHeight="1" x14ac:dyDescent="0.2"/>
    <row r="367" ht="24.95" customHeight="1" x14ac:dyDescent="0.2"/>
    <row r="368" ht="24.95" customHeight="1" x14ac:dyDescent="0.2"/>
    <row r="369" ht="24.95" customHeight="1" x14ac:dyDescent="0.2"/>
    <row r="370" ht="24.95" customHeight="1" x14ac:dyDescent="0.2"/>
    <row r="371" ht="24.95" customHeight="1" x14ac:dyDescent="0.2"/>
    <row r="372" ht="24.95" customHeight="1" x14ac:dyDescent="0.2"/>
    <row r="373" ht="24.95" customHeight="1" x14ac:dyDescent="0.2"/>
    <row r="374" ht="24.95" customHeight="1" x14ac:dyDescent="0.2"/>
    <row r="375" ht="24.95" customHeight="1" x14ac:dyDescent="0.2"/>
    <row r="376" ht="24.95" customHeight="1" x14ac:dyDescent="0.2"/>
    <row r="377" ht="24.95" customHeight="1" x14ac:dyDescent="0.2"/>
    <row r="378" ht="24.95" customHeight="1" x14ac:dyDescent="0.2"/>
    <row r="379" ht="24.95" customHeight="1" x14ac:dyDescent="0.2"/>
    <row r="380" ht="24.95" customHeight="1" x14ac:dyDescent="0.2"/>
    <row r="381" ht="24.95" customHeight="1" x14ac:dyDescent="0.2"/>
    <row r="382" ht="24.95" customHeight="1" x14ac:dyDescent="0.2"/>
    <row r="383" ht="24.95" customHeight="1" x14ac:dyDescent="0.2"/>
    <row r="384" ht="24.95" customHeight="1" x14ac:dyDescent="0.2"/>
    <row r="385" ht="24.95" customHeight="1" x14ac:dyDescent="0.2"/>
    <row r="386" ht="24.95" customHeight="1" x14ac:dyDescent="0.2"/>
    <row r="387" ht="24.95" customHeight="1" x14ac:dyDescent="0.2"/>
    <row r="388" ht="24.95" customHeight="1" x14ac:dyDescent="0.2"/>
    <row r="389" ht="24.95" customHeight="1" x14ac:dyDescent="0.2"/>
    <row r="390" ht="24.95" customHeight="1" x14ac:dyDescent="0.2"/>
    <row r="391" ht="24.95" customHeight="1" x14ac:dyDescent="0.2"/>
    <row r="392" ht="24.95" customHeight="1" x14ac:dyDescent="0.2"/>
    <row r="393" ht="24.95" customHeight="1" x14ac:dyDescent="0.2"/>
    <row r="394" ht="24.95" customHeight="1" x14ac:dyDescent="0.2"/>
    <row r="395" ht="24.95" customHeight="1" x14ac:dyDescent="0.2"/>
    <row r="396" ht="24.95" customHeight="1" x14ac:dyDescent="0.2"/>
    <row r="397" ht="24.95" customHeight="1" x14ac:dyDescent="0.2"/>
    <row r="398" ht="24.95" customHeight="1" x14ac:dyDescent="0.2"/>
    <row r="399" ht="24.95" customHeight="1" x14ac:dyDescent="0.2"/>
    <row r="400" ht="24.95" customHeight="1" x14ac:dyDescent="0.2"/>
    <row r="401" ht="24.95" customHeight="1" x14ac:dyDescent="0.2"/>
    <row r="402" ht="24.95" customHeight="1" x14ac:dyDescent="0.2"/>
    <row r="403" ht="24.95" customHeight="1" x14ac:dyDescent="0.2"/>
    <row r="404" ht="24.95" customHeight="1" x14ac:dyDescent="0.2"/>
    <row r="405" ht="24.95" customHeight="1" x14ac:dyDescent="0.2"/>
    <row r="406" ht="24.95" customHeight="1" x14ac:dyDescent="0.2"/>
    <row r="407" ht="24.95" customHeight="1" x14ac:dyDescent="0.2"/>
    <row r="408" ht="24.95" customHeight="1" x14ac:dyDescent="0.2"/>
    <row r="409" ht="24.95" customHeight="1" x14ac:dyDescent="0.2"/>
    <row r="410" ht="24.95" customHeight="1" x14ac:dyDescent="0.2"/>
    <row r="411" ht="24.95" customHeight="1" x14ac:dyDescent="0.2"/>
    <row r="412" ht="24.95" customHeight="1" x14ac:dyDescent="0.2"/>
    <row r="413" ht="24.95" customHeight="1" x14ac:dyDescent="0.2"/>
    <row r="414" ht="24.95" customHeight="1" x14ac:dyDescent="0.2"/>
    <row r="415" ht="24.95" customHeight="1" x14ac:dyDescent="0.2"/>
    <row r="416" ht="24.95" customHeight="1" x14ac:dyDescent="0.2"/>
    <row r="417" ht="24.95" customHeight="1" x14ac:dyDescent="0.2"/>
    <row r="418" ht="24.95" customHeight="1" x14ac:dyDescent="0.2"/>
    <row r="419" ht="24.95" customHeight="1" x14ac:dyDescent="0.2"/>
    <row r="420" ht="24.95" customHeight="1" x14ac:dyDescent="0.2"/>
    <row r="421" ht="24.95" customHeight="1" x14ac:dyDescent="0.2"/>
    <row r="422" ht="24.95" customHeight="1" x14ac:dyDescent="0.2"/>
    <row r="423" ht="24.95" customHeight="1" x14ac:dyDescent="0.2"/>
    <row r="424" ht="24.95" customHeight="1" x14ac:dyDescent="0.2"/>
    <row r="425" ht="24.95" customHeight="1" x14ac:dyDescent="0.2"/>
    <row r="426" ht="24.95" customHeight="1" x14ac:dyDescent="0.2"/>
    <row r="427" ht="24.95" customHeight="1" x14ac:dyDescent="0.2"/>
    <row r="428" ht="24.95" customHeight="1" x14ac:dyDescent="0.2"/>
    <row r="429" ht="24.95" customHeight="1" x14ac:dyDescent="0.2"/>
    <row r="430" ht="24.95" customHeight="1" x14ac:dyDescent="0.2"/>
    <row r="431" ht="24.95" customHeight="1" x14ac:dyDescent="0.2"/>
    <row r="432" ht="24.95" customHeight="1" x14ac:dyDescent="0.2"/>
    <row r="433" ht="24.95" customHeight="1" x14ac:dyDescent="0.2"/>
    <row r="434" ht="24.95" customHeight="1" x14ac:dyDescent="0.2"/>
    <row r="435" ht="24.95" customHeight="1" x14ac:dyDescent="0.2"/>
    <row r="436" ht="24.95" customHeight="1" x14ac:dyDescent="0.2"/>
    <row r="437" ht="24.95" customHeight="1" x14ac:dyDescent="0.2"/>
    <row r="438" ht="24.95" customHeight="1" x14ac:dyDescent="0.2"/>
    <row r="439" ht="24.95" customHeight="1" x14ac:dyDescent="0.2"/>
    <row r="440" ht="24.95" customHeight="1" x14ac:dyDescent="0.2"/>
    <row r="441" ht="24.95" customHeight="1" x14ac:dyDescent="0.2"/>
    <row r="442" ht="24.95" customHeight="1" x14ac:dyDescent="0.2"/>
    <row r="443" ht="24.95" customHeight="1" x14ac:dyDescent="0.2"/>
    <row r="444" ht="24.95" customHeight="1" x14ac:dyDescent="0.2"/>
    <row r="445" ht="24.95" customHeight="1" x14ac:dyDescent="0.2"/>
    <row r="446" ht="24.95" customHeight="1" x14ac:dyDescent="0.2"/>
    <row r="447" ht="24.95" customHeight="1" x14ac:dyDescent="0.2"/>
    <row r="448" ht="24.95" customHeight="1" x14ac:dyDescent="0.2"/>
    <row r="449" ht="24.95" customHeight="1" x14ac:dyDescent="0.2"/>
    <row r="450" ht="24.95" customHeight="1" x14ac:dyDescent="0.2"/>
    <row r="451" ht="24.95" customHeight="1" x14ac:dyDescent="0.2"/>
    <row r="452" ht="24.95" customHeight="1" x14ac:dyDescent="0.2"/>
    <row r="453" ht="24.95" customHeight="1" x14ac:dyDescent="0.2"/>
    <row r="454" ht="24.95" customHeight="1" x14ac:dyDescent="0.2"/>
    <row r="455" ht="24.95" customHeight="1" x14ac:dyDescent="0.2"/>
    <row r="456" ht="24.95" customHeight="1" x14ac:dyDescent="0.2"/>
    <row r="457" ht="24.95" customHeight="1" x14ac:dyDescent="0.2"/>
    <row r="458" ht="24.95" customHeight="1" x14ac:dyDescent="0.2"/>
    <row r="459" ht="24.95" customHeight="1" x14ac:dyDescent="0.2"/>
    <row r="460" ht="24.95" customHeight="1" x14ac:dyDescent="0.2"/>
    <row r="461" ht="24.95" customHeight="1" x14ac:dyDescent="0.2"/>
    <row r="462" ht="24.95" customHeight="1" x14ac:dyDescent="0.2"/>
    <row r="463" ht="24.95" customHeight="1" x14ac:dyDescent="0.2"/>
    <row r="464" ht="24.95" customHeight="1" x14ac:dyDescent="0.2"/>
    <row r="465" ht="24.95" customHeight="1" x14ac:dyDescent="0.2"/>
    <row r="466" ht="24.95" customHeight="1" x14ac:dyDescent="0.2"/>
    <row r="467" ht="24.95" customHeight="1" x14ac:dyDescent="0.2"/>
    <row r="468" ht="24.95" customHeight="1" x14ac:dyDescent="0.2"/>
    <row r="469" ht="24.95" customHeight="1" x14ac:dyDescent="0.2"/>
    <row r="470" ht="24.95" customHeight="1" x14ac:dyDescent="0.2"/>
    <row r="471" ht="24.95" customHeight="1" x14ac:dyDescent="0.2"/>
    <row r="472" ht="24.95" customHeight="1" x14ac:dyDescent="0.2"/>
    <row r="473" ht="24.95" customHeight="1" x14ac:dyDescent="0.2"/>
    <row r="474" ht="24.95" customHeight="1" x14ac:dyDescent="0.2"/>
    <row r="475" ht="24.95" customHeight="1" x14ac:dyDescent="0.2"/>
    <row r="476" ht="24.95" customHeight="1" x14ac:dyDescent="0.2"/>
    <row r="477" ht="24.95" customHeight="1" x14ac:dyDescent="0.2"/>
    <row r="478" ht="24.95" customHeight="1" x14ac:dyDescent="0.2"/>
    <row r="479" ht="24.95" customHeight="1" x14ac:dyDescent="0.2"/>
    <row r="480" ht="24.95" customHeight="1" x14ac:dyDescent="0.2"/>
    <row r="481" ht="24.95" customHeight="1" x14ac:dyDescent="0.2"/>
    <row r="482" ht="24.95" customHeight="1" x14ac:dyDescent="0.2"/>
    <row r="483" ht="24.95" customHeight="1" x14ac:dyDescent="0.2"/>
    <row r="484" ht="24.95" customHeight="1" x14ac:dyDescent="0.2"/>
    <row r="485" ht="24.95" customHeight="1" x14ac:dyDescent="0.2"/>
    <row r="486" ht="24.95" customHeight="1" x14ac:dyDescent="0.2"/>
    <row r="487" ht="24.95" customHeight="1" x14ac:dyDescent="0.2"/>
    <row r="488" ht="24.95" customHeight="1" x14ac:dyDescent="0.2"/>
    <row r="489" ht="24.95" customHeight="1" x14ac:dyDescent="0.2"/>
    <row r="490" ht="24.95" customHeight="1" x14ac:dyDescent="0.2"/>
    <row r="491" ht="24.95" customHeight="1" x14ac:dyDescent="0.2"/>
    <row r="492" ht="24.95" customHeight="1" x14ac:dyDescent="0.2"/>
    <row r="493" ht="24.95" customHeight="1" x14ac:dyDescent="0.2"/>
    <row r="494" ht="24.95" customHeight="1" x14ac:dyDescent="0.2"/>
    <row r="495" ht="24.95" customHeight="1" x14ac:dyDescent="0.2"/>
    <row r="496" ht="24.95" customHeight="1" x14ac:dyDescent="0.2"/>
    <row r="497" ht="24.95" customHeight="1" x14ac:dyDescent="0.2"/>
    <row r="498" ht="24.95" customHeight="1" x14ac:dyDescent="0.2"/>
    <row r="499" ht="24.95" customHeight="1" x14ac:dyDescent="0.2"/>
    <row r="500" ht="24.95" customHeight="1" x14ac:dyDescent="0.2"/>
    <row r="501" ht="24.95" customHeight="1" x14ac:dyDescent="0.2"/>
    <row r="502" ht="24.95" customHeight="1" x14ac:dyDescent="0.2"/>
    <row r="503" ht="24.95" customHeight="1" x14ac:dyDescent="0.2"/>
    <row r="504" ht="24.95" customHeight="1" x14ac:dyDescent="0.2"/>
    <row r="505" ht="24.95" customHeight="1" x14ac:dyDescent="0.2"/>
    <row r="506" ht="24.95" customHeight="1" x14ac:dyDescent="0.2"/>
    <row r="507" ht="24.95" customHeight="1" x14ac:dyDescent="0.2"/>
    <row r="508" ht="24.95" customHeight="1" x14ac:dyDescent="0.2"/>
    <row r="509" ht="24.95" customHeight="1" x14ac:dyDescent="0.2"/>
    <row r="510" ht="24.95" customHeight="1" x14ac:dyDescent="0.2"/>
    <row r="511" ht="24.95" customHeight="1" x14ac:dyDescent="0.2"/>
    <row r="512" ht="24.95" customHeight="1" x14ac:dyDescent="0.2"/>
    <row r="513" ht="24.95" customHeight="1" x14ac:dyDescent="0.2"/>
    <row r="514" ht="24.95" customHeight="1" x14ac:dyDescent="0.2"/>
    <row r="515" ht="24.95" customHeight="1" x14ac:dyDescent="0.2"/>
    <row r="516" ht="24.95" customHeight="1" x14ac:dyDescent="0.2"/>
    <row r="517" ht="24.95" customHeight="1" x14ac:dyDescent="0.2"/>
    <row r="518" ht="24.95" customHeight="1" x14ac:dyDescent="0.2"/>
    <row r="519" ht="24.95" customHeight="1" x14ac:dyDescent="0.2"/>
    <row r="520" ht="24.95" customHeight="1" x14ac:dyDescent="0.2"/>
    <row r="521" ht="24.95" customHeight="1" x14ac:dyDescent="0.2"/>
    <row r="522" ht="24.95" customHeight="1" x14ac:dyDescent="0.2"/>
    <row r="523" ht="24.95" customHeight="1" x14ac:dyDescent="0.2"/>
    <row r="524" ht="24.95" customHeight="1" x14ac:dyDescent="0.2"/>
    <row r="525" ht="24.95" customHeight="1" x14ac:dyDescent="0.2"/>
    <row r="526" ht="24.95" customHeight="1" x14ac:dyDescent="0.2"/>
    <row r="527" ht="24.95" customHeight="1" x14ac:dyDescent="0.2"/>
    <row r="528" ht="24.95" customHeight="1" x14ac:dyDescent="0.2"/>
    <row r="529" ht="24.95" customHeight="1" x14ac:dyDescent="0.2"/>
    <row r="530" ht="24.95" customHeight="1" x14ac:dyDescent="0.2"/>
    <row r="531" ht="24.95" customHeight="1" x14ac:dyDescent="0.2"/>
    <row r="532" ht="24.95" customHeight="1" x14ac:dyDescent="0.2"/>
    <row r="533" ht="24.95" customHeight="1" x14ac:dyDescent="0.2"/>
    <row r="534" ht="24.95" customHeight="1" x14ac:dyDescent="0.2"/>
    <row r="535" ht="24.95" customHeight="1" x14ac:dyDescent="0.2"/>
    <row r="536" ht="24.95" customHeight="1" x14ac:dyDescent="0.2"/>
    <row r="537" ht="24.95" customHeight="1" x14ac:dyDescent="0.2"/>
    <row r="538" ht="24.95" customHeight="1" x14ac:dyDescent="0.2"/>
    <row r="539" ht="24.95" customHeight="1" x14ac:dyDescent="0.2"/>
    <row r="540" ht="24.95" customHeight="1" x14ac:dyDescent="0.2"/>
    <row r="541" ht="24.95" customHeight="1" x14ac:dyDescent="0.2"/>
    <row r="542" ht="24.95" customHeight="1" x14ac:dyDescent="0.2"/>
    <row r="543" ht="24.95" customHeight="1" x14ac:dyDescent="0.2"/>
    <row r="544" ht="24.95" customHeight="1" x14ac:dyDescent="0.2"/>
    <row r="545" ht="24.95" customHeight="1" x14ac:dyDescent="0.2"/>
    <row r="546" ht="24.95" customHeight="1" x14ac:dyDescent="0.2"/>
    <row r="547" ht="24.95" customHeight="1" x14ac:dyDescent="0.2"/>
    <row r="548" ht="24.95" customHeight="1" x14ac:dyDescent="0.2"/>
    <row r="549" ht="24.95" customHeight="1" x14ac:dyDescent="0.2"/>
    <row r="550" ht="24.95" customHeight="1" x14ac:dyDescent="0.2"/>
    <row r="551" ht="24.95" customHeight="1" x14ac:dyDescent="0.2"/>
    <row r="552" ht="24.95" customHeight="1" x14ac:dyDescent="0.2"/>
    <row r="553" ht="24.95" customHeight="1" x14ac:dyDescent="0.2"/>
    <row r="554" ht="24.95" customHeight="1" x14ac:dyDescent="0.2"/>
    <row r="555" ht="24.95" customHeight="1" x14ac:dyDescent="0.2"/>
    <row r="556" ht="24.95" customHeight="1" x14ac:dyDescent="0.2"/>
    <row r="557" ht="24.95" customHeight="1" x14ac:dyDescent="0.2"/>
    <row r="558" ht="24.95" customHeight="1" x14ac:dyDescent="0.2"/>
    <row r="559" ht="24.95" customHeight="1" x14ac:dyDescent="0.2"/>
    <row r="560" ht="24.95" customHeight="1" x14ac:dyDescent="0.2"/>
    <row r="561" ht="24.95" customHeight="1" x14ac:dyDescent="0.2"/>
    <row r="562" ht="24.95" customHeight="1" x14ac:dyDescent="0.2"/>
    <row r="563" ht="24.95" customHeight="1" x14ac:dyDescent="0.2"/>
    <row r="564" ht="24.95" customHeight="1" x14ac:dyDescent="0.2"/>
    <row r="565" ht="24.95" customHeight="1" x14ac:dyDescent="0.2"/>
    <row r="566" ht="24.95" customHeight="1" x14ac:dyDescent="0.2"/>
    <row r="567" ht="24.95" customHeight="1" x14ac:dyDescent="0.2"/>
    <row r="568" ht="24.95" customHeight="1" x14ac:dyDescent="0.2"/>
    <row r="569" ht="24.95" customHeight="1" x14ac:dyDescent="0.2"/>
    <row r="570" ht="24.95" customHeight="1" x14ac:dyDescent="0.2"/>
    <row r="571" ht="24.95" customHeight="1" x14ac:dyDescent="0.2"/>
    <row r="572" ht="24.95" customHeight="1" x14ac:dyDescent="0.2"/>
    <row r="573" ht="24.95" customHeight="1" x14ac:dyDescent="0.2"/>
    <row r="574" ht="24.95" customHeight="1" x14ac:dyDescent="0.2"/>
    <row r="575" ht="24.95" customHeight="1" x14ac:dyDescent="0.2"/>
    <row r="576" ht="24.95" customHeight="1" x14ac:dyDescent="0.2"/>
    <row r="577" ht="24.95" customHeight="1" x14ac:dyDescent="0.2"/>
    <row r="578" ht="24.95" customHeight="1" x14ac:dyDescent="0.2"/>
    <row r="579" ht="24.95" customHeight="1" x14ac:dyDescent="0.2"/>
    <row r="580" ht="24.95" customHeight="1" x14ac:dyDescent="0.2"/>
    <row r="581" ht="24.95" customHeight="1" x14ac:dyDescent="0.2"/>
    <row r="582" ht="24.95" customHeight="1" x14ac:dyDescent="0.2"/>
    <row r="583" ht="24.95" customHeight="1" x14ac:dyDescent="0.2"/>
    <row r="584" ht="24.95" customHeight="1" x14ac:dyDescent="0.2"/>
    <row r="585" ht="24.95" customHeight="1" x14ac:dyDescent="0.2"/>
    <row r="586" ht="24.95" customHeight="1" x14ac:dyDescent="0.2"/>
    <row r="587" ht="24.95" customHeight="1" x14ac:dyDescent="0.2"/>
    <row r="588" ht="24.95" customHeight="1" x14ac:dyDescent="0.2"/>
    <row r="589" ht="24.95" customHeight="1" x14ac:dyDescent="0.2"/>
    <row r="590" ht="24.95" customHeight="1" x14ac:dyDescent="0.2"/>
    <row r="591" ht="24.95" customHeight="1" x14ac:dyDescent="0.2"/>
    <row r="592" ht="24.95" customHeight="1" x14ac:dyDescent="0.2"/>
    <row r="593" ht="24.95" customHeight="1" x14ac:dyDescent="0.2"/>
  </sheetData>
  <sheetProtection selectLockedCells="1" selectUnlockedCells="1"/>
  <mergeCells count="45">
    <mergeCell ref="A2:I2"/>
    <mergeCell ref="C70:D70"/>
    <mergeCell ref="E70:F70"/>
    <mergeCell ref="G70:H70"/>
    <mergeCell ref="C71:D71"/>
    <mergeCell ref="E71:F71"/>
    <mergeCell ref="G71:H71"/>
    <mergeCell ref="C58:H58"/>
    <mergeCell ref="B68:H68"/>
    <mergeCell ref="C51:H51"/>
    <mergeCell ref="E60:I60"/>
    <mergeCell ref="C6:G6"/>
    <mergeCell ref="C7:G7"/>
    <mergeCell ref="C38:G38"/>
    <mergeCell ref="C39:G39"/>
    <mergeCell ref="C23:H23"/>
    <mergeCell ref="C64:D64"/>
    <mergeCell ref="E64:F64"/>
    <mergeCell ref="G64:H64"/>
    <mergeCell ref="C47:H47"/>
    <mergeCell ref="C32:H32"/>
    <mergeCell ref="B62:I62"/>
    <mergeCell ref="C52:H52"/>
    <mergeCell ref="C63:D63"/>
    <mergeCell ref="E63:F63"/>
    <mergeCell ref="G63:H63"/>
    <mergeCell ref="C22:H22"/>
    <mergeCell ref="C30:H30"/>
    <mergeCell ref="B16:B17"/>
    <mergeCell ref="I16:I17"/>
    <mergeCell ref="H16:H17"/>
    <mergeCell ref="H18:H19"/>
    <mergeCell ref="I18:I19"/>
    <mergeCell ref="B18:B19"/>
    <mergeCell ref="B21:I21"/>
    <mergeCell ref="A1:I1"/>
    <mergeCell ref="B73:I76"/>
    <mergeCell ref="C29:H29"/>
    <mergeCell ref="C28:H28"/>
    <mergeCell ref="C27:H27"/>
    <mergeCell ref="C26:H26"/>
    <mergeCell ref="C25:H25"/>
    <mergeCell ref="C24:H24"/>
    <mergeCell ref="B22:B26"/>
    <mergeCell ref="B27:B30"/>
  </mergeCells>
  <pageMargins left="0.4" right="0.41" top="0.53" bottom="0.43307086614173229" header="0.38" footer="0.51"/>
  <pageSetup paperSize="9" firstPageNumber="0" orientation="portrait" verticalDpi="300" r:id="rId1"/>
  <headerFooter alignWithMargins="0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B1:D34"/>
  <sheetViews>
    <sheetView workbookViewId="0">
      <selection activeCell="D5" sqref="D5"/>
    </sheetView>
  </sheetViews>
  <sheetFormatPr baseColWidth="10" defaultRowHeight="12.75" x14ac:dyDescent="0.2"/>
  <sheetData>
    <row r="1" spans="2:4" ht="15" x14ac:dyDescent="0.2">
      <c r="B1" s="174"/>
    </row>
    <row r="2" spans="2:4" ht="15" x14ac:dyDescent="0.2">
      <c r="B2" s="174"/>
    </row>
    <row r="3" spans="2:4" ht="15" x14ac:dyDescent="0.2">
      <c r="D3" s="174"/>
    </row>
    <row r="4" spans="2:4" ht="15" x14ac:dyDescent="0.2">
      <c r="B4" s="174"/>
      <c r="D4" s="174"/>
    </row>
    <row r="5" spans="2:4" ht="15" x14ac:dyDescent="0.2">
      <c r="B5" s="174"/>
      <c r="D5" s="176" t="s">
        <v>158</v>
      </c>
    </row>
    <row r="6" spans="2:4" ht="15" x14ac:dyDescent="0.2">
      <c r="B6" s="174"/>
      <c r="D6" s="174"/>
    </row>
    <row r="7" spans="2:4" ht="15" x14ac:dyDescent="0.2">
      <c r="B7" s="174"/>
      <c r="D7" s="174"/>
    </row>
    <row r="8" spans="2:4" ht="15" x14ac:dyDescent="0.2">
      <c r="B8" s="174"/>
      <c r="D8" s="174"/>
    </row>
    <row r="9" spans="2:4" ht="15" x14ac:dyDescent="0.2">
      <c r="B9" s="174"/>
      <c r="D9" s="174"/>
    </row>
    <row r="10" spans="2:4" ht="15" x14ac:dyDescent="0.2">
      <c r="B10" s="174"/>
      <c r="D10" s="174"/>
    </row>
    <row r="11" spans="2:4" ht="15" x14ac:dyDescent="0.2">
      <c r="B11" s="174"/>
      <c r="D11" s="174"/>
    </row>
    <row r="12" spans="2:4" ht="15" x14ac:dyDescent="0.2">
      <c r="B12" s="174"/>
      <c r="D12" s="174"/>
    </row>
    <row r="13" spans="2:4" ht="15" x14ac:dyDescent="0.2">
      <c r="B13" s="174"/>
      <c r="D13" s="174"/>
    </row>
    <row r="14" spans="2:4" ht="15" x14ac:dyDescent="0.2">
      <c r="B14" s="174"/>
      <c r="D14" s="174"/>
    </row>
    <row r="15" spans="2:4" ht="15" x14ac:dyDescent="0.2">
      <c r="B15" s="174"/>
      <c r="D15" s="174"/>
    </row>
    <row r="16" spans="2:4" ht="15" x14ac:dyDescent="0.2">
      <c r="B16" s="174"/>
      <c r="D16" s="174"/>
    </row>
    <row r="17" spans="2:4" ht="15" x14ac:dyDescent="0.2">
      <c r="B17" s="174"/>
      <c r="D17" s="174"/>
    </row>
    <row r="18" spans="2:4" ht="15" x14ac:dyDescent="0.2">
      <c r="B18" s="174"/>
      <c r="D18" s="174"/>
    </row>
    <row r="19" spans="2:4" ht="15" x14ac:dyDescent="0.2">
      <c r="B19" s="174"/>
      <c r="D19" s="174"/>
    </row>
    <row r="20" spans="2:4" ht="15" x14ac:dyDescent="0.2">
      <c r="B20" s="174"/>
      <c r="D20" s="174"/>
    </row>
    <row r="21" spans="2:4" ht="15" x14ac:dyDescent="0.2">
      <c r="B21" s="174"/>
    </row>
    <row r="22" spans="2:4" ht="15" x14ac:dyDescent="0.2">
      <c r="B22" s="174"/>
    </row>
    <row r="23" spans="2:4" ht="15" x14ac:dyDescent="0.2">
      <c r="B23" s="174"/>
    </row>
    <row r="28" spans="2:4" ht="15" x14ac:dyDescent="0.2">
      <c r="B28" s="174"/>
    </row>
    <row r="29" spans="2:4" ht="15" x14ac:dyDescent="0.2">
      <c r="B29" s="174"/>
    </row>
    <row r="30" spans="2:4" ht="15" x14ac:dyDescent="0.2">
      <c r="B30" s="174"/>
    </row>
    <row r="31" spans="2:4" ht="15" x14ac:dyDescent="0.2">
      <c r="B31" s="174"/>
    </row>
    <row r="32" spans="2:4" ht="15" x14ac:dyDescent="0.2">
      <c r="B32" s="174"/>
    </row>
    <row r="33" spans="2:2" ht="15" x14ac:dyDescent="0.2">
      <c r="B33" s="174"/>
    </row>
    <row r="34" spans="2:2" ht="15" x14ac:dyDescent="0.2">
      <c r="B34" s="174"/>
    </row>
  </sheetData>
  <hyperlinks>
    <hyperlink ref="D5" r:id="rId1"/>
  </hyperlinks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8"/>
  <dimension ref="A1"/>
  <sheetViews>
    <sheetView zoomScale="75" zoomScaleNormal="75" workbookViewId="0"/>
  </sheetViews>
  <sheetFormatPr baseColWidth="10" defaultRowHeight="12.75" x14ac:dyDescent="0.2"/>
  <sheetData/>
  <sheetProtection selectLockedCells="1" selectUnlockedCells="1"/>
  <pageMargins left="0.78749999999999998" right="0.78749999999999998" top="1.0527777777777778" bottom="1.0527777777777778" header="0.78749999999999998" footer="0.78749999999999998"/>
  <pageSetup paperSize="9" firstPageNumber="0" orientation="portrait" horizontalDpi="300" verticalDpi="300"/>
  <headerFooter alignWithMargins="0">
    <oddHeader>&amp;C&amp;"Times New Roman,Normal"&amp;12&amp;A</oddHeader>
    <oddFooter>&amp;C&amp;"Times New Roman,Normal"&amp;12Page &amp;P</oddFooter>
  </headerFooter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9"/>
  <dimension ref="A1"/>
  <sheetViews>
    <sheetView zoomScale="75" zoomScaleNormal="75" workbookViewId="0"/>
  </sheetViews>
  <sheetFormatPr baseColWidth="10" defaultRowHeight="12.75" x14ac:dyDescent="0.2"/>
  <sheetData/>
  <sheetProtection selectLockedCells="1" selectUnlockedCells="1"/>
  <pageMargins left="0.78749999999999998" right="0.78749999999999998" top="1.0527777777777778" bottom="1.0527777777777778" header="0.78749999999999998" footer="0.78749999999999998"/>
  <pageSetup paperSize="9" firstPageNumber="0" orientation="portrait" horizontalDpi="300" verticalDpi="300"/>
  <headerFooter alignWithMargins="0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27</vt:i4>
      </vt:variant>
    </vt:vector>
  </HeadingPairs>
  <TitlesOfParts>
    <vt:vector size="27" baseType="lpstr">
      <vt:lpstr>Orth</vt:lpstr>
      <vt:lpstr>Voca</vt:lpstr>
      <vt:lpstr>Gram</vt:lpstr>
      <vt:lpstr>Conjug</vt:lpstr>
      <vt:lpstr>Ecrit</vt:lpstr>
      <vt:lpstr>Poésie</vt:lpstr>
      <vt:lpstr>Exposé</vt:lpstr>
      <vt:lpstr>Num</vt:lpstr>
      <vt:lpstr>Calcul</vt:lpstr>
      <vt:lpstr>CMent</vt:lpstr>
      <vt:lpstr>Problèmes</vt:lpstr>
      <vt:lpstr>Mesure</vt:lpstr>
      <vt:lpstr>Géométr</vt:lpstr>
      <vt:lpstr>Histoire</vt:lpstr>
      <vt:lpstr>Géographie</vt:lpstr>
      <vt:lpstr>Sciences</vt:lpstr>
      <vt:lpstr>Anglais</vt:lpstr>
      <vt:lpstr>dictée</vt:lpstr>
      <vt:lpstr>EPS</vt:lpstr>
      <vt:lpstr>comportement</vt:lpstr>
      <vt:lpstr>Bilans</vt:lpstr>
      <vt:lpstr>Lecture</vt:lpstr>
      <vt:lpstr>Bulletin</vt:lpstr>
      <vt:lpstr>bulletin élève 1</vt:lpstr>
      <vt:lpstr>Feuil2</vt:lpstr>
      <vt:lpstr>Recovered_Sheet1</vt:lpstr>
      <vt:lpstr>Recovered_Sheet2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</dc:creator>
  <cp:lastModifiedBy>Guy Blancher</cp:lastModifiedBy>
  <cp:lastPrinted>2014-10-17T14:45:31Z</cp:lastPrinted>
  <dcterms:created xsi:type="dcterms:W3CDTF">2013-06-26T07:36:45Z</dcterms:created>
  <dcterms:modified xsi:type="dcterms:W3CDTF">2014-10-26T09:45:08Z</dcterms:modified>
</cp:coreProperties>
</file>