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055" windowHeight="6840" tabRatio="772"/>
  </bookViews>
  <sheets>
    <sheet name="CC1" sheetId="36" r:id="rId1"/>
    <sheet name="CC2" sheetId="37" r:id="rId2"/>
    <sheet name="Cartes" sheetId="38" r:id="rId3"/>
    <sheet name="LB1" sheetId="39" r:id="rId4"/>
    <sheet name="LB2" sheetId="40" r:id="rId5"/>
    <sheet name="Listes" sheetId="41" r:id="rId6"/>
  </sheets>
  <externalReferences>
    <externalReference r:id="rId7"/>
  </externalReferences>
  <definedNames>
    <definedName name="CC_CatCredit">Listes!$B$3:$B$8</definedName>
    <definedName name="CC_CatDebit">Listes!$A$3:$A$25</definedName>
    <definedName name="Liste_CC">[1]Listes!$F$2:$F$28</definedName>
  </definedNames>
  <calcPr calcId="162913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8" i="36" l="1"/>
  <c r="A28" i="36"/>
  <c r="B28" i="36"/>
  <c r="C28" i="36"/>
  <c r="A27" i="36"/>
  <c r="B27" i="36"/>
  <c r="C27" i="36"/>
  <c r="A26" i="36"/>
  <c r="B26" i="36"/>
  <c r="C26" i="36"/>
  <c r="A25" i="36"/>
  <c r="B25" i="36"/>
  <c r="C25" i="36"/>
  <c r="A24" i="36"/>
  <c r="B24" i="36"/>
  <c r="C24" i="36"/>
  <c r="A4" i="36"/>
  <c r="B4" i="36"/>
  <c r="C4" i="36"/>
  <c r="A9" i="36" l="1"/>
  <c r="B9" i="36"/>
  <c r="C9" i="36"/>
  <c r="I3" i="36"/>
  <c r="I5" i="36" s="1"/>
  <c r="I6" i="36" s="1"/>
  <c r="I7" i="36" s="1"/>
  <c r="I8" i="36" s="1"/>
  <c r="I9" i="36" s="1"/>
  <c r="I10" i="36" s="1"/>
  <c r="I11" i="36" s="1"/>
  <c r="I12" i="36" s="1"/>
  <c r="I13" i="36" s="1"/>
  <c r="I14" i="36" s="1"/>
  <c r="I15" i="36" s="1"/>
  <c r="I16" i="36" s="1"/>
  <c r="I17" i="36" s="1"/>
  <c r="I18" i="36" s="1"/>
  <c r="I19" i="36" s="1"/>
  <c r="I20" i="36" s="1"/>
  <c r="I21" i="36" s="1"/>
  <c r="I22" i="36" s="1"/>
  <c r="I23" i="36" s="1"/>
  <c r="I24" i="36" s="1"/>
  <c r="I25" i="36" s="1"/>
  <c r="I26" i="36" s="1"/>
  <c r="I27" i="36" s="1"/>
  <c r="A23" i="36" l="1"/>
  <c r="B23" i="36"/>
  <c r="C23" i="36"/>
  <c r="A22" i="36"/>
  <c r="B22" i="36"/>
  <c r="C22" i="36"/>
  <c r="A21" i="36"/>
  <c r="B21" i="36"/>
  <c r="C21" i="36"/>
  <c r="A14" i="36"/>
  <c r="B14" i="36"/>
  <c r="C14" i="36"/>
  <c r="A2" i="36"/>
  <c r="B2" i="36"/>
  <c r="C2" i="36"/>
  <c r="C16" i="36"/>
  <c r="B16" i="36"/>
  <c r="A16" i="36"/>
  <c r="C11" i="36"/>
  <c r="B11" i="36"/>
  <c r="A11" i="36"/>
  <c r="A19" i="36" l="1"/>
  <c r="B19" i="36"/>
  <c r="C19" i="36"/>
  <c r="A17" i="36"/>
  <c r="B17" i="36"/>
  <c r="C17" i="36"/>
  <c r="A20" i="36"/>
  <c r="B20" i="36"/>
  <c r="C20" i="36"/>
  <c r="A18" i="36"/>
  <c r="B18" i="36"/>
  <c r="C18" i="36"/>
  <c r="A3" i="36" l="1"/>
  <c r="B3" i="36"/>
  <c r="C3" i="36"/>
  <c r="A12" i="36" l="1"/>
  <c r="B12" i="36"/>
  <c r="C12" i="36"/>
  <c r="A13" i="36"/>
  <c r="B13" i="36"/>
  <c r="C13" i="36"/>
  <c r="A15" i="36"/>
  <c r="B15" i="36"/>
  <c r="C15" i="36"/>
  <c r="A5" i="36" l="1"/>
  <c r="B5" i="36"/>
  <c r="C5" i="36"/>
  <c r="A6" i="36"/>
  <c r="B6" i="36"/>
  <c r="C6" i="36"/>
  <c r="A7" i="36"/>
  <c r="B7" i="36"/>
  <c r="C7" i="36"/>
  <c r="A8" i="36"/>
  <c r="B8" i="36"/>
  <c r="C8" i="36"/>
  <c r="A10" i="36"/>
  <c r="B10" i="36"/>
  <c r="C10" i="36"/>
</calcChain>
</file>

<file path=xl/sharedStrings.xml><?xml version="1.0" encoding="utf-8"?>
<sst xmlns="http://schemas.openxmlformats.org/spreadsheetml/2006/main" count="157" uniqueCount="80">
  <si>
    <t>Libellé</t>
  </si>
  <si>
    <t>Crédit</t>
  </si>
  <si>
    <t>Catégories</t>
  </si>
  <si>
    <t>Années</t>
  </si>
  <si>
    <t>Solde</t>
  </si>
  <si>
    <t>Sous catégories</t>
  </si>
  <si>
    <t>Mois</t>
  </si>
  <si>
    <t>P</t>
  </si>
  <si>
    <t>jours_cc</t>
  </si>
  <si>
    <t>A</t>
  </si>
  <si>
    <t>B</t>
  </si>
  <si>
    <t>C</t>
  </si>
  <si>
    <t>D</t>
  </si>
  <si>
    <t>F</t>
  </si>
  <si>
    <t>G</t>
  </si>
  <si>
    <t>H</t>
  </si>
  <si>
    <t>E</t>
  </si>
  <si>
    <t>I</t>
  </si>
  <si>
    <t>J</t>
  </si>
  <si>
    <t>K</t>
  </si>
  <si>
    <t>L</t>
  </si>
  <si>
    <t>N</t>
  </si>
  <si>
    <t>M</t>
  </si>
  <si>
    <t>O</t>
  </si>
  <si>
    <t>Date</t>
  </si>
  <si>
    <t>Date1</t>
  </si>
  <si>
    <t>Q</t>
  </si>
  <si>
    <t>R</t>
  </si>
  <si>
    <t>S</t>
  </si>
  <si>
    <t>Débit</t>
  </si>
  <si>
    <t>CC1</t>
  </si>
  <si>
    <t>FRAIS FIXES BANCAIRES</t>
  </si>
  <si>
    <t>RETRAIT</t>
  </si>
  <si>
    <t>CADEAUX</t>
  </si>
  <si>
    <t>MAISON (boxTV)</t>
  </si>
  <si>
    <t>SUPPLEMENT</t>
  </si>
  <si>
    <t>PRÊTS</t>
  </si>
  <si>
    <t>ASSURANCES</t>
  </si>
  <si>
    <t>TEL. MOBILE</t>
  </si>
  <si>
    <t>IMPÔTS</t>
  </si>
  <si>
    <t>MAISON</t>
  </si>
  <si>
    <t>FRAIS BANCAIRES</t>
  </si>
  <si>
    <t>MAISON (électricité)</t>
  </si>
  <si>
    <t>VIREMENTS ÉPARGNE</t>
  </si>
  <si>
    <t>DIVERS</t>
  </si>
  <si>
    <t>SANTÉ</t>
  </si>
  <si>
    <t>VIREMENTS</t>
  </si>
  <si>
    <t>REMBOURSEMENT LOYER (payé par CC40)</t>
  </si>
  <si>
    <t>PRÊTS PERSO</t>
  </si>
  <si>
    <t>VOITURE</t>
  </si>
  <si>
    <t>Prêt voiture</t>
  </si>
  <si>
    <t>VACANCES</t>
  </si>
  <si>
    <t>HABILLEMENT</t>
  </si>
  <si>
    <t>ASSURANCE VIE</t>
  </si>
  <si>
    <t>REVENUS</t>
  </si>
  <si>
    <t>COUVERTURE</t>
  </si>
  <si>
    <t>REMBOURSEMENTS SANTÉ</t>
  </si>
  <si>
    <t>AUTRES REVENUS</t>
  </si>
  <si>
    <t>MAJ</t>
  </si>
  <si>
    <t>VIREMENTS EXTERNES</t>
  </si>
  <si>
    <t>Catégorie</t>
  </si>
  <si>
    <t>Sous catégorie</t>
  </si>
  <si>
    <t>Test D1</t>
  </si>
  <si>
    <t>Test D2</t>
  </si>
  <si>
    <t>Test D3</t>
  </si>
  <si>
    <t>Test D4</t>
  </si>
  <si>
    <t>Test D5</t>
  </si>
  <si>
    <t>Test D6</t>
  </si>
  <si>
    <t>Test D7</t>
  </si>
  <si>
    <t>Test D8</t>
  </si>
  <si>
    <t>Test C1</t>
  </si>
  <si>
    <t>Test C2</t>
  </si>
  <si>
    <t>Test C3</t>
  </si>
  <si>
    <t>Test C4</t>
  </si>
  <si>
    <t>Test C5</t>
  </si>
  <si>
    <t>Cat Crédit 1</t>
  </si>
  <si>
    <t>Cat Crédit 2</t>
  </si>
  <si>
    <t>Cat Crédit 3</t>
  </si>
  <si>
    <t>Cat Crédit 4</t>
  </si>
  <si>
    <t>Cat Crédit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</si>
</sst>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Blue]\+#,##0.00;[Red]\-#,##0.00"/>
  </numFmts>
  <fonts count="6" x14ac:knownFonts="1">
    <font>
      <sz val="11"/>
      <color theme="1"/>
      <name val="Calibri"/>
      <family val="2"/>
      <scheme val="minor"/>
    </font>
    <font>
      <sz val="10"/>
      <color rgb="FF262626"/>
      <name val="Verdana"/>
      <family val="2"/>
    </font>
    <font>
      <u/>
      <sz val="10"/>
      <color rgb="FF4170A9"/>
      <name val="Verdana"/>
      <family val="2"/>
    </font>
    <font>
      <b/>
      <sz val="10"/>
      <color rgb="FFFFFFFF"/>
      <name val="Verdana"/>
      <family val="2"/>
    </font>
    <font>
      <b/>
      <sz val="10"/>
      <color rgb="FF262626"/>
      <name val="Verdan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4173A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5">
    <xf numFmtId="0" fontId="0" fillId="0" borderId="0"/>
    <xf numFmtId="0" fontId="2" fillId="0" borderId="0"/>
    <xf numFmtId="0" fontId="3" fillId="2" borderId="2">
      <alignment horizontal="center"/>
    </xf>
    <xf numFmtId="0" fontId="4" fillId="0" borderId="0"/>
    <xf numFmtId="0" fontId="1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NumberFormat="1" applyBorder="1"/>
    <xf numFmtId="2" fontId="0" fillId="0" borderId="0" xfId="0" applyNumberFormat="1"/>
    <xf numFmtId="0" fontId="0" fillId="0" borderId="0" xfId="0"/>
    <xf numFmtId="164" fontId="0" fillId="0" borderId="0" xfId="0" applyNumberFormat="1" applyBorder="1"/>
    <xf numFmtId="0" fontId="0" fillId="0" borderId="1" xfId="0" applyNumberFormat="1" applyBorder="1"/>
    <xf numFmtId="164" fontId="0" fillId="0" borderId="1" xfId="0" applyNumberFormat="1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/>
    <xf numFmtId="14" fontId="0" fillId="0" borderId="1" xfId="0" applyNumberFormat="1" applyFill="1" applyBorder="1"/>
    <xf numFmtId="14" fontId="0" fillId="0" borderId="0" xfId="0" applyNumberFormat="1" applyBorder="1"/>
    <xf numFmtId="0" fontId="0" fillId="0" borderId="0" xfId="0" applyAlignment="1">
      <alignment horizontal="center" vertical="center"/>
    </xf>
  </cellXfs>
  <cellStyles count="5">
    <cellStyle name="Global" xfId="4"/>
    <cellStyle name="Header" xfId="3"/>
    <cellStyle name="HyperLink" xfId="1"/>
    <cellStyle name="Normal" xfId="0" builtinId="0"/>
    <cellStyle name="TableHeader" xfId="2"/>
  </cellStyles>
  <dxfs count="0"/>
  <tableStyles count="0" defaultTableStyle="TableStyleMedium2" defaultPivotStyle="PivotStyleLight16"/>
  <colors>
    <mruColors>
      <color rgb="FFFFFF99"/>
      <color rgb="FFDECAEE"/>
      <color rgb="FFEDE2F6"/>
      <color rgb="FFDFC9EF"/>
      <color rgb="FFE7F1F9"/>
      <color rgb="FFDEEBF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209550</xdr:colOff>
          <xdr:row>1</xdr:row>
          <xdr:rowOff>28575</xdr:rowOff>
        </xdr:from>
        <xdr:to>
          <xdr:col>13</xdr:col>
          <xdr:colOff>704850</xdr:colOff>
          <xdr:row>3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 copie fichier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247650</xdr:colOff>
      <xdr:row>3</xdr:row>
      <xdr:rowOff>114300</xdr:rowOff>
    </xdr:from>
    <xdr:to>
      <xdr:col>14</xdr:col>
      <xdr:colOff>266700</xdr:colOff>
      <xdr:row>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859125" y="685800"/>
          <a:ext cx="154305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compléter</a:t>
          </a:r>
          <a:r>
            <a:rPr lang="fr-FR" sz="1100" baseline="0"/>
            <a:t> les colonne J et K, cliquer dans une cellule de la colone 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ocuments%20personnels\Maison\Comptes%20bancaires\CC.Cartes.2017.2018.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nel"/>
      <sheetName val="SYNTHESE"/>
      <sheetName val="CC40"/>
      <sheetName val="CB"/>
      <sheetName val="MA"/>
      <sheetName val="APPARTS"/>
      <sheetName val="LB"/>
      <sheetName val="LB2"/>
      <sheetName val="Dépenses contraintes"/>
      <sheetName val="ASS.VIE"/>
      <sheetName val="PASSEPORT CREDIT"/>
      <sheetName val="LDD"/>
      <sheetName val="Détail pension Daniel"/>
      <sheetName val="IRS Kiki &amp; Daniel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F2" t="str">
            <v>ASSURANCE VIE</v>
          </cell>
        </row>
        <row r="3">
          <cell r="F3" t="str">
            <v>ASSURANCES</v>
          </cell>
        </row>
        <row r="4">
          <cell r="F4" t="str">
            <v>AUTRES REVENUS</v>
          </cell>
        </row>
        <row r="5">
          <cell r="F5" t="str">
            <v>CADEAUX</v>
          </cell>
        </row>
        <row r="6">
          <cell r="F6" t="str">
            <v>COUVERTURE</v>
          </cell>
        </row>
        <row r="7">
          <cell r="F7" t="str">
            <v>DIVERS</v>
          </cell>
        </row>
        <row r="8">
          <cell r="F8" t="str">
            <v>FRAIS BANCAIRES</v>
          </cell>
        </row>
        <row r="9">
          <cell r="F9" t="str">
            <v>FRAIS FIXES BANCAIRES</v>
          </cell>
        </row>
        <row r="10">
          <cell r="F10" t="str">
            <v>HABILLEMENT</v>
          </cell>
        </row>
        <row r="11">
          <cell r="F11" t="str">
            <v>IMPÔTS</v>
          </cell>
        </row>
        <row r="12">
          <cell r="F12" t="str">
            <v>MAISON</v>
          </cell>
        </row>
        <row r="13">
          <cell r="F13" t="str">
            <v>MAISON (boxTV)</v>
          </cell>
        </row>
        <row r="14">
          <cell r="F14" t="str">
            <v>MAISON (électricité)</v>
          </cell>
        </row>
        <row r="15">
          <cell r="F15" t="str">
            <v>MAJ</v>
          </cell>
        </row>
        <row r="16">
          <cell r="F16" t="str">
            <v>PRÊTS</v>
          </cell>
        </row>
        <row r="17">
          <cell r="F17" t="str">
            <v>PRÊTS PERSO</v>
          </cell>
        </row>
        <row r="18">
          <cell r="F18" t="str">
            <v>REMBOURSEMENTS SANTÉ</v>
          </cell>
        </row>
        <row r="19">
          <cell r="F19" t="str">
            <v>RETRAIT</v>
          </cell>
        </row>
        <row r="20">
          <cell r="F20" t="str">
            <v>REVENUS</v>
          </cell>
        </row>
        <row r="21">
          <cell r="F21" t="str">
            <v>SANTÉ</v>
          </cell>
        </row>
        <row r="22">
          <cell r="F22" t="str">
            <v>SUPPLEMENT</v>
          </cell>
        </row>
        <row r="23">
          <cell r="F23" t="str">
            <v>TEL. MOBILE</v>
          </cell>
        </row>
        <row r="24">
          <cell r="F24" t="str">
            <v>VACANCES</v>
          </cell>
        </row>
        <row r="25">
          <cell r="F25" t="str">
            <v>VIREMENTS</v>
          </cell>
        </row>
        <row r="26">
          <cell r="F26" t="str">
            <v>VIREMENTS ÉPARGNE</v>
          </cell>
        </row>
        <row r="27">
          <cell r="F27" t="str">
            <v>VIREMENTS EXTERNES</v>
          </cell>
        </row>
        <row r="28">
          <cell r="F28" t="str">
            <v>VOITURE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M101"/>
  <sheetViews>
    <sheetView tabSelected="1" workbookViewId="0">
      <selection activeCell="K9" sqref="K9"/>
    </sheetView>
  </sheetViews>
  <sheetFormatPr baseColWidth="10" defaultRowHeight="15" x14ac:dyDescent="0.25"/>
  <cols>
    <col min="1" max="3" width="11.42578125" style="2"/>
    <col min="4" max="4" width="11.42578125" style="14"/>
    <col min="5" max="5" width="12.5703125" style="14" bestFit="1" customWidth="1"/>
    <col min="6" max="6" width="76.85546875" style="3" customWidth="1"/>
    <col min="7" max="7" width="13.85546875" style="6" customWidth="1"/>
    <col min="8" max="9" width="11.42578125" style="6"/>
    <col min="10" max="10" width="24.42578125" style="2" bestFit="1" customWidth="1"/>
    <col min="11" max="11" width="26.42578125" style="2" bestFit="1" customWidth="1"/>
    <col min="12" max="16384" width="11.42578125" style="2"/>
  </cols>
  <sheetData>
    <row r="1" spans="1:13" x14ac:dyDescent="0.25">
      <c r="A1" s="1" t="s">
        <v>3</v>
      </c>
      <c r="B1" s="1" t="s">
        <v>6</v>
      </c>
      <c r="C1" s="1" t="s">
        <v>8</v>
      </c>
      <c r="D1" s="12" t="s">
        <v>24</v>
      </c>
      <c r="E1" s="12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60</v>
      </c>
      <c r="K1" s="1" t="s">
        <v>61</v>
      </c>
      <c r="L1" s="1"/>
    </row>
    <row r="2" spans="1:13" x14ac:dyDescent="0.25">
      <c r="A2" s="1">
        <f>IF(D2&lt;&gt;"",YEAR(D2),"")</f>
        <v>2019</v>
      </c>
      <c r="B2" s="1" t="str">
        <f>IF(D2&lt;&gt;"",TEXT(D2,"mmmm"))</f>
        <v>novembre</v>
      </c>
      <c r="C2" s="1">
        <f>IF(D2&lt;&gt;"",DAY(D2),"")</f>
        <v>27</v>
      </c>
      <c r="D2" s="12">
        <v>43796</v>
      </c>
      <c r="E2" s="12">
        <v>43796</v>
      </c>
      <c r="F2" s="7" t="s">
        <v>9</v>
      </c>
      <c r="G2" s="8"/>
      <c r="H2" s="8">
        <v>0</v>
      </c>
      <c r="I2" s="8">
        <v>0</v>
      </c>
      <c r="J2" s="11" t="s">
        <v>75</v>
      </c>
      <c r="K2" s="11" t="s">
        <v>70</v>
      </c>
      <c r="L2" s="1"/>
    </row>
    <row r="3" spans="1:13" s="5" customFormat="1" x14ac:dyDescent="0.25">
      <c r="A3" s="1">
        <f>YEAR(D3)</f>
        <v>2019</v>
      </c>
      <c r="B3" s="7" t="str">
        <f>TEXT(D3,"mmmm")</f>
        <v>décembre</v>
      </c>
      <c r="C3" s="7">
        <f>DAY(D3)</f>
        <v>1</v>
      </c>
      <c r="D3" s="12">
        <v>43800</v>
      </c>
      <c r="E3" s="12">
        <v>43800</v>
      </c>
      <c r="F3" s="1" t="s">
        <v>9</v>
      </c>
      <c r="G3" s="8"/>
      <c r="H3" s="8">
        <v>56</v>
      </c>
      <c r="I3" s="8">
        <f>I2+G3+H3</f>
        <v>56</v>
      </c>
      <c r="J3" s="11" t="s">
        <v>76</v>
      </c>
      <c r="K3" s="11" t="s">
        <v>71</v>
      </c>
      <c r="L3" s="1"/>
      <c r="M3" s="4"/>
    </row>
    <row r="4" spans="1:13" x14ac:dyDescent="0.25">
      <c r="A4" s="1">
        <f>IF(D4&lt;&gt;"",YEAR(D4),"")</f>
        <v>2019</v>
      </c>
      <c r="B4" s="1" t="str">
        <f>IF(D4&lt;&gt;"",TEXT(D4,"mmmm"))</f>
        <v>décembre</v>
      </c>
      <c r="C4" s="1">
        <f>IF(D4&lt;&gt;"",DAY(D4),"")</f>
        <v>1</v>
      </c>
      <c r="D4" s="12">
        <v>43800</v>
      </c>
      <c r="E4" s="12">
        <v>43800</v>
      </c>
      <c r="F4" s="1" t="s">
        <v>10</v>
      </c>
      <c r="G4" s="8">
        <v>-1</v>
      </c>
      <c r="H4" s="8"/>
      <c r="I4" s="8"/>
      <c r="J4" s="1"/>
      <c r="K4" s="11" t="s">
        <v>62</v>
      </c>
      <c r="L4" s="1"/>
    </row>
    <row r="5" spans="1:13" s="5" customFormat="1" x14ac:dyDescent="0.25">
      <c r="A5" s="1">
        <f>YEAR(D5)</f>
        <v>2019</v>
      </c>
      <c r="B5" s="7" t="str">
        <f>TEXT(D5,"mmmm")</f>
        <v>décembre</v>
      </c>
      <c r="C5" s="7">
        <f>DAY(D5)</f>
        <v>5</v>
      </c>
      <c r="D5" s="12">
        <v>43804</v>
      </c>
      <c r="E5" s="13">
        <v>43804</v>
      </c>
      <c r="F5" s="1" t="s">
        <v>11</v>
      </c>
      <c r="G5" s="8">
        <v>-52.2</v>
      </c>
      <c r="H5" s="8"/>
      <c r="I5" s="8">
        <f t="shared" ref="I5:I28" si="0">I4+G5+H5</f>
        <v>-52.2</v>
      </c>
      <c r="J5" s="11" t="s">
        <v>56</v>
      </c>
      <c r="K5" s="11" t="s">
        <v>63</v>
      </c>
      <c r="L5" s="1"/>
      <c r="M5" s="4"/>
    </row>
    <row r="6" spans="1:13" s="5" customFormat="1" x14ac:dyDescent="0.25">
      <c r="A6" s="1">
        <f>YEAR(D6)</f>
        <v>2019</v>
      </c>
      <c r="B6" s="7" t="str">
        <f>TEXT(D6,"mmmm")</f>
        <v>décembre</v>
      </c>
      <c r="C6" s="7">
        <f>DAY(D6)</f>
        <v>8</v>
      </c>
      <c r="D6" s="12">
        <v>43807</v>
      </c>
      <c r="E6" s="12">
        <v>43807</v>
      </c>
      <c r="F6" s="1" t="s">
        <v>12</v>
      </c>
      <c r="G6" s="8">
        <v>-40</v>
      </c>
      <c r="H6" s="8"/>
      <c r="I6" s="8">
        <f t="shared" si="0"/>
        <v>-92.2</v>
      </c>
      <c r="J6" s="11" t="s">
        <v>32</v>
      </c>
      <c r="K6" s="11" t="s">
        <v>64</v>
      </c>
      <c r="L6" s="1"/>
      <c r="M6" s="4"/>
    </row>
    <row r="7" spans="1:13" s="5" customFormat="1" x14ac:dyDescent="0.25">
      <c r="A7" s="1">
        <f>YEAR(D7)</f>
        <v>2019</v>
      </c>
      <c r="B7" s="7" t="str">
        <f>TEXT(D7,"mmmm")</f>
        <v>décembre</v>
      </c>
      <c r="C7" s="7">
        <f>DAY(D7)</f>
        <v>9</v>
      </c>
      <c r="D7" s="12">
        <v>43808</v>
      </c>
      <c r="E7" s="12">
        <v>43808</v>
      </c>
      <c r="F7" s="1" t="s">
        <v>16</v>
      </c>
      <c r="G7" s="8"/>
      <c r="H7" s="8">
        <v>350</v>
      </c>
      <c r="I7" s="8">
        <f t="shared" si="0"/>
        <v>257.8</v>
      </c>
      <c r="J7" s="11" t="s">
        <v>55</v>
      </c>
      <c r="K7" s="11" t="s">
        <v>70</v>
      </c>
      <c r="L7" s="1"/>
      <c r="M7" s="4"/>
    </row>
    <row r="8" spans="1:13" s="5" customFormat="1" x14ac:dyDescent="0.25">
      <c r="A8" s="1">
        <f>YEAR(D8)</f>
        <v>2019</v>
      </c>
      <c r="B8" s="7" t="str">
        <f>TEXT(D8,"mmmm")</f>
        <v>décembre</v>
      </c>
      <c r="C8" s="7">
        <f>DAY(D8)</f>
        <v>10</v>
      </c>
      <c r="D8" s="12">
        <v>43809</v>
      </c>
      <c r="E8" s="12">
        <v>43809</v>
      </c>
      <c r="F8" s="1" t="s">
        <v>13</v>
      </c>
      <c r="G8" s="8">
        <v>-250</v>
      </c>
      <c r="H8" s="8"/>
      <c r="I8" s="8">
        <f t="shared" si="0"/>
        <v>7.8</v>
      </c>
      <c r="J8" s="11" t="s">
        <v>43</v>
      </c>
      <c r="K8" s="11" t="s">
        <v>65</v>
      </c>
      <c r="L8" s="1"/>
      <c r="M8" s="4"/>
    </row>
    <row r="9" spans="1:13" x14ac:dyDescent="0.25">
      <c r="A9" s="1">
        <f>IF(D9&lt;&gt;"",YEAR(D9),"")</f>
        <v>2019</v>
      </c>
      <c r="B9" s="1" t="str">
        <f>IF(D9&lt;&gt;"",TEXT(D9,"mmmm"))</f>
        <v>décembre</v>
      </c>
      <c r="C9" s="1">
        <f>IF(D9&lt;&gt;"",DAY(D9),"")</f>
        <v>11</v>
      </c>
      <c r="D9" s="12">
        <v>43810</v>
      </c>
      <c r="E9" s="12">
        <v>43810</v>
      </c>
      <c r="F9" s="1" t="s">
        <v>14</v>
      </c>
      <c r="G9" s="8">
        <v>-67.989999999999995</v>
      </c>
      <c r="H9" s="8"/>
      <c r="I9" s="8">
        <f t="shared" si="0"/>
        <v>-60.19</v>
      </c>
      <c r="J9" s="11" t="s">
        <v>33</v>
      </c>
      <c r="K9" s="11" t="s">
        <v>66</v>
      </c>
      <c r="L9" s="1"/>
    </row>
    <row r="10" spans="1:13" s="5" customFormat="1" x14ac:dyDescent="0.25">
      <c r="A10" s="1">
        <f>YEAR(D10)</f>
        <v>2019</v>
      </c>
      <c r="B10" s="7" t="str">
        <f>TEXT(D10,"mmmm")</f>
        <v>décembre</v>
      </c>
      <c r="C10" s="7">
        <f>DAY(D10)</f>
        <v>13</v>
      </c>
      <c r="D10" s="12">
        <v>43812</v>
      </c>
      <c r="E10" s="12">
        <v>43812</v>
      </c>
      <c r="F10" s="1" t="s">
        <v>15</v>
      </c>
      <c r="G10" s="8"/>
      <c r="H10" s="8">
        <v>85.41</v>
      </c>
      <c r="I10" s="8">
        <f t="shared" si="0"/>
        <v>25.22</v>
      </c>
      <c r="J10" s="11" t="s">
        <v>76</v>
      </c>
      <c r="K10" s="11" t="s">
        <v>72</v>
      </c>
      <c r="L10" s="1"/>
      <c r="M10" s="4"/>
    </row>
    <row r="11" spans="1:13" x14ac:dyDescent="0.25">
      <c r="A11" s="1">
        <f>IF(D11&lt;&gt;"",YEAR(D11),"")</f>
        <v>2019</v>
      </c>
      <c r="B11" s="1" t="str">
        <f>IF(D11&lt;&gt;"",TEXT(D11,"mmmm"))</f>
        <v>décembre</v>
      </c>
      <c r="C11" s="1">
        <f>IF(D11&lt;&gt;"",DAY(D11),"")</f>
        <v>14</v>
      </c>
      <c r="D11" s="12">
        <v>43813</v>
      </c>
      <c r="E11" s="12">
        <v>43815</v>
      </c>
      <c r="F11" s="1" t="s">
        <v>17</v>
      </c>
      <c r="G11" s="8">
        <v>-10</v>
      </c>
      <c r="H11" s="8"/>
      <c r="I11" s="8">
        <f t="shared" si="0"/>
        <v>15.22</v>
      </c>
      <c r="J11" s="11" t="s">
        <v>33</v>
      </c>
      <c r="K11" s="11" t="s">
        <v>62</v>
      </c>
      <c r="L11" s="1"/>
    </row>
    <row r="12" spans="1:13" s="5" customFormat="1" x14ac:dyDescent="0.25">
      <c r="A12" s="1">
        <f>YEAR(D12)</f>
        <v>2019</v>
      </c>
      <c r="B12" s="7" t="str">
        <f>TEXT(D12,"mmmm")</f>
        <v>décembre</v>
      </c>
      <c r="C12" s="7">
        <f>DAY(D12)</f>
        <v>16</v>
      </c>
      <c r="D12" s="12">
        <v>43815</v>
      </c>
      <c r="E12" s="12">
        <v>43815</v>
      </c>
      <c r="F12" s="1" t="s">
        <v>18</v>
      </c>
      <c r="G12" s="8"/>
      <c r="H12" s="8">
        <v>84.19</v>
      </c>
      <c r="I12" s="8">
        <f t="shared" si="0"/>
        <v>99.41</v>
      </c>
      <c r="J12" s="11" t="s">
        <v>76</v>
      </c>
      <c r="K12" s="11" t="s">
        <v>72</v>
      </c>
      <c r="L12" s="1"/>
      <c r="M12" s="4"/>
    </row>
    <row r="13" spans="1:13" s="5" customFormat="1" x14ac:dyDescent="0.25">
      <c r="A13" s="1">
        <f>YEAR(D13)</f>
        <v>2019</v>
      </c>
      <c r="B13" s="7" t="str">
        <f>TEXT(D13,"mmmm")</f>
        <v>décembre</v>
      </c>
      <c r="C13" s="7">
        <f>DAY(D13)</f>
        <v>17</v>
      </c>
      <c r="D13" s="12">
        <v>43816</v>
      </c>
      <c r="E13" s="12">
        <v>43816</v>
      </c>
      <c r="F13" s="1" t="s">
        <v>19</v>
      </c>
      <c r="G13" s="8">
        <v>-40</v>
      </c>
      <c r="H13" s="8"/>
      <c r="I13" s="8">
        <f t="shared" si="0"/>
        <v>59.41</v>
      </c>
      <c r="J13" s="11" t="s">
        <v>32</v>
      </c>
      <c r="K13" s="11" t="s">
        <v>64</v>
      </c>
      <c r="L13" s="1"/>
      <c r="M13" s="4"/>
    </row>
    <row r="14" spans="1:13" x14ac:dyDescent="0.25">
      <c r="A14" s="1">
        <f>IF(D14&lt;&gt;"",YEAR(D14),"")</f>
        <v>2019</v>
      </c>
      <c r="B14" s="1" t="str">
        <f>IF(D14&lt;&gt;"",TEXT(D14,"mmmm"))</f>
        <v>décembre</v>
      </c>
      <c r="C14" s="1">
        <f>IF(D14&lt;&gt;"",DAY(D14),"")</f>
        <v>23</v>
      </c>
      <c r="D14" s="12">
        <v>43822</v>
      </c>
      <c r="E14" s="12">
        <v>43822</v>
      </c>
      <c r="F14" s="1" t="s">
        <v>20</v>
      </c>
      <c r="G14" s="8">
        <v>-11</v>
      </c>
      <c r="H14" s="8"/>
      <c r="I14" s="8">
        <f t="shared" si="0"/>
        <v>48.41</v>
      </c>
      <c r="J14" s="11"/>
      <c r="K14" s="11" t="s">
        <v>67</v>
      </c>
      <c r="L14" s="1"/>
    </row>
    <row r="15" spans="1:13" s="5" customFormat="1" x14ac:dyDescent="0.25">
      <c r="A15" s="1">
        <f>YEAR(D15)</f>
        <v>2019</v>
      </c>
      <c r="B15" s="7" t="str">
        <f>TEXT(D15,"mmmm")</f>
        <v>décembre</v>
      </c>
      <c r="C15" s="7">
        <f>DAY(D15)</f>
        <v>27</v>
      </c>
      <c r="D15" s="12">
        <v>43826</v>
      </c>
      <c r="E15" s="12">
        <v>43826</v>
      </c>
      <c r="F15" s="1" t="s">
        <v>22</v>
      </c>
      <c r="G15" s="8">
        <v>-77</v>
      </c>
      <c r="H15" s="8"/>
      <c r="I15" s="8">
        <f t="shared" si="0"/>
        <v>-28.59</v>
      </c>
      <c r="J15" s="11"/>
      <c r="K15" s="11" t="s">
        <v>68</v>
      </c>
      <c r="L15" s="1"/>
      <c r="M15" s="4"/>
    </row>
    <row r="16" spans="1:13" x14ac:dyDescent="0.25">
      <c r="A16" s="1">
        <f t="shared" ref="A16:A28" si="1">IF(D16&lt;&gt;"",YEAR(D16),"")</f>
        <v>2019</v>
      </c>
      <c r="B16" s="1" t="str">
        <f t="shared" ref="B16:B28" si="2">IF(D16&lt;&gt;"",TEXT(D16,"mmmm"))</f>
        <v>décembre</v>
      </c>
      <c r="C16" s="1">
        <f t="shared" ref="C16:C28" si="3">IF(D16&lt;&gt;"",DAY(D16),"")</f>
        <v>30</v>
      </c>
      <c r="D16" s="12">
        <v>43829</v>
      </c>
      <c r="E16" s="12">
        <v>43829</v>
      </c>
      <c r="F16" s="1" t="s">
        <v>21</v>
      </c>
      <c r="G16" s="8">
        <v>-5.55</v>
      </c>
      <c r="H16" s="8"/>
      <c r="I16" s="8">
        <f t="shared" si="0"/>
        <v>-34.14</v>
      </c>
      <c r="J16" s="11"/>
      <c r="K16" s="11" t="s">
        <v>69</v>
      </c>
      <c r="L16" s="1"/>
    </row>
    <row r="17" spans="1:12" x14ac:dyDescent="0.25">
      <c r="A17" s="1">
        <f t="shared" si="1"/>
        <v>2019</v>
      </c>
      <c r="B17" s="1" t="str">
        <f t="shared" si="2"/>
        <v>décembre</v>
      </c>
      <c r="C17" s="1">
        <f t="shared" si="3"/>
        <v>31</v>
      </c>
      <c r="D17" s="12">
        <v>43830</v>
      </c>
      <c r="E17" s="12">
        <v>43815</v>
      </c>
      <c r="F17" s="1" t="s">
        <v>23</v>
      </c>
      <c r="G17" s="8"/>
      <c r="H17" s="8">
        <v>357.64</v>
      </c>
      <c r="I17" s="8">
        <f t="shared" si="0"/>
        <v>323.5</v>
      </c>
      <c r="J17" s="11" t="s">
        <v>55</v>
      </c>
      <c r="K17" s="11" t="s">
        <v>73</v>
      </c>
      <c r="L17" s="1"/>
    </row>
    <row r="18" spans="1:12" x14ac:dyDescent="0.25">
      <c r="A18" s="1">
        <f t="shared" si="1"/>
        <v>2020</v>
      </c>
      <c r="B18" s="1" t="str">
        <f t="shared" si="2"/>
        <v>janvier</v>
      </c>
      <c r="C18" s="1">
        <f t="shared" si="3"/>
        <v>1</v>
      </c>
      <c r="D18" s="12">
        <v>43831</v>
      </c>
      <c r="E18" s="12">
        <v>43831</v>
      </c>
      <c r="F18" s="1" t="s">
        <v>10</v>
      </c>
      <c r="G18" s="8">
        <v>-1</v>
      </c>
      <c r="H18" s="8"/>
      <c r="I18" s="8">
        <f t="shared" si="0"/>
        <v>322.5</v>
      </c>
      <c r="J18" s="11"/>
      <c r="K18" s="11" t="s">
        <v>66</v>
      </c>
      <c r="L18" s="1"/>
    </row>
    <row r="19" spans="1:12" x14ac:dyDescent="0.25">
      <c r="A19" s="1">
        <f t="shared" si="1"/>
        <v>2020</v>
      </c>
      <c r="B19" s="1" t="str">
        <f t="shared" si="2"/>
        <v>janvier</v>
      </c>
      <c r="C19" s="1">
        <f t="shared" si="3"/>
        <v>1</v>
      </c>
      <c r="D19" s="12">
        <v>43831</v>
      </c>
      <c r="E19" s="12">
        <v>43826</v>
      </c>
      <c r="F19" s="1" t="s">
        <v>7</v>
      </c>
      <c r="G19" s="8"/>
      <c r="H19" s="8">
        <v>58.69</v>
      </c>
      <c r="I19" s="8">
        <f t="shared" si="0"/>
        <v>381.19</v>
      </c>
      <c r="J19" s="11" t="s">
        <v>76</v>
      </c>
      <c r="K19" s="11" t="s">
        <v>74</v>
      </c>
      <c r="L19" s="1"/>
    </row>
    <row r="20" spans="1:12" x14ac:dyDescent="0.25">
      <c r="A20" s="1">
        <f t="shared" si="1"/>
        <v>2020</v>
      </c>
      <c r="B20" s="1" t="str">
        <f t="shared" si="2"/>
        <v>janvier</v>
      </c>
      <c r="C20" s="1">
        <f t="shared" si="3"/>
        <v>2</v>
      </c>
      <c r="D20" s="12">
        <v>43832</v>
      </c>
      <c r="E20" s="12">
        <v>43832</v>
      </c>
      <c r="F20" s="1" t="s">
        <v>26</v>
      </c>
      <c r="G20" s="8"/>
      <c r="H20" s="8">
        <v>23.77</v>
      </c>
      <c r="I20" s="8">
        <f t="shared" si="0"/>
        <v>404.96</v>
      </c>
      <c r="J20" s="11" t="s">
        <v>77</v>
      </c>
      <c r="K20" s="11" t="s">
        <v>71</v>
      </c>
      <c r="L20" s="1"/>
    </row>
    <row r="21" spans="1:12" x14ac:dyDescent="0.25">
      <c r="A21" s="1">
        <f t="shared" si="1"/>
        <v>2020</v>
      </c>
      <c r="B21" s="1" t="str">
        <f t="shared" si="2"/>
        <v>janvier</v>
      </c>
      <c r="C21" s="1">
        <f t="shared" si="3"/>
        <v>6</v>
      </c>
      <c r="D21" s="12">
        <v>43836</v>
      </c>
      <c r="E21" s="12">
        <v>43836</v>
      </c>
      <c r="F21" s="1" t="s">
        <v>11</v>
      </c>
      <c r="G21" s="8">
        <v>-53.1</v>
      </c>
      <c r="H21" s="8"/>
      <c r="I21" s="8">
        <f t="shared" si="0"/>
        <v>351.86</v>
      </c>
      <c r="J21" s="11"/>
      <c r="K21" s="11" t="s">
        <v>65</v>
      </c>
      <c r="L21" s="1"/>
    </row>
    <row r="22" spans="1:12" x14ac:dyDescent="0.25">
      <c r="A22" s="1">
        <f t="shared" si="1"/>
        <v>2020</v>
      </c>
      <c r="B22" s="1" t="str">
        <f t="shared" si="2"/>
        <v>janvier</v>
      </c>
      <c r="C22" s="1">
        <f t="shared" si="3"/>
        <v>12</v>
      </c>
      <c r="D22" s="12">
        <v>43842</v>
      </c>
      <c r="E22" s="12">
        <v>43842</v>
      </c>
      <c r="F22" s="1" t="s">
        <v>27</v>
      </c>
      <c r="G22" s="8">
        <v>-200</v>
      </c>
      <c r="H22" s="8"/>
      <c r="I22" s="8">
        <f t="shared" si="0"/>
        <v>151.86000000000001</v>
      </c>
      <c r="J22" s="11"/>
      <c r="K22" s="11" t="s">
        <v>64</v>
      </c>
      <c r="L22" s="1"/>
    </row>
    <row r="23" spans="1:12" x14ac:dyDescent="0.25">
      <c r="A23" s="1">
        <f t="shared" si="1"/>
        <v>2020</v>
      </c>
      <c r="B23" s="1" t="str">
        <f t="shared" si="2"/>
        <v>janvier</v>
      </c>
      <c r="C23" s="1">
        <f t="shared" si="3"/>
        <v>22</v>
      </c>
      <c r="D23" s="12">
        <v>43852</v>
      </c>
      <c r="E23" s="12">
        <v>43852</v>
      </c>
      <c r="F23" s="1" t="s">
        <v>16</v>
      </c>
      <c r="G23" s="8"/>
      <c r="H23" s="8">
        <v>200</v>
      </c>
      <c r="I23" s="8">
        <f t="shared" si="0"/>
        <v>351.86</v>
      </c>
      <c r="J23" s="11" t="s">
        <v>78</v>
      </c>
      <c r="K23" s="11" t="s">
        <v>72</v>
      </c>
      <c r="L23" s="1"/>
    </row>
    <row r="24" spans="1:12" x14ac:dyDescent="0.25">
      <c r="A24" s="1">
        <f t="shared" si="1"/>
        <v>2020</v>
      </c>
      <c r="B24" s="1" t="str">
        <f t="shared" si="2"/>
        <v>janvier</v>
      </c>
      <c r="C24" s="1">
        <f t="shared" si="3"/>
        <v>27</v>
      </c>
      <c r="D24" s="12">
        <v>43857</v>
      </c>
      <c r="E24" s="12">
        <v>43857</v>
      </c>
      <c r="F24" s="1" t="s">
        <v>28</v>
      </c>
      <c r="G24" s="8">
        <v>-10</v>
      </c>
      <c r="H24" s="8"/>
      <c r="I24" s="8">
        <f t="shared" si="0"/>
        <v>341.86</v>
      </c>
      <c r="J24" s="1"/>
      <c r="K24" s="11" t="s">
        <v>63</v>
      </c>
      <c r="L24" s="1"/>
    </row>
    <row r="25" spans="1:12" x14ac:dyDescent="0.25">
      <c r="A25" s="1">
        <f t="shared" si="1"/>
        <v>2020</v>
      </c>
      <c r="B25" s="1" t="str">
        <f t="shared" si="2"/>
        <v>février</v>
      </c>
      <c r="C25" s="1">
        <f t="shared" si="3"/>
        <v>1</v>
      </c>
      <c r="D25" s="12">
        <v>43862</v>
      </c>
      <c r="E25" s="12">
        <v>43862</v>
      </c>
      <c r="F25" s="1" t="s">
        <v>15</v>
      </c>
      <c r="G25" s="8"/>
      <c r="H25" s="8">
        <v>68</v>
      </c>
      <c r="I25" s="8">
        <f t="shared" si="0"/>
        <v>409.86</v>
      </c>
      <c r="J25" s="11" t="s">
        <v>78</v>
      </c>
      <c r="K25" s="11" t="s">
        <v>74</v>
      </c>
      <c r="L25" s="1"/>
    </row>
    <row r="26" spans="1:12" x14ac:dyDescent="0.25">
      <c r="A26" s="1">
        <f t="shared" si="1"/>
        <v>2020</v>
      </c>
      <c r="B26" s="1" t="str">
        <f t="shared" si="2"/>
        <v>février</v>
      </c>
      <c r="C26" s="1">
        <f t="shared" si="3"/>
        <v>1</v>
      </c>
      <c r="D26" s="12">
        <v>43862</v>
      </c>
      <c r="E26" s="12">
        <v>43862</v>
      </c>
      <c r="F26" s="1" t="s">
        <v>20</v>
      </c>
      <c r="G26" s="8">
        <v>-50.05</v>
      </c>
      <c r="H26" s="8"/>
      <c r="I26" s="8">
        <f t="shared" si="0"/>
        <v>359.81</v>
      </c>
      <c r="J26" s="1"/>
      <c r="K26" s="11" t="s">
        <v>62</v>
      </c>
      <c r="L26" s="1"/>
    </row>
    <row r="27" spans="1:12" x14ac:dyDescent="0.25">
      <c r="A27" s="1">
        <f t="shared" si="1"/>
        <v>2020</v>
      </c>
      <c r="B27" s="1" t="str">
        <f t="shared" si="2"/>
        <v>février</v>
      </c>
      <c r="C27" s="1">
        <f t="shared" si="3"/>
        <v>3</v>
      </c>
      <c r="D27" s="12">
        <v>43864</v>
      </c>
      <c r="E27" s="12">
        <v>43864</v>
      </c>
      <c r="F27" s="1" t="s">
        <v>11</v>
      </c>
      <c r="G27" s="8">
        <v>-100</v>
      </c>
      <c r="H27" s="8"/>
      <c r="I27" s="8">
        <f t="shared" si="0"/>
        <v>259.81</v>
      </c>
      <c r="J27" s="1"/>
      <c r="K27" s="11" t="s">
        <v>62</v>
      </c>
      <c r="L27" s="1"/>
    </row>
    <row r="28" spans="1:12" x14ac:dyDescent="0.25">
      <c r="A28" s="1">
        <f t="shared" si="1"/>
        <v>2020</v>
      </c>
      <c r="B28" s="1" t="str">
        <f t="shared" si="2"/>
        <v>février</v>
      </c>
      <c r="C28" s="1">
        <f t="shared" si="3"/>
        <v>4</v>
      </c>
      <c r="D28" s="12">
        <v>43865</v>
      </c>
      <c r="E28" s="12">
        <v>43865</v>
      </c>
      <c r="F28" s="1"/>
      <c r="G28" s="8"/>
      <c r="H28" s="8">
        <v>200</v>
      </c>
      <c r="I28" s="8">
        <f t="shared" si="0"/>
        <v>459.81</v>
      </c>
      <c r="J28" s="11" t="s">
        <v>79</v>
      </c>
      <c r="K28" s="11" t="s">
        <v>74</v>
      </c>
      <c r="L28" s="1"/>
    </row>
    <row r="29" spans="1:12" x14ac:dyDescent="0.25">
      <c r="F29" s="2"/>
    </row>
    <row r="30" spans="1:12" x14ac:dyDescent="0.25">
      <c r="F30" s="2"/>
    </row>
    <row r="31" spans="1:12" x14ac:dyDescent="0.25">
      <c r="F31" s="2"/>
    </row>
    <row r="32" spans="1:12" x14ac:dyDescent="0.25">
      <c r="F32" s="2"/>
    </row>
    <row r="33" spans="6:6" x14ac:dyDescent="0.25">
      <c r="F33" s="2"/>
    </row>
    <row r="34" spans="6:6" x14ac:dyDescent="0.25">
      <c r="F34" s="2"/>
    </row>
    <row r="35" spans="6:6" x14ac:dyDescent="0.25">
      <c r="F35" s="2"/>
    </row>
    <row r="36" spans="6:6" x14ac:dyDescent="0.25">
      <c r="F36" s="2"/>
    </row>
    <row r="37" spans="6:6" x14ac:dyDescent="0.25">
      <c r="F37" s="2"/>
    </row>
    <row r="38" spans="6:6" x14ac:dyDescent="0.25">
      <c r="F38" s="2"/>
    </row>
    <row r="39" spans="6:6" x14ac:dyDescent="0.25">
      <c r="F39" s="2"/>
    </row>
    <row r="40" spans="6:6" x14ac:dyDescent="0.25">
      <c r="F40" s="2"/>
    </row>
    <row r="41" spans="6:6" x14ac:dyDescent="0.25">
      <c r="F41" s="2"/>
    </row>
    <row r="42" spans="6:6" x14ac:dyDescent="0.25">
      <c r="F42" s="2"/>
    </row>
    <row r="43" spans="6:6" x14ac:dyDescent="0.25">
      <c r="F43" s="2"/>
    </row>
    <row r="44" spans="6:6" x14ac:dyDescent="0.25">
      <c r="F44" s="2"/>
    </row>
    <row r="45" spans="6:6" x14ac:dyDescent="0.25">
      <c r="F45" s="2"/>
    </row>
    <row r="46" spans="6:6" x14ac:dyDescent="0.25">
      <c r="F46" s="2"/>
    </row>
    <row r="47" spans="6:6" x14ac:dyDescent="0.25">
      <c r="F47" s="2"/>
    </row>
    <row r="48" spans="6:6" x14ac:dyDescent="0.25">
      <c r="F48" s="2"/>
    </row>
    <row r="49" spans="6:6" x14ac:dyDescent="0.25">
      <c r="F49" s="2"/>
    </row>
    <row r="50" spans="6:6" x14ac:dyDescent="0.25">
      <c r="F50" s="2"/>
    </row>
    <row r="51" spans="6:6" x14ac:dyDescent="0.25">
      <c r="F51" s="2"/>
    </row>
    <row r="52" spans="6:6" x14ac:dyDescent="0.25">
      <c r="F52" s="2"/>
    </row>
    <row r="53" spans="6:6" x14ac:dyDescent="0.25">
      <c r="F53" s="2"/>
    </row>
    <row r="54" spans="6:6" x14ac:dyDescent="0.25">
      <c r="F54" s="2"/>
    </row>
    <row r="55" spans="6:6" x14ac:dyDescent="0.25">
      <c r="F55" s="2"/>
    </row>
    <row r="56" spans="6:6" x14ac:dyDescent="0.25">
      <c r="F56" s="2"/>
    </row>
    <row r="57" spans="6:6" x14ac:dyDescent="0.25">
      <c r="F57" s="2"/>
    </row>
    <row r="58" spans="6:6" x14ac:dyDescent="0.25">
      <c r="F58" s="2"/>
    </row>
    <row r="59" spans="6:6" x14ac:dyDescent="0.25">
      <c r="F59" s="2"/>
    </row>
    <row r="60" spans="6:6" x14ac:dyDescent="0.25">
      <c r="F60" s="2"/>
    </row>
    <row r="61" spans="6:6" x14ac:dyDescent="0.25">
      <c r="F61" s="2"/>
    </row>
    <row r="62" spans="6:6" x14ac:dyDescent="0.25">
      <c r="F62" s="2"/>
    </row>
    <row r="63" spans="6:6" x14ac:dyDescent="0.25">
      <c r="F63" s="2"/>
    </row>
    <row r="64" spans="6:6" x14ac:dyDescent="0.25">
      <c r="F64" s="2"/>
    </row>
    <row r="65" spans="6:6" x14ac:dyDescent="0.25">
      <c r="F65" s="2"/>
    </row>
    <row r="66" spans="6:6" x14ac:dyDescent="0.25">
      <c r="F66" s="2"/>
    </row>
    <row r="67" spans="6:6" x14ac:dyDescent="0.25">
      <c r="F67" s="2"/>
    </row>
    <row r="68" spans="6:6" x14ac:dyDescent="0.25">
      <c r="F68" s="2"/>
    </row>
    <row r="69" spans="6:6" x14ac:dyDescent="0.25">
      <c r="F69" s="2"/>
    </row>
    <row r="70" spans="6:6" x14ac:dyDescent="0.25">
      <c r="F70" s="2"/>
    </row>
    <row r="71" spans="6:6" x14ac:dyDescent="0.25">
      <c r="F71" s="2"/>
    </row>
    <row r="72" spans="6:6" x14ac:dyDescent="0.25">
      <c r="F72" s="2"/>
    </row>
    <row r="73" spans="6:6" x14ac:dyDescent="0.25">
      <c r="F73" s="2"/>
    </row>
    <row r="74" spans="6:6" x14ac:dyDescent="0.25">
      <c r="F74" s="2"/>
    </row>
    <row r="75" spans="6:6" x14ac:dyDescent="0.25">
      <c r="F75" s="2"/>
    </row>
    <row r="76" spans="6:6" x14ac:dyDescent="0.25">
      <c r="F76" s="2"/>
    </row>
    <row r="77" spans="6:6" x14ac:dyDescent="0.25">
      <c r="F77" s="2"/>
    </row>
    <row r="78" spans="6:6" x14ac:dyDescent="0.25">
      <c r="F78" s="2"/>
    </row>
    <row r="79" spans="6:6" x14ac:dyDescent="0.25">
      <c r="F79" s="2"/>
    </row>
    <row r="80" spans="6:6" x14ac:dyDescent="0.25">
      <c r="F80" s="2"/>
    </row>
    <row r="81" spans="6:6" x14ac:dyDescent="0.25">
      <c r="F81" s="2"/>
    </row>
    <row r="82" spans="6:6" x14ac:dyDescent="0.25">
      <c r="F82" s="2"/>
    </row>
    <row r="83" spans="6:6" x14ac:dyDescent="0.25">
      <c r="F83" s="2"/>
    </row>
    <row r="84" spans="6:6" x14ac:dyDescent="0.25">
      <c r="F84" s="2"/>
    </row>
    <row r="85" spans="6:6" x14ac:dyDescent="0.25">
      <c r="F85" s="2"/>
    </row>
    <row r="86" spans="6:6" x14ac:dyDescent="0.25">
      <c r="F86" s="2"/>
    </row>
    <row r="87" spans="6:6" x14ac:dyDescent="0.25">
      <c r="F87" s="2"/>
    </row>
    <row r="88" spans="6:6" x14ac:dyDescent="0.25">
      <c r="F88" s="2"/>
    </row>
    <row r="89" spans="6:6" x14ac:dyDescent="0.25">
      <c r="F89" s="2"/>
    </row>
    <row r="90" spans="6:6" x14ac:dyDescent="0.25">
      <c r="F90" s="2"/>
    </row>
    <row r="91" spans="6:6" x14ac:dyDescent="0.25">
      <c r="F91" s="2"/>
    </row>
    <row r="92" spans="6:6" x14ac:dyDescent="0.25">
      <c r="F92" s="2"/>
    </row>
    <row r="93" spans="6:6" x14ac:dyDescent="0.25">
      <c r="F93" s="2"/>
    </row>
    <row r="94" spans="6:6" x14ac:dyDescent="0.25">
      <c r="F94" s="2"/>
    </row>
    <row r="95" spans="6:6" x14ac:dyDescent="0.25">
      <c r="F95" s="2"/>
    </row>
    <row r="96" spans="6:6" x14ac:dyDescent="0.25">
      <c r="F96" s="2"/>
    </row>
    <row r="97" spans="6:6" x14ac:dyDescent="0.25">
      <c r="F97" s="2"/>
    </row>
    <row r="98" spans="6:6" x14ac:dyDescent="0.25">
      <c r="F98" s="2"/>
    </row>
    <row r="99" spans="6:6" x14ac:dyDescent="0.25">
      <c r="F99" s="2"/>
    </row>
    <row r="100" spans="6:6" x14ac:dyDescent="0.25">
      <c r="F100" s="2"/>
    </row>
    <row r="101" spans="6:6" x14ac:dyDescent="0.25">
      <c r="F101" s="2"/>
    </row>
  </sheetData>
  <sortState ref="A2:XFD28">
    <sortCondition ref="D2"/>
  </sortState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6.userform_telechargement_clic">
                <anchor moveWithCells="1" sizeWithCells="1">
                  <from>
                    <xdr:col>12</xdr:col>
                    <xdr:colOff>209550</xdr:colOff>
                    <xdr:row>1</xdr:row>
                    <xdr:rowOff>28575</xdr:rowOff>
                  </from>
                  <to>
                    <xdr:col>13</xdr:col>
                    <xdr:colOff>704850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"/>
  <sheetViews>
    <sheetView workbookViewId="0">
      <selection activeCell="A2" sqref="A2"/>
    </sheetView>
  </sheetViews>
  <sheetFormatPr baseColWidth="10" defaultRowHeight="15" x14ac:dyDescent="0.25"/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"/>
  <sheetViews>
    <sheetView workbookViewId="0">
      <selection activeCell="I1" sqref="I1:I1048576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"/>
  <sheetViews>
    <sheetView workbookViewId="0">
      <selection sqref="A1:L1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"/>
  <sheetViews>
    <sheetView workbookViewId="0">
      <selection sqref="A1:L1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5"/>
  <sheetViews>
    <sheetView workbookViewId="0">
      <selection activeCell="B8" sqref="B8"/>
    </sheetView>
  </sheetViews>
  <sheetFormatPr baseColWidth="10" defaultRowHeight="15" x14ac:dyDescent="0.25"/>
  <cols>
    <col min="1" max="1" width="57.42578125" bestFit="1" customWidth="1"/>
  </cols>
  <sheetData>
    <row r="1" spans="1:2" x14ac:dyDescent="0.25">
      <c r="A1" s="15" t="s">
        <v>30</v>
      </c>
      <c r="B1" s="15"/>
    </row>
    <row r="2" spans="1:2" x14ac:dyDescent="0.25">
      <c r="A2" s="10" t="s">
        <v>29</v>
      </c>
      <c r="B2" s="10" t="s">
        <v>1</v>
      </c>
    </row>
    <row r="3" spans="1:2" x14ac:dyDescent="0.25">
      <c r="A3" t="s">
        <v>53</v>
      </c>
      <c r="B3" t="s">
        <v>57</v>
      </c>
    </row>
    <row r="4" spans="1:2" x14ac:dyDescent="0.25">
      <c r="A4" t="s">
        <v>37</v>
      </c>
      <c r="B4" t="s">
        <v>55</v>
      </c>
    </row>
    <row r="5" spans="1:2" x14ac:dyDescent="0.25">
      <c r="A5" t="s">
        <v>33</v>
      </c>
      <c r="B5" t="s">
        <v>58</v>
      </c>
    </row>
    <row r="6" spans="1:2" x14ac:dyDescent="0.25">
      <c r="A6" t="s">
        <v>44</v>
      </c>
      <c r="B6" t="s">
        <v>56</v>
      </c>
    </row>
    <row r="7" spans="1:2" x14ac:dyDescent="0.25">
      <c r="A7" t="s">
        <v>41</v>
      </c>
      <c r="B7" t="s">
        <v>54</v>
      </c>
    </row>
    <row r="8" spans="1:2" x14ac:dyDescent="0.25">
      <c r="A8" t="s">
        <v>31</v>
      </c>
      <c r="B8" t="s">
        <v>59</v>
      </c>
    </row>
    <row r="9" spans="1:2" x14ac:dyDescent="0.25">
      <c r="A9" t="s">
        <v>52</v>
      </c>
    </row>
    <row r="10" spans="1:2" x14ac:dyDescent="0.25">
      <c r="A10" t="s">
        <v>39</v>
      </c>
    </row>
    <row r="11" spans="1:2" x14ac:dyDescent="0.25">
      <c r="A11" t="s">
        <v>40</v>
      </c>
    </row>
    <row r="12" spans="1:2" x14ac:dyDescent="0.25">
      <c r="A12" t="s">
        <v>34</v>
      </c>
    </row>
    <row r="13" spans="1:2" x14ac:dyDescent="0.25">
      <c r="A13" t="s">
        <v>42</v>
      </c>
    </row>
    <row r="14" spans="1:2" x14ac:dyDescent="0.25">
      <c r="A14" t="s">
        <v>50</v>
      </c>
    </row>
    <row r="15" spans="1:2" x14ac:dyDescent="0.25">
      <c r="A15" t="s">
        <v>36</v>
      </c>
    </row>
    <row r="16" spans="1:2" x14ac:dyDescent="0.25">
      <c r="A16" t="s">
        <v>48</v>
      </c>
    </row>
    <row r="17" spans="1:1" x14ac:dyDescent="0.25">
      <c r="A17" t="s">
        <v>47</v>
      </c>
    </row>
    <row r="18" spans="1:1" x14ac:dyDescent="0.25">
      <c r="A18" t="s">
        <v>32</v>
      </c>
    </row>
    <row r="19" spans="1:1" x14ac:dyDescent="0.25">
      <c r="A19" t="s">
        <v>45</v>
      </c>
    </row>
    <row r="20" spans="1:1" x14ac:dyDescent="0.25">
      <c r="A20" t="s">
        <v>35</v>
      </c>
    </row>
    <row r="21" spans="1:1" x14ac:dyDescent="0.25">
      <c r="A21" t="s">
        <v>38</v>
      </c>
    </row>
    <row r="22" spans="1:1" x14ac:dyDescent="0.25">
      <c r="A22" t="s">
        <v>51</v>
      </c>
    </row>
    <row r="23" spans="1:1" x14ac:dyDescent="0.25">
      <c r="A23" t="s">
        <v>46</v>
      </c>
    </row>
    <row r="24" spans="1:1" x14ac:dyDescent="0.25">
      <c r="A24" t="s">
        <v>43</v>
      </c>
    </row>
    <row r="25" spans="1:1" x14ac:dyDescent="0.25">
      <c r="A25" t="s">
        <v>49</v>
      </c>
    </row>
  </sheetData>
  <sortState ref="B3:B8">
    <sortCondition ref="B3"/>
  </sortState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CC1</vt:lpstr>
      <vt:lpstr>CC2</vt:lpstr>
      <vt:lpstr>Cartes</vt:lpstr>
      <vt:lpstr>LB1</vt:lpstr>
      <vt:lpstr>LB2</vt:lpstr>
      <vt:lpstr>Listes</vt:lpstr>
      <vt:lpstr>CC_CatCredit</vt:lpstr>
      <vt:lpstr>CC_CatDebit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WAHL</dc:creator>
  <cp:lastModifiedBy>Guy Blancher</cp:lastModifiedBy>
  <cp:lastPrinted>2020-01-30T14:14:28Z</cp:lastPrinted>
  <dcterms:created xsi:type="dcterms:W3CDTF">2018-11-21T14:47:29Z</dcterms:created>
  <dcterms:modified xsi:type="dcterms:W3CDTF">2020-02-05T08:48:34Z</dcterms:modified>
</cp:coreProperties>
</file>