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14100" windowHeight="11475"/>
  </bookViews>
  <sheets>
    <sheet name="Inventaire" sheetId="1" r:id="rId1"/>
    <sheet name="Budget" sheetId="2" r:id="rId2"/>
    <sheet name="Database" sheetId="5" r:id="rId3"/>
  </sheets>
  <definedNames>
    <definedName name="_xlnm._FilterDatabase" localSheetId="0" hidden="1">Inventaire!$A$7:$R$207</definedName>
  </definedNames>
  <calcPr calcId="162913"/>
</workbook>
</file>

<file path=xl/calcChain.xml><?xml version="1.0" encoding="utf-8"?>
<calcChain xmlns="http://schemas.openxmlformats.org/spreadsheetml/2006/main">
  <c r="K17" i="1" l="1"/>
  <c r="L17" i="1"/>
  <c r="P17" i="1" s="1"/>
  <c r="Q17" i="1"/>
  <c r="K18" i="1"/>
  <c r="L18" i="1"/>
  <c r="P18" i="1" s="1"/>
  <c r="Q18" i="1"/>
  <c r="K19" i="1"/>
  <c r="L19" i="1"/>
  <c r="P19" i="1" s="1"/>
  <c r="Q19" i="1"/>
  <c r="K20" i="1"/>
  <c r="L20" i="1"/>
  <c r="P20" i="1" s="1"/>
  <c r="Q20" i="1"/>
  <c r="K21" i="1"/>
  <c r="L21" i="1"/>
  <c r="P21" i="1" s="1"/>
  <c r="Q21" i="1"/>
  <c r="K22" i="1"/>
  <c r="L22" i="1"/>
  <c r="P22" i="1" s="1"/>
  <c r="Q22" i="1"/>
  <c r="K23" i="1"/>
  <c r="L23" i="1"/>
  <c r="P23" i="1" s="1"/>
  <c r="Q23" i="1"/>
  <c r="K24" i="1"/>
  <c r="L24" i="1"/>
  <c r="P24" i="1" s="1"/>
  <c r="Q24" i="1"/>
  <c r="K25" i="1"/>
  <c r="L25" i="1"/>
  <c r="P25" i="1" s="1"/>
  <c r="Q25" i="1"/>
  <c r="K26" i="1"/>
  <c r="L26" i="1"/>
  <c r="P26" i="1" s="1"/>
  <c r="Q26" i="1"/>
  <c r="K27" i="1"/>
  <c r="L27" i="1"/>
  <c r="P27" i="1" s="1"/>
  <c r="Q27" i="1"/>
  <c r="K28" i="1"/>
  <c r="L28" i="1"/>
  <c r="P28" i="1" s="1"/>
  <c r="Q28" i="1"/>
  <c r="K29" i="1"/>
  <c r="L29" i="1"/>
  <c r="P29" i="1" s="1"/>
  <c r="Q29" i="1"/>
  <c r="K30" i="1"/>
  <c r="L30" i="1"/>
  <c r="P30" i="1" s="1"/>
  <c r="Q30" i="1"/>
  <c r="K31" i="1"/>
  <c r="L31" i="1"/>
  <c r="P31" i="1" s="1"/>
  <c r="Q31" i="1"/>
  <c r="K32" i="1"/>
  <c r="L32" i="1"/>
  <c r="P32" i="1" s="1"/>
  <c r="Q32" i="1"/>
  <c r="K33" i="1"/>
  <c r="L33" i="1"/>
  <c r="P33" i="1" s="1"/>
  <c r="Q33" i="1"/>
  <c r="K34" i="1"/>
  <c r="L34" i="1"/>
  <c r="P34" i="1" s="1"/>
  <c r="Q34" i="1"/>
  <c r="K35" i="1"/>
  <c r="L35" i="1"/>
  <c r="P35" i="1" s="1"/>
  <c r="Q35" i="1"/>
  <c r="K36" i="1"/>
  <c r="L36" i="1"/>
  <c r="P36" i="1" s="1"/>
  <c r="Q36" i="1"/>
  <c r="K37" i="1"/>
  <c r="L37" i="1"/>
  <c r="P37" i="1" s="1"/>
  <c r="Q37" i="1"/>
  <c r="K38" i="1"/>
  <c r="L38" i="1"/>
  <c r="P38" i="1" s="1"/>
  <c r="Q38" i="1"/>
  <c r="K39" i="1"/>
  <c r="L39" i="1"/>
  <c r="P39" i="1" s="1"/>
  <c r="Q39" i="1"/>
  <c r="K40" i="1"/>
  <c r="L40" i="1"/>
  <c r="P40" i="1" s="1"/>
  <c r="Q40" i="1"/>
  <c r="K41" i="1"/>
  <c r="L41" i="1"/>
  <c r="P41" i="1" s="1"/>
  <c r="Q41" i="1"/>
  <c r="K42" i="1"/>
  <c r="L42" i="1"/>
  <c r="P42" i="1" s="1"/>
  <c r="Q42" i="1"/>
  <c r="K43" i="1"/>
  <c r="L43" i="1"/>
  <c r="P43" i="1" s="1"/>
  <c r="Q43" i="1"/>
  <c r="K44" i="1"/>
  <c r="L44" i="1"/>
  <c r="P44" i="1" s="1"/>
  <c r="Q44" i="1"/>
  <c r="K45" i="1"/>
  <c r="L45" i="1"/>
  <c r="P45" i="1" s="1"/>
  <c r="Q45" i="1"/>
  <c r="K46" i="1"/>
  <c r="L46" i="1"/>
  <c r="P46" i="1" s="1"/>
  <c r="Q46" i="1"/>
  <c r="K47" i="1"/>
  <c r="L47" i="1"/>
  <c r="P47" i="1" s="1"/>
  <c r="Q47" i="1"/>
  <c r="K48" i="1"/>
  <c r="L48" i="1"/>
  <c r="P48" i="1" s="1"/>
  <c r="Q48" i="1"/>
  <c r="K49" i="1"/>
  <c r="L49" i="1"/>
  <c r="P49" i="1" s="1"/>
  <c r="Q49" i="1"/>
  <c r="K50" i="1"/>
  <c r="L50" i="1"/>
  <c r="P50" i="1" s="1"/>
  <c r="Q50" i="1"/>
  <c r="K51" i="1"/>
  <c r="L51" i="1"/>
  <c r="P51" i="1" s="1"/>
  <c r="Q51" i="1"/>
  <c r="K52" i="1"/>
  <c r="L52" i="1"/>
  <c r="P52" i="1" s="1"/>
  <c r="Q52" i="1"/>
  <c r="K53" i="1"/>
  <c r="L53" i="1"/>
  <c r="P53" i="1" s="1"/>
  <c r="Q53" i="1"/>
  <c r="K54" i="1"/>
  <c r="L54" i="1"/>
  <c r="P54" i="1" s="1"/>
  <c r="Q54" i="1"/>
  <c r="K55" i="1"/>
  <c r="L55" i="1"/>
  <c r="P55" i="1" s="1"/>
  <c r="Q55" i="1"/>
  <c r="K56" i="1"/>
  <c r="L56" i="1"/>
  <c r="P56" i="1" s="1"/>
  <c r="Q56" i="1"/>
  <c r="K57" i="1"/>
  <c r="L57" i="1"/>
  <c r="P57" i="1" s="1"/>
  <c r="Q57" i="1"/>
  <c r="K58" i="1"/>
  <c r="L58" i="1"/>
  <c r="P58" i="1" s="1"/>
  <c r="Q58" i="1"/>
  <c r="K59" i="1"/>
  <c r="L59" i="1"/>
  <c r="P59" i="1" s="1"/>
  <c r="Q59" i="1"/>
  <c r="K60" i="1"/>
  <c r="L60" i="1"/>
  <c r="P60" i="1" s="1"/>
  <c r="Q60" i="1"/>
  <c r="K61" i="1"/>
  <c r="L61" i="1"/>
  <c r="P61" i="1" s="1"/>
  <c r="Q61" i="1"/>
  <c r="K62" i="1"/>
  <c r="L62" i="1"/>
  <c r="P62" i="1" s="1"/>
  <c r="Q62" i="1"/>
  <c r="K63" i="1"/>
  <c r="L63" i="1"/>
  <c r="P63" i="1" s="1"/>
  <c r="Q63" i="1"/>
  <c r="K64" i="1"/>
  <c r="L64" i="1"/>
  <c r="P64" i="1" s="1"/>
  <c r="Q64" i="1"/>
  <c r="K65" i="1"/>
  <c r="L65" i="1"/>
  <c r="P65" i="1" s="1"/>
  <c r="Q65" i="1"/>
  <c r="K66" i="1"/>
  <c r="L66" i="1"/>
  <c r="P66" i="1" s="1"/>
  <c r="Q66" i="1"/>
  <c r="K67" i="1"/>
  <c r="L67" i="1"/>
  <c r="P67" i="1" s="1"/>
  <c r="Q67" i="1"/>
  <c r="K68" i="1"/>
  <c r="L68" i="1"/>
  <c r="P68" i="1" s="1"/>
  <c r="Q68" i="1"/>
  <c r="K69" i="1"/>
  <c r="L69" i="1"/>
  <c r="P69" i="1" s="1"/>
  <c r="Q69" i="1"/>
  <c r="K70" i="1"/>
  <c r="L70" i="1"/>
  <c r="P70" i="1" s="1"/>
  <c r="Q70" i="1"/>
  <c r="K71" i="1"/>
  <c r="L71" i="1"/>
  <c r="P71" i="1" s="1"/>
  <c r="Q71" i="1"/>
  <c r="K72" i="1"/>
  <c r="L72" i="1"/>
  <c r="P72" i="1" s="1"/>
  <c r="Q72" i="1"/>
  <c r="K73" i="1"/>
  <c r="L73" i="1"/>
  <c r="P73" i="1" s="1"/>
  <c r="Q73" i="1"/>
  <c r="K74" i="1"/>
  <c r="L74" i="1"/>
  <c r="P74" i="1" s="1"/>
  <c r="Q74" i="1"/>
  <c r="K75" i="1"/>
  <c r="L75" i="1"/>
  <c r="P75" i="1" s="1"/>
  <c r="Q75" i="1"/>
  <c r="K76" i="1"/>
  <c r="L76" i="1"/>
  <c r="P76" i="1" s="1"/>
  <c r="Q76" i="1"/>
  <c r="K77" i="1"/>
  <c r="L77" i="1"/>
  <c r="P77" i="1" s="1"/>
  <c r="Q77" i="1"/>
  <c r="K78" i="1"/>
  <c r="L78" i="1"/>
  <c r="P78" i="1" s="1"/>
  <c r="Q78" i="1"/>
  <c r="K79" i="1"/>
  <c r="L79" i="1"/>
  <c r="P79" i="1" s="1"/>
  <c r="Q79" i="1"/>
  <c r="K80" i="1"/>
  <c r="L80" i="1"/>
  <c r="P80" i="1" s="1"/>
  <c r="Q80" i="1"/>
  <c r="K81" i="1"/>
  <c r="L81" i="1"/>
  <c r="P81" i="1" s="1"/>
  <c r="Q81" i="1"/>
  <c r="K82" i="1"/>
  <c r="L82" i="1"/>
  <c r="P82" i="1" s="1"/>
  <c r="Q82" i="1"/>
  <c r="K83" i="1"/>
  <c r="L83" i="1"/>
  <c r="P83" i="1" s="1"/>
  <c r="Q83" i="1"/>
  <c r="K84" i="1"/>
  <c r="L84" i="1"/>
  <c r="P84" i="1" s="1"/>
  <c r="Q84" i="1"/>
  <c r="K85" i="1"/>
  <c r="L85" i="1"/>
  <c r="P85" i="1" s="1"/>
  <c r="Q85" i="1"/>
  <c r="K86" i="1"/>
  <c r="L86" i="1"/>
  <c r="P86" i="1" s="1"/>
  <c r="Q86" i="1"/>
  <c r="K87" i="1"/>
  <c r="L87" i="1"/>
  <c r="P87" i="1" s="1"/>
  <c r="Q87" i="1"/>
  <c r="K88" i="1"/>
  <c r="L88" i="1"/>
  <c r="P88" i="1" s="1"/>
  <c r="Q88" i="1"/>
  <c r="K89" i="1"/>
  <c r="L89" i="1"/>
  <c r="P89" i="1" s="1"/>
  <c r="Q89" i="1"/>
  <c r="K90" i="1"/>
  <c r="L90" i="1"/>
  <c r="P90" i="1" s="1"/>
  <c r="Q90" i="1"/>
  <c r="K91" i="1"/>
  <c r="L91" i="1"/>
  <c r="P91" i="1" s="1"/>
  <c r="Q91" i="1"/>
  <c r="K92" i="1"/>
  <c r="L92" i="1"/>
  <c r="P92" i="1" s="1"/>
  <c r="Q92" i="1"/>
  <c r="K93" i="1"/>
  <c r="L93" i="1"/>
  <c r="P93" i="1" s="1"/>
  <c r="Q93" i="1"/>
  <c r="K94" i="1"/>
  <c r="L94" i="1"/>
  <c r="P94" i="1" s="1"/>
  <c r="Q94" i="1"/>
  <c r="K95" i="1"/>
  <c r="L95" i="1"/>
  <c r="P95" i="1" s="1"/>
  <c r="Q95" i="1"/>
  <c r="K96" i="1"/>
  <c r="L96" i="1"/>
  <c r="P96" i="1" s="1"/>
  <c r="Q96" i="1"/>
  <c r="K97" i="1"/>
  <c r="L97" i="1"/>
  <c r="P97" i="1" s="1"/>
  <c r="Q97" i="1"/>
  <c r="K98" i="1"/>
  <c r="L98" i="1"/>
  <c r="P98" i="1" s="1"/>
  <c r="Q98" i="1"/>
  <c r="K99" i="1"/>
  <c r="L99" i="1"/>
  <c r="P99" i="1" s="1"/>
  <c r="Q99" i="1"/>
  <c r="K100" i="1"/>
  <c r="L100" i="1"/>
  <c r="P100" i="1" s="1"/>
  <c r="Q100" i="1"/>
  <c r="K101" i="1"/>
  <c r="L101" i="1"/>
  <c r="P101" i="1" s="1"/>
  <c r="Q101" i="1"/>
  <c r="K102" i="1"/>
  <c r="L102" i="1"/>
  <c r="P102" i="1"/>
  <c r="Q102" i="1"/>
  <c r="K103" i="1"/>
  <c r="L103" i="1"/>
  <c r="P103" i="1"/>
  <c r="Q103" i="1"/>
  <c r="K104" i="1"/>
  <c r="L104" i="1"/>
  <c r="P104" i="1"/>
  <c r="Q104" i="1"/>
  <c r="K105" i="1"/>
  <c r="L105" i="1"/>
  <c r="P105" i="1"/>
  <c r="Q105" i="1"/>
  <c r="K106" i="1"/>
  <c r="L106" i="1"/>
  <c r="P106" i="1"/>
  <c r="Q106" i="1"/>
  <c r="K107" i="1"/>
  <c r="L107" i="1"/>
  <c r="P107" i="1"/>
  <c r="Q107" i="1"/>
  <c r="K108" i="1"/>
  <c r="L108" i="1"/>
  <c r="P108" i="1"/>
  <c r="Q108" i="1"/>
  <c r="K109" i="1"/>
  <c r="L109" i="1"/>
  <c r="P109" i="1"/>
  <c r="Q109" i="1"/>
  <c r="K110" i="1"/>
  <c r="L110" i="1"/>
  <c r="P110" i="1"/>
  <c r="Q110" i="1"/>
  <c r="K111" i="1"/>
  <c r="L111" i="1"/>
  <c r="P111" i="1"/>
  <c r="Q111" i="1"/>
  <c r="K112" i="1"/>
  <c r="L112" i="1"/>
  <c r="P112" i="1"/>
  <c r="Q112" i="1"/>
  <c r="K113" i="1"/>
  <c r="L113" i="1"/>
  <c r="P113" i="1"/>
  <c r="Q113" i="1"/>
  <c r="K114" i="1"/>
  <c r="L114" i="1"/>
  <c r="P114" i="1"/>
  <c r="Q114" i="1"/>
  <c r="K115" i="1"/>
  <c r="L115" i="1"/>
  <c r="P115" i="1"/>
  <c r="Q115" i="1"/>
  <c r="K116" i="1"/>
  <c r="L116" i="1"/>
  <c r="P116" i="1"/>
  <c r="Q116" i="1"/>
  <c r="K117" i="1"/>
  <c r="L117" i="1"/>
  <c r="P117" i="1"/>
  <c r="Q117" i="1"/>
  <c r="K118" i="1"/>
  <c r="L118" i="1"/>
  <c r="P118" i="1"/>
  <c r="Q118" i="1"/>
  <c r="K119" i="1"/>
  <c r="L119" i="1"/>
  <c r="P119" i="1"/>
  <c r="Q119" i="1"/>
  <c r="K120" i="1"/>
  <c r="L120" i="1"/>
  <c r="P120" i="1"/>
  <c r="Q120" i="1"/>
  <c r="K121" i="1"/>
  <c r="L121" i="1"/>
  <c r="P121" i="1"/>
  <c r="Q121" i="1"/>
  <c r="K122" i="1"/>
  <c r="L122" i="1"/>
  <c r="P122" i="1"/>
  <c r="Q122" i="1"/>
  <c r="K123" i="1"/>
  <c r="L123" i="1"/>
  <c r="P123" i="1"/>
  <c r="Q123" i="1"/>
  <c r="K124" i="1"/>
  <c r="L124" i="1"/>
  <c r="P124" i="1"/>
  <c r="Q124" i="1"/>
  <c r="K125" i="1"/>
  <c r="L125" i="1"/>
  <c r="P125" i="1"/>
  <c r="Q125" i="1"/>
  <c r="K126" i="1"/>
  <c r="L126" i="1"/>
  <c r="P126" i="1"/>
  <c r="Q126" i="1"/>
  <c r="K127" i="1"/>
  <c r="L127" i="1"/>
  <c r="P127" i="1"/>
  <c r="Q127" i="1"/>
  <c r="K128" i="1"/>
  <c r="L128" i="1"/>
  <c r="P128" i="1"/>
  <c r="Q128" i="1"/>
  <c r="K129" i="1"/>
  <c r="L129" i="1"/>
  <c r="P129" i="1"/>
  <c r="Q129" i="1"/>
  <c r="K130" i="1"/>
  <c r="L130" i="1"/>
  <c r="P130" i="1"/>
  <c r="Q130" i="1"/>
  <c r="K131" i="1"/>
  <c r="L131" i="1"/>
  <c r="P131" i="1"/>
  <c r="Q131" i="1"/>
  <c r="K132" i="1"/>
  <c r="L132" i="1"/>
  <c r="P132" i="1"/>
  <c r="Q132" i="1"/>
  <c r="K133" i="1"/>
  <c r="L133" i="1"/>
  <c r="P133" i="1"/>
  <c r="Q133" i="1"/>
  <c r="K134" i="1"/>
  <c r="L134" i="1"/>
  <c r="P134" i="1"/>
  <c r="Q134" i="1"/>
  <c r="K135" i="1"/>
  <c r="L135" i="1"/>
  <c r="P135" i="1"/>
  <c r="Q135" i="1"/>
  <c r="K136" i="1"/>
  <c r="L136" i="1"/>
  <c r="P136" i="1"/>
  <c r="Q136" i="1"/>
  <c r="K137" i="1"/>
  <c r="L137" i="1"/>
  <c r="P137" i="1"/>
  <c r="Q137" i="1"/>
  <c r="K138" i="1"/>
  <c r="L138" i="1"/>
  <c r="P138" i="1"/>
  <c r="Q138" i="1"/>
  <c r="K139" i="1"/>
  <c r="L139" i="1"/>
  <c r="P139" i="1"/>
  <c r="Q139" i="1"/>
  <c r="K140" i="1"/>
  <c r="L140" i="1"/>
  <c r="P140" i="1"/>
  <c r="Q140" i="1"/>
  <c r="K141" i="1"/>
  <c r="L141" i="1"/>
  <c r="P141" i="1"/>
  <c r="Q141" i="1"/>
  <c r="K142" i="1"/>
  <c r="L142" i="1"/>
  <c r="P142" i="1"/>
  <c r="Q142" i="1"/>
  <c r="K143" i="1"/>
  <c r="L143" i="1"/>
  <c r="P143" i="1"/>
  <c r="Q143" i="1"/>
  <c r="K144" i="1"/>
  <c r="L144" i="1"/>
  <c r="P144" i="1"/>
  <c r="Q144" i="1"/>
  <c r="K145" i="1"/>
  <c r="L145" i="1"/>
  <c r="P145" i="1"/>
  <c r="Q145" i="1"/>
  <c r="K146" i="1"/>
  <c r="L146" i="1"/>
  <c r="P146" i="1"/>
  <c r="Q146" i="1"/>
  <c r="K147" i="1"/>
  <c r="L147" i="1"/>
  <c r="P147" i="1"/>
  <c r="Q147" i="1"/>
  <c r="K148" i="1"/>
  <c r="L148" i="1"/>
  <c r="P148" i="1"/>
  <c r="Q148" i="1"/>
  <c r="K149" i="1"/>
  <c r="L149" i="1"/>
  <c r="P149" i="1"/>
  <c r="Q149" i="1"/>
  <c r="K150" i="1"/>
  <c r="L150" i="1"/>
  <c r="P150" i="1"/>
  <c r="Q150" i="1"/>
  <c r="K151" i="1"/>
  <c r="L151" i="1"/>
  <c r="P151" i="1"/>
  <c r="Q151" i="1"/>
  <c r="K152" i="1"/>
  <c r="L152" i="1"/>
  <c r="P152" i="1"/>
  <c r="Q152" i="1"/>
  <c r="K153" i="1"/>
  <c r="L153" i="1"/>
  <c r="P153" i="1"/>
  <c r="Q153" i="1"/>
  <c r="K154" i="1"/>
  <c r="L154" i="1"/>
  <c r="P154" i="1"/>
  <c r="Q154" i="1"/>
  <c r="K155" i="1"/>
  <c r="L155" i="1"/>
  <c r="P155" i="1"/>
  <c r="Q155" i="1"/>
  <c r="K156" i="1"/>
  <c r="L156" i="1"/>
  <c r="P156" i="1"/>
  <c r="Q156" i="1"/>
  <c r="K157" i="1"/>
  <c r="L157" i="1"/>
  <c r="P157" i="1"/>
  <c r="Q157" i="1"/>
  <c r="K158" i="1"/>
  <c r="L158" i="1"/>
  <c r="P158" i="1"/>
  <c r="Q158" i="1"/>
  <c r="K159" i="1"/>
  <c r="L159" i="1"/>
  <c r="P159" i="1"/>
  <c r="Q159" i="1"/>
  <c r="K160" i="1"/>
  <c r="L160" i="1"/>
  <c r="P160" i="1"/>
  <c r="Q160" i="1"/>
  <c r="K161" i="1"/>
  <c r="L161" i="1"/>
  <c r="P161" i="1"/>
  <c r="Q161" i="1"/>
  <c r="K162" i="1"/>
  <c r="L162" i="1"/>
  <c r="P162" i="1"/>
  <c r="Q162" i="1"/>
  <c r="K163" i="1"/>
  <c r="L163" i="1"/>
  <c r="P163" i="1"/>
  <c r="Q163" i="1"/>
  <c r="K164" i="1"/>
  <c r="L164" i="1"/>
  <c r="P164" i="1"/>
  <c r="Q164" i="1"/>
  <c r="K165" i="1"/>
  <c r="L165" i="1"/>
  <c r="P165" i="1"/>
  <c r="Q165" i="1"/>
  <c r="K166" i="1"/>
  <c r="L166" i="1"/>
  <c r="P166" i="1"/>
  <c r="Q166" i="1"/>
  <c r="K167" i="1"/>
  <c r="L167" i="1"/>
  <c r="P167" i="1"/>
  <c r="Q167" i="1"/>
  <c r="K168" i="1"/>
  <c r="L168" i="1"/>
  <c r="P168" i="1"/>
  <c r="Q168" i="1"/>
  <c r="K169" i="1"/>
  <c r="L169" i="1"/>
  <c r="P169" i="1"/>
  <c r="Q169" i="1"/>
  <c r="K170" i="1"/>
  <c r="L170" i="1"/>
  <c r="P170" i="1"/>
  <c r="Q170" i="1"/>
  <c r="K171" i="1"/>
  <c r="L171" i="1"/>
  <c r="P171" i="1"/>
  <c r="Q171" i="1"/>
  <c r="K172" i="1"/>
  <c r="L172" i="1"/>
  <c r="P172" i="1"/>
  <c r="Q172" i="1"/>
  <c r="K173" i="1"/>
  <c r="L173" i="1"/>
  <c r="P173" i="1"/>
  <c r="Q173" i="1"/>
  <c r="K174" i="1"/>
  <c r="L174" i="1"/>
  <c r="P174" i="1"/>
  <c r="Q174" i="1"/>
  <c r="K175" i="1"/>
  <c r="L175" i="1"/>
  <c r="P175" i="1"/>
  <c r="Q175" i="1"/>
  <c r="K176" i="1"/>
  <c r="L176" i="1"/>
  <c r="P176" i="1"/>
  <c r="Q176" i="1"/>
  <c r="K177" i="1"/>
  <c r="L177" i="1"/>
  <c r="P177" i="1"/>
  <c r="Q177" i="1"/>
  <c r="K178" i="1"/>
  <c r="L178" i="1"/>
  <c r="P178" i="1"/>
  <c r="Q178" i="1"/>
  <c r="K179" i="1"/>
  <c r="L179" i="1"/>
  <c r="P179" i="1"/>
  <c r="Q179" i="1"/>
  <c r="K180" i="1"/>
  <c r="L180" i="1"/>
  <c r="P180" i="1"/>
  <c r="Q180" i="1"/>
  <c r="K181" i="1"/>
  <c r="L181" i="1"/>
  <c r="P181" i="1"/>
  <c r="Q181" i="1"/>
  <c r="K182" i="1"/>
  <c r="L182" i="1"/>
  <c r="P182" i="1"/>
  <c r="Q182" i="1"/>
  <c r="K183" i="1"/>
  <c r="L183" i="1"/>
  <c r="P183" i="1"/>
  <c r="Q183" i="1"/>
  <c r="K184" i="1"/>
  <c r="L184" i="1"/>
  <c r="P184" i="1"/>
  <c r="Q184" i="1"/>
  <c r="K185" i="1"/>
  <c r="L185" i="1"/>
  <c r="P185" i="1"/>
  <c r="Q185" i="1"/>
  <c r="K186" i="1"/>
  <c r="L186" i="1"/>
  <c r="P186" i="1"/>
  <c r="Q186" i="1"/>
  <c r="K187" i="1"/>
  <c r="L187" i="1"/>
  <c r="P187" i="1"/>
  <c r="Q187" i="1"/>
  <c r="K188" i="1"/>
  <c r="L188" i="1"/>
  <c r="P188" i="1"/>
  <c r="Q188" i="1"/>
  <c r="K189" i="1"/>
  <c r="L189" i="1"/>
  <c r="P189" i="1"/>
  <c r="Q189" i="1"/>
  <c r="K190" i="1"/>
  <c r="L190" i="1"/>
  <c r="P190" i="1"/>
  <c r="Q190" i="1"/>
  <c r="K191" i="1"/>
  <c r="L191" i="1"/>
  <c r="P191" i="1"/>
  <c r="Q191" i="1"/>
  <c r="K192" i="1"/>
  <c r="L192" i="1"/>
  <c r="P192" i="1"/>
  <c r="Q192" i="1"/>
  <c r="K193" i="1"/>
  <c r="L193" i="1"/>
  <c r="P193" i="1"/>
  <c r="Q193" i="1"/>
  <c r="K194" i="1"/>
  <c r="L194" i="1"/>
  <c r="P194" i="1"/>
  <c r="Q194" i="1"/>
  <c r="K195" i="1"/>
  <c r="L195" i="1"/>
  <c r="P195" i="1"/>
  <c r="Q195" i="1"/>
  <c r="K196" i="1"/>
  <c r="L196" i="1"/>
  <c r="P196" i="1"/>
  <c r="Q196" i="1"/>
  <c r="K197" i="1"/>
  <c r="L197" i="1"/>
  <c r="P197" i="1"/>
  <c r="Q197" i="1"/>
  <c r="K198" i="1"/>
  <c r="L198" i="1"/>
  <c r="P198" i="1"/>
  <c r="Q198" i="1"/>
  <c r="K199" i="1"/>
  <c r="L199" i="1"/>
  <c r="P199" i="1"/>
  <c r="Q199" i="1"/>
  <c r="K200" i="1"/>
  <c r="L200" i="1"/>
  <c r="P200" i="1"/>
  <c r="Q200" i="1"/>
  <c r="K201" i="1"/>
  <c r="L201" i="1"/>
  <c r="P201" i="1"/>
  <c r="Q201" i="1"/>
  <c r="K202" i="1"/>
  <c r="L202" i="1"/>
  <c r="P202" i="1"/>
  <c r="Q202" i="1"/>
  <c r="K203" i="1"/>
  <c r="L203" i="1"/>
  <c r="P203" i="1"/>
  <c r="Q203" i="1"/>
  <c r="K204" i="1"/>
  <c r="L204" i="1"/>
  <c r="P204" i="1"/>
  <c r="Q204" i="1"/>
  <c r="K205" i="1"/>
  <c r="L205" i="1"/>
  <c r="P205" i="1"/>
  <c r="Q205" i="1"/>
  <c r="K206" i="1"/>
  <c r="L206" i="1"/>
  <c r="P206" i="1"/>
  <c r="Q206" i="1"/>
  <c r="K207" i="1"/>
  <c r="L207" i="1"/>
  <c r="P207" i="1"/>
  <c r="Q207" i="1"/>
  <c r="K16" i="1"/>
  <c r="L16" i="1"/>
  <c r="P16" i="1" s="1"/>
  <c r="Q16" i="1"/>
  <c r="F4" i="2" l="1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E4" i="2"/>
  <c r="D8" i="2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E6" i="2"/>
  <c r="AV2" i="5"/>
  <c r="AX6" i="2" s="1"/>
  <c r="AU2" i="5"/>
  <c r="AW6" i="2" s="1"/>
  <c r="AS2" i="5"/>
  <c r="AU6" i="2" s="1"/>
  <c r="AT2" i="5"/>
  <c r="AV6" i="2" s="1"/>
  <c r="AR2" i="5"/>
  <c r="AT6" i="2" s="1"/>
  <c r="AQ2" i="5"/>
  <c r="AS6" i="2" s="1"/>
  <c r="AP2" i="5"/>
  <c r="AR6" i="2" s="1"/>
  <c r="AO2" i="5"/>
  <c r="AQ6" i="2" s="1"/>
  <c r="AN2" i="5"/>
  <c r="AP6" i="2" s="1"/>
  <c r="AM2" i="5"/>
  <c r="AO6" i="2" s="1"/>
  <c r="AL2" i="5"/>
  <c r="AN6" i="2" s="1"/>
  <c r="AK2" i="5" l="1"/>
  <c r="AM6" i="2" s="1"/>
  <c r="AJ2" i="5"/>
  <c r="AL6" i="2" s="1"/>
  <c r="AI2" i="5"/>
  <c r="AK6" i="2" s="1"/>
  <c r="AH2" i="5"/>
  <c r="AJ6" i="2" s="1"/>
  <c r="AG2" i="5"/>
  <c r="AI6" i="2" s="1"/>
  <c r="AF2" i="5" l="1"/>
  <c r="AH6" i="2" s="1"/>
  <c r="AE2" i="5"/>
  <c r="AG6" i="2" s="1"/>
  <c r="AD2" i="5"/>
  <c r="AF6" i="2" s="1"/>
  <c r="AC2" i="5"/>
  <c r="AE6" i="2" s="1"/>
  <c r="AB2" i="5"/>
  <c r="AD6" i="2" s="1"/>
  <c r="AA2" i="5"/>
  <c r="AC6" i="2" s="1"/>
  <c r="Z2" i="5"/>
  <c r="AB6" i="2" s="1"/>
  <c r="Y2" i="5"/>
  <c r="AA6" i="2" s="1"/>
  <c r="X2" i="5"/>
  <c r="Z6" i="2" s="1"/>
  <c r="W2" i="5"/>
  <c r="Y6" i="2" s="1"/>
  <c r="V2" i="5"/>
  <c r="X6" i="2" s="1"/>
  <c r="U2" i="5"/>
  <c r="W6" i="2" s="1"/>
  <c r="T2" i="5"/>
  <c r="V6" i="2" s="1"/>
  <c r="S2" i="5"/>
  <c r="U6" i="2" s="1"/>
  <c r="R2" i="5"/>
  <c r="T6" i="2" s="1"/>
  <c r="Q2" i="5"/>
  <c r="S6" i="2" s="1"/>
  <c r="P2" i="5"/>
  <c r="R6" i="2" s="1"/>
  <c r="O2" i="5"/>
  <c r="Q6" i="2" s="1"/>
  <c r="N2" i="5"/>
  <c r="P6" i="2" s="1"/>
  <c r="M2" i="5"/>
  <c r="O6" i="2" s="1"/>
  <c r="L2" i="5"/>
  <c r="N6" i="2" s="1"/>
  <c r="K2" i="5"/>
  <c r="M6" i="2" s="1"/>
  <c r="J2" i="5"/>
  <c r="L6" i="2" s="1"/>
  <c r="I2" i="5"/>
  <c r="K6" i="2" s="1"/>
  <c r="H2" i="5"/>
  <c r="J6" i="2" s="1"/>
  <c r="G2" i="5"/>
  <c r="I6" i="2" s="1"/>
  <c r="F2" i="5"/>
  <c r="H6" i="2" s="1"/>
  <c r="E2" i="5"/>
  <c r="G6" i="2" s="1"/>
  <c r="D2" i="5"/>
  <c r="F6" i="2" s="1"/>
  <c r="L8" i="1" l="1"/>
  <c r="L9" i="1"/>
  <c r="L10" i="1"/>
  <c r="L11" i="1"/>
  <c r="L12" i="1"/>
  <c r="L13" i="1"/>
  <c r="P13" i="1" s="1"/>
  <c r="L14" i="1"/>
  <c r="P14" i="1" s="1"/>
  <c r="L15" i="1"/>
  <c r="P15" i="1" s="1"/>
  <c r="P11" i="1" l="1"/>
  <c r="P10" i="1"/>
  <c r="P9" i="1"/>
  <c r="P12" i="1"/>
  <c r="P8" i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K9" i="1"/>
  <c r="K13" i="1"/>
  <c r="Q14" i="1"/>
  <c r="K14" i="1"/>
  <c r="K11" i="1"/>
  <c r="K15" i="1"/>
  <c r="Q15" i="1"/>
  <c r="Q8" i="1"/>
  <c r="K8" i="1"/>
  <c r="Q12" i="1"/>
  <c r="K12" i="1"/>
  <c r="Q11" i="1"/>
  <c r="K10" i="1"/>
  <c r="Q10" i="1"/>
  <c r="B9" i="2" s="1"/>
  <c r="Q9" i="1"/>
  <c r="Q13" i="1"/>
  <c r="P209" i="1" l="1"/>
  <c r="B7" i="2"/>
  <c r="B6" i="2"/>
  <c r="B8" i="2"/>
  <c r="P211" i="1" l="1"/>
  <c r="P210" i="1"/>
  <c r="P212" i="1" l="1"/>
</calcChain>
</file>

<file path=xl/sharedStrings.xml><?xml version="1.0" encoding="utf-8"?>
<sst xmlns="http://schemas.openxmlformats.org/spreadsheetml/2006/main" count="140" uniqueCount="109">
  <si>
    <t>Controle de l'inventaire à l'entrepôt</t>
  </si>
  <si>
    <t>Produit</t>
  </si>
  <si>
    <t>Actif / Inactif</t>
  </si>
  <si>
    <t>Commentaire</t>
  </si>
  <si>
    <t>Modification à l'inventaire</t>
  </si>
  <si>
    <t>À commander</t>
  </si>
  <si>
    <t>Code produit</t>
  </si>
  <si>
    <t>Emplacement</t>
  </si>
  <si>
    <t>Catégorie</t>
  </si>
  <si>
    <t>Nom du fournisseur</t>
  </si>
  <si>
    <t>Code fournisseur</t>
  </si>
  <si>
    <t>Min</t>
  </si>
  <si>
    <t>Max</t>
  </si>
  <si>
    <t>Valeur de la commande</t>
  </si>
  <si>
    <t>produit d'hygiene</t>
  </si>
  <si>
    <t>Actif</t>
  </si>
  <si>
    <t>Inactif</t>
  </si>
  <si>
    <t>BC-154879-05</t>
  </si>
  <si>
    <t>Papier toilette inc</t>
  </si>
  <si>
    <t>Papier toilette</t>
  </si>
  <si>
    <t>Valeur de l'inventaire</t>
  </si>
  <si>
    <t>Inventaire</t>
  </si>
  <si>
    <t>tempon</t>
  </si>
  <si>
    <t>valeur de l'inventaire par catégorie</t>
  </si>
  <si>
    <t>Papetrie</t>
  </si>
  <si>
    <t>Produit d'hygiene</t>
  </si>
  <si>
    <t>nurriture</t>
  </si>
  <si>
    <t>produit ménagé</t>
  </si>
  <si>
    <t>contact Fournisseur</t>
  </si>
  <si>
    <t>C.Paquette@bdh.com</t>
  </si>
  <si>
    <t>Prix à l'unité</t>
  </si>
  <si>
    <t>patate</t>
  </si>
  <si>
    <t>feuille</t>
  </si>
  <si>
    <t>papier brun</t>
  </si>
  <si>
    <t>savon</t>
  </si>
  <si>
    <t>poulet</t>
  </si>
  <si>
    <t>trombone</t>
  </si>
  <si>
    <t>vC-154879-06</t>
  </si>
  <si>
    <t>4C-154879-07</t>
  </si>
  <si>
    <t>23sC-154879-08</t>
  </si>
  <si>
    <t>BC-1548</t>
  </si>
  <si>
    <t>frsd-154879-10</t>
  </si>
  <si>
    <t>frds-154879-11</t>
  </si>
  <si>
    <t>50-10-154879-12</t>
  </si>
  <si>
    <t>R2-T6</t>
  </si>
  <si>
    <t>R2-T7</t>
  </si>
  <si>
    <t>R2-T8</t>
  </si>
  <si>
    <t>R2-T9</t>
  </si>
  <si>
    <t>bouffe inc</t>
  </si>
  <si>
    <t>papier colius</t>
  </si>
  <si>
    <t>ithor lamope</t>
  </si>
  <si>
    <t>p.fjt@msp.com</t>
  </si>
  <si>
    <t>jdhtrge.etheg@hot.com</t>
  </si>
  <si>
    <t>c-propre-ici@iciaussi.com</t>
  </si>
  <si>
    <t>envoyer conf. Par faxe</t>
  </si>
  <si>
    <t>R1-T12</t>
  </si>
  <si>
    <t>R1-T5</t>
  </si>
  <si>
    <t>R5-T10</t>
  </si>
  <si>
    <t>Rc-T11</t>
  </si>
  <si>
    <t>Sous total:</t>
  </si>
  <si>
    <t>TVQ</t>
  </si>
  <si>
    <t>TPS</t>
  </si>
  <si>
    <t>TOTAL:</t>
  </si>
  <si>
    <t>date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</si>
  <si>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</si>
  <si>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</si>
  <si>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</si>
  <si>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</si>
  <si>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</si>
  <si>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</si>
  <si>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</si>
  <si>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</si>
  <si>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</si>
  <si>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</si>
  <si>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</si>
  <si>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</si>
  <si>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</si>
  <si>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</si>
  <si>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</si>
  <si>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</si>
  <si>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</si>
  <si>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</si>
  <si>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</si>
  <si>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</si>
  <si>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</si>
  <si>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</si>
  <si>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</si>
  <si>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</si>
  <si>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</si>
  <si>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</si>
  <si>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</si>
  <si>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</si>
  <si>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</si>
  <si>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</si>
  <si>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</si>
  <si>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</si>
  <si>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</si>
  <si>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</si>
  <si>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</si>
  <si>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</si>
  <si>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</si>
  <si>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</si>
  <si>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</si>
  <si>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</si>
  <si>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</si>
  <si>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total de la commande</t>
  </si>
  <si>
    <t>Date</t>
  </si>
  <si>
    <t>Annuel:</t>
  </si>
  <si>
    <t>https://forum.excel-pratique.com/viewtopic.php?f=2&amp;t=137545&amp;p=844193#p844193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</si>
</sst>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$&quot;* #,##0.00_);_(&quot;$&quot;* \(#,##0.00\);_(&quot;$&quot;* &quot;-&quot;??_);_(@_)"/>
    <numFmt numFmtId="165" formatCode="#,##0.00\ &quot;$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color rgb="FF0000FF"/>
      <name val="Calibri"/>
      <family val="2"/>
    </font>
    <font>
      <b/>
      <sz val="12"/>
      <color rgb="FF0000FF"/>
      <name val="Calibri"/>
      <family val="2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4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68">
    <xf numFmtId="0" fontId="0" fillId="0" borderId="0" xfId="0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3" borderId="0" xfId="0" applyFill="1"/>
    <xf numFmtId="164" fontId="0" fillId="0" borderId="1" xfId="1" applyFont="1" applyBorder="1"/>
    <xf numFmtId="164" fontId="0" fillId="0" borderId="2" xfId="1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Font="1" applyBorder="1" applyAlignment="1">
      <alignment horizontal="left" vertical="center"/>
    </xf>
    <xf numFmtId="165" fontId="7" fillId="0" borderId="0" xfId="1" applyNumberFormat="1" applyFont="1" applyAlignment="1">
      <alignment horizontal="left"/>
    </xf>
    <xf numFmtId="164" fontId="0" fillId="0" borderId="7" xfId="1" applyNumberFormat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5" xfId="0" applyBorder="1"/>
    <xf numFmtId="0" fontId="0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14" fontId="0" fillId="0" borderId="1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2" fillId="7" borderId="7" xfId="0" applyFont="1" applyFill="1" applyBorder="1" applyAlignment="1">
      <alignment horizontal="center" vertical="center"/>
    </xf>
    <xf numFmtId="0" fontId="12" fillId="7" borderId="7" xfId="0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horizontal="left" vertical="center"/>
    </xf>
    <xf numFmtId="0" fontId="12" fillId="7" borderId="7" xfId="0" applyFont="1" applyFill="1" applyBorder="1" applyAlignment="1">
      <alignment horizontal="left" vertical="center" wrapText="1"/>
    </xf>
    <xf numFmtId="0" fontId="12" fillId="7" borderId="6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left" vertical="center"/>
    </xf>
    <xf numFmtId="0" fontId="6" fillId="4" borderId="7" xfId="2" applyFont="1" applyFill="1" applyBorder="1" applyAlignment="1">
      <alignment horizontal="left" vertical="center"/>
    </xf>
    <xf numFmtId="0" fontId="0" fillId="4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164" fontId="0" fillId="4" borderId="7" xfId="1" applyNumberFormat="1" applyFont="1" applyFill="1" applyBorder="1" applyAlignment="1">
      <alignment horizontal="left" vertical="center"/>
    </xf>
    <xf numFmtId="0" fontId="0" fillId="4" borderId="6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0" fontId="6" fillId="0" borderId="7" xfId="2" applyFont="1" applyBorder="1" applyAlignment="1">
      <alignment horizontal="left" vertical="center"/>
    </xf>
    <xf numFmtId="0" fontId="0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3" fillId="4" borderId="7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6" fillId="0" borderId="0" xfId="2"/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3" xfId="0" applyNumberFormat="1" applyBorder="1"/>
  </cellXfs>
  <cellStyles count="3">
    <cellStyle name="Lien hypertexte" xfId="2" builtinId="8"/>
    <cellStyle name="Monétaire" xfId="1" builtinId="4"/>
    <cellStyle name="Normal" xfId="0" builtinId="0"/>
  </cellStyles>
  <dxfs count="52">
    <dxf>
      <font>
        <color theme="1"/>
      </font>
      <fill>
        <patternFill>
          <bgColor theme="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3</xdr:row>
          <xdr:rowOff>152400</xdr:rowOff>
        </xdr:from>
        <xdr:to>
          <xdr:col>13</xdr:col>
          <xdr:colOff>581025</xdr:colOff>
          <xdr:row>5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Mettre à jour l'inventaire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1</xdr:row>
          <xdr:rowOff>76200</xdr:rowOff>
        </xdr:from>
        <xdr:to>
          <xdr:col>5</xdr:col>
          <xdr:colOff>1181100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3</xdr:row>
          <xdr:rowOff>123825</xdr:rowOff>
        </xdr:from>
        <xdr:to>
          <xdr:col>5</xdr:col>
          <xdr:colOff>1257300</xdr:colOff>
          <xdr:row>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Categorie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</xdr:row>
          <xdr:rowOff>114300</xdr:rowOff>
        </xdr:from>
        <xdr:to>
          <xdr:col>6</xdr:col>
          <xdr:colOff>1162050</xdr:colOff>
          <xdr:row>5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1</xdr:row>
          <xdr:rowOff>95250</xdr:rowOff>
        </xdr:from>
        <xdr:to>
          <xdr:col>11</xdr:col>
          <xdr:colOff>1304925</xdr:colOff>
          <xdr:row>3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à commander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</xdr:row>
          <xdr:rowOff>66675</xdr:rowOff>
        </xdr:from>
        <xdr:to>
          <xdr:col>6</xdr:col>
          <xdr:colOff>1133475</xdr:colOff>
          <xdr:row>3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Emplacement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866775</xdr:colOff>
          <xdr:row>1</xdr:row>
          <xdr:rowOff>85725</xdr:rowOff>
        </xdr:from>
        <xdr:to>
          <xdr:col>15</xdr:col>
          <xdr:colOff>285750</xdr:colOff>
          <xdr:row>3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3</xdr:row>
          <xdr:rowOff>123825</xdr:rowOff>
        </xdr:from>
        <xdr:to>
          <xdr:col>15</xdr:col>
          <xdr:colOff>304800</xdr:colOff>
          <xdr:row>5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Inactif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876300</xdr:colOff>
          <xdr:row>3</xdr:row>
          <xdr:rowOff>133350</xdr:rowOff>
        </xdr:from>
        <xdr:to>
          <xdr:col>14</xdr:col>
          <xdr:colOff>190500</xdr:colOff>
          <xdr:row>5</xdr:row>
          <xdr:rowOff>114300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0</xdr:row>
          <xdr:rowOff>9525</xdr:rowOff>
        </xdr:from>
        <xdr:to>
          <xdr:col>23</xdr:col>
          <xdr:colOff>590550</xdr:colOff>
          <xdr:row>7</xdr:row>
          <xdr:rowOff>19050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commande dans la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1362075</xdr:colOff>
          <xdr:row>1</xdr:row>
          <xdr:rowOff>95250</xdr:rowOff>
        </xdr:from>
        <xdr:to>
          <xdr:col>13</xdr:col>
          <xdr:colOff>552450</xdr:colOff>
          <xdr:row>3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Préparer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6</xdr:row>
          <xdr:rowOff>76200</xdr:rowOff>
        </xdr:from>
        <xdr:to>
          <xdr:col>21</xdr:col>
          <xdr:colOff>114300</xdr:colOff>
          <xdr:row>6</xdr:row>
          <xdr:rowOff>428625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Principale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</xdr:row>
          <xdr:rowOff>9525</xdr:rowOff>
        </xdr:from>
        <xdr:to>
          <xdr:col>2</xdr:col>
          <xdr:colOff>9525</xdr:colOff>
          <xdr:row>4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Metre en ordre Alphabétique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3:AV4" insertRow="1" totalsRowShown="0" headerRowDxfId="51" headerRowBorderDxfId="50" tableBorderDxfId="49" totalsRowBorderDxfId="48">
  <autoFilter ref="B3:AV4"/>
  <tableColumns count="47">
    <tableColumn id="1" name="date" dataDxfId="47"/>
    <tableColumn id="47" name="total de la commande" dataDxfId="46"/>
    <tableColumn id="2" name="nurriture" dataDxfId="45"/>
    <tableColumn id="3" name="Papetrie" dataDxfId="44"/>
    <tableColumn id="4" name="Produit d'hygiene" dataDxfId="43"/>
    <tableColumn id="5" name="produit ménagé" dataDxfId="42"/>
    <tableColumn id="6" name="Colonne6" dataDxfId="41"/>
    <tableColumn id="7" name="Colonne7" dataDxfId="40"/>
    <tableColumn id="8" name="Colonne8" dataDxfId="39"/>
    <tableColumn id="9" name="Colonne9" dataDxfId="38"/>
    <tableColumn id="10" name="Colonne10" dataDxfId="37"/>
    <tableColumn id="11" name="Colonne11" dataDxfId="36"/>
    <tableColumn id="12" name="Colonne12" dataDxfId="35"/>
    <tableColumn id="13" name="Colonne13" dataDxfId="34"/>
    <tableColumn id="14" name="Colonne14" dataDxfId="33"/>
    <tableColumn id="15" name="Colonne15" dataDxfId="32"/>
    <tableColumn id="16" name="Colonne16" dataDxfId="31"/>
    <tableColumn id="17" name="Colonne17" dataDxfId="30"/>
    <tableColumn id="18" name="Colonne18" dataDxfId="29"/>
    <tableColumn id="19" name="Colonne19" dataDxfId="28"/>
    <tableColumn id="20" name="Colonne20" dataDxfId="27"/>
    <tableColumn id="21" name="Colonne21" dataDxfId="26"/>
    <tableColumn id="22" name="Colonne22" dataDxfId="25"/>
    <tableColumn id="23" name="Colonne23" dataDxfId="24"/>
    <tableColumn id="24" name="Colonne24" dataDxfId="23"/>
    <tableColumn id="25" name="Colonne25" dataDxfId="22"/>
    <tableColumn id="26" name="Colonne26" dataDxfId="21"/>
    <tableColumn id="27" name="Colonne27" dataDxfId="20"/>
    <tableColumn id="28" name="Colonne28" dataDxfId="19"/>
    <tableColumn id="29" name="Colonne29" dataDxfId="18"/>
    <tableColumn id="30" name="Colonne30" dataDxfId="17"/>
    <tableColumn id="31" name="Colonne31" dataDxfId="16"/>
    <tableColumn id="32" name="Colonne32" dataDxfId="15"/>
    <tableColumn id="33" name="Colonne33" dataDxfId="14"/>
    <tableColumn id="34" name="Colonne34" dataDxfId="13"/>
    <tableColumn id="35" name="Colonne35" dataDxfId="12"/>
    <tableColumn id="36" name="Colonne36" dataDxfId="11"/>
    <tableColumn id="37" name="Colonne37" dataDxfId="10"/>
    <tableColumn id="38" name="Colonne38" dataDxfId="9"/>
    <tableColumn id="39" name="Colonne39" dataDxfId="8"/>
    <tableColumn id="40" name="Colonne40" dataDxfId="7"/>
    <tableColumn id="41" name="Colonne41" dataDxfId="6"/>
    <tableColumn id="42" name="Colonne42" dataDxfId="5"/>
    <tableColumn id="43" name="Colonne43" dataDxfId="4"/>
    <tableColumn id="44" name="Colonne44" dataDxfId="3"/>
    <tableColumn id="45" name="Colonne45" dataDxfId="2"/>
    <tableColumn id="46" name="Colonne46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orum.excel-pratique.com/viewtopic.php?f=2&amp;t=137545&amp;p=844193" TargetMode="Externa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3" Type="http://schemas.openxmlformats.org/officeDocument/2006/relationships/hyperlink" Target="mailto:C.Paquette@bdh.com" TargetMode="External"/><Relationship Id="rId21" Type="http://schemas.openxmlformats.org/officeDocument/2006/relationships/ctrlProp" Target="../ctrlProps/ctrlProp10.xml"/><Relationship Id="rId7" Type="http://schemas.openxmlformats.org/officeDocument/2006/relationships/hyperlink" Target="mailto:c-propre-ici@iciaussi.com" TargetMode="External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" Type="http://schemas.openxmlformats.org/officeDocument/2006/relationships/hyperlink" Target="mailto:p.fjt@msp.com" TargetMode="Externa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hyperlink" Target="mailto:C.Paquette@bdh.com" TargetMode="External"/><Relationship Id="rId6" Type="http://schemas.openxmlformats.org/officeDocument/2006/relationships/hyperlink" Target="mailto:jdhtrge.etheg@hot.com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mailto:jdhtrge.etheg@hot.com" TargetMode="External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drawing" Target="../drawings/drawing1.xml"/><Relationship Id="rId19" Type="http://schemas.openxmlformats.org/officeDocument/2006/relationships/ctrlProp" Target="../ctrlProps/ctrlProp8.xml"/><Relationship Id="rId4" Type="http://schemas.openxmlformats.org/officeDocument/2006/relationships/hyperlink" Target="mailto:p.fjt@msp.com" TargetMode="External"/><Relationship Id="rId9" Type="http://schemas.openxmlformats.org/officeDocument/2006/relationships/printerSettings" Target="../printerSettings/printerSettings1.bin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V212"/>
  <sheetViews>
    <sheetView showZeros="0" tabSelected="1" topLeftCell="G1" zoomScale="90" zoomScaleNormal="90" workbookViewId="0">
      <pane ySplit="7" topLeftCell="A8" activePane="bottomLeft" state="frozen"/>
      <selection pane="bottomLeft" activeCell="I16" sqref="I16"/>
    </sheetView>
  </sheetViews>
  <sheetFormatPr baseColWidth="10" defaultColWidth="9.140625" defaultRowHeight="15" x14ac:dyDescent="0.25"/>
  <cols>
    <col min="1" max="1" width="26.85546875" customWidth="1"/>
    <col min="2" max="2" width="17.42578125" customWidth="1"/>
    <col min="3" max="3" width="17.85546875" customWidth="1"/>
    <col min="4" max="4" width="16.85546875" customWidth="1"/>
    <col min="5" max="5" width="25.42578125" customWidth="1"/>
    <col min="6" max="6" width="19.140625" bestFit="1" customWidth="1"/>
    <col min="7" max="7" width="22.7109375" customWidth="1"/>
    <col min="8" max="8" width="13.140625" customWidth="1"/>
    <col min="9" max="9" width="9" customWidth="1"/>
    <col min="10" max="10" width="11.7109375" customWidth="1"/>
    <col min="11" max="11" width="16.7109375" customWidth="1"/>
    <col min="12" max="12" width="21.7109375" customWidth="1"/>
    <col min="13" max="13" width="17.42578125" customWidth="1"/>
    <col min="14" max="14" width="26.140625" customWidth="1"/>
    <col min="15" max="15" width="15.140625" customWidth="1"/>
    <col min="16" max="16" width="18.140625" customWidth="1"/>
    <col min="17" max="17" width="18.7109375" customWidth="1"/>
    <col min="18" max="18" width="20.7109375" customWidth="1"/>
    <col min="21" max="21" width="9.140625" customWidth="1"/>
  </cols>
  <sheetData>
    <row r="2" spans="1:22" ht="15" customHeight="1" x14ac:dyDescent="0.25">
      <c r="A2" s="65" t="s">
        <v>0</v>
      </c>
      <c r="B2" s="65"/>
      <c r="C2" s="65"/>
      <c r="D2" s="65"/>
      <c r="E2" s="65"/>
      <c r="F2" s="1"/>
      <c r="G2" s="1"/>
      <c r="H2" s="1"/>
      <c r="I2" s="1"/>
      <c r="J2" s="1"/>
      <c r="K2" s="1"/>
      <c r="L2" s="1"/>
    </row>
    <row r="3" spans="1:22" ht="15" customHeight="1" x14ac:dyDescent="0.25">
      <c r="A3" s="65"/>
      <c r="B3" s="65"/>
      <c r="C3" s="65"/>
      <c r="D3" s="65"/>
      <c r="E3" s="65"/>
      <c r="F3" s="1"/>
      <c r="G3" s="1"/>
      <c r="H3" s="1"/>
      <c r="I3" s="1"/>
      <c r="J3" s="1"/>
      <c r="K3" s="1"/>
      <c r="L3" s="1"/>
      <c r="U3" t="s">
        <v>15</v>
      </c>
    </row>
    <row r="4" spans="1:22" ht="15" customHeight="1" x14ac:dyDescent="0.25">
      <c r="A4" s="65"/>
      <c r="B4" s="65"/>
      <c r="C4" s="65"/>
      <c r="D4" s="65"/>
      <c r="E4" s="65"/>
      <c r="F4" s="1"/>
      <c r="G4" s="1"/>
      <c r="H4" s="1"/>
      <c r="I4" s="1"/>
      <c r="J4" s="1"/>
      <c r="K4" s="1"/>
      <c r="L4" s="1"/>
      <c r="U4" t="s">
        <v>16</v>
      </c>
    </row>
    <row r="5" spans="1:22" ht="15" customHeight="1" x14ac:dyDescent="0.25">
      <c r="A5" s="65"/>
      <c r="B5" s="65"/>
      <c r="C5" s="65"/>
      <c r="D5" s="65"/>
      <c r="E5" s="65"/>
      <c r="F5" s="1"/>
      <c r="G5" s="1"/>
      <c r="H5" s="1"/>
      <c r="I5" s="1"/>
      <c r="J5" s="1"/>
      <c r="K5" s="1"/>
      <c r="L5" s="1"/>
    </row>
    <row r="7" spans="1:22" ht="42.75" customHeight="1" x14ac:dyDescent="0.25">
      <c r="A7" s="37" t="s">
        <v>1</v>
      </c>
      <c r="B7" s="37" t="s">
        <v>8</v>
      </c>
      <c r="C7" s="37" t="s">
        <v>7</v>
      </c>
      <c r="D7" s="37" t="s">
        <v>6</v>
      </c>
      <c r="E7" s="37" t="s">
        <v>9</v>
      </c>
      <c r="F7" s="38" t="s">
        <v>10</v>
      </c>
      <c r="G7" s="38" t="s">
        <v>28</v>
      </c>
      <c r="H7" s="37" t="s">
        <v>21</v>
      </c>
      <c r="I7" s="37" t="s">
        <v>11</v>
      </c>
      <c r="J7" s="37" t="s">
        <v>12</v>
      </c>
      <c r="K7" s="37" t="s">
        <v>22</v>
      </c>
      <c r="L7" s="37" t="s">
        <v>5</v>
      </c>
      <c r="M7" s="38" t="s">
        <v>4</v>
      </c>
      <c r="N7" s="37" t="s">
        <v>3</v>
      </c>
      <c r="O7" s="39" t="s">
        <v>30</v>
      </c>
      <c r="P7" s="40" t="s">
        <v>13</v>
      </c>
      <c r="Q7" s="40" t="s">
        <v>20</v>
      </c>
      <c r="R7" s="41" t="s">
        <v>2</v>
      </c>
    </row>
    <row r="8" spans="1:22" ht="15.75" x14ac:dyDescent="0.25">
      <c r="A8" s="42" t="s">
        <v>31</v>
      </c>
      <c r="B8" s="42" t="s">
        <v>26</v>
      </c>
      <c r="C8" s="42" t="s">
        <v>44</v>
      </c>
      <c r="D8" s="42" t="s">
        <v>37</v>
      </c>
      <c r="E8" s="42" t="s">
        <v>48</v>
      </c>
      <c r="F8" s="42">
        <v>4587954</v>
      </c>
      <c r="G8" s="43" t="s">
        <v>51</v>
      </c>
      <c r="H8" s="44">
        <v>45</v>
      </c>
      <c r="I8" s="44">
        <v>50</v>
      </c>
      <c r="J8" s="44">
        <v>100</v>
      </c>
      <c r="K8" s="44">
        <f>Inventaire!$H8+Inventaire!$M8</f>
        <v>45</v>
      </c>
      <c r="L8" s="45">
        <f t="shared" ref="L8:L39" si="0">IF($H8&lt;$I8,$J8-$H8,0)</f>
        <v>55</v>
      </c>
      <c r="M8" s="46"/>
      <c r="N8" s="42" t="s">
        <v>54</v>
      </c>
      <c r="O8" s="47">
        <v>45</v>
      </c>
      <c r="P8" s="47">
        <f t="shared" ref="P8:P39" si="1">L8*O8</f>
        <v>2475</v>
      </c>
      <c r="Q8" s="47">
        <f>Inventaire!$O8*Inventaire!$H8</f>
        <v>2025</v>
      </c>
      <c r="R8" s="48" t="s">
        <v>15</v>
      </c>
    </row>
    <row r="9" spans="1:22" ht="15.75" x14ac:dyDescent="0.25">
      <c r="A9" s="49" t="s">
        <v>35</v>
      </c>
      <c r="B9" s="49" t="s">
        <v>26</v>
      </c>
      <c r="C9" s="49" t="s">
        <v>57</v>
      </c>
      <c r="D9" s="49" t="s">
        <v>41</v>
      </c>
      <c r="E9" s="49" t="s">
        <v>48</v>
      </c>
      <c r="F9" s="49">
        <v>4587954</v>
      </c>
      <c r="G9" s="50" t="s">
        <v>51</v>
      </c>
      <c r="H9" s="51">
        <v>100</v>
      </c>
      <c r="I9" s="51">
        <v>120</v>
      </c>
      <c r="J9" s="51">
        <v>200</v>
      </c>
      <c r="K9" s="51">
        <f>Inventaire!$H9+Inventaire!$M9</f>
        <v>100</v>
      </c>
      <c r="L9" s="52">
        <f t="shared" si="0"/>
        <v>100</v>
      </c>
      <c r="M9" s="46"/>
      <c r="N9" s="49" t="s">
        <v>54</v>
      </c>
      <c r="O9" s="13">
        <v>15</v>
      </c>
      <c r="P9" s="13">
        <f t="shared" si="1"/>
        <v>1500</v>
      </c>
      <c r="Q9" s="13">
        <f>Inventaire!$O9*Inventaire!$H9</f>
        <v>1500</v>
      </c>
      <c r="R9" s="53" t="s">
        <v>15</v>
      </c>
    </row>
    <row r="10" spans="1:22" ht="15.75" x14ac:dyDescent="0.25">
      <c r="A10" s="42" t="s">
        <v>34</v>
      </c>
      <c r="B10" s="42" t="s">
        <v>27</v>
      </c>
      <c r="C10" s="42" t="s">
        <v>58</v>
      </c>
      <c r="D10" s="42" t="s">
        <v>42</v>
      </c>
      <c r="E10" s="42" t="s">
        <v>50</v>
      </c>
      <c r="F10" s="42">
        <v>4587954</v>
      </c>
      <c r="G10" s="43" t="s">
        <v>53</v>
      </c>
      <c r="H10" s="44">
        <v>30</v>
      </c>
      <c r="I10" s="44">
        <v>50</v>
      </c>
      <c r="J10" s="44">
        <v>150</v>
      </c>
      <c r="K10" s="44">
        <f>Inventaire!$H10+Inventaire!$M10</f>
        <v>30</v>
      </c>
      <c r="L10" s="45">
        <f t="shared" si="0"/>
        <v>120</v>
      </c>
      <c r="M10" s="46"/>
      <c r="N10" s="42"/>
      <c r="O10" s="47">
        <v>500</v>
      </c>
      <c r="P10" s="47">
        <f t="shared" si="1"/>
        <v>60000</v>
      </c>
      <c r="Q10" s="47">
        <f>Inventaire!$O10*Inventaire!$H10</f>
        <v>15000</v>
      </c>
      <c r="R10" s="48" t="s">
        <v>15</v>
      </c>
      <c r="V10" s="64" t="s">
        <v>108</v>
      </c>
    </row>
    <row r="11" spans="1:22" ht="15.75" x14ac:dyDescent="0.25">
      <c r="A11" s="49" t="s">
        <v>32</v>
      </c>
      <c r="B11" s="49" t="s">
        <v>24</v>
      </c>
      <c r="C11" s="49" t="s">
        <v>45</v>
      </c>
      <c r="D11" s="49" t="s">
        <v>38</v>
      </c>
      <c r="E11" s="49" t="s">
        <v>49</v>
      </c>
      <c r="F11" s="49">
        <v>4587954</v>
      </c>
      <c r="G11" s="50" t="s">
        <v>52</v>
      </c>
      <c r="H11" s="51">
        <v>54</v>
      </c>
      <c r="I11" s="51">
        <v>300</v>
      </c>
      <c r="J11" s="51">
        <v>600</v>
      </c>
      <c r="K11" s="51">
        <f>Inventaire!$H11+Inventaire!$M11</f>
        <v>54</v>
      </c>
      <c r="L11" s="52">
        <f t="shared" si="0"/>
        <v>546</v>
      </c>
      <c r="M11" s="46"/>
      <c r="N11" s="49"/>
      <c r="O11" s="13">
        <v>10</v>
      </c>
      <c r="P11" s="13">
        <f t="shared" si="1"/>
        <v>5460</v>
      </c>
      <c r="Q11" s="13">
        <f>Inventaire!$O11*Inventaire!$H11</f>
        <v>540</v>
      </c>
      <c r="R11" s="53" t="s">
        <v>15</v>
      </c>
    </row>
    <row r="12" spans="1:22" ht="15.75" x14ac:dyDescent="0.25">
      <c r="A12" s="42" t="s">
        <v>36</v>
      </c>
      <c r="B12" s="42" t="s">
        <v>24</v>
      </c>
      <c r="C12" s="42" t="s">
        <v>55</v>
      </c>
      <c r="D12" s="42" t="s">
        <v>43</v>
      </c>
      <c r="E12" s="42" t="s">
        <v>49</v>
      </c>
      <c r="F12" s="42">
        <v>4587954</v>
      </c>
      <c r="G12" s="43" t="s">
        <v>52</v>
      </c>
      <c r="H12" s="44">
        <v>50</v>
      </c>
      <c r="I12" s="44">
        <v>10</v>
      </c>
      <c r="J12" s="44">
        <v>54</v>
      </c>
      <c r="K12" s="44">
        <f>Inventaire!$H12+Inventaire!$M12</f>
        <v>50</v>
      </c>
      <c r="L12" s="45">
        <f t="shared" si="0"/>
        <v>0</v>
      </c>
      <c r="M12" s="46"/>
      <c r="N12" s="42"/>
      <c r="O12" s="47">
        <v>584</v>
      </c>
      <c r="P12" s="47">
        <f t="shared" si="1"/>
        <v>0</v>
      </c>
      <c r="Q12" s="47">
        <f>Inventaire!$O12*Inventaire!$H12</f>
        <v>29200</v>
      </c>
      <c r="R12" s="48" t="s">
        <v>15</v>
      </c>
    </row>
    <row r="13" spans="1:22" ht="15.75" x14ac:dyDescent="0.25">
      <c r="A13" s="49" t="s">
        <v>33</v>
      </c>
      <c r="B13" s="49" t="s">
        <v>25</v>
      </c>
      <c r="C13" s="49" t="s">
        <v>46</v>
      </c>
      <c r="D13" s="49" t="s">
        <v>39</v>
      </c>
      <c r="E13" s="49" t="s">
        <v>18</v>
      </c>
      <c r="F13" s="49">
        <v>4587954</v>
      </c>
      <c r="G13" s="50" t="s">
        <v>29</v>
      </c>
      <c r="H13" s="51">
        <v>30</v>
      </c>
      <c r="I13" s="51">
        <v>20</v>
      </c>
      <c r="J13" s="51">
        <v>54</v>
      </c>
      <c r="K13" s="51">
        <f>Inventaire!$H13+Inventaire!$M13</f>
        <v>30</v>
      </c>
      <c r="L13" s="52">
        <f t="shared" si="0"/>
        <v>0</v>
      </c>
      <c r="M13" s="46"/>
      <c r="N13" s="49"/>
      <c r="O13" s="13">
        <v>2</v>
      </c>
      <c r="P13" s="13">
        <f t="shared" si="1"/>
        <v>0</v>
      </c>
      <c r="Q13" s="13">
        <f>Inventaire!$O13*Inventaire!$H13</f>
        <v>60</v>
      </c>
      <c r="R13" s="53" t="s">
        <v>15</v>
      </c>
    </row>
    <row r="14" spans="1:22" ht="15.75" x14ac:dyDescent="0.25">
      <c r="A14" s="42" t="s">
        <v>19</v>
      </c>
      <c r="B14" s="42" t="s">
        <v>14</v>
      </c>
      <c r="C14" s="42" t="s">
        <v>56</v>
      </c>
      <c r="D14" s="42" t="s">
        <v>17</v>
      </c>
      <c r="E14" s="42" t="s">
        <v>18</v>
      </c>
      <c r="F14" s="42">
        <v>4587954</v>
      </c>
      <c r="G14" s="43" t="s">
        <v>29</v>
      </c>
      <c r="H14" s="44">
        <v>50</v>
      </c>
      <c r="I14" s="44">
        <v>20</v>
      </c>
      <c r="J14" s="44">
        <v>50</v>
      </c>
      <c r="K14" s="44">
        <f>Inventaire!$H14+Inventaire!$M14</f>
        <v>50</v>
      </c>
      <c r="L14" s="45">
        <f t="shared" si="0"/>
        <v>0</v>
      </c>
      <c r="M14" s="46"/>
      <c r="N14" s="42"/>
      <c r="O14" s="47">
        <v>35</v>
      </c>
      <c r="P14" s="47">
        <f t="shared" si="1"/>
        <v>0</v>
      </c>
      <c r="Q14" s="47">
        <f>Inventaire!$O14*Inventaire!$H14</f>
        <v>1750</v>
      </c>
      <c r="R14" s="48" t="s">
        <v>15</v>
      </c>
    </row>
    <row r="15" spans="1:22" ht="15.75" x14ac:dyDescent="0.25">
      <c r="A15" s="49" t="s">
        <v>34</v>
      </c>
      <c r="B15" s="49" t="s">
        <v>25</v>
      </c>
      <c r="C15" s="49" t="s">
        <v>47</v>
      </c>
      <c r="D15" s="49" t="s">
        <v>40</v>
      </c>
      <c r="E15" s="49" t="s">
        <v>18</v>
      </c>
      <c r="F15" s="49">
        <v>4587954</v>
      </c>
      <c r="G15" s="50" t="s">
        <v>29</v>
      </c>
      <c r="H15" s="51">
        <v>30</v>
      </c>
      <c r="I15" s="51">
        <v>10</v>
      </c>
      <c r="J15" s="51">
        <v>30</v>
      </c>
      <c r="K15" s="51">
        <f>Inventaire!$H15+Inventaire!$M15</f>
        <v>30</v>
      </c>
      <c r="L15" s="52">
        <f t="shared" si="0"/>
        <v>0</v>
      </c>
      <c r="M15" s="46"/>
      <c r="N15" s="49"/>
      <c r="O15" s="13">
        <v>80</v>
      </c>
      <c r="P15" s="13">
        <f t="shared" si="1"/>
        <v>0</v>
      </c>
      <c r="Q15" s="13">
        <f>Inventaire!$O15*Inventaire!$H15</f>
        <v>2400</v>
      </c>
      <c r="R15" s="53" t="s">
        <v>15</v>
      </c>
    </row>
    <row r="16" spans="1:22" ht="15.75" x14ac:dyDescent="0.25">
      <c r="A16" s="42"/>
      <c r="B16" s="42"/>
      <c r="C16" s="42"/>
      <c r="D16" s="42"/>
      <c r="E16" s="42"/>
      <c r="F16" s="42"/>
      <c r="G16" s="42"/>
      <c r="H16" s="44">
        <v>0</v>
      </c>
      <c r="I16" s="44"/>
      <c r="J16" s="44"/>
      <c r="K16" s="44">
        <f>Inventaire!$H16+Inventaire!$M16</f>
        <v>0</v>
      </c>
      <c r="L16" s="45">
        <f t="shared" si="0"/>
        <v>0</v>
      </c>
      <c r="M16" s="46"/>
      <c r="N16" s="42"/>
      <c r="O16" s="47"/>
      <c r="P16" s="47">
        <f t="shared" si="1"/>
        <v>0</v>
      </c>
      <c r="Q16" s="47">
        <f>Inventaire!$O16*Inventaire!$H16</f>
        <v>0</v>
      </c>
      <c r="R16" s="48"/>
    </row>
    <row r="17" spans="1:18" ht="15.75" x14ac:dyDescent="0.25">
      <c r="A17" s="49"/>
      <c r="B17" s="49"/>
      <c r="C17" s="49"/>
      <c r="D17" s="49"/>
      <c r="E17" s="49"/>
      <c r="F17" s="49"/>
      <c r="G17" s="49"/>
      <c r="H17" s="52">
        <v>0</v>
      </c>
      <c r="I17" s="51"/>
      <c r="J17" s="51"/>
      <c r="K17" s="54">
        <f>Inventaire!$H17+Inventaire!$M17</f>
        <v>0</v>
      </c>
      <c r="L17" s="55">
        <f t="shared" si="0"/>
        <v>0</v>
      </c>
      <c r="M17" s="46"/>
      <c r="N17" s="49"/>
      <c r="O17" s="13"/>
      <c r="P17" s="13">
        <f t="shared" si="1"/>
        <v>0</v>
      </c>
      <c r="Q17" s="13">
        <f>Inventaire!$O17*Inventaire!$H17</f>
        <v>0</v>
      </c>
      <c r="R17" s="53"/>
    </row>
    <row r="18" spans="1:18" ht="15.75" x14ac:dyDescent="0.25">
      <c r="A18" s="42"/>
      <c r="B18" s="42"/>
      <c r="C18" s="42"/>
      <c r="D18" s="42"/>
      <c r="E18" s="42"/>
      <c r="F18" s="42"/>
      <c r="G18" s="42"/>
      <c r="H18" s="45">
        <v>0</v>
      </c>
      <c r="I18" s="44"/>
      <c r="J18" s="44"/>
      <c r="K18" s="56">
        <f>Inventaire!$H18+Inventaire!$M18</f>
        <v>0</v>
      </c>
      <c r="L18" s="57">
        <f t="shared" si="0"/>
        <v>0</v>
      </c>
      <c r="M18" s="46"/>
      <c r="N18" s="42"/>
      <c r="O18" s="47"/>
      <c r="P18" s="47">
        <f t="shared" si="1"/>
        <v>0</v>
      </c>
      <c r="Q18" s="47">
        <f>Inventaire!$O18*Inventaire!$H18</f>
        <v>0</v>
      </c>
      <c r="R18" s="48"/>
    </row>
    <row r="19" spans="1:18" ht="15.75" x14ac:dyDescent="0.25">
      <c r="A19" s="49"/>
      <c r="B19" s="49"/>
      <c r="C19" s="49"/>
      <c r="D19" s="49"/>
      <c r="E19" s="49"/>
      <c r="F19" s="49"/>
      <c r="G19" s="49"/>
      <c r="H19" s="52">
        <v>0</v>
      </c>
      <c r="I19" s="51"/>
      <c r="J19" s="51"/>
      <c r="K19" s="54">
        <f>Inventaire!$H19+Inventaire!$M19</f>
        <v>0</v>
      </c>
      <c r="L19" s="55">
        <f t="shared" si="0"/>
        <v>0</v>
      </c>
      <c r="M19" s="46"/>
      <c r="N19" s="49"/>
      <c r="O19" s="13"/>
      <c r="P19" s="13">
        <f t="shared" si="1"/>
        <v>0</v>
      </c>
      <c r="Q19" s="13">
        <f>Inventaire!$O19*Inventaire!$H19</f>
        <v>0</v>
      </c>
      <c r="R19" s="53"/>
    </row>
    <row r="20" spans="1:18" ht="15.75" x14ac:dyDescent="0.25">
      <c r="A20" s="42"/>
      <c r="B20" s="42"/>
      <c r="C20" s="42"/>
      <c r="D20" s="42"/>
      <c r="E20" s="42"/>
      <c r="F20" s="42"/>
      <c r="G20" s="42"/>
      <c r="H20" s="45">
        <v>0</v>
      </c>
      <c r="I20" s="44"/>
      <c r="J20" s="44"/>
      <c r="K20" s="56">
        <f>Inventaire!$H20+Inventaire!$M20</f>
        <v>0</v>
      </c>
      <c r="L20" s="57">
        <f t="shared" si="0"/>
        <v>0</v>
      </c>
      <c r="M20" s="46"/>
      <c r="N20" s="42"/>
      <c r="O20" s="47"/>
      <c r="P20" s="47">
        <f t="shared" si="1"/>
        <v>0</v>
      </c>
      <c r="Q20" s="47">
        <f>Inventaire!$O20*Inventaire!$H20</f>
        <v>0</v>
      </c>
      <c r="R20" s="48"/>
    </row>
    <row r="21" spans="1:18" ht="15.75" x14ac:dyDescent="0.25">
      <c r="A21" s="49"/>
      <c r="B21" s="49"/>
      <c r="C21" s="49"/>
      <c r="D21" s="49"/>
      <c r="E21" s="49"/>
      <c r="F21" s="49"/>
      <c r="G21" s="49"/>
      <c r="H21" s="52">
        <v>0</v>
      </c>
      <c r="I21" s="51"/>
      <c r="J21" s="51"/>
      <c r="K21" s="54">
        <f>Inventaire!$H21+Inventaire!$M21</f>
        <v>0</v>
      </c>
      <c r="L21" s="55">
        <f t="shared" si="0"/>
        <v>0</v>
      </c>
      <c r="M21" s="46"/>
      <c r="N21" s="49"/>
      <c r="O21" s="13"/>
      <c r="P21" s="13">
        <f t="shared" si="1"/>
        <v>0</v>
      </c>
      <c r="Q21" s="13">
        <f>Inventaire!$O21*Inventaire!$H21</f>
        <v>0</v>
      </c>
      <c r="R21" s="53"/>
    </row>
    <row r="22" spans="1:18" ht="15.75" x14ac:dyDescent="0.25">
      <c r="A22" s="42"/>
      <c r="B22" s="42"/>
      <c r="C22" s="42"/>
      <c r="D22" s="42"/>
      <c r="E22" s="42"/>
      <c r="F22" s="42"/>
      <c r="G22" s="42"/>
      <c r="H22" s="45">
        <v>0</v>
      </c>
      <c r="I22" s="44"/>
      <c r="J22" s="44"/>
      <c r="K22" s="56">
        <f>Inventaire!$H22+Inventaire!$M22</f>
        <v>0</v>
      </c>
      <c r="L22" s="57">
        <f t="shared" si="0"/>
        <v>0</v>
      </c>
      <c r="M22" s="46"/>
      <c r="N22" s="42"/>
      <c r="O22" s="47"/>
      <c r="P22" s="47">
        <f t="shared" si="1"/>
        <v>0</v>
      </c>
      <c r="Q22" s="47">
        <f>Inventaire!$O22*Inventaire!$H22</f>
        <v>0</v>
      </c>
      <c r="R22" s="48"/>
    </row>
    <row r="23" spans="1:18" ht="15.75" x14ac:dyDescent="0.25">
      <c r="A23" s="49"/>
      <c r="B23" s="49"/>
      <c r="C23" s="49"/>
      <c r="D23" s="49"/>
      <c r="E23" s="49"/>
      <c r="F23" s="49"/>
      <c r="G23" s="49"/>
      <c r="H23" s="52">
        <v>0</v>
      </c>
      <c r="I23" s="51"/>
      <c r="J23" s="51"/>
      <c r="K23" s="54">
        <f>Inventaire!$H23+Inventaire!$M23</f>
        <v>0</v>
      </c>
      <c r="L23" s="55">
        <f t="shared" si="0"/>
        <v>0</v>
      </c>
      <c r="M23" s="46"/>
      <c r="N23" s="49"/>
      <c r="O23" s="13"/>
      <c r="P23" s="13">
        <f t="shared" si="1"/>
        <v>0</v>
      </c>
      <c r="Q23" s="13">
        <f>Inventaire!$O23*Inventaire!$H23</f>
        <v>0</v>
      </c>
      <c r="R23" s="53"/>
    </row>
    <row r="24" spans="1:18" ht="15.75" x14ac:dyDescent="0.25">
      <c r="A24" s="42"/>
      <c r="B24" s="42"/>
      <c r="C24" s="42"/>
      <c r="D24" s="42"/>
      <c r="E24" s="42"/>
      <c r="F24" s="42"/>
      <c r="G24" s="42"/>
      <c r="H24" s="45">
        <v>0</v>
      </c>
      <c r="I24" s="44"/>
      <c r="J24" s="44"/>
      <c r="K24" s="56">
        <f>Inventaire!$H24+Inventaire!$M24</f>
        <v>0</v>
      </c>
      <c r="L24" s="57">
        <f t="shared" si="0"/>
        <v>0</v>
      </c>
      <c r="M24" s="46"/>
      <c r="N24" s="42"/>
      <c r="O24" s="47"/>
      <c r="P24" s="47">
        <f t="shared" si="1"/>
        <v>0</v>
      </c>
      <c r="Q24" s="47">
        <f>Inventaire!$O24*Inventaire!$H24</f>
        <v>0</v>
      </c>
      <c r="R24" s="48"/>
    </row>
    <row r="25" spans="1:18" ht="15.75" x14ac:dyDescent="0.25">
      <c r="A25" s="49"/>
      <c r="B25" s="49"/>
      <c r="C25" s="49"/>
      <c r="D25" s="49"/>
      <c r="E25" s="49"/>
      <c r="F25" s="49"/>
      <c r="G25" s="49"/>
      <c r="H25" s="52">
        <v>0</v>
      </c>
      <c r="I25" s="51"/>
      <c r="J25" s="51"/>
      <c r="K25" s="54">
        <f>Inventaire!$H25+Inventaire!$M25</f>
        <v>0</v>
      </c>
      <c r="L25" s="55">
        <f t="shared" si="0"/>
        <v>0</v>
      </c>
      <c r="M25" s="46"/>
      <c r="N25" s="49"/>
      <c r="O25" s="13"/>
      <c r="P25" s="13">
        <f t="shared" si="1"/>
        <v>0</v>
      </c>
      <c r="Q25" s="13">
        <f>Inventaire!$O25*Inventaire!$H25</f>
        <v>0</v>
      </c>
      <c r="R25" s="53"/>
    </row>
    <row r="26" spans="1:18" ht="15.75" x14ac:dyDescent="0.25">
      <c r="A26" s="42"/>
      <c r="B26" s="42"/>
      <c r="C26" s="42"/>
      <c r="D26" s="42"/>
      <c r="E26" s="42"/>
      <c r="F26" s="42"/>
      <c r="G26" s="42"/>
      <c r="H26" s="45">
        <v>0</v>
      </c>
      <c r="I26" s="44"/>
      <c r="J26" s="44"/>
      <c r="K26" s="56">
        <f>Inventaire!$H26+Inventaire!$M26</f>
        <v>0</v>
      </c>
      <c r="L26" s="57">
        <f t="shared" si="0"/>
        <v>0</v>
      </c>
      <c r="M26" s="46"/>
      <c r="N26" s="42"/>
      <c r="O26" s="47"/>
      <c r="P26" s="47">
        <f t="shared" si="1"/>
        <v>0</v>
      </c>
      <c r="Q26" s="47">
        <f>Inventaire!$O26*Inventaire!$H26</f>
        <v>0</v>
      </c>
      <c r="R26" s="48"/>
    </row>
    <row r="27" spans="1:18" ht="15.75" x14ac:dyDescent="0.25">
      <c r="A27" s="49"/>
      <c r="B27" s="49"/>
      <c r="C27" s="49"/>
      <c r="D27" s="49"/>
      <c r="E27" s="49"/>
      <c r="F27" s="49"/>
      <c r="G27" s="49"/>
      <c r="H27" s="52">
        <v>0</v>
      </c>
      <c r="I27" s="51"/>
      <c r="J27" s="51"/>
      <c r="K27" s="54">
        <f>Inventaire!$H27+Inventaire!$M27</f>
        <v>0</v>
      </c>
      <c r="L27" s="55">
        <f t="shared" si="0"/>
        <v>0</v>
      </c>
      <c r="M27" s="46"/>
      <c r="N27" s="49"/>
      <c r="O27" s="13"/>
      <c r="P27" s="13">
        <f t="shared" si="1"/>
        <v>0</v>
      </c>
      <c r="Q27" s="13">
        <f>Inventaire!$O27*Inventaire!$H27</f>
        <v>0</v>
      </c>
      <c r="R27" s="53"/>
    </row>
    <row r="28" spans="1:18" ht="15.75" x14ac:dyDescent="0.25">
      <c r="A28" s="42"/>
      <c r="B28" s="42"/>
      <c r="C28" s="42"/>
      <c r="D28" s="42"/>
      <c r="E28" s="42"/>
      <c r="F28" s="42"/>
      <c r="G28" s="42"/>
      <c r="H28" s="45">
        <v>0</v>
      </c>
      <c r="I28" s="44"/>
      <c r="J28" s="44"/>
      <c r="K28" s="56">
        <f>Inventaire!$H28+Inventaire!$M28</f>
        <v>0</v>
      </c>
      <c r="L28" s="57">
        <f t="shared" si="0"/>
        <v>0</v>
      </c>
      <c r="M28" s="46"/>
      <c r="N28" s="42"/>
      <c r="O28" s="47"/>
      <c r="P28" s="47">
        <f t="shared" si="1"/>
        <v>0</v>
      </c>
      <c r="Q28" s="47">
        <f>Inventaire!$O28*Inventaire!$H28</f>
        <v>0</v>
      </c>
      <c r="R28" s="48"/>
    </row>
    <row r="29" spans="1:18" ht="15.75" x14ac:dyDescent="0.25">
      <c r="A29" s="49"/>
      <c r="B29" s="49"/>
      <c r="C29" s="49"/>
      <c r="D29" s="49"/>
      <c r="E29" s="49"/>
      <c r="F29" s="49"/>
      <c r="G29" s="49"/>
      <c r="H29" s="52">
        <v>0</v>
      </c>
      <c r="I29" s="51"/>
      <c r="J29" s="51"/>
      <c r="K29" s="54">
        <f>Inventaire!$H29+Inventaire!$M29</f>
        <v>0</v>
      </c>
      <c r="L29" s="55">
        <f t="shared" si="0"/>
        <v>0</v>
      </c>
      <c r="M29" s="46"/>
      <c r="N29" s="49"/>
      <c r="O29" s="13"/>
      <c r="P29" s="13">
        <f t="shared" si="1"/>
        <v>0</v>
      </c>
      <c r="Q29" s="13">
        <f>Inventaire!$O29*Inventaire!$H29</f>
        <v>0</v>
      </c>
      <c r="R29" s="53"/>
    </row>
    <row r="30" spans="1:18" ht="15.75" x14ac:dyDescent="0.25">
      <c r="A30" s="42"/>
      <c r="B30" s="42"/>
      <c r="C30" s="42"/>
      <c r="D30" s="42"/>
      <c r="E30" s="42"/>
      <c r="F30" s="42"/>
      <c r="G30" s="42"/>
      <c r="H30" s="45">
        <v>0</v>
      </c>
      <c r="I30" s="44"/>
      <c r="J30" s="44"/>
      <c r="K30" s="56">
        <f>Inventaire!$H30+Inventaire!$M30</f>
        <v>0</v>
      </c>
      <c r="L30" s="57">
        <f t="shared" si="0"/>
        <v>0</v>
      </c>
      <c r="M30" s="46"/>
      <c r="N30" s="42"/>
      <c r="O30" s="47"/>
      <c r="P30" s="47">
        <f t="shared" si="1"/>
        <v>0</v>
      </c>
      <c r="Q30" s="47">
        <f>Inventaire!$O30*Inventaire!$H30</f>
        <v>0</v>
      </c>
      <c r="R30" s="48"/>
    </row>
    <row r="31" spans="1:18" ht="15.75" x14ac:dyDescent="0.25">
      <c r="A31" s="49"/>
      <c r="B31" s="49"/>
      <c r="C31" s="49"/>
      <c r="D31" s="49"/>
      <c r="E31" s="49"/>
      <c r="F31" s="49"/>
      <c r="G31" s="49"/>
      <c r="H31" s="52">
        <v>0</v>
      </c>
      <c r="I31" s="51"/>
      <c r="J31" s="51"/>
      <c r="K31" s="54">
        <f>Inventaire!$H31+Inventaire!$M31</f>
        <v>0</v>
      </c>
      <c r="L31" s="55">
        <f t="shared" si="0"/>
        <v>0</v>
      </c>
      <c r="M31" s="46"/>
      <c r="N31" s="49"/>
      <c r="O31" s="13"/>
      <c r="P31" s="13">
        <f t="shared" si="1"/>
        <v>0</v>
      </c>
      <c r="Q31" s="13">
        <f>Inventaire!$O31*Inventaire!$H31</f>
        <v>0</v>
      </c>
      <c r="R31" s="53"/>
    </row>
    <row r="32" spans="1:18" ht="15.75" x14ac:dyDescent="0.25">
      <c r="A32" s="42"/>
      <c r="B32" s="42"/>
      <c r="C32" s="42"/>
      <c r="D32" s="42"/>
      <c r="E32" s="42"/>
      <c r="F32" s="42"/>
      <c r="G32" s="42"/>
      <c r="H32" s="45">
        <v>0</v>
      </c>
      <c r="I32" s="44"/>
      <c r="J32" s="44"/>
      <c r="K32" s="56">
        <f>Inventaire!$H32+Inventaire!$M32</f>
        <v>0</v>
      </c>
      <c r="L32" s="57">
        <f t="shared" si="0"/>
        <v>0</v>
      </c>
      <c r="M32" s="46"/>
      <c r="N32" s="42"/>
      <c r="O32" s="47"/>
      <c r="P32" s="47">
        <f t="shared" si="1"/>
        <v>0</v>
      </c>
      <c r="Q32" s="47">
        <f>Inventaire!$O32*Inventaire!$H32</f>
        <v>0</v>
      </c>
      <c r="R32" s="48"/>
    </row>
    <row r="33" spans="1:18" ht="15.75" x14ac:dyDescent="0.25">
      <c r="A33" s="49"/>
      <c r="B33" s="49"/>
      <c r="C33" s="49"/>
      <c r="D33" s="49"/>
      <c r="E33" s="49"/>
      <c r="F33" s="49"/>
      <c r="G33" s="49"/>
      <c r="H33" s="52">
        <v>0</v>
      </c>
      <c r="I33" s="51"/>
      <c r="J33" s="51"/>
      <c r="K33" s="54">
        <f>Inventaire!$H33+Inventaire!$M33</f>
        <v>0</v>
      </c>
      <c r="L33" s="55">
        <f t="shared" si="0"/>
        <v>0</v>
      </c>
      <c r="M33" s="46"/>
      <c r="N33" s="49"/>
      <c r="O33" s="13"/>
      <c r="P33" s="13">
        <f t="shared" si="1"/>
        <v>0</v>
      </c>
      <c r="Q33" s="13">
        <f>Inventaire!$O33*Inventaire!$H33</f>
        <v>0</v>
      </c>
      <c r="R33" s="53"/>
    </row>
    <row r="34" spans="1:18" ht="15.75" x14ac:dyDescent="0.25">
      <c r="A34" s="42"/>
      <c r="B34" s="42"/>
      <c r="C34" s="42"/>
      <c r="D34" s="42"/>
      <c r="E34" s="42"/>
      <c r="F34" s="42"/>
      <c r="G34" s="42"/>
      <c r="H34" s="45">
        <v>0</v>
      </c>
      <c r="I34" s="44"/>
      <c r="J34" s="44"/>
      <c r="K34" s="56">
        <f>Inventaire!$H34+Inventaire!$M34</f>
        <v>0</v>
      </c>
      <c r="L34" s="57">
        <f t="shared" si="0"/>
        <v>0</v>
      </c>
      <c r="M34" s="46"/>
      <c r="N34" s="42"/>
      <c r="O34" s="47"/>
      <c r="P34" s="47">
        <f t="shared" si="1"/>
        <v>0</v>
      </c>
      <c r="Q34" s="47">
        <f>Inventaire!$O34*Inventaire!$H34</f>
        <v>0</v>
      </c>
      <c r="R34" s="48"/>
    </row>
    <row r="35" spans="1:18" ht="15.75" x14ac:dyDescent="0.25">
      <c r="A35" s="49"/>
      <c r="B35" s="49"/>
      <c r="C35" s="49"/>
      <c r="D35" s="49"/>
      <c r="E35" s="49"/>
      <c r="F35" s="49"/>
      <c r="G35" s="49"/>
      <c r="H35" s="52">
        <v>0</v>
      </c>
      <c r="I35" s="51"/>
      <c r="J35" s="51"/>
      <c r="K35" s="54">
        <f>Inventaire!$H35+Inventaire!$M35</f>
        <v>0</v>
      </c>
      <c r="L35" s="55">
        <f t="shared" si="0"/>
        <v>0</v>
      </c>
      <c r="M35" s="46"/>
      <c r="N35" s="49"/>
      <c r="O35" s="13"/>
      <c r="P35" s="13">
        <f t="shared" si="1"/>
        <v>0</v>
      </c>
      <c r="Q35" s="13">
        <f>Inventaire!$O35*Inventaire!$H35</f>
        <v>0</v>
      </c>
      <c r="R35" s="53"/>
    </row>
    <row r="36" spans="1:18" ht="15.75" x14ac:dyDescent="0.25">
      <c r="A36" s="42"/>
      <c r="B36" s="42"/>
      <c r="C36" s="42"/>
      <c r="D36" s="42"/>
      <c r="E36" s="42"/>
      <c r="F36" s="42"/>
      <c r="G36" s="42"/>
      <c r="H36" s="45">
        <v>0</v>
      </c>
      <c r="I36" s="44"/>
      <c r="J36" s="44"/>
      <c r="K36" s="56">
        <f>Inventaire!$H36+Inventaire!$M36</f>
        <v>0</v>
      </c>
      <c r="L36" s="57">
        <f t="shared" si="0"/>
        <v>0</v>
      </c>
      <c r="M36" s="46"/>
      <c r="N36" s="42"/>
      <c r="O36" s="47"/>
      <c r="P36" s="47">
        <f t="shared" si="1"/>
        <v>0</v>
      </c>
      <c r="Q36" s="47">
        <f>Inventaire!$O36*Inventaire!$H36</f>
        <v>0</v>
      </c>
      <c r="R36" s="48"/>
    </row>
    <row r="37" spans="1:18" ht="15.75" x14ac:dyDescent="0.25">
      <c r="A37" s="49"/>
      <c r="B37" s="49"/>
      <c r="C37" s="49"/>
      <c r="D37" s="49"/>
      <c r="E37" s="49"/>
      <c r="F37" s="49"/>
      <c r="G37" s="49"/>
      <c r="H37" s="52">
        <v>0</v>
      </c>
      <c r="I37" s="51"/>
      <c r="J37" s="51"/>
      <c r="K37" s="54">
        <f>Inventaire!$H37+Inventaire!$M37</f>
        <v>0</v>
      </c>
      <c r="L37" s="55">
        <f t="shared" si="0"/>
        <v>0</v>
      </c>
      <c r="M37" s="46"/>
      <c r="N37" s="49"/>
      <c r="O37" s="13"/>
      <c r="P37" s="13">
        <f t="shared" si="1"/>
        <v>0</v>
      </c>
      <c r="Q37" s="13">
        <f>Inventaire!$O37*Inventaire!$H37</f>
        <v>0</v>
      </c>
      <c r="R37" s="53"/>
    </row>
    <row r="38" spans="1:18" ht="15.75" x14ac:dyDescent="0.25">
      <c r="A38" s="42"/>
      <c r="B38" s="42"/>
      <c r="C38" s="42"/>
      <c r="D38" s="42"/>
      <c r="E38" s="42"/>
      <c r="F38" s="42"/>
      <c r="G38" s="42"/>
      <c r="H38" s="45">
        <v>0</v>
      </c>
      <c r="I38" s="44"/>
      <c r="J38" s="44"/>
      <c r="K38" s="56">
        <f>Inventaire!$H38+Inventaire!$M38</f>
        <v>0</v>
      </c>
      <c r="L38" s="57">
        <f t="shared" si="0"/>
        <v>0</v>
      </c>
      <c r="M38" s="46"/>
      <c r="N38" s="42"/>
      <c r="O38" s="47"/>
      <c r="P38" s="47">
        <f t="shared" si="1"/>
        <v>0</v>
      </c>
      <c r="Q38" s="47">
        <f>Inventaire!$O38*Inventaire!$H38</f>
        <v>0</v>
      </c>
      <c r="R38" s="48"/>
    </row>
    <row r="39" spans="1:18" ht="15.75" x14ac:dyDescent="0.25">
      <c r="A39" s="49"/>
      <c r="B39" s="49"/>
      <c r="C39" s="49"/>
      <c r="D39" s="49"/>
      <c r="E39" s="49"/>
      <c r="F39" s="49"/>
      <c r="G39" s="49"/>
      <c r="H39" s="52">
        <v>0</v>
      </c>
      <c r="I39" s="51"/>
      <c r="J39" s="51"/>
      <c r="K39" s="54">
        <f>Inventaire!$H39+Inventaire!$M39</f>
        <v>0</v>
      </c>
      <c r="L39" s="55">
        <f t="shared" si="0"/>
        <v>0</v>
      </c>
      <c r="M39" s="46"/>
      <c r="N39" s="49"/>
      <c r="O39" s="13"/>
      <c r="P39" s="13">
        <f t="shared" si="1"/>
        <v>0</v>
      </c>
      <c r="Q39" s="13">
        <f>Inventaire!$O39*Inventaire!$H39</f>
        <v>0</v>
      </c>
      <c r="R39" s="53"/>
    </row>
    <row r="40" spans="1:18" ht="15.75" x14ac:dyDescent="0.25">
      <c r="A40" s="42"/>
      <c r="B40" s="42"/>
      <c r="C40" s="42"/>
      <c r="D40" s="42"/>
      <c r="E40" s="42"/>
      <c r="F40" s="42"/>
      <c r="G40" s="42"/>
      <c r="H40" s="45">
        <v>0</v>
      </c>
      <c r="I40" s="44"/>
      <c r="J40" s="44"/>
      <c r="K40" s="56">
        <f>Inventaire!$H40+Inventaire!$M40</f>
        <v>0</v>
      </c>
      <c r="L40" s="57">
        <f t="shared" ref="L40:L71" si="2">IF($H40&lt;$I40,$J40-$H40,0)</f>
        <v>0</v>
      </c>
      <c r="M40" s="46"/>
      <c r="N40" s="42"/>
      <c r="O40" s="47"/>
      <c r="P40" s="47">
        <f t="shared" ref="P40:P71" si="3">L40*O40</f>
        <v>0</v>
      </c>
      <c r="Q40" s="47">
        <f>Inventaire!$O40*Inventaire!$H40</f>
        <v>0</v>
      </c>
      <c r="R40" s="48"/>
    </row>
    <row r="41" spans="1:18" ht="15.75" x14ac:dyDescent="0.25">
      <c r="A41" s="49"/>
      <c r="B41" s="49"/>
      <c r="C41" s="49"/>
      <c r="D41" s="49"/>
      <c r="E41" s="49"/>
      <c r="F41" s="49"/>
      <c r="G41" s="49"/>
      <c r="H41" s="52">
        <v>0</v>
      </c>
      <c r="I41" s="51"/>
      <c r="J41" s="51"/>
      <c r="K41" s="54">
        <f>Inventaire!$H41+Inventaire!$M41</f>
        <v>0</v>
      </c>
      <c r="L41" s="55">
        <f t="shared" si="2"/>
        <v>0</v>
      </c>
      <c r="M41" s="46"/>
      <c r="N41" s="49"/>
      <c r="O41" s="13"/>
      <c r="P41" s="13">
        <f t="shared" si="3"/>
        <v>0</v>
      </c>
      <c r="Q41" s="13">
        <f>Inventaire!$O41*Inventaire!$H41</f>
        <v>0</v>
      </c>
      <c r="R41" s="53"/>
    </row>
    <row r="42" spans="1:18" ht="15.75" x14ac:dyDescent="0.25">
      <c r="A42" s="42"/>
      <c r="B42" s="42"/>
      <c r="C42" s="42"/>
      <c r="D42" s="42"/>
      <c r="E42" s="42"/>
      <c r="F42" s="42"/>
      <c r="G42" s="42"/>
      <c r="H42" s="45">
        <v>0</v>
      </c>
      <c r="I42" s="44"/>
      <c r="J42" s="44"/>
      <c r="K42" s="56">
        <f>Inventaire!$H42+Inventaire!$M42</f>
        <v>0</v>
      </c>
      <c r="L42" s="57">
        <f t="shared" si="2"/>
        <v>0</v>
      </c>
      <c r="M42" s="46"/>
      <c r="N42" s="42"/>
      <c r="O42" s="47"/>
      <c r="P42" s="47">
        <f t="shared" si="3"/>
        <v>0</v>
      </c>
      <c r="Q42" s="47">
        <f>Inventaire!$O42*Inventaire!$H42</f>
        <v>0</v>
      </c>
      <c r="R42" s="48"/>
    </row>
    <row r="43" spans="1:18" ht="15.75" x14ac:dyDescent="0.25">
      <c r="A43" s="49"/>
      <c r="B43" s="49"/>
      <c r="C43" s="49"/>
      <c r="D43" s="49"/>
      <c r="E43" s="49"/>
      <c r="F43" s="49"/>
      <c r="G43" s="49"/>
      <c r="H43" s="52">
        <v>0</v>
      </c>
      <c r="I43" s="51"/>
      <c r="J43" s="51"/>
      <c r="K43" s="54">
        <f>Inventaire!$H43+Inventaire!$M43</f>
        <v>0</v>
      </c>
      <c r="L43" s="55">
        <f t="shared" si="2"/>
        <v>0</v>
      </c>
      <c r="M43" s="46"/>
      <c r="N43" s="49"/>
      <c r="O43" s="13"/>
      <c r="P43" s="13">
        <f t="shared" si="3"/>
        <v>0</v>
      </c>
      <c r="Q43" s="13">
        <f>Inventaire!$O43*Inventaire!$H43</f>
        <v>0</v>
      </c>
      <c r="R43" s="53"/>
    </row>
    <row r="44" spans="1:18" ht="15.75" x14ac:dyDescent="0.25">
      <c r="A44" s="42"/>
      <c r="B44" s="42"/>
      <c r="C44" s="42"/>
      <c r="D44" s="42"/>
      <c r="E44" s="42"/>
      <c r="F44" s="42"/>
      <c r="G44" s="42"/>
      <c r="H44" s="45">
        <v>0</v>
      </c>
      <c r="I44" s="44"/>
      <c r="J44" s="44"/>
      <c r="K44" s="56">
        <f>Inventaire!$H44+Inventaire!$M44</f>
        <v>0</v>
      </c>
      <c r="L44" s="57">
        <f t="shared" si="2"/>
        <v>0</v>
      </c>
      <c r="M44" s="46"/>
      <c r="N44" s="42"/>
      <c r="O44" s="47"/>
      <c r="P44" s="47">
        <f t="shared" si="3"/>
        <v>0</v>
      </c>
      <c r="Q44" s="47">
        <f>Inventaire!$O44*Inventaire!$H44</f>
        <v>0</v>
      </c>
      <c r="R44" s="48"/>
    </row>
    <row r="45" spans="1:18" ht="15.75" x14ac:dyDescent="0.25">
      <c r="A45" s="49"/>
      <c r="B45" s="49"/>
      <c r="C45" s="49"/>
      <c r="D45" s="49"/>
      <c r="E45" s="49"/>
      <c r="F45" s="49"/>
      <c r="G45" s="49"/>
      <c r="H45" s="52">
        <v>0</v>
      </c>
      <c r="I45" s="51"/>
      <c r="J45" s="51"/>
      <c r="K45" s="54">
        <f>Inventaire!$H45+Inventaire!$M45</f>
        <v>0</v>
      </c>
      <c r="L45" s="55">
        <f t="shared" si="2"/>
        <v>0</v>
      </c>
      <c r="M45" s="46"/>
      <c r="N45" s="49"/>
      <c r="O45" s="13"/>
      <c r="P45" s="13">
        <f t="shared" si="3"/>
        <v>0</v>
      </c>
      <c r="Q45" s="13">
        <f>Inventaire!$O45*Inventaire!$H45</f>
        <v>0</v>
      </c>
      <c r="R45" s="53"/>
    </row>
    <row r="46" spans="1:18" ht="15.75" x14ac:dyDescent="0.25">
      <c r="A46" s="42"/>
      <c r="B46" s="42"/>
      <c r="C46" s="42"/>
      <c r="D46" s="42"/>
      <c r="E46" s="42"/>
      <c r="F46" s="42"/>
      <c r="G46" s="42"/>
      <c r="H46" s="45">
        <v>0</v>
      </c>
      <c r="I46" s="44"/>
      <c r="J46" s="44"/>
      <c r="K46" s="56">
        <f>Inventaire!$H46+Inventaire!$M46</f>
        <v>0</v>
      </c>
      <c r="L46" s="57">
        <f t="shared" si="2"/>
        <v>0</v>
      </c>
      <c r="M46" s="46"/>
      <c r="N46" s="42"/>
      <c r="O46" s="47"/>
      <c r="P46" s="47">
        <f t="shared" si="3"/>
        <v>0</v>
      </c>
      <c r="Q46" s="47">
        <f>Inventaire!$O46*Inventaire!$H46</f>
        <v>0</v>
      </c>
      <c r="R46" s="48"/>
    </row>
    <row r="47" spans="1:18" ht="15.75" x14ac:dyDescent="0.25">
      <c r="A47" s="49"/>
      <c r="B47" s="49"/>
      <c r="C47" s="49"/>
      <c r="D47" s="49"/>
      <c r="E47" s="49"/>
      <c r="F47" s="49"/>
      <c r="G47" s="49"/>
      <c r="H47" s="52">
        <v>0</v>
      </c>
      <c r="I47" s="51"/>
      <c r="J47" s="51"/>
      <c r="K47" s="54">
        <f>Inventaire!$H47+Inventaire!$M47</f>
        <v>0</v>
      </c>
      <c r="L47" s="55">
        <f t="shared" si="2"/>
        <v>0</v>
      </c>
      <c r="M47" s="46"/>
      <c r="N47" s="49"/>
      <c r="O47" s="13"/>
      <c r="P47" s="13">
        <f t="shared" si="3"/>
        <v>0</v>
      </c>
      <c r="Q47" s="13">
        <f>Inventaire!$O47*Inventaire!$H47</f>
        <v>0</v>
      </c>
      <c r="R47" s="53"/>
    </row>
    <row r="48" spans="1:18" ht="15.75" x14ac:dyDescent="0.25">
      <c r="A48" s="42"/>
      <c r="B48" s="42"/>
      <c r="C48" s="42"/>
      <c r="D48" s="42"/>
      <c r="E48" s="42"/>
      <c r="F48" s="42"/>
      <c r="G48" s="42"/>
      <c r="H48" s="45">
        <v>0</v>
      </c>
      <c r="I48" s="44"/>
      <c r="J48" s="44"/>
      <c r="K48" s="56">
        <f>Inventaire!$H48+Inventaire!$M48</f>
        <v>0</v>
      </c>
      <c r="L48" s="57">
        <f t="shared" si="2"/>
        <v>0</v>
      </c>
      <c r="M48" s="46"/>
      <c r="N48" s="42"/>
      <c r="O48" s="47"/>
      <c r="P48" s="47">
        <f t="shared" si="3"/>
        <v>0</v>
      </c>
      <c r="Q48" s="47">
        <f>Inventaire!$O48*Inventaire!$H48</f>
        <v>0</v>
      </c>
      <c r="R48" s="48"/>
    </row>
    <row r="49" spans="1:18" ht="15.75" x14ac:dyDescent="0.25">
      <c r="A49" s="49"/>
      <c r="B49" s="49"/>
      <c r="C49" s="49"/>
      <c r="D49" s="49"/>
      <c r="E49" s="49"/>
      <c r="F49" s="49"/>
      <c r="G49" s="49"/>
      <c r="H49" s="52">
        <v>0</v>
      </c>
      <c r="I49" s="51"/>
      <c r="J49" s="51"/>
      <c r="K49" s="54">
        <f>Inventaire!$H49+Inventaire!$M49</f>
        <v>0</v>
      </c>
      <c r="L49" s="55">
        <f t="shared" si="2"/>
        <v>0</v>
      </c>
      <c r="M49" s="46"/>
      <c r="N49" s="49"/>
      <c r="O49" s="13"/>
      <c r="P49" s="13">
        <f t="shared" si="3"/>
        <v>0</v>
      </c>
      <c r="Q49" s="13">
        <f>Inventaire!$O49*Inventaire!$H49</f>
        <v>0</v>
      </c>
      <c r="R49" s="53"/>
    </row>
    <row r="50" spans="1:18" ht="15.75" x14ac:dyDescent="0.25">
      <c r="A50" s="42"/>
      <c r="B50" s="42"/>
      <c r="C50" s="42"/>
      <c r="D50" s="42"/>
      <c r="E50" s="42"/>
      <c r="F50" s="42"/>
      <c r="G50" s="42"/>
      <c r="H50" s="45">
        <v>0</v>
      </c>
      <c r="I50" s="44"/>
      <c r="J50" s="44"/>
      <c r="K50" s="56">
        <f>Inventaire!$H50+Inventaire!$M50</f>
        <v>0</v>
      </c>
      <c r="L50" s="57">
        <f t="shared" si="2"/>
        <v>0</v>
      </c>
      <c r="M50" s="46"/>
      <c r="N50" s="42"/>
      <c r="O50" s="47"/>
      <c r="P50" s="47">
        <f t="shared" si="3"/>
        <v>0</v>
      </c>
      <c r="Q50" s="47">
        <f>Inventaire!$O50*Inventaire!$H50</f>
        <v>0</v>
      </c>
      <c r="R50" s="48"/>
    </row>
    <row r="51" spans="1:18" ht="15.75" x14ac:dyDescent="0.25">
      <c r="A51" s="49"/>
      <c r="B51" s="49"/>
      <c r="C51" s="49"/>
      <c r="D51" s="49"/>
      <c r="E51" s="49"/>
      <c r="F51" s="49"/>
      <c r="G51" s="49"/>
      <c r="H51" s="52">
        <v>0</v>
      </c>
      <c r="I51" s="51"/>
      <c r="J51" s="51"/>
      <c r="K51" s="54">
        <f>Inventaire!$H51+Inventaire!$M51</f>
        <v>0</v>
      </c>
      <c r="L51" s="55">
        <f t="shared" si="2"/>
        <v>0</v>
      </c>
      <c r="M51" s="46"/>
      <c r="N51" s="49"/>
      <c r="O51" s="13"/>
      <c r="P51" s="13">
        <f t="shared" si="3"/>
        <v>0</v>
      </c>
      <c r="Q51" s="13">
        <f>Inventaire!$O51*Inventaire!$H51</f>
        <v>0</v>
      </c>
      <c r="R51" s="53"/>
    </row>
    <row r="52" spans="1:18" ht="15.75" x14ac:dyDescent="0.25">
      <c r="A52" s="42"/>
      <c r="B52" s="42"/>
      <c r="C52" s="42"/>
      <c r="D52" s="42"/>
      <c r="E52" s="42"/>
      <c r="F52" s="42"/>
      <c r="G52" s="42"/>
      <c r="H52" s="45">
        <v>0</v>
      </c>
      <c r="I52" s="44"/>
      <c r="J52" s="44"/>
      <c r="K52" s="56">
        <f>Inventaire!$H52+Inventaire!$M52</f>
        <v>0</v>
      </c>
      <c r="L52" s="57">
        <f t="shared" si="2"/>
        <v>0</v>
      </c>
      <c r="M52" s="46"/>
      <c r="N52" s="42"/>
      <c r="O52" s="47"/>
      <c r="P52" s="47">
        <f t="shared" si="3"/>
        <v>0</v>
      </c>
      <c r="Q52" s="47">
        <f>Inventaire!$O52*Inventaire!$H52</f>
        <v>0</v>
      </c>
      <c r="R52" s="48"/>
    </row>
    <row r="53" spans="1:18" ht="15.75" x14ac:dyDescent="0.25">
      <c r="A53" s="49"/>
      <c r="B53" s="49"/>
      <c r="C53" s="49"/>
      <c r="D53" s="49"/>
      <c r="E53" s="49"/>
      <c r="F53" s="49"/>
      <c r="G53" s="49"/>
      <c r="H53" s="52">
        <v>0</v>
      </c>
      <c r="I53" s="51"/>
      <c r="J53" s="51"/>
      <c r="K53" s="54">
        <f>Inventaire!$H53+Inventaire!$M53</f>
        <v>0</v>
      </c>
      <c r="L53" s="55">
        <f t="shared" si="2"/>
        <v>0</v>
      </c>
      <c r="M53" s="46"/>
      <c r="N53" s="49"/>
      <c r="O53" s="13"/>
      <c r="P53" s="13">
        <f t="shared" si="3"/>
        <v>0</v>
      </c>
      <c r="Q53" s="13">
        <f>Inventaire!$O53*Inventaire!$H53</f>
        <v>0</v>
      </c>
      <c r="R53" s="53"/>
    </row>
    <row r="54" spans="1:18" ht="15.75" x14ac:dyDescent="0.25">
      <c r="A54" s="42"/>
      <c r="B54" s="42"/>
      <c r="C54" s="42"/>
      <c r="D54" s="42"/>
      <c r="E54" s="42"/>
      <c r="F54" s="42"/>
      <c r="G54" s="42"/>
      <c r="H54" s="45">
        <v>0</v>
      </c>
      <c r="I54" s="44"/>
      <c r="J54" s="44"/>
      <c r="K54" s="56">
        <f>Inventaire!$H54+Inventaire!$M54</f>
        <v>0</v>
      </c>
      <c r="L54" s="57">
        <f t="shared" si="2"/>
        <v>0</v>
      </c>
      <c r="M54" s="46"/>
      <c r="N54" s="42"/>
      <c r="O54" s="47"/>
      <c r="P54" s="47">
        <f t="shared" si="3"/>
        <v>0</v>
      </c>
      <c r="Q54" s="47">
        <f>Inventaire!$O54*Inventaire!$H54</f>
        <v>0</v>
      </c>
      <c r="R54" s="48"/>
    </row>
    <row r="55" spans="1:18" ht="15.75" x14ac:dyDescent="0.25">
      <c r="A55" s="49"/>
      <c r="B55" s="49"/>
      <c r="C55" s="49"/>
      <c r="D55" s="49"/>
      <c r="E55" s="49"/>
      <c r="F55" s="49"/>
      <c r="G55" s="49"/>
      <c r="H55" s="52">
        <v>0</v>
      </c>
      <c r="I55" s="51"/>
      <c r="J55" s="51"/>
      <c r="K55" s="54">
        <f>Inventaire!$H55+Inventaire!$M55</f>
        <v>0</v>
      </c>
      <c r="L55" s="55">
        <f t="shared" si="2"/>
        <v>0</v>
      </c>
      <c r="M55" s="46"/>
      <c r="N55" s="49"/>
      <c r="O55" s="13"/>
      <c r="P55" s="13">
        <f t="shared" si="3"/>
        <v>0</v>
      </c>
      <c r="Q55" s="13">
        <f>Inventaire!$O55*Inventaire!$H55</f>
        <v>0</v>
      </c>
      <c r="R55" s="53"/>
    </row>
    <row r="56" spans="1:18" ht="15.75" x14ac:dyDescent="0.25">
      <c r="A56" s="42"/>
      <c r="B56" s="42"/>
      <c r="C56" s="42"/>
      <c r="D56" s="42"/>
      <c r="E56" s="42"/>
      <c r="F56" s="42"/>
      <c r="G56" s="42"/>
      <c r="H56" s="45">
        <v>0</v>
      </c>
      <c r="I56" s="44"/>
      <c r="J56" s="44"/>
      <c r="K56" s="56">
        <f>Inventaire!$H56+Inventaire!$M56</f>
        <v>0</v>
      </c>
      <c r="L56" s="57">
        <f t="shared" si="2"/>
        <v>0</v>
      </c>
      <c r="M56" s="46"/>
      <c r="N56" s="42"/>
      <c r="O56" s="47"/>
      <c r="P56" s="47">
        <f t="shared" si="3"/>
        <v>0</v>
      </c>
      <c r="Q56" s="47">
        <f>Inventaire!$O56*Inventaire!$H56</f>
        <v>0</v>
      </c>
      <c r="R56" s="48"/>
    </row>
    <row r="57" spans="1:18" ht="15.75" x14ac:dyDescent="0.25">
      <c r="A57" s="49"/>
      <c r="B57" s="49"/>
      <c r="C57" s="49"/>
      <c r="D57" s="49"/>
      <c r="E57" s="49"/>
      <c r="F57" s="49"/>
      <c r="G57" s="49"/>
      <c r="H57" s="52">
        <v>0</v>
      </c>
      <c r="I57" s="51"/>
      <c r="J57" s="51"/>
      <c r="K57" s="54">
        <f>Inventaire!$H57+Inventaire!$M57</f>
        <v>0</v>
      </c>
      <c r="L57" s="55">
        <f t="shared" si="2"/>
        <v>0</v>
      </c>
      <c r="M57" s="46"/>
      <c r="N57" s="49"/>
      <c r="O57" s="13"/>
      <c r="P57" s="13">
        <f t="shared" si="3"/>
        <v>0</v>
      </c>
      <c r="Q57" s="13">
        <f>Inventaire!$O57*Inventaire!$H57</f>
        <v>0</v>
      </c>
      <c r="R57" s="53"/>
    </row>
    <row r="58" spans="1:18" ht="15.75" x14ac:dyDescent="0.25">
      <c r="A58" s="42"/>
      <c r="B58" s="42"/>
      <c r="C58" s="42"/>
      <c r="D58" s="42"/>
      <c r="E58" s="42"/>
      <c r="F58" s="42"/>
      <c r="G58" s="42"/>
      <c r="H58" s="45">
        <v>0</v>
      </c>
      <c r="I58" s="44"/>
      <c r="J58" s="44"/>
      <c r="K58" s="56">
        <f>Inventaire!$H58+Inventaire!$M58</f>
        <v>0</v>
      </c>
      <c r="L58" s="57">
        <f t="shared" si="2"/>
        <v>0</v>
      </c>
      <c r="M58" s="46"/>
      <c r="N58" s="42"/>
      <c r="O58" s="47"/>
      <c r="P58" s="47">
        <f t="shared" si="3"/>
        <v>0</v>
      </c>
      <c r="Q58" s="47">
        <f>Inventaire!$O58*Inventaire!$H58</f>
        <v>0</v>
      </c>
      <c r="R58" s="48"/>
    </row>
    <row r="59" spans="1:18" ht="15.75" x14ac:dyDescent="0.25">
      <c r="A59" s="49"/>
      <c r="B59" s="49"/>
      <c r="C59" s="49"/>
      <c r="D59" s="49"/>
      <c r="E59" s="49"/>
      <c r="F59" s="49"/>
      <c r="G59" s="49"/>
      <c r="H59" s="52">
        <v>0</v>
      </c>
      <c r="I59" s="51"/>
      <c r="J59" s="51"/>
      <c r="K59" s="54">
        <f>Inventaire!$H59+Inventaire!$M59</f>
        <v>0</v>
      </c>
      <c r="L59" s="55">
        <f t="shared" si="2"/>
        <v>0</v>
      </c>
      <c r="M59" s="46"/>
      <c r="N59" s="49"/>
      <c r="O59" s="13"/>
      <c r="P59" s="13">
        <f t="shared" si="3"/>
        <v>0</v>
      </c>
      <c r="Q59" s="13">
        <f>Inventaire!$O59*Inventaire!$H59</f>
        <v>0</v>
      </c>
      <c r="R59" s="53"/>
    </row>
    <row r="60" spans="1:18" ht="15.75" x14ac:dyDescent="0.25">
      <c r="A60" s="42"/>
      <c r="B60" s="42"/>
      <c r="C60" s="42"/>
      <c r="D60" s="42"/>
      <c r="E60" s="42"/>
      <c r="F60" s="42"/>
      <c r="G60" s="42"/>
      <c r="H60" s="45">
        <v>0</v>
      </c>
      <c r="I60" s="44"/>
      <c r="J60" s="44"/>
      <c r="K60" s="56">
        <f>Inventaire!$H60+Inventaire!$M60</f>
        <v>0</v>
      </c>
      <c r="L60" s="57">
        <f t="shared" si="2"/>
        <v>0</v>
      </c>
      <c r="M60" s="46"/>
      <c r="N60" s="42"/>
      <c r="O60" s="47"/>
      <c r="P60" s="47">
        <f t="shared" si="3"/>
        <v>0</v>
      </c>
      <c r="Q60" s="47">
        <f>Inventaire!$O60*Inventaire!$H60</f>
        <v>0</v>
      </c>
      <c r="R60" s="48"/>
    </row>
    <row r="61" spans="1:18" ht="15.75" x14ac:dyDescent="0.25">
      <c r="A61" s="49"/>
      <c r="B61" s="49"/>
      <c r="C61" s="49"/>
      <c r="D61" s="49"/>
      <c r="E61" s="49"/>
      <c r="F61" s="49"/>
      <c r="G61" s="49"/>
      <c r="H61" s="52">
        <v>0</v>
      </c>
      <c r="I61" s="51"/>
      <c r="J61" s="51"/>
      <c r="K61" s="54">
        <f>Inventaire!$H61+Inventaire!$M61</f>
        <v>0</v>
      </c>
      <c r="L61" s="55">
        <f t="shared" si="2"/>
        <v>0</v>
      </c>
      <c r="M61" s="46"/>
      <c r="N61" s="49"/>
      <c r="O61" s="13"/>
      <c r="P61" s="13">
        <f t="shared" si="3"/>
        <v>0</v>
      </c>
      <c r="Q61" s="13">
        <f>Inventaire!$O61*Inventaire!$H61</f>
        <v>0</v>
      </c>
      <c r="R61" s="53"/>
    </row>
    <row r="62" spans="1:18" ht="15.75" x14ac:dyDescent="0.25">
      <c r="A62" s="42"/>
      <c r="B62" s="42"/>
      <c r="C62" s="42"/>
      <c r="D62" s="42"/>
      <c r="E62" s="42"/>
      <c r="F62" s="42"/>
      <c r="G62" s="42"/>
      <c r="H62" s="45">
        <v>0</v>
      </c>
      <c r="I62" s="44"/>
      <c r="J62" s="44"/>
      <c r="K62" s="56">
        <f>Inventaire!$H62+Inventaire!$M62</f>
        <v>0</v>
      </c>
      <c r="L62" s="57">
        <f t="shared" si="2"/>
        <v>0</v>
      </c>
      <c r="M62" s="46"/>
      <c r="N62" s="42"/>
      <c r="O62" s="47"/>
      <c r="P62" s="47">
        <f t="shared" si="3"/>
        <v>0</v>
      </c>
      <c r="Q62" s="47">
        <f>Inventaire!$O62*Inventaire!$H62</f>
        <v>0</v>
      </c>
      <c r="R62" s="48"/>
    </row>
    <row r="63" spans="1:18" ht="15.75" x14ac:dyDescent="0.25">
      <c r="A63" s="49"/>
      <c r="B63" s="49"/>
      <c r="C63" s="49"/>
      <c r="D63" s="49"/>
      <c r="E63" s="49"/>
      <c r="F63" s="49"/>
      <c r="G63" s="49"/>
      <c r="H63" s="52">
        <v>0</v>
      </c>
      <c r="I63" s="51"/>
      <c r="J63" s="51"/>
      <c r="K63" s="54">
        <f>Inventaire!$H63+Inventaire!$M63</f>
        <v>0</v>
      </c>
      <c r="L63" s="55">
        <f t="shared" si="2"/>
        <v>0</v>
      </c>
      <c r="M63" s="46"/>
      <c r="N63" s="49"/>
      <c r="O63" s="13"/>
      <c r="P63" s="13">
        <f t="shared" si="3"/>
        <v>0</v>
      </c>
      <c r="Q63" s="13">
        <f>Inventaire!$O63*Inventaire!$H63</f>
        <v>0</v>
      </c>
      <c r="R63" s="53"/>
    </row>
    <row r="64" spans="1:18" ht="15.75" x14ac:dyDescent="0.25">
      <c r="A64" s="42"/>
      <c r="B64" s="42"/>
      <c r="C64" s="42"/>
      <c r="D64" s="42"/>
      <c r="E64" s="42"/>
      <c r="F64" s="42"/>
      <c r="G64" s="42"/>
      <c r="H64" s="45">
        <v>0</v>
      </c>
      <c r="I64" s="44"/>
      <c r="J64" s="44"/>
      <c r="K64" s="56">
        <f>Inventaire!$H64+Inventaire!$M64</f>
        <v>0</v>
      </c>
      <c r="L64" s="57">
        <f t="shared" si="2"/>
        <v>0</v>
      </c>
      <c r="M64" s="46"/>
      <c r="N64" s="42"/>
      <c r="O64" s="47"/>
      <c r="P64" s="47">
        <f t="shared" si="3"/>
        <v>0</v>
      </c>
      <c r="Q64" s="47">
        <f>Inventaire!$O64*Inventaire!$H64</f>
        <v>0</v>
      </c>
      <c r="R64" s="48"/>
    </row>
    <row r="65" spans="1:18" ht="15.75" x14ac:dyDescent="0.25">
      <c r="A65" s="49"/>
      <c r="B65" s="49"/>
      <c r="C65" s="49"/>
      <c r="D65" s="49"/>
      <c r="E65" s="49"/>
      <c r="F65" s="49"/>
      <c r="G65" s="49"/>
      <c r="H65" s="52">
        <v>0</v>
      </c>
      <c r="I65" s="51"/>
      <c r="J65" s="51"/>
      <c r="K65" s="54">
        <f>Inventaire!$H65+Inventaire!$M65</f>
        <v>0</v>
      </c>
      <c r="L65" s="55">
        <f t="shared" si="2"/>
        <v>0</v>
      </c>
      <c r="M65" s="46"/>
      <c r="N65" s="49"/>
      <c r="O65" s="13"/>
      <c r="P65" s="13">
        <f t="shared" si="3"/>
        <v>0</v>
      </c>
      <c r="Q65" s="13">
        <f>Inventaire!$O65*Inventaire!$H65</f>
        <v>0</v>
      </c>
      <c r="R65" s="53"/>
    </row>
    <row r="66" spans="1:18" ht="15.75" x14ac:dyDescent="0.25">
      <c r="A66" s="42"/>
      <c r="B66" s="42"/>
      <c r="C66" s="42"/>
      <c r="D66" s="42"/>
      <c r="E66" s="42"/>
      <c r="F66" s="42"/>
      <c r="G66" s="42"/>
      <c r="H66" s="45">
        <v>0</v>
      </c>
      <c r="I66" s="44"/>
      <c r="J66" s="44"/>
      <c r="K66" s="56">
        <f>Inventaire!$H66+Inventaire!$M66</f>
        <v>0</v>
      </c>
      <c r="L66" s="57">
        <f t="shared" si="2"/>
        <v>0</v>
      </c>
      <c r="M66" s="46"/>
      <c r="N66" s="42"/>
      <c r="O66" s="47"/>
      <c r="P66" s="47">
        <f t="shared" si="3"/>
        <v>0</v>
      </c>
      <c r="Q66" s="47">
        <f>Inventaire!$O66*Inventaire!$H66</f>
        <v>0</v>
      </c>
      <c r="R66" s="48"/>
    </row>
    <row r="67" spans="1:18" ht="15.75" x14ac:dyDescent="0.25">
      <c r="A67" s="49"/>
      <c r="B67" s="49"/>
      <c r="C67" s="49"/>
      <c r="D67" s="49"/>
      <c r="E67" s="49"/>
      <c r="F67" s="49"/>
      <c r="G67" s="49"/>
      <c r="H67" s="52">
        <v>0</v>
      </c>
      <c r="I67" s="51"/>
      <c r="J67" s="51"/>
      <c r="K67" s="54">
        <f>Inventaire!$H67+Inventaire!$M67</f>
        <v>0</v>
      </c>
      <c r="L67" s="55">
        <f t="shared" si="2"/>
        <v>0</v>
      </c>
      <c r="M67" s="46"/>
      <c r="N67" s="49"/>
      <c r="O67" s="13"/>
      <c r="P67" s="13">
        <f t="shared" si="3"/>
        <v>0</v>
      </c>
      <c r="Q67" s="13">
        <f>Inventaire!$O67*Inventaire!$H67</f>
        <v>0</v>
      </c>
      <c r="R67" s="53"/>
    </row>
    <row r="68" spans="1:18" ht="15.75" x14ac:dyDescent="0.25">
      <c r="A68" s="42"/>
      <c r="B68" s="42"/>
      <c r="C68" s="42"/>
      <c r="D68" s="42"/>
      <c r="E68" s="42"/>
      <c r="F68" s="42"/>
      <c r="G68" s="42"/>
      <c r="H68" s="45">
        <v>0</v>
      </c>
      <c r="I68" s="44"/>
      <c r="J68" s="44"/>
      <c r="K68" s="56">
        <f>Inventaire!$H68+Inventaire!$M68</f>
        <v>0</v>
      </c>
      <c r="L68" s="57">
        <f t="shared" si="2"/>
        <v>0</v>
      </c>
      <c r="M68" s="46"/>
      <c r="N68" s="42"/>
      <c r="O68" s="47"/>
      <c r="P68" s="47">
        <f t="shared" si="3"/>
        <v>0</v>
      </c>
      <c r="Q68" s="47">
        <f>Inventaire!$O68*Inventaire!$H68</f>
        <v>0</v>
      </c>
      <c r="R68" s="48"/>
    </row>
    <row r="69" spans="1:18" ht="15.75" x14ac:dyDescent="0.25">
      <c r="A69" s="49"/>
      <c r="B69" s="49"/>
      <c r="C69" s="49"/>
      <c r="D69" s="49"/>
      <c r="E69" s="49"/>
      <c r="F69" s="49"/>
      <c r="G69" s="49"/>
      <c r="H69" s="52">
        <v>0</v>
      </c>
      <c r="I69" s="51"/>
      <c r="J69" s="51"/>
      <c r="K69" s="54">
        <f>Inventaire!$H69+Inventaire!$M69</f>
        <v>0</v>
      </c>
      <c r="L69" s="55">
        <f t="shared" si="2"/>
        <v>0</v>
      </c>
      <c r="M69" s="46"/>
      <c r="N69" s="49"/>
      <c r="O69" s="13"/>
      <c r="P69" s="13">
        <f t="shared" si="3"/>
        <v>0</v>
      </c>
      <c r="Q69" s="13">
        <f>Inventaire!$O69*Inventaire!$H69</f>
        <v>0</v>
      </c>
      <c r="R69" s="53"/>
    </row>
    <row r="70" spans="1:18" ht="15.75" x14ac:dyDescent="0.25">
      <c r="A70" s="42"/>
      <c r="B70" s="42"/>
      <c r="C70" s="42"/>
      <c r="D70" s="42"/>
      <c r="E70" s="42"/>
      <c r="F70" s="42"/>
      <c r="G70" s="42"/>
      <c r="H70" s="45">
        <v>0</v>
      </c>
      <c r="I70" s="44"/>
      <c r="J70" s="44"/>
      <c r="K70" s="56">
        <f>Inventaire!$H70+Inventaire!$M70</f>
        <v>0</v>
      </c>
      <c r="L70" s="57">
        <f t="shared" si="2"/>
        <v>0</v>
      </c>
      <c r="M70" s="46"/>
      <c r="N70" s="42"/>
      <c r="O70" s="47"/>
      <c r="P70" s="47">
        <f t="shared" si="3"/>
        <v>0</v>
      </c>
      <c r="Q70" s="47">
        <f>Inventaire!$O70*Inventaire!$H70</f>
        <v>0</v>
      </c>
      <c r="R70" s="48"/>
    </row>
    <row r="71" spans="1:18" ht="15.75" x14ac:dyDescent="0.25">
      <c r="A71" s="49"/>
      <c r="B71" s="49"/>
      <c r="C71" s="49"/>
      <c r="D71" s="49"/>
      <c r="E71" s="49"/>
      <c r="F71" s="49"/>
      <c r="G71" s="49"/>
      <c r="H71" s="52">
        <v>0</v>
      </c>
      <c r="I71" s="51"/>
      <c r="J71" s="51"/>
      <c r="K71" s="54">
        <f>Inventaire!$H71+Inventaire!$M71</f>
        <v>0</v>
      </c>
      <c r="L71" s="55">
        <f t="shared" si="2"/>
        <v>0</v>
      </c>
      <c r="M71" s="46"/>
      <c r="N71" s="49"/>
      <c r="O71" s="13"/>
      <c r="P71" s="13">
        <f t="shared" si="3"/>
        <v>0</v>
      </c>
      <c r="Q71" s="13">
        <f>Inventaire!$O71*Inventaire!$H71</f>
        <v>0</v>
      </c>
      <c r="R71" s="53"/>
    </row>
    <row r="72" spans="1:18" ht="15.75" x14ac:dyDescent="0.25">
      <c r="A72" s="42"/>
      <c r="B72" s="42"/>
      <c r="C72" s="42"/>
      <c r="D72" s="42"/>
      <c r="E72" s="42"/>
      <c r="F72" s="42"/>
      <c r="G72" s="42"/>
      <c r="H72" s="45">
        <v>0</v>
      </c>
      <c r="I72" s="44"/>
      <c r="J72" s="44"/>
      <c r="K72" s="56">
        <f>Inventaire!$H72+Inventaire!$M72</f>
        <v>0</v>
      </c>
      <c r="L72" s="57">
        <f t="shared" ref="L72:L103" si="4">IF($H72&lt;$I72,$J72-$H72,0)</f>
        <v>0</v>
      </c>
      <c r="M72" s="46"/>
      <c r="N72" s="42"/>
      <c r="O72" s="47"/>
      <c r="P72" s="47">
        <f t="shared" ref="P72:P103" si="5">L72*O72</f>
        <v>0</v>
      </c>
      <c r="Q72" s="47">
        <f>Inventaire!$O72*Inventaire!$H72</f>
        <v>0</v>
      </c>
      <c r="R72" s="48"/>
    </row>
    <row r="73" spans="1:18" ht="15.75" x14ac:dyDescent="0.25">
      <c r="A73" s="49"/>
      <c r="B73" s="49"/>
      <c r="C73" s="49"/>
      <c r="D73" s="49"/>
      <c r="E73" s="49"/>
      <c r="F73" s="49"/>
      <c r="G73" s="49"/>
      <c r="H73" s="52">
        <v>0</v>
      </c>
      <c r="I73" s="51"/>
      <c r="J73" s="51"/>
      <c r="K73" s="54">
        <f>Inventaire!$H73+Inventaire!$M73</f>
        <v>0</v>
      </c>
      <c r="L73" s="55">
        <f t="shared" si="4"/>
        <v>0</v>
      </c>
      <c r="M73" s="46"/>
      <c r="N73" s="49"/>
      <c r="O73" s="13"/>
      <c r="P73" s="13">
        <f t="shared" si="5"/>
        <v>0</v>
      </c>
      <c r="Q73" s="13">
        <f>Inventaire!$O73*Inventaire!$H73</f>
        <v>0</v>
      </c>
      <c r="R73" s="53"/>
    </row>
    <row r="74" spans="1:18" ht="15.75" x14ac:dyDescent="0.25">
      <c r="A74" s="42"/>
      <c r="B74" s="42"/>
      <c r="C74" s="42"/>
      <c r="D74" s="42"/>
      <c r="E74" s="42"/>
      <c r="F74" s="42"/>
      <c r="G74" s="42"/>
      <c r="H74" s="45">
        <v>0</v>
      </c>
      <c r="I74" s="44"/>
      <c r="J74" s="44"/>
      <c r="K74" s="56">
        <f>Inventaire!$H74+Inventaire!$M74</f>
        <v>0</v>
      </c>
      <c r="L74" s="57">
        <f t="shared" si="4"/>
        <v>0</v>
      </c>
      <c r="M74" s="46"/>
      <c r="N74" s="42"/>
      <c r="O74" s="47"/>
      <c r="P74" s="47">
        <f t="shared" si="5"/>
        <v>0</v>
      </c>
      <c r="Q74" s="47">
        <f>Inventaire!$O74*Inventaire!$H74</f>
        <v>0</v>
      </c>
      <c r="R74" s="48"/>
    </row>
    <row r="75" spans="1:18" ht="15.75" x14ac:dyDescent="0.25">
      <c r="A75" s="49"/>
      <c r="B75" s="49"/>
      <c r="C75" s="49"/>
      <c r="D75" s="49"/>
      <c r="E75" s="49"/>
      <c r="F75" s="49"/>
      <c r="G75" s="49"/>
      <c r="H75" s="52">
        <v>0</v>
      </c>
      <c r="I75" s="51"/>
      <c r="J75" s="51"/>
      <c r="K75" s="54">
        <f>Inventaire!$H75+Inventaire!$M75</f>
        <v>0</v>
      </c>
      <c r="L75" s="55">
        <f t="shared" si="4"/>
        <v>0</v>
      </c>
      <c r="M75" s="46"/>
      <c r="N75" s="49"/>
      <c r="O75" s="13"/>
      <c r="P75" s="13">
        <f t="shared" si="5"/>
        <v>0</v>
      </c>
      <c r="Q75" s="13">
        <f>Inventaire!$O75*Inventaire!$H75</f>
        <v>0</v>
      </c>
      <c r="R75" s="53"/>
    </row>
    <row r="76" spans="1:18" ht="15.75" x14ac:dyDescent="0.25">
      <c r="A76" s="42"/>
      <c r="B76" s="42"/>
      <c r="C76" s="42"/>
      <c r="D76" s="42"/>
      <c r="E76" s="42"/>
      <c r="F76" s="42"/>
      <c r="G76" s="42"/>
      <c r="H76" s="45">
        <v>0</v>
      </c>
      <c r="I76" s="44"/>
      <c r="J76" s="44"/>
      <c r="K76" s="56">
        <f>Inventaire!$H76+Inventaire!$M76</f>
        <v>0</v>
      </c>
      <c r="L76" s="57">
        <f t="shared" si="4"/>
        <v>0</v>
      </c>
      <c r="M76" s="46"/>
      <c r="N76" s="42"/>
      <c r="O76" s="47"/>
      <c r="P76" s="47">
        <f t="shared" si="5"/>
        <v>0</v>
      </c>
      <c r="Q76" s="47">
        <f>Inventaire!$O76*Inventaire!$H76</f>
        <v>0</v>
      </c>
      <c r="R76" s="48"/>
    </row>
    <row r="77" spans="1:18" ht="15.75" x14ac:dyDescent="0.25">
      <c r="A77" s="49"/>
      <c r="B77" s="49"/>
      <c r="C77" s="49"/>
      <c r="D77" s="49"/>
      <c r="E77" s="49"/>
      <c r="F77" s="49"/>
      <c r="G77" s="49"/>
      <c r="H77" s="52">
        <v>0</v>
      </c>
      <c r="I77" s="51"/>
      <c r="J77" s="51"/>
      <c r="K77" s="54">
        <f>Inventaire!$H77+Inventaire!$M77</f>
        <v>0</v>
      </c>
      <c r="L77" s="55">
        <f t="shared" si="4"/>
        <v>0</v>
      </c>
      <c r="M77" s="46"/>
      <c r="N77" s="49"/>
      <c r="O77" s="13"/>
      <c r="P77" s="13">
        <f t="shared" si="5"/>
        <v>0</v>
      </c>
      <c r="Q77" s="13">
        <f>Inventaire!$O77*Inventaire!$H77</f>
        <v>0</v>
      </c>
      <c r="R77" s="53"/>
    </row>
    <row r="78" spans="1:18" ht="15.75" x14ac:dyDescent="0.25">
      <c r="A78" s="42"/>
      <c r="B78" s="42"/>
      <c r="C78" s="42"/>
      <c r="D78" s="42"/>
      <c r="E78" s="42"/>
      <c r="F78" s="42"/>
      <c r="G78" s="42"/>
      <c r="H78" s="45">
        <v>0</v>
      </c>
      <c r="I78" s="44"/>
      <c r="J78" s="44"/>
      <c r="K78" s="56">
        <f>Inventaire!$H78+Inventaire!$M78</f>
        <v>0</v>
      </c>
      <c r="L78" s="57">
        <f t="shared" si="4"/>
        <v>0</v>
      </c>
      <c r="M78" s="46"/>
      <c r="N78" s="42"/>
      <c r="O78" s="47"/>
      <c r="P78" s="47">
        <f t="shared" si="5"/>
        <v>0</v>
      </c>
      <c r="Q78" s="47">
        <f>Inventaire!$O78*Inventaire!$H78</f>
        <v>0</v>
      </c>
      <c r="R78" s="48"/>
    </row>
    <row r="79" spans="1:18" ht="15.75" x14ac:dyDescent="0.25">
      <c r="A79" s="49"/>
      <c r="B79" s="49"/>
      <c r="C79" s="49"/>
      <c r="D79" s="49"/>
      <c r="E79" s="49"/>
      <c r="F79" s="49"/>
      <c r="G79" s="49"/>
      <c r="H79" s="52">
        <v>0</v>
      </c>
      <c r="I79" s="51"/>
      <c r="J79" s="51"/>
      <c r="K79" s="54">
        <f>Inventaire!$H79+Inventaire!$M79</f>
        <v>0</v>
      </c>
      <c r="L79" s="55">
        <f t="shared" si="4"/>
        <v>0</v>
      </c>
      <c r="M79" s="46"/>
      <c r="N79" s="49"/>
      <c r="O79" s="13"/>
      <c r="P79" s="13">
        <f t="shared" si="5"/>
        <v>0</v>
      </c>
      <c r="Q79" s="13">
        <f>Inventaire!$O79*Inventaire!$H79</f>
        <v>0</v>
      </c>
      <c r="R79" s="53"/>
    </row>
    <row r="80" spans="1:18" ht="15.75" x14ac:dyDescent="0.25">
      <c r="A80" s="42"/>
      <c r="B80" s="42"/>
      <c r="C80" s="42"/>
      <c r="D80" s="42"/>
      <c r="E80" s="42"/>
      <c r="F80" s="42"/>
      <c r="G80" s="42"/>
      <c r="H80" s="45">
        <v>0</v>
      </c>
      <c r="I80" s="44"/>
      <c r="J80" s="44"/>
      <c r="K80" s="56">
        <f>Inventaire!$H80+Inventaire!$M80</f>
        <v>0</v>
      </c>
      <c r="L80" s="57">
        <f t="shared" si="4"/>
        <v>0</v>
      </c>
      <c r="M80" s="46"/>
      <c r="N80" s="42"/>
      <c r="O80" s="47"/>
      <c r="P80" s="47">
        <f t="shared" si="5"/>
        <v>0</v>
      </c>
      <c r="Q80" s="47">
        <f>Inventaire!$O80*Inventaire!$H80</f>
        <v>0</v>
      </c>
      <c r="R80" s="48"/>
    </row>
    <row r="81" spans="1:18" ht="15.75" x14ac:dyDescent="0.25">
      <c r="A81" s="49"/>
      <c r="B81" s="49"/>
      <c r="C81" s="49"/>
      <c r="D81" s="49"/>
      <c r="E81" s="49"/>
      <c r="F81" s="49"/>
      <c r="G81" s="49"/>
      <c r="H81" s="52">
        <v>0</v>
      </c>
      <c r="I81" s="51"/>
      <c r="J81" s="51"/>
      <c r="K81" s="54">
        <f>Inventaire!$H81+Inventaire!$M81</f>
        <v>0</v>
      </c>
      <c r="L81" s="55">
        <f t="shared" si="4"/>
        <v>0</v>
      </c>
      <c r="M81" s="46"/>
      <c r="N81" s="49"/>
      <c r="O81" s="13"/>
      <c r="P81" s="13">
        <f t="shared" si="5"/>
        <v>0</v>
      </c>
      <c r="Q81" s="13">
        <f>Inventaire!$O81*Inventaire!$H81</f>
        <v>0</v>
      </c>
      <c r="R81" s="53"/>
    </row>
    <row r="82" spans="1:18" ht="15.75" x14ac:dyDescent="0.25">
      <c r="A82" s="42"/>
      <c r="B82" s="42"/>
      <c r="C82" s="42"/>
      <c r="D82" s="42"/>
      <c r="E82" s="42"/>
      <c r="F82" s="42"/>
      <c r="G82" s="42"/>
      <c r="H82" s="45">
        <v>0</v>
      </c>
      <c r="I82" s="44"/>
      <c r="J82" s="44"/>
      <c r="K82" s="56">
        <f>Inventaire!$H82+Inventaire!$M82</f>
        <v>0</v>
      </c>
      <c r="L82" s="57">
        <f t="shared" si="4"/>
        <v>0</v>
      </c>
      <c r="M82" s="46"/>
      <c r="N82" s="42"/>
      <c r="O82" s="47"/>
      <c r="P82" s="47">
        <f t="shared" si="5"/>
        <v>0</v>
      </c>
      <c r="Q82" s="47">
        <f>Inventaire!$O82*Inventaire!$H82</f>
        <v>0</v>
      </c>
      <c r="R82" s="48"/>
    </row>
    <row r="83" spans="1:18" ht="15.75" x14ac:dyDescent="0.25">
      <c r="A83" s="49"/>
      <c r="B83" s="49"/>
      <c r="C83" s="49"/>
      <c r="D83" s="49"/>
      <c r="E83" s="49"/>
      <c r="F83" s="49"/>
      <c r="G83" s="49"/>
      <c r="H83" s="52">
        <v>0</v>
      </c>
      <c r="I83" s="51"/>
      <c r="J83" s="51"/>
      <c r="K83" s="54">
        <f>Inventaire!$H83+Inventaire!$M83</f>
        <v>0</v>
      </c>
      <c r="L83" s="55">
        <f t="shared" si="4"/>
        <v>0</v>
      </c>
      <c r="M83" s="46"/>
      <c r="N83" s="49"/>
      <c r="O83" s="13"/>
      <c r="P83" s="13">
        <f t="shared" si="5"/>
        <v>0</v>
      </c>
      <c r="Q83" s="13">
        <f>Inventaire!$O83*Inventaire!$H83</f>
        <v>0</v>
      </c>
      <c r="R83" s="53"/>
    </row>
    <row r="84" spans="1:18" ht="15.75" x14ac:dyDescent="0.25">
      <c r="A84" s="42"/>
      <c r="B84" s="42"/>
      <c r="C84" s="42"/>
      <c r="D84" s="42"/>
      <c r="E84" s="42"/>
      <c r="F84" s="42"/>
      <c r="G84" s="42"/>
      <c r="H84" s="45">
        <v>0</v>
      </c>
      <c r="I84" s="44"/>
      <c r="J84" s="44"/>
      <c r="K84" s="56">
        <f>Inventaire!$H84+Inventaire!$M84</f>
        <v>0</v>
      </c>
      <c r="L84" s="57">
        <f t="shared" si="4"/>
        <v>0</v>
      </c>
      <c r="M84" s="46"/>
      <c r="N84" s="42"/>
      <c r="O84" s="47"/>
      <c r="P84" s="47">
        <f t="shared" si="5"/>
        <v>0</v>
      </c>
      <c r="Q84" s="47">
        <f>Inventaire!$O84*Inventaire!$H84</f>
        <v>0</v>
      </c>
      <c r="R84" s="48"/>
    </row>
    <row r="85" spans="1:18" ht="15.75" x14ac:dyDescent="0.25">
      <c r="A85" s="49"/>
      <c r="B85" s="49"/>
      <c r="C85" s="49"/>
      <c r="D85" s="49"/>
      <c r="E85" s="49"/>
      <c r="F85" s="49"/>
      <c r="G85" s="49"/>
      <c r="H85" s="52">
        <v>0</v>
      </c>
      <c r="I85" s="51"/>
      <c r="J85" s="51"/>
      <c r="K85" s="54">
        <f>Inventaire!$H85+Inventaire!$M85</f>
        <v>0</v>
      </c>
      <c r="L85" s="55">
        <f t="shared" si="4"/>
        <v>0</v>
      </c>
      <c r="M85" s="46"/>
      <c r="N85" s="49"/>
      <c r="O85" s="13"/>
      <c r="P85" s="13">
        <f t="shared" si="5"/>
        <v>0</v>
      </c>
      <c r="Q85" s="13">
        <f>Inventaire!$O85*Inventaire!$H85</f>
        <v>0</v>
      </c>
      <c r="R85" s="53"/>
    </row>
    <row r="86" spans="1:18" ht="15.75" x14ac:dyDescent="0.25">
      <c r="A86" s="42"/>
      <c r="B86" s="42"/>
      <c r="C86" s="42"/>
      <c r="D86" s="42"/>
      <c r="E86" s="42"/>
      <c r="F86" s="42"/>
      <c r="G86" s="42"/>
      <c r="H86" s="45">
        <v>0</v>
      </c>
      <c r="I86" s="44"/>
      <c r="J86" s="44"/>
      <c r="K86" s="56">
        <f>Inventaire!$H86+Inventaire!$M86</f>
        <v>0</v>
      </c>
      <c r="L86" s="57">
        <f t="shared" si="4"/>
        <v>0</v>
      </c>
      <c r="M86" s="46"/>
      <c r="N86" s="42"/>
      <c r="O86" s="47"/>
      <c r="P86" s="47">
        <f t="shared" si="5"/>
        <v>0</v>
      </c>
      <c r="Q86" s="47">
        <f>Inventaire!$O86*Inventaire!$H86</f>
        <v>0</v>
      </c>
      <c r="R86" s="48"/>
    </row>
    <row r="87" spans="1:18" ht="15.75" x14ac:dyDescent="0.25">
      <c r="A87" s="49"/>
      <c r="B87" s="49"/>
      <c r="C87" s="49"/>
      <c r="D87" s="49"/>
      <c r="E87" s="49"/>
      <c r="F87" s="49"/>
      <c r="G87" s="49"/>
      <c r="H87" s="52">
        <v>0</v>
      </c>
      <c r="I87" s="51"/>
      <c r="J87" s="51"/>
      <c r="K87" s="54">
        <f>Inventaire!$H87+Inventaire!$M87</f>
        <v>0</v>
      </c>
      <c r="L87" s="55">
        <f t="shared" si="4"/>
        <v>0</v>
      </c>
      <c r="M87" s="46"/>
      <c r="N87" s="49"/>
      <c r="O87" s="13"/>
      <c r="P87" s="13">
        <f t="shared" si="5"/>
        <v>0</v>
      </c>
      <c r="Q87" s="13">
        <f>Inventaire!$O87*Inventaire!$H87</f>
        <v>0</v>
      </c>
      <c r="R87" s="53"/>
    </row>
    <row r="88" spans="1:18" ht="15.75" x14ac:dyDescent="0.25">
      <c r="A88" s="42"/>
      <c r="B88" s="42"/>
      <c r="C88" s="42"/>
      <c r="D88" s="42"/>
      <c r="E88" s="42"/>
      <c r="F88" s="42"/>
      <c r="G88" s="42"/>
      <c r="H88" s="45">
        <v>0</v>
      </c>
      <c r="I88" s="44"/>
      <c r="J88" s="44"/>
      <c r="K88" s="56">
        <f>Inventaire!$H88+Inventaire!$M88</f>
        <v>0</v>
      </c>
      <c r="L88" s="57">
        <f t="shared" si="4"/>
        <v>0</v>
      </c>
      <c r="M88" s="46"/>
      <c r="N88" s="42"/>
      <c r="O88" s="47"/>
      <c r="P88" s="47">
        <f t="shared" si="5"/>
        <v>0</v>
      </c>
      <c r="Q88" s="47">
        <f>Inventaire!$O88*Inventaire!$H88</f>
        <v>0</v>
      </c>
      <c r="R88" s="48"/>
    </row>
    <row r="89" spans="1:18" ht="15.75" x14ac:dyDescent="0.25">
      <c r="A89" s="49"/>
      <c r="B89" s="49"/>
      <c r="C89" s="49"/>
      <c r="D89" s="49"/>
      <c r="E89" s="49"/>
      <c r="F89" s="49"/>
      <c r="G89" s="49"/>
      <c r="H89" s="52">
        <v>0</v>
      </c>
      <c r="I89" s="51"/>
      <c r="J89" s="51"/>
      <c r="K89" s="54">
        <f>Inventaire!$H89+Inventaire!$M89</f>
        <v>0</v>
      </c>
      <c r="L89" s="55">
        <f t="shared" si="4"/>
        <v>0</v>
      </c>
      <c r="M89" s="46"/>
      <c r="N89" s="49"/>
      <c r="O89" s="13"/>
      <c r="P89" s="13">
        <f t="shared" si="5"/>
        <v>0</v>
      </c>
      <c r="Q89" s="13">
        <f>Inventaire!$O89*Inventaire!$H89</f>
        <v>0</v>
      </c>
      <c r="R89" s="53"/>
    </row>
    <row r="90" spans="1:18" ht="15.75" x14ac:dyDescent="0.25">
      <c r="A90" s="42"/>
      <c r="B90" s="42"/>
      <c r="C90" s="42"/>
      <c r="D90" s="42"/>
      <c r="E90" s="42"/>
      <c r="F90" s="42"/>
      <c r="G90" s="42"/>
      <c r="H90" s="45">
        <v>0</v>
      </c>
      <c r="I90" s="44"/>
      <c r="J90" s="44"/>
      <c r="K90" s="56">
        <f>Inventaire!$H90+Inventaire!$M90</f>
        <v>0</v>
      </c>
      <c r="L90" s="57">
        <f t="shared" si="4"/>
        <v>0</v>
      </c>
      <c r="M90" s="46"/>
      <c r="N90" s="42"/>
      <c r="O90" s="47"/>
      <c r="P90" s="47">
        <f t="shared" si="5"/>
        <v>0</v>
      </c>
      <c r="Q90" s="47">
        <f>Inventaire!$O90*Inventaire!$H90</f>
        <v>0</v>
      </c>
      <c r="R90" s="48"/>
    </row>
    <row r="91" spans="1:18" ht="15.75" x14ac:dyDescent="0.25">
      <c r="A91" s="49"/>
      <c r="B91" s="49"/>
      <c r="C91" s="49"/>
      <c r="D91" s="49"/>
      <c r="E91" s="49"/>
      <c r="F91" s="49"/>
      <c r="G91" s="49"/>
      <c r="H91" s="52">
        <v>0</v>
      </c>
      <c r="I91" s="51"/>
      <c r="J91" s="51"/>
      <c r="K91" s="54">
        <f>Inventaire!$H91+Inventaire!$M91</f>
        <v>0</v>
      </c>
      <c r="L91" s="55">
        <f t="shared" si="4"/>
        <v>0</v>
      </c>
      <c r="M91" s="46"/>
      <c r="N91" s="49"/>
      <c r="O91" s="13"/>
      <c r="P91" s="13">
        <f t="shared" si="5"/>
        <v>0</v>
      </c>
      <c r="Q91" s="13">
        <f>Inventaire!$O91*Inventaire!$H91</f>
        <v>0</v>
      </c>
      <c r="R91" s="53"/>
    </row>
    <row r="92" spans="1:18" ht="15.75" x14ac:dyDescent="0.25">
      <c r="A92" s="42"/>
      <c r="B92" s="42"/>
      <c r="C92" s="42"/>
      <c r="D92" s="42"/>
      <c r="E92" s="42"/>
      <c r="F92" s="42"/>
      <c r="G92" s="42"/>
      <c r="H92" s="45">
        <v>0</v>
      </c>
      <c r="I92" s="44"/>
      <c r="J92" s="44"/>
      <c r="K92" s="56">
        <f>Inventaire!$H92+Inventaire!$M92</f>
        <v>0</v>
      </c>
      <c r="L92" s="57">
        <f t="shared" si="4"/>
        <v>0</v>
      </c>
      <c r="M92" s="46"/>
      <c r="N92" s="42"/>
      <c r="O92" s="47"/>
      <c r="P92" s="47">
        <f t="shared" si="5"/>
        <v>0</v>
      </c>
      <c r="Q92" s="47">
        <f>Inventaire!$O92*Inventaire!$H92</f>
        <v>0</v>
      </c>
      <c r="R92" s="48"/>
    </row>
    <row r="93" spans="1:18" ht="15.75" x14ac:dyDescent="0.25">
      <c r="A93" s="49"/>
      <c r="B93" s="49"/>
      <c r="C93" s="49"/>
      <c r="D93" s="49"/>
      <c r="E93" s="49"/>
      <c r="F93" s="49"/>
      <c r="G93" s="49"/>
      <c r="H93" s="52">
        <v>0</v>
      </c>
      <c r="I93" s="51"/>
      <c r="J93" s="51"/>
      <c r="K93" s="54">
        <f>Inventaire!$H93+Inventaire!$M93</f>
        <v>0</v>
      </c>
      <c r="L93" s="55">
        <f t="shared" si="4"/>
        <v>0</v>
      </c>
      <c r="M93" s="46"/>
      <c r="N93" s="49"/>
      <c r="O93" s="13"/>
      <c r="P93" s="13">
        <f t="shared" si="5"/>
        <v>0</v>
      </c>
      <c r="Q93" s="13">
        <f>Inventaire!$O93*Inventaire!$H93</f>
        <v>0</v>
      </c>
      <c r="R93" s="53"/>
    </row>
    <row r="94" spans="1:18" ht="15.75" x14ac:dyDescent="0.25">
      <c r="A94" s="42"/>
      <c r="B94" s="42"/>
      <c r="C94" s="42"/>
      <c r="D94" s="42"/>
      <c r="E94" s="42"/>
      <c r="F94" s="42"/>
      <c r="G94" s="42"/>
      <c r="H94" s="45">
        <v>0</v>
      </c>
      <c r="I94" s="44"/>
      <c r="J94" s="44"/>
      <c r="K94" s="56">
        <f>Inventaire!$H94+Inventaire!$M94</f>
        <v>0</v>
      </c>
      <c r="L94" s="57">
        <f t="shared" si="4"/>
        <v>0</v>
      </c>
      <c r="M94" s="46"/>
      <c r="N94" s="42"/>
      <c r="O94" s="47"/>
      <c r="P94" s="47">
        <f t="shared" si="5"/>
        <v>0</v>
      </c>
      <c r="Q94" s="47">
        <f>Inventaire!$O94*Inventaire!$H94</f>
        <v>0</v>
      </c>
      <c r="R94" s="48"/>
    </row>
    <row r="95" spans="1:18" ht="15.75" x14ac:dyDescent="0.25">
      <c r="A95" s="49"/>
      <c r="B95" s="49"/>
      <c r="C95" s="49"/>
      <c r="D95" s="49"/>
      <c r="E95" s="49"/>
      <c r="F95" s="49"/>
      <c r="G95" s="49"/>
      <c r="H95" s="52">
        <v>0</v>
      </c>
      <c r="I95" s="51"/>
      <c r="J95" s="51"/>
      <c r="K95" s="54">
        <f>Inventaire!$H95+Inventaire!$M95</f>
        <v>0</v>
      </c>
      <c r="L95" s="55">
        <f t="shared" si="4"/>
        <v>0</v>
      </c>
      <c r="M95" s="46"/>
      <c r="N95" s="49"/>
      <c r="O95" s="13"/>
      <c r="P95" s="13">
        <f t="shared" si="5"/>
        <v>0</v>
      </c>
      <c r="Q95" s="13">
        <f>Inventaire!$O95*Inventaire!$H95</f>
        <v>0</v>
      </c>
      <c r="R95" s="53"/>
    </row>
    <row r="96" spans="1:18" ht="15.75" x14ac:dyDescent="0.25">
      <c r="A96" s="42"/>
      <c r="B96" s="42"/>
      <c r="C96" s="42"/>
      <c r="D96" s="42"/>
      <c r="E96" s="42"/>
      <c r="F96" s="42"/>
      <c r="G96" s="42"/>
      <c r="H96" s="45">
        <v>0</v>
      </c>
      <c r="I96" s="44"/>
      <c r="J96" s="44"/>
      <c r="K96" s="56">
        <f>Inventaire!$H96+Inventaire!$M96</f>
        <v>0</v>
      </c>
      <c r="L96" s="57">
        <f t="shared" si="4"/>
        <v>0</v>
      </c>
      <c r="M96" s="46"/>
      <c r="N96" s="42"/>
      <c r="O96" s="47"/>
      <c r="P96" s="47">
        <f t="shared" si="5"/>
        <v>0</v>
      </c>
      <c r="Q96" s="47">
        <f>Inventaire!$O96*Inventaire!$H96</f>
        <v>0</v>
      </c>
      <c r="R96" s="48"/>
    </row>
    <row r="97" spans="1:18" ht="15.75" x14ac:dyDescent="0.25">
      <c r="A97" s="49"/>
      <c r="B97" s="49"/>
      <c r="C97" s="49"/>
      <c r="D97" s="49"/>
      <c r="E97" s="49"/>
      <c r="F97" s="49"/>
      <c r="G97" s="49"/>
      <c r="H97" s="52">
        <v>0</v>
      </c>
      <c r="I97" s="51"/>
      <c r="J97" s="51"/>
      <c r="K97" s="54">
        <f>Inventaire!$H97+Inventaire!$M97</f>
        <v>0</v>
      </c>
      <c r="L97" s="55">
        <f t="shared" si="4"/>
        <v>0</v>
      </c>
      <c r="M97" s="46"/>
      <c r="N97" s="49"/>
      <c r="O97" s="13"/>
      <c r="P97" s="13">
        <f t="shared" si="5"/>
        <v>0</v>
      </c>
      <c r="Q97" s="13">
        <f>Inventaire!$O97*Inventaire!$H97</f>
        <v>0</v>
      </c>
      <c r="R97" s="53"/>
    </row>
    <row r="98" spans="1:18" ht="15.75" x14ac:dyDescent="0.25">
      <c r="A98" s="42"/>
      <c r="B98" s="42"/>
      <c r="C98" s="42"/>
      <c r="D98" s="42"/>
      <c r="E98" s="42"/>
      <c r="F98" s="42"/>
      <c r="G98" s="42"/>
      <c r="H98" s="45">
        <v>0</v>
      </c>
      <c r="I98" s="44"/>
      <c r="J98" s="44"/>
      <c r="K98" s="56">
        <f>Inventaire!$H98+Inventaire!$M98</f>
        <v>0</v>
      </c>
      <c r="L98" s="57">
        <f t="shared" si="4"/>
        <v>0</v>
      </c>
      <c r="M98" s="46"/>
      <c r="N98" s="42"/>
      <c r="O98" s="47"/>
      <c r="P98" s="47">
        <f t="shared" si="5"/>
        <v>0</v>
      </c>
      <c r="Q98" s="47">
        <f>Inventaire!$O98*Inventaire!$H98</f>
        <v>0</v>
      </c>
      <c r="R98" s="48"/>
    </row>
    <row r="99" spans="1:18" ht="15.75" x14ac:dyDescent="0.25">
      <c r="A99" s="49"/>
      <c r="B99" s="49"/>
      <c r="C99" s="49"/>
      <c r="D99" s="49"/>
      <c r="E99" s="49"/>
      <c r="F99" s="49"/>
      <c r="G99" s="49"/>
      <c r="H99" s="52">
        <v>0</v>
      </c>
      <c r="I99" s="51"/>
      <c r="J99" s="51"/>
      <c r="K99" s="54">
        <f>Inventaire!$H99+Inventaire!$M99</f>
        <v>0</v>
      </c>
      <c r="L99" s="55">
        <f t="shared" si="4"/>
        <v>0</v>
      </c>
      <c r="M99" s="46"/>
      <c r="N99" s="49"/>
      <c r="O99" s="13"/>
      <c r="P99" s="13">
        <f t="shared" si="5"/>
        <v>0</v>
      </c>
      <c r="Q99" s="13">
        <f>Inventaire!$O99*Inventaire!$H99</f>
        <v>0</v>
      </c>
      <c r="R99" s="53"/>
    </row>
    <row r="100" spans="1:18" ht="15.75" x14ac:dyDescent="0.25">
      <c r="A100" s="42"/>
      <c r="B100" s="42"/>
      <c r="C100" s="42"/>
      <c r="D100" s="42"/>
      <c r="E100" s="42"/>
      <c r="F100" s="42"/>
      <c r="G100" s="42"/>
      <c r="H100" s="45">
        <v>0</v>
      </c>
      <c r="I100" s="44"/>
      <c r="J100" s="44"/>
      <c r="K100" s="56">
        <f>Inventaire!$H100+Inventaire!$M100</f>
        <v>0</v>
      </c>
      <c r="L100" s="57">
        <f t="shared" si="4"/>
        <v>0</v>
      </c>
      <c r="M100" s="46"/>
      <c r="N100" s="42"/>
      <c r="O100" s="47"/>
      <c r="P100" s="47">
        <f t="shared" si="5"/>
        <v>0</v>
      </c>
      <c r="Q100" s="47">
        <f>Inventaire!$O100*Inventaire!$H100</f>
        <v>0</v>
      </c>
      <c r="R100" s="48"/>
    </row>
    <row r="101" spans="1:18" ht="15.75" x14ac:dyDescent="0.25">
      <c r="A101" s="49"/>
      <c r="B101" s="49"/>
      <c r="C101" s="49"/>
      <c r="D101" s="49"/>
      <c r="E101" s="49"/>
      <c r="F101" s="49"/>
      <c r="G101" s="49"/>
      <c r="H101" s="52">
        <v>0</v>
      </c>
      <c r="I101" s="51"/>
      <c r="J101" s="51"/>
      <c r="K101" s="54">
        <f>Inventaire!$H101+Inventaire!$M101</f>
        <v>0</v>
      </c>
      <c r="L101" s="55">
        <f t="shared" si="4"/>
        <v>0</v>
      </c>
      <c r="M101" s="46"/>
      <c r="N101" s="49"/>
      <c r="O101" s="13"/>
      <c r="P101" s="13">
        <f t="shared" si="5"/>
        <v>0</v>
      </c>
      <c r="Q101" s="13">
        <f>Inventaire!$O101*Inventaire!$H101</f>
        <v>0</v>
      </c>
      <c r="R101" s="53"/>
    </row>
    <row r="102" spans="1:18" ht="15.75" x14ac:dyDescent="0.25">
      <c r="A102" s="42"/>
      <c r="B102" s="42"/>
      <c r="C102" s="42"/>
      <c r="D102" s="42"/>
      <c r="E102" s="42"/>
      <c r="F102" s="42"/>
      <c r="G102" s="42"/>
      <c r="H102" s="45">
        <v>0</v>
      </c>
      <c r="I102" s="44"/>
      <c r="J102" s="44"/>
      <c r="K102" s="56">
        <f>Inventaire!$H102+Inventaire!$M102</f>
        <v>0</v>
      </c>
      <c r="L102" s="57">
        <f t="shared" si="4"/>
        <v>0</v>
      </c>
      <c r="M102" s="46"/>
      <c r="N102" s="42"/>
      <c r="O102" s="47"/>
      <c r="P102" s="47">
        <f t="shared" si="5"/>
        <v>0</v>
      </c>
      <c r="Q102" s="47">
        <f>Inventaire!$O102*Inventaire!$H102</f>
        <v>0</v>
      </c>
      <c r="R102" s="48"/>
    </row>
    <row r="103" spans="1:18" ht="15.75" x14ac:dyDescent="0.25">
      <c r="A103" s="49"/>
      <c r="B103" s="49"/>
      <c r="C103" s="49"/>
      <c r="D103" s="49"/>
      <c r="E103" s="49"/>
      <c r="F103" s="49"/>
      <c r="G103" s="49"/>
      <c r="H103" s="52">
        <v>0</v>
      </c>
      <c r="I103" s="51"/>
      <c r="J103" s="51"/>
      <c r="K103" s="54">
        <f>Inventaire!$H103+Inventaire!$M103</f>
        <v>0</v>
      </c>
      <c r="L103" s="55">
        <f t="shared" si="4"/>
        <v>0</v>
      </c>
      <c r="M103" s="46"/>
      <c r="N103" s="49"/>
      <c r="O103" s="13"/>
      <c r="P103" s="13">
        <f t="shared" si="5"/>
        <v>0</v>
      </c>
      <c r="Q103" s="13">
        <f>Inventaire!$O103*Inventaire!$H103</f>
        <v>0</v>
      </c>
      <c r="R103" s="53"/>
    </row>
    <row r="104" spans="1:18" ht="15.75" x14ac:dyDescent="0.25">
      <c r="A104" s="42"/>
      <c r="B104" s="42"/>
      <c r="C104" s="42"/>
      <c r="D104" s="42"/>
      <c r="E104" s="42"/>
      <c r="F104" s="42"/>
      <c r="G104" s="42"/>
      <c r="H104" s="45">
        <v>0</v>
      </c>
      <c r="I104" s="44"/>
      <c r="J104" s="44"/>
      <c r="K104" s="56">
        <f>Inventaire!$H104+Inventaire!$M104</f>
        <v>0</v>
      </c>
      <c r="L104" s="57">
        <f t="shared" ref="L104:L135" si="6">IF($H104&lt;$I104,$J104-$H104,0)</f>
        <v>0</v>
      </c>
      <c r="M104" s="46"/>
      <c r="N104" s="42"/>
      <c r="O104" s="47"/>
      <c r="P104" s="47">
        <f t="shared" ref="P104:P135" si="7">L104*O104</f>
        <v>0</v>
      </c>
      <c r="Q104" s="47">
        <f>Inventaire!$O104*Inventaire!$H104</f>
        <v>0</v>
      </c>
      <c r="R104" s="48"/>
    </row>
    <row r="105" spans="1:18" ht="15.75" x14ac:dyDescent="0.25">
      <c r="A105" s="49"/>
      <c r="B105" s="49"/>
      <c r="C105" s="49"/>
      <c r="D105" s="49"/>
      <c r="E105" s="49"/>
      <c r="F105" s="49"/>
      <c r="G105" s="49"/>
      <c r="H105" s="52">
        <v>0</v>
      </c>
      <c r="I105" s="51"/>
      <c r="J105" s="51"/>
      <c r="K105" s="54">
        <f>Inventaire!$H105+Inventaire!$M105</f>
        <v>0</v>
      </c>
      <c r="L105" s="55">
        <f t="shared" si="6"/>
        <v>0</v>
      </c>
      <c r="M105" s="46"/>
      <c r="N105" s="49"/>
      <c r="O105" s="13"/>
      <c r="P105" s="13">
        <f t="shared" si="7"/>
        <v>0</v>
      </c>
      <c r="Q105" s="13">
        <f>Inventaire!$O105*Inventaire!$H105</f>
        <v>0</v>
      </c>
      <c r="R105" s="53"/>
    </row>
    <row r="106" spans="1:18" ht="15.75" x14ac:dyDescent="0.25">
      <c r="A106" s="42"/>
      <c r="B106" s="42"/>
      <c r="C106" s="42"/>
      <c r="D106" s="42"/>
      <c r="E106" s="42"/>
      <c r="F106" s="42"/>
      <c r="G106" s="42"/>
      <c r="H106" s="45">
        <v>0</v>
      </c>
      <c r="I106" s="44"/>
      <c r="J106" s="44"/>
      <c r="K106" s="56">
        <f>Inventaire!$H106+Inventaire!$M106</f>
        <v>0</v>
      </c>
      <c r="L106" s="57">
        <f t="shared" si="6"/>
        <v>0</v>
      </c>
      <c r="M106" s="46"/>
      <c r="N106" s="42"/>
      <c r="O106" s="47"/>
      <c r="P106" s="47">
        <f t="shared" si="7"/>
        <v>0</v>
      </c>
      <c r="Q106" s="47">
        <f>Inventaire!$O106*Inventaire!$H106</f>
        <v>0</v>
      </c>
      <c r="R106" s="48"/>
    </row>
    <row r="107" spans="1:18" ht="15.75" x14ac:dyDescent="0.25">
      <c r="A107" s="49"/>
      <c r="B107" s="49"/>
      <c r="C107" s="49"/>
      <c r="D107" s="49"/>
      <c r="E107" s="49"/>
      <c r="F107" s="49"/>
      <c r="G107" s="49"/>
      <c r="H107" s="52">
        <v>0</v>
      </c>
      <c r="I107" s="51"/>
      <c r="J107" s="51"/>
      <c r="K107" s="54">
        <f>Inventaire!$H107+Inventaire!$M107</f>
        <v>0</v>
      </c>
      <c r="L107" s="55">
        <f t="shared" si="6"/>
        <v>0</v>
      </c>
      <c r="M107" s="46"/>
      <c r="N107" s="49"/>
      <c r="O107" s="13"/>
      <c r="P107" s="13">
        <f t="shared" si="7"/>
        <v>0</v>
      </c>
      <c r="Q107" s="13">
        <f>Inventaire!$O107*Inventaire!$H107</f>
        <v>0</v>
      </c>
      <c r="R107" s="53"/>
    </row>
    <row r="108" spans="1:18" ht="15.75" x14ac:dyDescent="0.25">
      <c r="A108" s="42"/>
      <c r="B108" s="42"/>
      <c r="C108" s="42"/>
      <c r="D108" s="42"/>
      <c r="E108" s="42"/>
      <c r="F108" s="42"/>
      <c r="G108" s="42"/>
      <c r="H108" s="45">
        <v>0</v>
      </c>
      <c r="I108" s="44"/>
      <c r="J108" s="44"/>
      <c r="K108" s="56">
        <f>Inventaire!$H108+Inventaire!$M108</f>
        <v>0</v>
      </c>
      <c r="L108" s="57">
        <f t="shared" si="6"/>
        <v>0</v>
      </c>
      <c r="M108" s="46"/>
      <c r="N108" s="42"/>
      <c r="O108" s="47"/>
      <c r="P108" s="47">
        <f t="shared" si="7"/>
        <v>0</v>
      </c>
      <c r="Q108" s="47">
        <f>Inventaire!$O108*Inventaire!$H108</f>
        <v>0</v>
      </c>
      <c r="R108" s="48"/>
    </row>
    <row r="109" spans="1:18" ht="15.75" x14ac:dyDescent="0.25">
      <c r="A109" s="49"/>
      <c r="B109" s="49"/>
      <c r="C109" s="49"/>
      <c r="D109" s="49"/>
      <c r="E109" s="49"/>
      <c r="F109" s="49"/>
      <c r="G109" s="49"/>
      <c r="H109" s="52">
        <v>0</v>
      </c>
      <c r="I109" s="51"/>
      <c r="J109" s="51"/>
      <c r="K109" s="54">
        <f>Inventaire!$H109+Inventaire!$M109</f>
        <v>0</v>
      </c>
      <c r="L109" s="55">
        <f t="shared" si="6"/>
        <v>0</v>
      </c>
      <c r="M109" s="46"/>
      <c r="N109" s="49"/>
      <c r="O109" s="13"/>
      <c r="P109" s="13">
        <f t="shared" si="7"/>
        <v>0</v>
      </c>
      <c r="Q109" s="13">
        <f>Inventaire!$O109*Inventaire!$H109</f>
        <v>0</v>
      </c>
      <c r="R109" s="53"/>
    </row>
    <row r="110" spans="1:18" ht="15.75" x14ac:dyDescent="0.25">
      <c r="A110" s="42"/>
      <c r="B110" s="42"/>
      <c r="C110" s="42"/>
      <c r="D110" s="42"/>
      <c r="E110" s="42"/>
      <c r="F110" s="42"/>
      <c r="G110" s="42"/>
      <c r="H110" s="45">
        <v>0</v>
      </c>
      <c r="I110" s="44"/>
      <c r="J110" s="44"/>
      <c r="K110" s="56">
        <f>Inventaire!$H110+Inventaire!$M110</f>
        <v>0</v>
      </c>
      <c r="L110" s="57">
        <f t="shared" si="6"/>
        <v>0</v>
      </c>
      <c r="M110" s="46"/>
      <c r="N110" s="42"/>
      <c r="O110" s="47"/>
      <c r="P110" s="47">
        <f t="shared" si="7"/>
        <v>0</v>
      </c>
      <c r="Q110" s="47">
        <f>Inventaire!$O110*Inventaire!$H110</f>
        <v>0</v>
      </c>
      <c r="R110" s="48"/>
    </row>
    <row r="111" spans="1:18" ht="15.75" x14ac:dyDescent="0.25">
      <c r="A111" s="49"/>
      <c r="B111" s="49"/>
      <c r="C111" s="49"/>
      <c r="D111" s="49"/>
      <c r="E111" s="49"/>
      <c r="F111" s="49"/>
      <c r="G111" s="49"/>
      <c r="H111" s="52">
        <v>0</v>
      </c>
      <c r="I111" s="51"/>
      <c r="J111" s="51"/>
      <c r="K111" s="54">
        <f>Inventaire!$H111+Inventaire!$M111</f>
        <v>0</v>
      </c>
      <c r="L111" s="55">
        <f t="shared" si="6"/>
        <v>0</v>
      </c>
      <c r="M111" s="46"/>
      <c r="N111" s="49"/>
      <c r="O111" s="13"/>
      <c r="P111" s="13">
        <f t="shared" si="7"/>
        <v>0</v>
      </c>
      <c r="Q111" s="13">
        <f>Inventaire!$O111*Inventaire!$H111</f>
        <v>0</v>
      </c>
      <c r="R111" s="53"/>
    </row>
    <row r="112" spans="1:18" ht="15.75" x14ac:dyDescent="0.25">
      <c r="A112" s="42"/>
      <c r="B112" s="42"/>
      <c r="C112" s="42"/>
      <c r="D112" s="42"/>
      <c r="E112" s="42"/>
      <c r="F112" s="42"/>
      <c r="G112" s="42"/>
      <c r="H112" s="45">
        <v>0</v>
      </c>
      <c r="I112" s="44"/>
      <c r="J112" s="44"/>
      <c r="K112" s="56">
        <f>Inventaire!$H112+Inventaire!$M112</f>
        <v>0</v>
      </c>
      <c r="L112" s="57">
        <f t="shared" si="6"/>
        <v>0</v>
      </c>
      <c r="M112" s="46"/>
      <c r="N112" s="42"/>
      <c r="O112" s="47"/>
      <c r="P112" s="47">
        <f t="shared" si="7"/>
        <v>0</v>
      </c>
      <c r="Q112" s="47">
        <f>Inventaire!$O112*Inventaire!$H112</f>
        <v>0</v>
      </c>
      <c r="R112" s="48"/>
    </row>
    <row r="113" spans="1:18" ht="15.75" x14ac:dyDescent="0.25">
      <c r="A113" s="49"/>
      <c r="B113" s="49"/>
      <c r="C113" s="49"/>
      <c r="D113" s="49"/>
      <c r="E113" s="49"/>
      <c r="F113" s="49"/>
      <c r="G113" s="49"/>
      <c r="H113" s="52">
        <v>0</v>
      </c>
      <c r="I113" s="51"/>
      <c r="J113" s="51"/>
      <c r="K113" s="54">
        <f>Inventaire!$H113+Inventaire!$M113</f>
        <v>0</v>
      </c>
      <c r="L113" s="55">
        <f t="shared" si="6"/>
        <v>0</v>
      </c>
      <c r="M113" s="46"/>
      <c r="N113" s="49"/>
      <c r="O113" s="13"/>
      <c r="P113" s="13">
        <f t="shared" si="7"/>
        <v>0</v>
      </c>
      <c r="Q113" s="13">
        <f>Inventaire!$O113*Inventaire!$H113</f>
        <v>0</v>
      </c>
      <c r="R113" s="53"/>
    </row>
    <row r="114" spans="1:18" ht="15.75" x14ac:dyDescent="0.25">
      <c r="A114" s="42"/>
      <c r="B114" s="42"/>
      <c r="C114" s="42"/>
      <c r="D114" s="42"/>
      <c r="E114" s="42"/>
      <c r="F114" s="42"/>
      <c r="G114" s="42"/>
      <c r="H114" s="45">
        <v>0</v>
      </c>
      <c r="I114" s="44"/>
      <c r="J114" s="44"/>
      <c r="K114" s="56">
        <f>Inventaire!$H114+Inventaire!$M114</f>
        <v>0</v>
      </c>
      <c r="L114" s="57">
        <f t="shared" si="6"/>
        <v>0</v>
      </c>
      <c r="M114" s="46"/>
      <c r="N114" s="42"/>
      <c r="O114" s="47"/>
      <c r="P114" s="47">
        <f t="shared" si="7"/>
        <v>0</v>
      </c>
      <c r="Q114" s="47">
        <f>Inventaire!$O114*Inventaire!$H114</f>
        <v>0</v>
      </c>
      <c r="R114" s="48"/>
    </row>
    <row r="115" spans="1:18" ht="15.75" x14ac:dyDescent="0.25">
      <c r="A115" s="49"/>
      <c r="B115" s="49"/>
      <c r="C115" s="49"/>
      <c r="D115" s="49"/>
      <c r="E115" s="49"/>
      <c r="F115" s="49"/>
      <c r="G115" s="49"/>
      <c r="H115" s="52">
        <v>0</v>
      </c>
      <c r="I115" s="51"/>
      <c r="J115" s="51"/>
      <c r="K115" s="54">
        <f>Inventaire!$H115+Inventaire!$M115</f>
        <v>0</v>
      </c>
      <c r="L115" s="55">
        <f t="shared" si="6"/>
        <v>0</v>
      </c>
      <c r="M115" s="46"/>
      <c r="N115" s="49"/>
      <c r="O115" s="13"/>
      <c r="P115" s="13">
        <f t="shared" si="7"/>
        <v>0</v>
      </c>
      <c r="Q115" s="13">
        <f>Inventaire!$O115*Inventaire!$H115</f>
        <v>0</v>
      </c>
      <c r="R115" s="53"/>
    </row>
    <row r="116" spans="1:18" ht="15.75" x14ac:dyDescent="0.25">
      <c r="A116" s="42"/>
      <c r="B116" s="42"/>
      <c r="C116" s="42"/>
      <c r="D116" s="42"/>
      <c r="E116" s="42"/>
      <c r="F116" s="42"/>
      <c r="G116" s="42"/>
      <c r="H116" s="45">
        <v>0</v>
      </c>
      <c r="I116" s="44"/>
      <c r="J116" s="44"/>
      <c r="K116" s="56">
        <f>Inventaire!$H116+Inventaire!$M116</f>
        <v>0</v>
      </c>
      <c r="L116" s="57">
        <f t="shared" si="6"/>
        <v>0</v>
      </c>
      <c r="M116" s="46"/>
      <c r="N116" s="42"/>
      <c r="O116" s="47"/>
      <c r="P116" s="47">
        <f t="shared" si="7"/>
        <v>0</v>
      </c>
      <c r="Q116" s="47">
        <f>Inventaire!$O116*Inventaire!$H116</f>
        <v>0</v>
      </c>
      <c r="R116" s="48"/>
    </row>
    <row r="117" spans="1:18" ht="15.75" x14ac:dyDescent="0.25">
      <c r="A117" s="49"/>
      <c r="B117" s="49"/>
      <c r="C117" s="49"/>
      <c r="D117" s="49"/>
      <c r="E117" s="49"/>
      <c r="F117" s="49"/>
      <c r="G117" s="49"/>
      <c r="H117" s="52">
        <v>0</v>
      </c>
      <c r="I117" s="51"/>
      <c r="J117" s="51"/>
      <c r="K117" s="54">
        <f>Inventaire!$H117+Inventaire!$M117</f>
        <v>0</v>
      </c>
      <c r="L117" s="55">
        <f t="shared" si="6"/>
        <v>0</v>
      </c>
      <c r="M117" s="46"/>
      <c r="N117" s="49"/>
      <c r="O117" s="13"/>
      <c r="P117" s="13">
        <f t="shared" si="7"/>
        <v>0</v>
      </c>
      <c r="Q117" s="13">
        <f>Inventaire!$O117*Inventaire!$H117</f>
        <v>0</v>
      </c>
      <c r="R117" s="53"/>
    </row>
    <row r="118" spans="1:18" ht="15.75" x14ac:dyDescent="0.25">
      <c r="A118" s="42"/>
      <c r="B118" s="42"/>
      <c r="C118" s="42"/>
      <c r="D118" s="42"/>
      <c r="E118" s="42"/>
      <c r="F118" s="42"/>
      <c r="G118" s="42"/>
      <c r="H118" s="45">
        <v>0</v>
      </c>
      <c r="I118" s="44"/>
      <c r="J118" s="44"/>
      <c r="K118" s="56">
        <f>Inventaire!$H118+Inventaire!$M118</f>
        <v>0</v>
      </c>
      <c r="L118" s="57">
        <f t="shared" si="6"/>
        <v>0</v>
      </c>
      <c r="M118" s="46"/>
      <c r="N118" s="42"/>
      <c r="O118" s="47"/>
      <c r="P118" s="47">
        <f t="shared" si="7"/>
        <v>0</v>
      </c>
      <c r="Q118" s="47">
        <f>Inventaire!$O118*Inventaire!$H118</f>
        <v>0</v>
      </c>
      <c r="R118" s="48"/>
    </row>
    <row r="119" spans="1:18" ht="15.75" x14ac:dyDescent="0.25">
      <c r="A119" s="49"/>
      <c r="B119" s="49"/>
      <c r="C119" s="49"/>
      <c r="D119" s="49"/>
      <c r="E119" s="49"/>
      <c r="F119" s="49"/>
      <c r="G119" s="49"/>
      <c r="H119" s="52">
        <v>0</v>
      </c>
      <c r="I119" s="51"/>
      <c r="J119" s="51"/>
      <c r="K119" s="54">
        <f>Inventaire!$H119+Inventaire!$M119</f>
        <v>0</v>
      </c>
      <c r="L119" s="55">
        <f t="shared" si="6"/>
        <v>0</v>
      </c>
      <c r="M119" s="46"/>
      <c r="N119" s="49"/>
      <c r="O119" s="13"/>
      <c r="P119" s="13">
        <f t="shared" si="7"/>
        <v>0</v>
      </c>
      <c r="Q119" s="13">
        <f>Inventaire!$O119*Inventaire!$H119</f>
        <v>0</v>
      </c>
      <c r="R119" s="53"/>
    </row>
    <row r="120" spans="1:18" ht="15.75" x14ac:dyDescent="0.25">
      <c r="A120" s="42"/>
      <c r="B120" s="42"/>
      <c r="C120" s="42"/>
      <c r="D120" s="42"/>
      <c r="E120" s="42"/>
      <c r="F120" s="42"/>
      <c r="G120" s="42"/>
      <c r="H120" s="45">
        <v>0</v>
      </c>
      <c r="I120" s="44"/>
      <c r="J120" s="44"/>
      <c r="K120" s="56">
        <f>Inventaire!$H120+Inventaire!$M120</f>
        <v>0</v>
      </c>
      <c r="L120" s="57">
        <f t="shared" si="6"/>
        <v>0</v>
      </c>
      <c r="M120" s="46"/>
      <c r="N120" s="42"/>
      <c r="O120" s="47"/>
      <c r="P120" s="47">
        <f t="shared" si="7"/>
        <v>0</v>
      </c>
      <c r="Q120" s="47">
        <f>Inventaire!$O120*Inventaire!$H120</f>
        <v>0</v>
      </c>
      <c r="R120" s="48"/>
    </row>
    <row r="121" spans="1:18" ht="15.75" x14ac:dyDescent="0.25">
      <c r="A121" s="49"/>
      <c r="B121" s="49"/>
      <c r="C121" s="49"/>
      <c r="D121" s="49"/>
      <c r="E121" s="49"/>
      <c r="F121" s="49"/>
      <c r="G121" s="49"/>
      <c r="H121" s="52">
        <v>0</v>
      </c>
      <c r="I121" s="51"/>
      <c r="J121" s="51"/>
      <c r="K121" s="54">
        <f>Inventaire!$H121+Inventaire!$M121</f>
        <v>0</v>
      </c>
      <c r="L121" s="55">
        <f t="shared" si="6"/>
        <v>0</v>
      </c>
      <c r="M121" s="46"/>
      <c r="N121" s="49"/>
      <c r="O121" s="13"/>
      <c r="P121" s="13">
        <f t="shared" si="7"/>
        <v>0</v>
      </c>
      <c r="Q121" s="13">
        <f>Inventaire!$O121*Inventaire!$H121</f>
        <v>0</v>
      </c>
      <c r="R121" s="53"/>
    </row>
    <row r="122" spans="1:18" ht="15.75" x14ac:dyDescent="0.25">
      <c r="A122" s="42"/>
      <c r="B122" s="42"/>
      <c r="C122" s="42"/>
      <c r="D122" s="42"/>
      <c r="E122" s="42"/>
      <c r="F122" s="42"/>
      <c r="G122" s="42"/>
      <c r="H122" s="45">
        <v>0</v>
      </c>
      <c r="I122" s="44"/>
      <c r="J122" s="44"/>
      <c r="K122" s="56">
        <f>Inventaire!$H122+Inventaire!$M122</f>
        <v>0</v>
      </c>
      <c r="L122" s="57">
        <f t="shared" si="6"/>
        <v>0</v>
      </c>
      <c r="M122" s="46"/>
      <c r="N122" s="42"/>
      <c r="O122" s="47"/>
      <c r="P122" s="47">
        <f t="shared" si="7"/>
        <v>0</v>
      </c>
      <c r="Q122" s="47">
        <f>Inventaire!$O122*Inventaire!$H122</f>
        <v>0</v>
      </c>
      <c r="R122" s="48"/>
    </row>
    <row r="123" spans="1:18" ht="15.75" x14ac:dyDescent="0.25">
      <c r="A123" s="49"/>
      <c r="B123" s="49"/>
      <c r="C123" s="49"/>
      <c r="D123" s="49"/>
      <c r="E123" s="49"/>
      <c r="F123" s="49"/>
      <c r="G123" s="49"/>
      <c r="H123" s="52">
        <v>0</v>
      </c>
      <c r="I123" s="51"/>
      <c r="J123" s="51"/>
      <c r="K123" s="54">
        <f>Inventaire!$H123+Inventaire!$M123</f>
        <v>0</v>
      </c>
      <c r="L123" s="55">
        <f t="shared" si="6"/>
        <v>0</v>
      </c>
      <c r="M123" s="46"/>
      <c r="N123" s="49"/>
      <c r="O123" s="13"/>
      <c r="P123" s="13">
        <f t="shared" si="7"/>
        <v>0</v>
      </c>
      <c r="Q123" s="13">
        <f>Inventaire!$O123*Inventaire!$H123</f>
        <v>0</v>
      </c>
      <c r="R123" s="53"/>
    </row>
    <row r="124" spans="1:18" ht="15.75" x14ac:dyDescent="0.25">
      <c r="A124" s="42"/>
      <c r="B124" s="42"/>
      <c r="C124" s="42"/>
      <c r="D124" s="42"/>
      <c r="E124" s="42"/>
      <c r="F124" s="42"/>
      <c r="G124" s="42"/>
      <c r="H124" s="45">
        <v>0</v>
      </c>
      <c r="I124" s="44"/>
      <c r="J124" s="44"/>
      <c r="K124" s="56">
        <f>Inventaire!$H124+Inventaire!$M124</f>
        <v>0</v>
      </c>
      <c r="L124" s="57">
        <f t="shared" si="6"/>
        <v>0</v>
      </c>
      <c r="M124" s="46"/>
      <c r="N124" s="42"/>
      <c r="O124" s="47"/>
      <c r="P124" s="47">
        <f t="shared" si="7"/>
        <v>0</v>
      </c>
      <c r="Q124" s="47">
        <f>Inventaire!$O124*Inventaire!$H124</f>
        <v>0</v>
      </c>
      <c r="R124" s="48"/>
    </row>
    <row r="125" spans="1:18" ht="15.75" x14ac:dyDescent="0.25">
      <c r="A125" s="49"/>
      <c r="B125" s="49"/>
      <c r="C125" s="49"/>
      <c r="D125" s="49"/>
      <c r="E125" s="49"/>
      <c r="F125" s="49"/>
      <c r="G125" s="49"/>
      <c r="H125" s="52">
        <v>0</v>
      </c>
      <c r="I125" s="51"/>
      <c r="J125" s="51"/>
      <c r="K125" s="54">
        <f>Inventaire!$H125+Inventaire!$M125</f>
        <v>0</v>
      </c>
      <c r="L125" s="55">
        <f t="shared" si="6"/>
        <v>0</v>
      </c>
      <c r="M125" s="46"/>
      <c r="N125" s="49"/>
      <c r="O125" s="13"/>
      <c r="P125" s="13">
        <f t="shared" si="7"/>
        <v>0</v>
      </c>
      <c r="Q125" s="13">
        <f>Inventaire!$O125*Inventaire!$H125</f>
        <v>0</v>
      </c>
      <c r="R125" s="53"/>
    </row>
    <row r="126" spans="1:18" ht="15.75" x14ac:dyDescent="0.25">
      <c r="A126" s="42"/>
      <c r="B126" s="42"/>
      <c r="C126" s="42"/>
      <c r="D126" s="42"/>
      <c r="E126" s="42"/>
      <c r="F126" s="42"/>
      <c r="G126" s="42"/>
      <c r="H126" s="45">
        <v>0</v>
      </c>
      <c r="I126" s="44"/>
      <c r="J126" s="44"/>
      <c r="K126" s="56">
        <f>Inventaire!$H126+Inventaire!$M126</f>
        <v>0</v>
      </c>
      <c r="L126" s="57">
        <f t="shared" si="6"/>
        <v>0</v>
      </c>
      <c r="M126" s="46"/>
      <c r="N126" s="42"/>
      <c r="O126" s="47"/>
      <c r="P126" s="47">
        <f t="shared" si="7"/>
        <v>0</v>
      </c>
      <c r="Q126" s="47">
        <f>Inventaire!$O126*Inventaire!$H126</f>
        <v>0</v>
      </c>
      <c r="R126" s="48"/>
    </row>
    <row r="127" spans="1:18" ht="15.75" x14ac:dyDescent="0.25">
      <c r="A127" s="49"/>
      <c r="B127" s="49"/>
      <c r="C127" s="49"/>
      <c r="D127" s="49"/>
      <c r="E127" s="49"/>
      <c r="F127" s="49"/>
      <c r="G127" s="49"/>
      <c r="H127" s="52">
        <v>0</v>
      </c>
      <c r="I127" s="51"/>
      <c r="J127" s="51"/>
      <c r="K127" s="54">
        <f>Inventaire!$H127+Inventaire!$M127</f>
        <v>0</v>
      </c>
      <c r="L127" s="55">
        <f t="shared" si="6"/>
        <v>0</v>
      </c>
      <c r="M127" s="46"/>
      <c r="N127" s="49"/>
      <c r="O127" s="13"/>
      <c r="P127" s="13">
        <f t="shared" si="7"/>
        <v>0</v>
      </c>
      <c r="Q127" s="13">
        <f>Inventaire!$O127*Inventaire!$H127</f>
        <v>0</v>
      </c>
      <c r="R127" s="53"/>
    </row>
    <row r="128" spans="1:18" ht="15.75" x14ac:dyDescent="0.25">
      <c r="A128" s="42"/>
      <c r="B128" s="42"/>
      <c r="C128" s="42"/>
      <c r="D128" s="42"/>
      <c r="E128" s="42"/>
      <c r="F128" s="42"/>
      <c r="G128" s="42"/>
      <c r="H128" s="45">
        <v>0</v>
      </c>
      <c r="I128" s="44"/>
      <c r="J128" s="44"/>
      <c r="K128" s="56">
        <f>Inventaire!$H128+Inventaire!$M128</f>
        <v>0</v>
      </c>
      <c r="L128" s="57">
        <f t="shared" si="6"/>
        <v>0</v>
      </c>
      <c r="M128" s="46"/>
      <c r="N128" s="42"/>
      <c r="O128" s="47"/>
      <c r="P128" s="47">
        <f t="shared" si="7"/>
        <v>0</v>
      </c>
      <c r="Q128" s="47">
        <f>Inventaire!$O128*Inventaire!$H128</f>
        <v>0</v>
      </c>
      <c r="R128" s="48"/>
    </row>
    <row r="129" spans="1:18" ht="15.75" x14ac:dyDescent="0.25">
      <c r="A129" s="49"/>
      <c r="B129" s="49"/>
      <c r="C129" s="49"/>
      <c r="D129" s="49"/>
      <c r="E129" s="49"/>
      <c r="F129" s="49"/>
      <c r="G129" s="49"/>
      <c r="H129" s="52">
        <v>0</v>
      </c>
      <c r="I129" s="51"/>
      <c r="J129" s="51"/>
      <c r="K129" s="54">
        <f>Inventaire!$H129+Inventaire!$M129</f>
        <v>0</v>
      </c>
      <c r="L129" s="55">
        <f t="shared" si="6"/>
        <v>0</v>
      </c>
      <c r="M129" s="46"/>
      <c r="N129" s="49"/>
      <c r="O129" s="13"/>
      <c r="P129" s="13">
        <f t="shared" si="7"/>
        <v>0</v>
      </c>
      <c r="Q129" s="13">
        <f>Inventaire!$O129*Inventaire!$H129</f>
        <v>0</v>
      </c>
      <c r="R129" s="53"/>
    </row>
    <row r="130" spans="1:18" ht="15.75" x14ac:dyDescent="0.25">
      <c r="A130" s="42"/>
      <c r="B130" s="42"/>
      <c r="C130" s="42"/>
      <c r="D130" s="42"/>
      <c r="E130" s="42"/>
      <c r="F130" s="42"/>
      <c r="G130" s="42"/>
      <c r="H130" s="45">
        <v>0</v>
      </c>
      <c r="I130" s="44"/>
      <c r="J130" s="44"/>
      <c r="K130" s="56">
        <f>Inventaire!$H130+Inventaire!$M130</f>
        <v>0</v>
      </c>
      <c r="L130" s="57">
        <f t="shared" si="6"/>
        <v>0</v>
      </c>
      <c r="M130" s="46"/>
      <c r="N130" s="42"/>
      <c r="O130" s="47"/>
      <c r="P130" s="47">
        <f t="shared" si="7"/>
        <v>0</v>
      </c>
      <c r="Q130" s="47">
        <f>Inventaire!$O130*Inventaire!$H130</f>
        <v>0</v>
      </c>
      <c r="R130" s="48"/>
    </row>
    <row r="131" spans="1:18" ht="15.75" x14ac:dyDescent="0.25">
      <c r="A131" s="49"/>
      <c r="B131" s="49"/>
      <c r="C131" s="49"/>
      <c r="D131" s="49"/>
      <c r="E131" s="49"/>
      <c r="F131" s="49"/>
      <c r="G131" s="49"/>
      <c r="H131" s="52">
        <v>0</v>
      </c>
      <c r="I131" s="51"/>
      <c r="J131" s="51"/>
      <c r="K131" s="54">
        <f>Inventaire!$H131+Inventaire!$M131</f>
        <v>0</v>
      </c>
      <c r="L131" s="55">
        <f t="shared" si="6"/>
        <v>0</v>
      </c>
      <c r="M131" s="46"/>
      <c r="N131" s="49"/>
      <c r="O131" s="13"/>
      <c r="P131" s="13">
        <f t="shared" si="7"/>
        <v>0</v>
      </c>
      <c r="Q131" s="13">
        <f>Inventaire!$O131*Inventaire!$H131</f>
        <v>0</v>
      </c>
      <c r="R131" s="53"/>
    </row>
    <row r="132" spans="1:18" ht="15.75" x14ac:dyDescent="0.25">
      <c r="A132" s="42"/>
      <c r="B132" s="42"/>
      <c r="C132" s="42"/>
      <c r="D132" s="42"/>
      <c r="E132" s="42"/>
      <c r="F132" s="42"/>
      <c r="G132" s="42"/>
      <c r="H132" s="45">
        <v>0</v>
      </c>
      <c r="I132" s="44"/>
      <c r="J132" s="44"/>
      <c r="K132" s="56">
        <f>Inventaire!$H132+Inventaire!$M132</f>
        <v>0</v>
      </c>
      <c r="L132" s="57">
        <f t="shared" si="6"/>
        <v>0</v>
      </c>
      <c r="M132" s="46"/>
      <c r="N132" s="42"/>
      <c r="O132" s="47"/>
      <c r="P132" s="47">
        <f t="shared" si="7"/>
        <v>0</v>
      </c>
      <c r="Q132" s="47">
        <f>Inventaire!$O132*Inventaire!$H132</f>
        <v>0</v>
      </c>
      <c r="R132" s="48"/>
    </row>
    <row r="133" spans="1:18" ht="15.75" x14ac:dyDescent="0.25">
      <c r="A133" s="49"/>
      <c r="B133" s="49"/>
      <c r="C133" s="49"/>
      <c r="D133" s="49"/>
      <c r="E133" s="49"/>
      <c r="F133" s="49"/>
      <c r="G133" s="49"/>
      <c r="H133" s="52">
        <v>0</v>
      </c>
      <c r="I133" s="51"/>
      <c r="J133" s="51"/>
      <c r="K133" s="54">
        <f>Inventaire!$H133+Inventaire!$M133</f>
        <v>0</v>
      </c>
      <c r="L133" s="55">
        <f t="shared" si="6"/>
        <v>0</v>
      </c>
      <c r="M133" s="46"/>
      <c r="N133" s="49"/>
      <c r="O133" s="13"/>
      <c r="P133" s="13">
        <f t="shared" si="7"/>
        <v>0</v>
      </c>
      <c r="Q133" s="13">
        <f>Inventaire!$O133*Inventaire!$H133</f>
        <v>0</v>
      </c>
      <c r="R133" s="53"/>
    </row>
    <row r="134" spans="1:18" ht="15.75" x14ac:dyDescent="0.25">
      <c r="A134" s="42"/>
      <c r="B134" s="42"/>
      <c r="C134" s="42"/>
      <c r="D134" s="42"/>
      <c r="E134" s="42"/>
      <c r="F134" s="42"/>
      <c r="G134" s="42"/>
      <c r="H134" s="45">
        <v>0</v>
      </c>
      <c r="I134" s="44"/>
      <c r="J134" s="44"/>
      <c r="K134" s="56">
        <f>Inventaire!$H134+Inventaire!$M134</f>
        <v>0</v>
      </c>
      <c r="L134" s="57">
        <f t="shared" si="6"/>
        <v>0</v>
      </c>
      <c r="M134" s="46"/>
      <c r="N134" s="42"/>
      <c r="O134" s="47"/>
      <c r="P134" s="47">
        <f t="shared" si="7"/>
        <v>0</v>
      </c>
      <c r="Q134" s="47">
        <f>Inventaire!$O134*Inventaire!$H134</f>
        <v>0</v>
      </c>
      <c r="R134" s="48"/>
    </row>
    <row r="135" spans="1:18" ht="15.75" x14ac:dyDescent="0.25">
      <c r="A135" s="49"/>
      <c r="B135" s="49"/>
      <c r="C135" s="49"/>
      <c r="D135" s="49"/>
      <c r="E135" s="49"/>
      <c r="F135" s="49"/>
      <c r="G135" s="49"/>
      <c r="H135" s="52">
        <v>0</v>
      </c>
      <c r="I135" s="51"/>
      <c r="J135" s="51"/>
      <c r="K135" s="54">
        <f>Inventaire!$H135+Inventaire!$M135</f>
        <v>0</v>
      </c>
      <c r="L135" s="55">
        <f t="shared" si="6"/>
        <v>0</v>
      </c>
      <c r="M135" s="46"/>
      <c r="N135" s="49"/>
      <c r="O135" s="13"/>
      <c r="P135" s="13">
        <f t="shared" si="7"/>
        <v>0</v>
      </c>
      <c r="Q135" s="13">
        <f>Inventaire!$O135*Inventaire!$H135</f>
        <v>0</v>
      </c>
      <c r="R135" s="53"/>
    </row>
    <row r="136" spans="1:18" ht="15.75" x14ac:dyDescent="0.25">
      <c r="A136" s="42"/>
      <c r="B136" s="42"/>
      <c r="C136" s="42"/>
      <c r="D136" s="42"/>
      <c r="E136" s="42"/>
      <c r="F136" s="42"/>
      <c r="G136" s="42"/>
      <c r="H136" s="45">
        <v>0</v>
      </c>
      <c r="I136" s="44"/>
      <c r="J136" s="44"/>
      <c r="K136" s="56">
        <f>Inventaire!$H136+Inventaire!$M136</f>
        <v>0</v>
      </c>
      <c r="L136" s="57">
        <f t="shared" ref="L136:L167" si="8">IF($H136&lt;$I136,$J136-$H136,0)</f>
        <v>0</v>
      </c>
      <c r="M136" s="46"/>
      <c r="N136" s="42"/>
      <c r="O136" s="47"/>
      <c r="P136" s="47">
        <f t="shared" ref="P136:P167" si="9">L136*O136</f>
        <v>0</v>
      </c>
      <c r="Q136" s="47">
        <f>Inventaire!$O136*Inventaire!$H136</f>
        <v>0</v>
      </c>
      <c r="R136" s="48"/>
    </row>
    <row r="137" spans="1:18" ht="15.75" x14ac:dyDescent="0.25">
      <c r="A137" s="49"/>
      <c r="B137" s="49"/>
      <c r="C137" s="49"/>
      <c r="D137" s="49"/>
      <c r="E137" s="49"/>
      <c r="F137" s="49"/>
      <c r="G137" s="49"/>
      <c r="H137" s="52">
        <v>0</v>
      </c>
      <c r="I137" s="51"/>
      <c r="J137" s="51"/>
      <c r="K137" s="54">
        <f>Inventaire!$H137+Inventaire!$M137</f>
        <v>0</v>
      </c>
      <c r="L137" s="55">
        <f t="shared" si="8"/>
        <v>0</v>
      </c>
      <c r="M137" s="46"/>
      <c r="N137" s="49"/>
      <c r="O137" s="13"/>
      <c r="P137" s="13">
        <f t="shared" si="9"/>
        <v>0</v>
      </c>
      <c r="Q137" s="13">
        <f>Inventaire!$O137*Inventaire!$H137</f>
        <v>0</v>
      </c>
      <c r="R137" s="53"/>
    </row>
    <row r="138" spans="1:18" ht="15.75" x14ac:dyDescent="0.25">
      <c r="A138" s="42"/>
      <c r="B138" s="42"/>
      <c r="C138" s="42"/>
      <c r="D138" s="42"/>
      <c r="E138" s="42"/>
      <c r="F138" s="42"/>
      <c r="G138" s="42"/>
      <c r="H138" s="45">
        <v>0</v>
      </c>
      <c r="I138" s="44"/>
      <c r="J138" s="44"/>
      <c r="K138" s="56">
        <f>Inventaire!$H138+Inventaire!$M138</f>
        <v>0</v>
      </c>
      <c r="L138" s="57">
        <f t="shared" si="8"/>
        <v>0</v>
      </c>
      <c r="M138" s="46"/>
      <c r="N138" s="42"/>
      <c r="O138" s="47"/>
      <c r="P138" s="47">
        <f t="shared" si="9"/>
        <v>0</v>
      </c>
      <c r="Q138" s="47">
        <f>Inventaire!$O138*Inventaire!$H138</f>
        <v>0</v>
      </c>
      <c r="R138" s="48"/>
    </row>
    <row r="139" spans="1:18" ht="15.75" x14ac:dyDescent="0.25">
      <c r="A139" s="49"/>
      <c r="B139" s="49"/>
      <c r="C139" s="49"/>
      <c r="D139" s="49"/>
      <c r="E139" s="49"/>
      <c r="F139" s="49"/>
      <c r="G139" s="49"/>
      <c r="H139" s="52">
        <v>0</v>
      </c>
      <c r="I139" s="51"/>
      <c r="J139" s="51"/>
      <c r="K139" s="54">
        <f>Inventaire!$H139+Inventaire!$M139</f>
        <v>0</v>
      </c>
      <c r="L139" s="55">
        <f t="shared" si="8"/>
        <v>0</v>
      </c>
      <c r="M139" s="46"/>
      <c r="N139" s="49"/>
      <c r="O139" s="13"/>
      <c r="P139" s="13">
        <f t="shared" si="9"/>
        <v>0</v>
      </c>
      <c r="Q139" s="13">
        <f>Inventaire!$O139*Inventaire!$H139</f>
        <v>0</v>
      </c>
      <c r="R139" s="53"/>
    </row>
    <row r="140" spans="1:18" ht="15.75" x14ac:dyDescent="0.25">
      <c r="A140" s="42"/>
      <c r="B140" s="42"/>
      <c r="C140" s="42"/>
      <c r="D140" s="42"/>
      <c r="E140" s="42"/>
      <c r="F140" s="42"/>
      <c r="G140" s="42"/>
      <c r="H140" s="45">
        <v>0</v>
      </c>
      <c r="I140" s="44"/>
      <c r="J140" s="44"/>
      <c r="K140" s="56">
        <f>Inventaire!$H140+Inventaire!$M140</f>
        <v>0</v>
      </c>
      <c r="L140" s="57">
        <f t="shared" si="8"/>
        <v>0</v>
      </c>
      <c r="M140" s="46"/>
      <c r="N140" s="42"/>
      <c r="O140" s="47"/>
      <c r="P140" s="47">
        <f t="shared" si="9"/>
        <v>0</v>
      </c>
      <c r="Q140" s="47">
        <f>Inventaire!$O140*Inventaire!$H140</f>
        <v>0</v>
      </c>
      <c r="R140" s="48"/>
    </row>
    <row r="141" spans="1:18" ht="15.75" x14ac:dyDescent="0.25">
      <c r="A141" s="49"/>
      <c r="B141" s="49"/>
      <c r="C141" s="49"/>
      <c r="D141" s="49"/>
      <c r="E141" s="49"/>
      <c r="F141" s="49"/>
      <c r="G141" s="49"/>
      <c r="H141" s="52">
        <v>0</v>
      </c>
      <c r="I141" s="51"/>
      <c r="J141" s="51"/>
      <c r="K141" s="54">
        <f>Inventaire!$H141+Inventaire!$M141</f>
        <v>0</v>
      </c>
      <c r="L141" s="55">
        <f t="shared" si="8"/>
        <v>0</v>
      </c>
      <c r="M141" s="46"/>
      <c r="N141" s="49"/>
      <c r="O141" s="13"/>
      <c r="P141" s="13">
        <f t="shared" si="9"/>
        <v>0</v>
      </c>
      <c r="Q141" s="13">
        <f>Inventaire!$O141*Inventaire!$H141</f>
        <v>0</v>
      </c>
      <c r="R141" s="53"/>
    </row>
    <row r="142" spans="1:18" ht="15.75" x14ac:dyDescent="0.25">
      <c r="A142" s="42"/>
      <c r="B142" s="42"/>
      <c r="C142" s="42"/>
      <c r="D142" s="42"/>
      <c r="E142" s="42"/>
      <c r="F142" s="42"/>
      <c r="G142" s="42"/>
      <c r="H142" s="45">
        <v>0</v>
      </c>
      <c r="I142" s="44"/>
      <c r="J142" s="44"/>
      <c r="K142" s="56">
        <f>Inventaire!$H142+Inventaire!$M142</f>
        <v>0</v>
      </c>
      <c r="L142" s="57">
        <f t="shared" si="8"/>
        <v>0</v>
      </c>
      <c r="M142" s="46"/>
      <c r="N142" s="42"/>
      <c r="O142" s="47"/>
      <c r="P142" s="47">
        <f t="shared" si="9"/>
        <v>0</v>
      </c>
      <c r="Q142" s="47">
        <f>Inventaire!$O142*Inventaire!$H142</f>
        <v>0</v>
      </c>
      <c r="R142" s="48"/>
    </row>
    <row r="143" spans="1:18" ht="15.75" x14ac:dyDescent="0.25">
      <c r="A143" s="49"/>
      <c r="B143" s="49"/>
      <c r="C143" s="49"/>
      <c r="D143" s="49"/>
      <c r="E143" s="49"/>
      <c r="F143" s="49"/>
      <c r="G143" s="49"/>
      <c r="H143" s="52">
        <v>0</v>
      </c>
      <c r="I143" s="51"/>
      <c r="J143" s="51"/>
      <c r="K143" s="54">
        <f>Inventaire!$H143+Inventaire!$M143</f>
        <v>0</v>
      </c>
      <c r="L143" s="55">
        <f t="shared" si="8"/>
        <v>0</v>
      </c>
      <c r="M143" s="46"/>
      <c r="N143" s="49"/>
      <c r="O143" s="13"/>
      <c r="P143" s="13">
        <f t="shared" si="9"/>
        <v>0</v>
      </c>
      <c r="Q143" s="13">
        <f>Inventaire!$O143*Inventaire!$H143</f>
        <v>0</v>
      </c>
      <c r="R143" s="53"/>
    </row>
    <row r="144" spans="1:18" ht="15.75" x14ac:dyDescent="0.25">
      <c r="A144" s="42"/>
      <c r="B144" s="42"/>
      <c r="C144" s="42"/>
      <c r="D144" s="42"/>
      <c r="E144" s="42"/>
      <c r="F144" s="42"/>
      <c r="G144" s="42"/>
      <c r="H144" s="45">
        <v>0</v>
      </c>
      <c r="I144" s="44"/>
      <c r="J144" s="44"/>
      <c r="K144" s="56">
        <f>Inventaire!$H144+Inventaire!$M144</f>
        <v>0</v>
      </c>
      <c r="L144" s="57">
        <f t="shared" si="8"/>
        <v>0</v>
      </c>
      <c r="M144" s="46"/>
      <c r="N144" s="42"/>
      <c r="O144" s="47"/>
      <c r="P144" s="47">
        <f t="shared" si="9"/>
        <v>0</v>
      </c>
      <c r="Q144" s="47">
        <f>Inventaire!$O144*Inventaire!$H144</f>
        <v>0</v>
      </c>
      <c r="R144" s="48"/>
    </row>
    <row r="145" spans="1:18" ht="15.75" x14ac:dyDescent="0.25">
      <c r="A145" s="49"/>
      <c r="B145" s="49"/>
      <c r="C145" s="49"/>
      <c r="D145" s="49"/>
      <c r="E145" s="49"/>
      <c r="F145" s="49"/>
      <c r="G145" s="49"/>
      <c r="H145" s="52">
        <v>0</v>
      </c>
      <c r="I145" s="51"/>
      <c r="J145" s="51"/>
      <c r="K145" s="54">
        <f>Inventaire!$H145+Inventaire!$M145</f>
        <v>0</v>
      </c>
      <c r="L145" s="55">
        <f t="shared" si="8"/>
        <v>0</v>
      </c>
      <c r="M145" s="46"/>
      <c r="N145" s="49"/>
      <c r="O145" s="13"/>
      <c r="P145" s="13">
        <f t="shared" si="9"/>
        <v>0</v>
      </c>
      <c r="Q145" s="13">
        <f>Inventaire!$O145*Inventaire!$H145</f>
        <v>0</v>
      </c>
      <c r="R145" s="53"/>
    </row>
    <row r="146" spans="1:18" ht="15.75" x14ac:dyDescent="0.25">
      <c r="A146" s="42"/>
      <c r="B146" s="42"/>
      <c r="C146" s="42"/>
      <c r="D146" s="42"/>
      <c r="E146" s="42"/>
      <c r="F146" s="42"/>
      <c r="G146" s="42"/>
      <c r="H146" s="45">
        <v>0</v>
      </c>
      <c r="I146" s="44"/>
      <c r="J146" s="44"/>
      <c r="K146" s="56">
        <f>Inventaire!$H146+Inventaire!$M146</f>
        <v>0</v>
      </c>
      <c r="L146" s="57">
        <f t="shared" si="8"/>
        <v>0</v>
      </c>
      <c r="M146" s="46"/>
      <c r="N146" s="42"/>
      <c r="O146" s="47"/>
      <c r="P146" s="47">
        <f t="shared" si="9"/>
        <v>0</v>
      </c>
      <c r="Q146" s="47">
        <f>Inventaire!$O146*Inventaire!$H146</f>
        <v>0</v>
      </c>
      <c r="R146" s="48"/>
    </row>
    <row r="147" spans="1:18" ht="15.75" x14ac:dyDescent="0.25">
      <c r="A147" s="49"/>
      <c r="B147" s="49"/>
      <c r="C147" s="49"/>
      <c r="D147" s="49"/>
      <c r="E147" s="49"/>
      <c r="F147" s="49"/>
      <c r="G147" s="49"/>
      <c r="H147" s="52">
        <v>0</v>
      </c>
      <c r="I147" s="51"/>
      <c r="J147" s="51"/>
      <c r="K147" s="54">
        <f>Inventaire!$H147+Inventaire!$M147</f>
        <v>0</v>
      </c>
      <c r="L147" s="55">
        <f t="shared" si="8"/>
        <v>0</v>
      </c>
      <c r="M147" s="46"/>
      <c r="N147" s="49"/>
      <c r="O147" s="13"/>
      <c r="P147" s="13">
        <f t="shared" si="9"/>
        <v>0</v>
      </c>
      <c r="Q147" s="13">
        <f>Inventaire!$O147*Inventaire!$H147</f>
        <v>0</v>
      </c>
      <c r="R147" s="53"/>
    </row>
    <row r="148" spans="1:18" ht="15.75" x14ac:dyDescent="0.25">
      <c r="A148" s="42"/>
      <c r="B148" s="42"/>
      <c r="C148" s="42"/>
      <c r="D148" s="42"/>
      <c r="E148" s="42"/>
      <c r="F148" s="42"/>
      <c r="G148" s="42"/>
      <c r="H148" s="45">
        <v>0</v>
      </c>
      <c r="I148" s="44"/>
      <c r="J148" s="44"/>
      <c r="K148" s="56">
        <f>Inventaire!$H148+Inventaire!$M148</f>
        <v>0</v>
      </c>
      <c r="L148" s="57">
        <f t="shared" si="8"/>
        <v>0</v>
      </c>
      <c r="M148" s="46"/>
      <c r="N148" s="42"/>
      <c r="O148" s="47"/>
      <c r="P148" s="47">
        <f t="shared" si="9"/>
        <v>0</v>
      </c>
      <c r="Q148" s="47">
        <f>Inventaire!$O148*Inventaire!$H148</f>
        <v>0</v>
      </c>
      <c r="R148" s="48"/>
    </row>
    <row r="149" spans="1:18" ht="15.75" x14ac:dyDescent="0.25">
      <c r="A149" s="49"/>
      <c r="B149" s="49"/>
      <c r="C149" s="49"/>
      <c r="D149" s="49"/>
      <c r="E149" s="49"/>
      <c r="F149" s="49"/>
      <c r="G149" s="49"/>
      <c r="H149" s="52">
        <v>0</v>
      </c>
      <c r="I149" s="51"/>
      <c r="J149" s="51"/>
      <c r="K149" s="54">
        <f>Inventaire!$H149+Inventaire!$M149</f>
        <v>0</v>
      </c>
      <c r="L149" s="55">
        <f t="shared" si="8"/>
        <v>0</v>
      </c>
      <c r="M149" s="46"/>
      <c r="N149" s="49"/>
      <c r="O149" s="13"/>
      <c r="P149" s="13">
        <f t="shared" si="9"/>
        <v>0</v>
      </c>
      <c r="Q149" s="13">
        <f>Inventaire!$O149*Inventaire!$H149</f>
        <v>0</v>
      </c>
      <c r="R149" s="53"/>
    </row>
    <row r="150" spans="1:18" ht="15.75" x14ac:dyDescent="0.25">
      <c r="A150" s="42"/>
      <c r="B150" s="42"/>
      <c r="C150" s="42"/>
      <c r="D150" s="42"/>
      <c r="E150" s="42"/>
      <c r="F150" s="42"/>
      <c r="G150" s="42"/>
      <c r="H150" s="45">
        <v>0</v>
      </c>
      <c r="I150" s="44"/>
      <c r="J150" s="44"/>
      <c r="K150" s="56">
        <f>Inventaire!$H150+Inventaire!$M150</f>
        <v>0</v>
      </c>
      <c r="L150" s="57">
        <f t="shared" si="8"/>
        <v>0</v>
      </c>
      <c r="M150" s="46"/>
      <c r="N150" s="42"/>
      <c r="O150" s="47"/>
      <c r="P150" s="47">
        <f t="shared" si="9"/>
        <v>0</v>
      </c>
      <c r="Q150" s="47">
        <f>Inventaire!$O150*Inventaire!$H150</f>
        <v>0</v>
      </c>
      <c r="R150" s="48"/>
    </row>
    <row r="151" spans="1:18" ht="15.75" x14ac:dyDescent="0.25">
      <c r="A151" s="49"/>
      <c r="B151" s="49"/>
      <c r="C151" s="49"/>
      <c r="D151" s="49"/>
      <c r="E151" s="49"/>
      <c r="F151" s="49"/>
      <c r="G151" s="49"/>
      <c r="H151" s="52">
        <v>0</v>
      </c>
      <c r="I151" s="51"/>
      <c r="J151" s="51"/>
      <c r="K151" s="54">
        <f>Inventaire!$H151+Inventaire!$M151</f>
        <v>0</v>
      </c>
      <c r="L151" s="55">
        <f t="shared" si="8"/>
        <v>0</v>
      </c>
      <c r="M151" s="46"/>
      <c r="N151" s="49"/>
      <c r="O151" s="13"/>
      <c r="P151" s="13">
        <f t="shared" si="9"/>
        <v>0</v>
      </c>
      <c r="Q151" s="13">
        <f>Inventaire!$O151*Inventaire!$H151</f>
        <v>0</v>
      </c>
      <c r="R151" s="53"/>
    </row>
    <row r="152" spans="1:18" ht="15.75" x14ac:dyDescent="0.25">
      <c r="A152" s="42"/>
      <c r="B152" s="42"/>
      <c r="C152" s="42"/>
      <c r="D152" s="42"/>
      <c r="E152" s="42"/>
      <c r="F152" s="42"/>
      <c r="G152" s="42"/>
      <c r="H152" s="45">
        <v>0</v>
      </c>
      <c r="I152" s="44"/>
      <c r="J152" s="44"/>
      <c r="K152" s="56">
        <f>Inventaire!$H152+Inventaire!$M152</f>
        <v>0</v>
      </c>
      <c r="L152" s="57">
        <f t="shared" si="8"/>
        <v>0</v>
      </c>
      <c r="M152" s="46"/>
      <c r="N152" s="42"/>
      <c r="O152" s="47"/>
      <c r="P152" s="47">
        <f t="shared" si="9"/>
        <v>0</v>
      </c>
      <c r="Q152" s="47">
        <f>Inventaire!$O152*Inventaire!$H152</f>
        <v>0</v>
      </c>
      <c r="R152" s="48"/>
    </row>
    <row r="153" spans="1:18" ht="15.75" x14ac:dyDescent="0.25">
      <c r="A153" s="49"/>
      <c r="B153" s="49"/>
      <c r="C153" s="49"/>
      <c r="D153" s="49"/>
      <c r="E153" s="49"/>
      <c r="F153" s="49"/>
      <c r="G153" s="49"/>
      <c r="H153" s="52">
        <v>0</v>
      </c>
      <c r="I153" s="51"/>
      <c r="J153" s="51"/>
      <c r="K153" s="54">
        <f>Inventaire!$H153+Inventaire!$M153</f>
        <v>0</v>
      </c>
      <c r="L153" s="55">
        <f t="shared" si="8"/>
        <v>0</v>
      </c>
      <c r="M153" s="46"/>
      <c r="N153" s="49"/>
      <c r="O153" s="13"/>
      <c r="P153" s="13">
        <f t="shared" si="9"/>
        <v>0</v>
      </c>
      <c r="Q153" s="13">
        <f>Inventaire!$O153*Inventaire!$H153</f>
        <v>0</v>
      </c>
      <c r="R153" s="53"/>
    </row>
    <row r="154" spans="1:18" ht="15.75" x14ac:dyDescent="0.25">
      <c r="A154" s="42"/>
      <c r="B154" s="42"/>
      <c r="C154" s="42"/>
      <c r="D154" s="42"/>
      <c r="E154" s="42"/>
      <c r="F154" s="42"/>
      <c r="G154" s="42"/>
      <c r="H154" s="45">
        <v>0</v>
      </c>
      <c r="I154" s="44"/>
      <c r="J154" s="44"/>
      <c r="K154" s="56">
        <f>Inventaire!$H154+Inventaire!$M154</f>
        <v>0</v>
      </c>
      <c r="L154" s="57">
        <f t="shared" si="8"/>
        <v>0</v>
      </c>
      <c r="M154" s="46"/>
      <c r="N154" s="42"/>
      <c r="O154" s="47"/>
      <c r="P154" s="47">
        <f t="shared" si="9"/>
        <v>0</v>
      </c>
      <c r="Q154" s="47">
        <f>Inventaire!$O154*Inventaire!$H154</f>
        <v>0</v>
      </c>
      <c r="R154" s="48"/>
    </row>
    <row r="155" spans="1:18" ht="15.75" x14ac:dyDescent="0.25">
      <c r="A155" s="49"/>
      <c r="B155" s="49"/>
      <c r="C155" s="49"/>
      <c r="D155" s="49"/>
      <c r="E155" s="49"/>
      <c r="F155" s="49"/>
      <c r="G155" s="49"/>
      <c r="H155" s="52">
        <v>0</v>
      </c>
      <c r="I155" s="51"/>
      <c r="J155" s="51"/>
      <c r="K155" s="54">
        <f>Inventaire!$H155+Inventaire!$M155</f>
        <v>0</v>
      </c>
      <c r="L155" s="55">
        <f t="shared" si="8"/>
        <v>0</v>
      </c>
      <c r="M155" s="46"/>
      <c r="N155" s="49"/>
      <c r="O155" s="13"/>
      <c r="P155" s="13">
        <f t="shared" si="9"/>
        <v>0</v>
      </c>
      <c r="Q155" s="13">
        <f>Inventaire!$O155*Inventaire!$H155</f>
        <v>0</v>
      </c>
      <c r="R155" s="53"/>
    </row>
    <row r="156" spans="1:18" ht="15.75" x14ac:dyDescent="0.25">
      <c r="A156" s="42"/>
      <c r="B156" s="42"/>
      <c r="C156" s="42"/>
      <c r="D156" s="42"/>
      <c r="E156" s="42"/>
      <c r="F156" s="42"/>
      <c r="G156" s="42"/>
      <c r="H156" s="45">
        <v>0</v>
      </c>
      <c r="I156" s="44"/>
      <c r="J156" s="44"/>
      <c r="K156" s="56">
        <f>Inventaire!$H156+Inventaire!$M156</f>
        <v>0</v>
      </c>
      <c r="L156" s="57">
        <f t="shared" si="8"/>
        <v>0</v>
      </c>
      <c r="M156" s="46"/>
      <c r="N156" s="42"/>
      <c r="O156" s="47"/>
      <c r="P156" s="47">
        <f t="shared" si="9"/>
        <v>0</v>
      </c>
      <c r="Q156" s="47">
        <f>Inventaire!$O156*Inventaire!$H156</f>
        <v>0</v>
      </c>
      <c r="R156" s="48"/>
    </row>
    <row r="157" spans="1:18" ht="15.75" x14ac:dyDescent="0.25">
      <c r="A157" s="49"/>
      <c r="B157" s="49"/>
      <c r="C157" s="49"/>
      <c r="D157" s="49"/>
      <c r="E157" s="49"/>
      <c r="F157" s="49"/>
      <c r="G157" s="49"/>
      <c r="H157" s="52">
        <v>0</v>
      </c>
      <c r="I157" s="51"/>
      <c r="J157" s="51"/>
      <c r="K157" s="54">
        <f>Inventaire!$H157+Inventaire!$M157</f>
        <v>0</v>
      </c>
      <c r="L157" s="55">
        <f t="shared" si="8"/>
        <v>0</v>
      </c>
      <c r="M157" s="46"/>
      <c r="N157" s="49"/>
      <c r="O157" s="13"/>
      <c r="P157" s="13">
        <f t="shared" si="9"/>
        <v>0</v>
      </c>
      <c r="Q157" s="13">
        <f>Inventaire!$O157*Inventaire!$H157</f>
        <v>0</v>
      </c>
      <c r="R157" s="53"/>
    </row>
    <row r="158" spans="1:18" ht="15.75" x14ac:dyDescent="0.25">
      <c r="A158" s="42"/>
      <c r="B158" s="42"/>
      <c r="C158" s="42"/>
      <c r="D158" s="42"/>
      <c r="E158" s="42"/>
      <c r="F158" s="42"/>
      <c r="G158" s="42"/>
      <c r="H158" s="45">
        <v>0</v>
      </c>
      <c r="I158" s="44"/>
      <c r="J158" s="44"/>
      <c r="K158" s="56">
        <f>Inventaire!$H158+Inventaire!$M158</f>
        <v>0</v>
      </c>
      <c r="L158" s="57">
        <f t="shared" si="8"/>
        <v>0</v>
      </c>
      <c r="M158" s="46"/>
      <c r="N158" s="42"/>
      <c r="O158" s="47"/>
      <c r="P158" s="47">
        <f t="shared" si="9"/>
        <v>0</v>
      </c>
      <c r="Q158" s="47">
        <f>Inventaire!$O158*Inventaire!$H158</f>
        <v>0</v>
      </c>
      <c r="R158" s="48"/>
    </row>
    <row r="159" spans="1:18" ht="15.75" x14ac:dyDescent="0.25">
      <c r="A159" s="49"/>
      <c r="B159" s="49"/>
      <c r="C159" s="49"/>
      <c r="D159" s="49"/>
      <c r="E159" s="49"/>
      <c r="F159" s="49"/>
      <c r="G159" s="49"/>
      <c r="H159" s="52">
        <v>0</v>
      </c>
      <c r="I159" s="51"/>
      <c r="J159" s="51"/>
      <c r="K159" s="54">
        <f>Inventaire!$H159+Inventaire!$M159</f>
        <v>0</v>
      </c>
      <c r="L159" s="55">
        <f t="shared" si="8"/>
        <v>0</v>
      </c>
      <c r="M159" s="46"/>
      <c r="N159" s="49"/>
      <c r="O159" s="13"/>
      <c r="P159" s="13">
        <f t="shared" si="9"/>
        <v>0</v>
      </c>
      <c r="Q159" s="13">
        <f>Inventaire!$O159*Inventaire!$H159</f>
        <v>0</v>
      </c>
      <c r="R159" s="53"/>
    </row>
    <row r="160" spans="1:18" ht="15.75" x14ac:dyDescent="0.25">
      <c r="A160" s="42"/>
      <c r="B160" s="42"/>
      <c r="C160" s="42"/>
      <c r="D160" s="42"/>
      <c r="E160" s="42"/>
      <c r="F160" s="42"/>
      <c r="G160" s="42"/>
      <c r="H160" s="45">
        <v>0</v>
      </c>
      <c r="I160" s="44"/>
      <c r="J160" s="44"/>
      <c r="K160" s="56">
        <f>Inventaire!$H160+Inventaire!$M160</f>
        <v>0</v>
      </c>
      <c r="L160" s="57">
        <f t="shared" si="8"/>
        <v>0</v>
      </c>
      <c r="M160" s="46"/>
      <c r="N160" s="42"/>
      <c r="O160" s="47"/>
      <c r="P160" s="47">
        <f t="shared" si="9"/>
        <v>0</v>
      </c>
      <c r="Q160" s="47">
        <f>Inventaire!$O160*Inventaire!$H160</f>
        <v>0</v>
      </c>
      <c r="R160" s="48"/>
    </row>
    <row r="161" spans="1:18" ht="15.75" x14ac:dyDescent="0.25">
      <c r="A161" s="49"/>
      <c r="B161" s="49"/>
      <c r="C161" s="49"/>
      <c r="D161" s="49"/>
      <c r="E161" s="49"/>
      <c r="F161" s="49"/>
      <c r="G161" s="49"/>
      <c r="H161" s="52">
        <v>0</v>
      </c>
      <c r="I161" s="51"/>
      <c r="J161" s="51"/>
      <c r="K161" s="54">
        <f>Inventaire!$H161+Inventaire!$M161</f>
        <v>0</v>
      </c>
      <c r="L161" s="55">
        <f t="shared" si="8"/>
        <v>0</v>
      </c>
      <c r="M161" s="46"/>
      <c r="N161" s="49"/>
      <c r="O161" s="13"/>
      <c r="P161" s="13">
        <f t="shared" si="9"/>
        <v>0</v>
      </c>
      <c r="Q161" s="13">
        <f>Inventaire!$O161*Inventaire!$H161</f>
        <v>0</v>
      </c>
      <c r="R161" s="53"/>
    </row>
    <row r="162" spans="1:18" ht="15.75" x14ac:dyDescent="0.25">
      <c r="A162" s="42"/>
      <c r="B162" s="42"/>
      <c r="C162" s="42"/>
      <c r="D162" s="42"/>
      <c r="E162" s="42"/>
      <c r="F162" s="42"/>
      <c r="G162" s="42"/>
      <c r="H162" s="45">
        <v>0</v>
      </c>
      <c r="I162" s="44"/>
      <c r="J162" s="44"/>
      <c r="K162" s="56">
        <f>Inventaire!$H162+Inventaire!$M162</f>
        <v>0</v>
      </c>
      <c r="L162" s="57">
        <f t="shared" si="8"/>
        <v>0</v>
      </c>
      <c r="M162" s="46"/>
      <c r="N162" s="42"/>
      <c r="O162" s="47"/>
      <c r="P162" s="47">
        <f t="shared" si="9"/>
        <v>0</v>
      </c>
      <c r="Q162" s="47">
        <f>Inventaire!$O162*Inventaire!$H162</f>
        <v>0</v>
      </c>
      <c r="R162" s="48"/>
    </row>
    <row r="163" spans="1:18" ht="15.75" x14ac:dyDescent="0.25">
      <c r="A163" s="49"/>
      <c r="B163" s="49"/>
      <c r="C163" s="49"/>
      <c r="D163" s="49"/>
      <c r="E163" s="49"/>
      <c r="F163" s="49"/>
      <c r="G163" s="49"/>
      <c r="H163" s="52">
        <v>0</v>
      </c>
      <c r="I163" s="51"/>
      <c r="J163" s="51"/>
      <c r="K163" s="54">
        <f>Inventaire!$H163+Inventaire!$M163</f>
        <v>0</v>
      </c>
      <c r="L163" s="55">
        <f t="shared" si="8"/>
        <v>0</v>
      </c>
      <c r="M163" s="46"/>
      <c r="N163" s="49"/>
      <c r="O163" s="13"/>
      <c r="P163" s="13">
        <f t="shared" si="9"/>
        <v>0</v>
      </c>
      <c r="Q163" s="13">
        <f>Inventaire!$O163*Inventaire!$H163</f>
        <v>0</v>
      </c>
      <c r="R163" s="53"/>
    </row>
    <row r="164" spans="1:18" ht="15.75" x14ac:dyDescent="0.25">
      <c r="A164" s="42"/>
      <c r="B164" s="42"/>
      <c r="C164" s="42"/>
      <c r="D164" s="42"/>
      <c r="E164" s="42"/>
      <c r="F164" s="42"/>
      <c r="G164" s="42"/>
      <c r="H164" s="45">
        <v>0</v>
      </c>
      <c r="I164" s="44"/>
      <c r="J164" s="44"/>
      <c r="K164" s="56">
        <f>Inventaire!$H164+Inventaire!$M164</f>
        <v>0</v>
      </c>
      <c r="L164" s="57">
        <f t="shared" si="8"/>
        <v>0</v>
      </c>
      <c r="M164" s="46"/>
      <c r="N164" s="42"/>
      <c r="O164" s="47"/>
      <c r="P164" s="47">
        <f t="shared" si="9"/>
        <v>0</v>
      </c>
      <c r="Q164" s="47">
        <f>Inventaire!$O164*Inventaire!$H164</f>
        <v>0</v>
      </c>
      <c r="R164" s="48"/>
    </row>
    <row r="165" spans="1:18" ht="15.75" x14ac:dyDescent="0.25">
      <c r="A165" s="49"/>
      <c r="B165" s="49"/>
      <c r="C165" s="49"/>
      <c r="D165" s="49"/>
      <c r="E165" s="49"/>
      <c r="F165" s="49"/>
      <c r="G165" s="49"/>
      <c r="H165" s="52">
        <v>0</v>
      </c>
      <c r="I165" s="51"/>
      <c r="J165" s="51"/>
      <c r="K165" s="54">
        <f>Inventaire!$H165+Inventaire!$M165</f>
        <v>0</v>
      </c>
      <c r="L165" s="55">
        <f t="shared" si="8"/>
        <v>0</v>
      </c>
      <c r="M165" s="46"/>
      <c r="N165" s="49"/>
      <c r="O165" s="13"/>
      <c r="P165" s="13">
        <f t="shared" si="9"/>
        <v>0</v>
      </c>
      <c r="Q165" s="13">
        <f>Inventaire!$O165*Inventaire!$H165</f>
        <v>0</v>
      </c>
      <c r="R165" s="53"/>
    </row>
    <row r="166" spans="1:18" ht="15.75" x14ac:dyDescent="0.25">
      <c r="A166" s="42"/>
      <c r="B166" s="42"/>
      <c r="C166" s="42"/>
      <c r="D166" s="42"/>
      <c r="E166" s="42"/>
      <c r="F166" s="42"/>
      <c r="G166" s="42"/>
      <c r="H166" s="45">
        <v>0</v>
      </c>
      <c r="I166" s="44"/>
      <c r="J166" s="44"/>
      <c r="K166" s="56">
        <f>Inventaire!$H166+Inventaire!$M166</f>
        <v>0</v>
      </c>
      <c r="L166" s="57">
        <f t="shared" si="8"/>
        <v>0</v>
      </c>
      <c r="M166" s="46"/>
      <c r="N166" s="42"/>
      <c r="O166" s="47"/>
      <c r="P166" s="47">
        <f t="shared" si="9"/>
        <v>0</v>
      </c>
      <c r="Q166" s="47">
        <f>Inventaire!$O166*Inventaire!$H166</f>
        <v>0</v>
      </c>
      <c r="R166" s="48"/>
    </row>
    <row r="167" spans="1:18" ht="15.75" x14ac:dyDescent="0.25">
      <c r="A167" s="49"/>
      <c r="B167" s="49"/>
      <c r="C167" s="49"/>
      <c r="D167" s="49"/>
      <c r="E167" s="49"/>
      <c r="F167" s="49"/>
      <c r="G167" s="49"/>
      <c r="H167" s="52">
        <v>0</v>
      </c>
      <c r="I167" s="51"/>
      <c r="J167" s="51"/>
      <c r="K167" s="54">
        <f>Inventaire!$H167+Inventaire!$M167</f>
        <v>0</v>
      </c>
      <c r="L167" s="55">
        <f t="shared" si="8"/>
        <v>0</v>
      </c>
      <c r="M167" s="46"/>
      <c r="N167" s="49"/>
      <c r="O167" s="13"/>
      <c r="P167" s="13">
        <f t="shared" si="9"/>
        <v>0</v>
      </c>
      <c r="Q167" s="13">
        <f>Inventaire!$O167*Inventaire!$H167</f>
        <v>0</v>
      </c>
      <c r="R167" s="53"/>
    </row>
    <row r="168" spans="1:18" ht="15.75" x14ac:dyDescent="0.25">
      <c r="A168" s="42"/>
      <c r="B168" s="42"/>
      <c r="C168" s="42"/>
      <c r="D168" s="42"/>
      <c r="E168" s="42"/>
      <c r="F168" s="42"/>
      <c r="G168" s="42"/>
      <c r="H168" s="45">
        <v>0</v>
      </c>
      <c r="I168" s="44"/>
      <c r="J168" s="44"/>
      <c r="K168" s="56">
        <f>Inventaire!$H168+Inventaire!$M168</f>
        <v>0</v>
      </c>
      <c r="L168" s="57">
        <f t="shared" ref="L168:L199" si="10">IF($H168&lt;$I168,$J168-$H168,0)</f>
        <v>0</v>
      </c>
      <c r="M168" s="46"/>
      <c r="N168" s="42"/>
      <c r="O168" s="47"/>
      <c r="P168" s="47">
        <f t="shared" ref="P168:P199" si="11">L168*O168</f>
        <v>0</v>
      </c>
      <c r="Q168" s="47">
        <f>Inventaire!$O168*Inventaire!$H168</f>
        <v>0</v>
      </c>
      <c r="R168" s="48"/>
    </row>
    <row r="169" spans="1:18" ht="15.75" x14ac:dyDescent="0.25">
      <c r="A169" s="49"/>
      <c r="B169" s="49"/>
      <c r="C169" s="49"/>
      <c r="D169" s="49"/>
      <c r="E169" s="49"/>
      <c r="F169" s="49"/>
      <c r="G169" s="49"/>
      <c r="H169" s="52">
        <v>0</v>
      </c>
      <c r="I169" s="51"/>
      <c r="J169" s="51"/>
      <c r="K169" s="54">
        <f>Inventaire!$H169+Inventaire!$M169</f>
        <v>0</v>
      </c>
      <c r="L169" s="55">
        <f t="shared" si="10"/>
        <v>0</v>
      </c>
      <c r="M169" s="46"/>
      <c r="N169" s="49"/>
      <c r="O169" s="13"/>
      <c r="P169" s="13">
        <f t="shared" si="11"/>
        <v>0</v>
      </c>
      <c r="Q169" s="13">
        <f>Inventaire!$O169*Inventaire!$H169</f>
        <v>0</v>
      </c>
      <c r="R169" s="53"/>
    </row>
    <row r="170" spans="1:18" ht="15.75" x14ac:dyDescent="0.25">
      <c r="A170" s="42"/>
      <c r="B170" s="42"/>
      <c r="C170" s="42"/>
      <c r="D170" s="42"/>
      <c r="E170" s="42"/>
      <c r="F170" s="42"/>
      <c r="G170" s="42"/>
      <c r="H170" s="45">
        <v>0</v>
      </c>
      <c r="I170" s="44"/>
      <c r="J170" s="44"/>
      <c r="K170" s="56">
        <f>Inventaire!$H170+Inventaire!$M170</f>
        <v>0</v>
      </c>
      <c r="L170" s="57">
        <f t="shared" si="10"/>
        <v>0</v>
      </c>
      <c r="M170" s="46"/>
      <c r="N170" s="42"/>
      <c r="O170" s="47"/>
      <c r="P170" s="47">
        <f t="shared" si="11"/>
        <v>0</v>
      </c>
      <c r="Q170" s="47">
        <f>Inventaire!$O170*Inventaire!$H170</f>
        <v>0</v>
      </c>
      <c r="R170" s="48"/>
    </row>
    <row r="171" spans="1:18" ht="15.75" x14ac:dyDescent="0.25">
      <c r="A171" s="49"/>
      <c r="B171" s="49"/>
      <c r="C171" s="49"/>
      <c r="D171" s="49"/>
      <c r="E171" s="49"/>
      <c r="F171" s="49"/>
      <c r="G171" s="49"/>
      <c r="H171" s="52">
        <v>0</v>
      </c>
      <c r="I171" s="51"/>
      <c r="J171" s="51"/>
      <c r="K171" s="54">
        <f>Inventaire!$H171+Inventaire!$M171</f>
        <v>0</v>
      </c>
      <c r="L171" s="55">
        <f t="shared" si="10"/>
        <v>0</v>
      </c>
      <c r="M171" s="46"/>
      <c r="N171" s="49"/>
      <c r="O171" s="13"/>
      <c r="P171" s="13">
        <f t="shared" si="11"/>
        <v>0</v>
      </c>
      <c r="Q171" s="13">
        <f>Inventaire!$O171*Inventaire!$H171</f>
        <v>0</v>
      </c>
      <c r="R171" s="53"/>
    </row>
    <row r="172" spans="1:18" ht="15.75" x14ac:dyDescent="0.25">
      <c r="A172" s="42"/>
      <c r="B172" s="42"/>
      <c r="C172" s="42"/>
      <c r="D172" s="42"/>
      <c r="E172" s="42"/>
      <c r="F172" s="42"/>
      <c r="G172" s="42"/>
      <c r="H172" s="45">
        <v>0</v>
      </c>
      <c r="I172" s="44"/>
      <c r="J172" s="44"/>
      <c r="K172" s="56">
        <f>Inventaire!$H172+Inventaire!$M172</f>
        <v>0</v>
      </c>
      <c r="L172" s="57">
        <f t="shared" si="10"/>
        <v>0</v>
      </c>
      <c r="M172" s="46"/>
      <c r="N172" s="42"/>
      <c r="O172" s="47"/>
      <c r="P172" s="47">
        <f t="shared" si="11"/>
        <v>0</v>
      </c>
      <c r="Q172" s="47">
        <f>Inventaire!$O172*Inventaire!$H172</f>
        <v>0</v>
      </c>
      <c r="R172" s="48"/>
    </row>
    <row r="173" spans="1:18" ht="15.75" x14ac:dyDescent="0.25">
      <c r="A173" s="49"/>
      <c r="B173" s="49"/>
      <c r="C173" s="49"/>
      <c r="D173" s="49"/>
      <c r="E173" s="49"/>
      <c r="F173" s="49"/>
      <c r="G173" s="49"/>
      <c r="H173" s="52">
        <v>0</v>
      </c>
      <c r="I173" s="51"/>
      <c r="J173" s="51"/>
      <c r="K173" s="54">
        <f>Inventaire!$H173+Inventaire!$M173</f>
        <v>0</v>
      </c>
      <c r="L173" s="55">
        <f t="shared" si="10"/>
        <v>0</v>
      </c>
      <c r="M173" s="46"/>
      <c r="N173" s="49"/>
      <c r="O173" s="13"/>
      <c r="P173" s="13">
        <f t="shared" si="11"/>
        <v>0</v>
      </c>
      <c r="Q173" s="13">
        <f>Inventaire!$O173*Inventaire!$H173</f>
        <v>0</v>
      </c>
      <c r="R173" s="53"/>
    </row>
    <row r="174" spans="1:18" ht="15.75" x14ac:dyDescent="0.25">
      <c r="A174" s="42"/>
      <c r="B174" s="42"/>
      <c r="C174" s="42"/>
      <c r="D174" s="42"/>
      <c r="E174" s="42"/>
      <c r="F174" s="42"/>
      <c r="G174" s="42"/>
      <c r="H174" s="45">
        <v>0</v>
      </c>
      <c r="I174" s="44"/>
      <c r="J174" s="44"/>
      <c r="K174" s="56">
        <f>Inventaire!$H174+Inventaire!$M174</f>
        <v>0</v>
      </c>
      <c r="L174" s="57">
        <f t="shared" si="10"/>
        <v>0</v>
      </c>
      <c r="M174" s="46"/>
      <c r="N174" s="42"/>
      <c r="O174" s="47"/>
      <c r="P174" s="47">
        <f t="shared" si="11"/>
        <v>0</v>
      </c>
      <c r="Q174" s="47">
        <f>Inventaire!$O174*Inventaire!$H174</f>
        <v>0</v>
      </c>
      <c r="R174" s="48"/>
    </row>
    <row r="175" spans="1:18" ht="15.75" x14ac:dyDescent="0.25">
      <c r="A175" s="49"/>
      <c r="B175" s="49"/>
      <c r="C175" s="49"/>
      <c r="D175" s="49"/>
      <c r="E175" s="49"/>
      <c r="F175" s="49"/>
      <c r="G175" s="49"/>
      <c r="H175" s="52">
        <v>0</v>
      </c>
      <c r="I175" s="51"/>
      <c r="J175" s="51"/>
      <c r="K175" s="54">
        <f>Inventaire!$H175+Inventaire!$M175</f>
        <v>0</v>
      </c>
      <c r="L175" s="55">
        <f t="shared" si="10"/>
        <v>0</v>
      </c>
      <c r="M175" s="46"/>
      <c r="N175" s="49"/>
      <c r="O175" s="13"/>
      <c r="P175" s="13">
        <f t="shared" si="11"/>
        <v>0</v>
      </c>
      <c r="Q175" s="13">
        <f>Inventaire!$O175*Inventaire!$H175</f>
        <v>0</v>
      </c>
      <c r="R175" s="53"/>
    </row>
    <row r="176" spans="1:18" ht="15.75" x14ac:dyDescent="0.25">
      <c r="A176" s="42"/>
      <c r="B176" s="42"/>
      <c r="C176" s="42"/>
      <c r="D176" s="42"/>
      <c r="E176" s="42"/>
      <c r="F176" s="42"/>
      <c r="G176" s="42"/>
      <c r="H176" s="45">
        <v>0</v>
      </c>
      <c r="I176" s="44"/>
      <c r="J176" s="44"/>
      <c r="K176" s="56">
        <f>Inventaire!$H176+Inventaire!$M176</f>
        <v>0</v>
      </c>
      <c r="L176" s="57">
        <f t="shared" si="10"/>
        <v>0</v>
      </c>
      <c r="M176" s="46"/>
      <c r="N176" s="42"/>
      <c r="O176" s="47"/>
      <c r="P176" s="47">
        <f t="shared" si="11"/>
        <v>0</v>
      </c>
      <c r="Q176" s="47">
        <f>Inventaire!$O176*Inventaire!$H176</f>
        <v>0</v>
      </c>
      <c r="R176" s="48"/>
    </row>
    <row r="177" spans="1:18" ht="15.75" x14ac:dyDescent="0.25">
      <c r="A177" s="49"/>
      <c r="B177" s="49"/>
      <c r="C177" s="49"/>
      <c r="D177" s="49"/>
      <c r="E177" s="49"/>
      <c r="F177" s="49"/>
      <c r="G177" s="49"/>
      <c r="H177" s="52">
        <v>0</v>
      </c>
      <c r="I177" s="51"/>
      <c r="J177" s="51"/>
      <c r="K177" s="54">
        <f>Inventaire!$H177+Inventaire!$M177</f>
        <v>0</v>
      </c>
      <c r="L177" s="55">
        <f t="shared" si="10"/>
        <v>0</v>
      </c>
      <c r="M177" s="46"/>
      <c r="N177" s="49"/>
      <c r="O177" s="13"/>
      <c r="P177" s="13">
        <f t="shared" si="11"/>
        <v>0</v>
      </c>
      <c r="Q177" s="13">
        <f>Inventaire!$O177*Inventaire!$H177</f>
        <v>0</v>
      </c>
      <c r="R177" s="53"/>
    </row>
    <row r="178" spans="1:18" ht="15.75" x14ac:dyDescent="0.25">
      <c r="A178" s="42"/>
      <c r="B178" s="42"/>
      <c r="C178" s="42"/>
      <c r="D178" s="42"/>
      <c r="E178" s="42"/>
      <c r="F178" s="42"/>
      <c r="G178" s="42"/>
      <c r="H178" s="45">
        <v>0</v>
      </c>
      <c r="I178" s="44"/>
      <c r="J178" s="44"/>
      <c r="K178" s="56">
        <f>Inventaire!$H178+Inventaire!$M178</f>
        <v>0</v>
      </c>
      <c r="L178" s="57">
        <f t="shared" si="10"/>
        <v>0</v>
      </c>
      <c r="M178" s="46"/>
      <c r="N178" s="42"/>
      <c r="O178" s="47"/>
      <c r="P178" s="47">
        <f t="shared" si="11"/>
        <v>0</v>
      </c>
      <c r="Q178" s="47">
        <f>Inventaire!$O178*Inventaire!$H178</f>
        <v>0</v>
      </c>
      <c r="R178" s="48"/>
    </row>
    <row r="179" spans="1:18" ht="15.75" x14ac:dyDescent="0.25">
      <c r="A179" s="49"/>
      <c r="B179" s="49"/>
      <c r="C179" s="49"/>
      <c r="D179" s="49"/>
      <c r="E179" s="49"/>
      <c r="F179" s="49"/>
      <c r="G179" s="49"/>
      <c r="H179" s="52">
        <v>0</v>
      </c>
      <c r="I179" s="51"/>
      <c r="J179" s="51"/>
      <c r="K179" s="54">
        <f>Inventaire!$H179+Inventaire!$M179</f>
        <v>0</v>
      </c>
      <c r="L179" s="55">
        <f t="shared" si="10"/>
        <v>0</v>
      </c>
      <c r="M179" s="46"/>
      <c r="N179" s="49"/>
      <c r="O179" s="13"/>
      <c r="P179" s="13">
        <f t="shared" si="11"/>
        <v>0</v>
      </c>
      <c r="Q179" s="13">
        <f>Inventaire!$O179*Inventaire!$H179</f>
        <v>0</v>
      </c>
      <c r="R179" s="53"/>
    </row>
    <row r="180" spans="1:18" ht="15.75" x14ac:dyDescent="0.25">
      <c r="A180" s="42"/>
      <c r="B180" s="42"/>
      <c r="C180" s="42"/>
      <c r="D180" s="42"/>
      <c r="E180" s="42"/>
      <c r="F180" s="42"/>
      <c r="G180" s="42"/>
      <c r="H180" s="45">
        <v>0</v>
      </c>
      <c r="I180" s="44"/>
      <c r="J180" s="44"/>
      <c r="K180" s="56">
        <f>Inventaire!$H180+Inventaire!$M180</f>
        <v>0</v>
      </c>
      <c r="L180" s="57">
        <f t="shared" si="10"/>
        <v>0</v>
      </c>
      <c r="M180" s="46"/>
      <c r="N180" s="42"/>
      <c r="O180" s="47"/>
      <c r="P180" s="47">
        <f t="shared" si="11"/>
        <v>0</v>
      </c>
      <c r="Q180" s="47">
        <f>Inventaire!$O180*Inventaire!$H180</f>
        <v>0</v>
      </c>
      <c r="R180" s="48"/>
    </row>
    <row r="181" spans="1:18" ht="15.75" x14ac:dyDescent="0.25">
      <c r="A181" s="49"/>
      <c r="B181" s="49"/>
      <c r="C181" s="49"/>
      <c r="D181" s="49"/>
      <c r="E181" s="49"/>
      <c r="F181" s="49"/>
      <c r="G181" s="49"/>
      <c r="H181" s="52">
        <v>0</v>
      </c>
      <c r="I181" s="51"/>
      <c r="J181" s="51"/>
      <c r="K181" s="54">
        <f>Inventaire!$H181+Inventaire!$M181</f>
        <v>0</v>
      </c>
      <c r="L181" s="55">
        <f t="shared" si="10"/>
        <v>0</v>
      </c>
      <c r="M181" s="46"/>
      <c r="N181" s="49"/>
      <c r="O181" s="13"/>
      <c r="P181" s="13">
        <f t="shared" si="11"/>
        <v>0</v>
      </c>
      <c r="Q181" s="13">
        <f>Inventaire!$O181*Inventaire!$H181</f>
        <v>0</v>
      </c>
      <c r="R181" s="53"/>
    </row>
    <row r="182" spans="1:18" ht="15.75" x14ac:dyDescent="0.25">
      <c r="A182" s="42"/>
      <c r="B182" s="42"/>
      <c r="C182" s="42"/>
      <c r="D182" s="42"/>
      <c r="E182" s="42"/>
      <c r="F182" s="42"/>
      <c r="G182" s="42"/>
      <c r="H182" s="45">
        <v>0</v>
      </c>
      <c r="I182" s="44"/>
      <c r="J182" s="44"/>
      <c r="K182" s="56">
        <f>Inventaire!$H182+Inventaire!$M182</f>
        <v>0</v>
      </c>
      <c r="L182" s="57">
        <f t="shared" si="10"/>
        <v>0</v>
      </c>
      <c r="M182" s="46"/>
      <c r="N182" s="42"/>
      <c r="O182" s="47"/>
      <c r="P182" s="47">
        <f t="shared" si="11"/>
        <v>0</v>
      </c>
      <c r="Q182" s="47">
        <f>Inventaire!$O182*Inventaire!$H182</f>
        <v>0</v>
      </c>
      <c r="R182" s="48"/>
    </row>
    <row r="183" spans="1:18" ht="15.75" x14ac:dyDescent="0.25">
      <c r="A183" s="49"/>
      <c r="B183" s="49"/>
      <c r="C183" s="49"/>
      <c r="D183" s="49"/>
      <c r="E183" s="49"/>
      <c r="F183" s="49"/>
      <c r="G183" s="49"/>
      <c r="H183" s="52">
        <v>0</v>
      </c>
      <c r="I183" s="51"/>
      <c r="J183" s="51"/>
      <c r="K183" s="54">
        <f>Inventaire!$H183+Inventaire!$M183</f>
        <v>0</v>
      </c>
      <c r="L183" s="55">
        <f t="shared" si="10"/>
        <v>0</v>
      </c>
      <c r="M183" s="46"/>
      <c r="N183" s="49"/>
      <c r="O183" s="13"/>
      <c r="P183" s="13">
        <f t="shared" si="11"/>
        <v>0</v>
      </c>
      <c r="Q183" s="13">
        <f>Inventaire!$O183*Inventaire!$H183</f>
        <v>0</v>
      </c>
      <c r="R183" s="53"/>
    </row>
    <row r="184" spans="1:18" ht="15.75" x14ac:dyDescent="0.25">
      <c r="A184" s="42"/>
      <c r="B184" s="42"/>
      <c r="C184" s="42"/>
      <c r="D184" s="42"/>
      <c r="E184" s="42"/>
      <c r="F184" s="42"/>
      <c r="G184" s="42"/>
      <c r="H184" s="45">
        <v>0</v>
      </c>
      <c r="I184" s="44"/>
      <c r="J184" s="44"/>
      <c r="K184" s="56">
        <f>Inventaire!$H184+Inventaire!$M184</f>
        <v>0</v>
      </c>
      <c r="L184" s="57">
        <f t="shared" si="10"/>
        <v>0</v>
      </c>
      <c r="M184" s="46"/>
      <c r="N184" s="42"/>
      <c r="O184" s="47"/>
      <c r="P184" s="47">
        <f t="shared" si="11"/>
        <v>0</v>
      </c>
      <c r="Q184" s="47">
        <f>Inventaire!$O184*Inventaire!$H184</f>
        <v>0</v>
      </c>
      <c r="R184" s="48"/>
    </row>
    <row r="185" spans="1:18" ht="15.75" x14ac:dyDescent="0.25">
      <c r="A185" s="49"/>
      <c r="B185" s="49"/>
      <c r="C185" s="49"/>
      <c r="D185" s="49"/>
      <c r="E185" s="49"/>
      <c r="F185" s="49"/>
      <c r="G185" s="49"/>
      <c r="H185" s="52">
        <v>0</v>
      </c>
      <c r="I185" s="51"/>
      <c r="J185" s="51"/>
      <c r="K185" s="54">
        <f>Inventaire!$H185+Inventaire!$M185</f>
        <v>0</v>
      </c>
      <c r="L185" s="55">
        <f t="shared" si="10"/>
        <v>0</v>
      </c>
      <c r="M185" s="46"/>
      <c r="N185" s="49"/>
      <c r="O185" s="13"/>
      <c r="P185" s="13">
        <f t="shared" si="11"/>
        <v>0</v>
      </c>
      <c r="Q185" s="13">
        <f>Inventaire!$O185*Inventaire!$H185</f>
        <v>0</v>
      </c>
      <c r="R185" s="53"/>
    </row>
    <row r="186" spans="1:18" ht="15.75" x14ac:dyDescent="0.25">
      <c r="A186" s="42"/>
      <c r="B186" s="42"/>
      <c r="C186" s="42"/>
      <c r="D186" s="42"/>
      <c r="E186" s="42"/>
      <c r="F186" s="42"/>
      <c r="G186" s="42"/>
      <c r="H186" s="45">
        <v>0</v>
      </c>
      <c r="I186" s="44"/>
      <c r="J186" s="44"/>
      <c r="K186" s="56">
        <f>Inventaire!$H186+Inventaire!$M186</f>
        <v>0</v>
      </c>
      <c r="L186" s="57">
        <f t="shared" si="10"/>
        <v>0</v>
      </c>
      <c r="M186" s="46"/>
      <c r="N186" s="42"/>
      <c r="O186" s="47"/>
      <c r="P186" s="47">
        <f t="shared" si="11"/>
        <v>0</v>
      </c>
      <c r="Q186" s="47">
        <f>Inventaire!$O186*Inventaire!$H186</f>
        <v>0</v>
      </c>
      <c r="R186" s="48"/>
    </row>
    <row r="187" spans="1:18" ht="15.75" x14ac:dyDescent="0.25">
      <c r="A187" s="49"/>
      <c r="B187" s="49"/>
      <c r="C187" s="49"/>
      <c r="D187" s="49"/>
      <c r="E187" s="49"/>
      <c r="F187" s="49"/>
      <c r="G187" s="49"/>
      <c r="H187" s="52">
        <v>0</v>
      </c>
      <c r="I187" s="51"/>
      <c r="J187" s="51"/>
      <c r="K187" s="54">
        <f>Inventaire!$H187+Inventaire!$M187</f>
        <v>0</v>
      </c>
      <c r="L187" s="55">
        <f t="shared" si="10"/>
        <v>0</v>
      </c>
      <c r="M187" s="46"/>
      <c r="N187" s="49"/>
      <c r="O187" s="13"/>
      <c r="P187" s="13">
        <f t="shared" si="11"/>
        <v>0</v>
      </c>
      <c r="Q187" s="13">
        <f>Inventaire!$O187*Inventaire!$H187</f>
        <v>0</v>
      </c>
      <c r="R187" s="53"/>
    </row>
    <row r="188" spans="1:18" ht="15.75" x14ac:dyDescent="0.25">
      <c r="A188" s="42"/>
      <c r="B188" s="42"/>
      <c r="C188" s="42"/>
      <c r="D188" s="42"/>
      <c r="E188" s="42"/>
      <c r="F188" s="42"/>
      <c r="G188" s="42"/>
      <c r="H188" s="44">
        <v>0</v>
      </c>
      <c r="I188" s="44"/>
      <c r="J188" s="44"/>
      <c r="K188" s="44">
        <f>Inventaire!$H188+Inventaire!$M188</f>
        <v>0</v>
      </c>
      <c r="L188" s="45">
        <f t="shared" si="10"/>
        <v>0</v>
      </c>
      <c r="M188" s="46"/>
      <c r="N188" s="42"/>
      <c r="O188" s="47"/>
      <c r="P188" s="47">
        <f t="shared" si="11"/>
        <v>0</v>
      </c>
      <c r="Q188" s="47">
        <f>Inventaire!$O188*Inventaire!$H188</f>
        <v>0</v>
      </c>
      <c r="R188" s="48"/>
    </row>
    <row r="189" spans="1:18" ht="15.75" x14ac:dyDescent="0.25">
      <c r="A189" s="49"/>
      <c r="B189" s="49"/>
      <c r="C189" s="49"/>
      <c r="D189" s="49"/>
      <c r="E189" s="49"/>
      <c r="F189" s="49"/>
      <c r="G189" s="49"/>
      <c r="H189" s="51">
        <v>0</v>
      </c>
      <c r="I189" s="51"/>
      <c r="J189" s="51"/>
      <c r="K189" s="51">
        <f>Inventaire!$H189+Inventaire!$M189</f>
        <v>0</v>
      </c>
      <c r="L189" s="52">
        <f t="shared" si="10"/>
        <v>0</v>
      </c>
      <c r="M189" s="46"/>
      <c r="N189" s="49"/>
      <c r="O189" s="13"/>
      <c r="P189" s="13">
        <f t="shared" si="11"/>
        <v>0</v>
      </c>
      <c r="Q189" s="13">
        <f>Inventaire!$O189*Inventaire!$H189</f>
        <v>0</v>
      </c>
      <c r="R189" s="53"/>
    </row>
    <row r="190" spans="1:18" ht="15.75" x14ac:dyDescent="0.25">
      <c r="A190" s="42"/>
      <c r="B190" s="42"/>
      <c r="C190" s="42"/>
      <c r="D190" s="42"/>
      <c r="E190" s="42"/>
      <c r="F190" s="42"/>
      <c r="G190" s="42"/>
      <c r="H190" s="44">
        <v>0</v>
      </c>
      <c r="I190" s="44"/>
      <c r="J190" s="44"/>
      <c r="K190" s="44">
        <f>Inventaire!$H190+Inventaire!$M190</f>
        <v>0</v>
      </c>
      <c r="L190" s="45">
        <f t="shared" si="10"/>
        <v>0</v>
      </c>
      <c r="M190" s="46"/>
      <c r="N190" s="42"/>
      <c r="O190" s="47"/>
      <c r="P190" s="47">
        <f t="shared" si="11"/>
        <v>0</v>
      </c>
      <c r="Q190" s="47">
        <f>Inventaire!$O190*Inventaire!$H190</f>
        <v>0</v>
      </c>
      <c r="R190" s="48"/>
    </row>
    <row r="191" spans="1:18" ht="15.75" x14ac:dyDescent="0.25">
      <c r="A191" s="49"/>
      <c r="B191" s="49"/>
      <c r="C191" s="49"/>
      <c r="D191" s="49"/>
      <c r="E191" s="49"/>
      <c r="F191" s="49"/>
      <c r="G191" s="49"/>
      <c r="H191" s="51">
        <v>0</v>
      </c>
      <c r="I191" s="51"/>
      <c r="J191" s="51"/>
      <c r="K191" s="51">
        <f>Inventaire!$H191+Inventaire!$M191</f>
        <v>0</v>
      </c>
      <c r="L191" s="52">
        <f t="shared" si="10"/>
        <v>0</v>
      </c>
      <c r="M191" s="46"/>
      <c r="N191" s="49"/>
      <c r="O191" s="13"/>
      <c r="P191" s="13">
        <f t="shared" si="11"/>
        <v>0</v>
      </c>
      <c r="Q191" s="13">
        <f>Inventaire!$O191*Inventaire!$H191</f>
        <v>0</v>
      </c>
      <c r="R191" s="53"/>
    </row>
    <row r="192" spans="1:18" ht="15.75" x14ac:dyDescent="0.25">
      <c r="A192" s="42"/>
      <c r="B192" s="42"/>
      <c r="C192" s="42"/>
      <c r="D192" s="42"/>
      <c r="E192" s="42"/>
      <c r="F192" s="42"/>
      <c r="G192" s="42"/>
      <c r="H192" s="44">
        <v>0</v>
      </c>
      <c r="I192" s="44"/>
      <c r="J192" s="44"/>
      <c r="K192" s="44">
        <f>Inventaire!$H192+Inventaire!$M192</f>
        <v>0</v>
      </c>
      <c r="L192" s="45">
        <f t="shared" si="10"/>
        <v>0</v>
      </c>
      <c r="M192" s="46"/>
      <c r="N192" s="42"/>
      <c r="O192" s="47"/>
      <c r="P192" s="47">
        <f t="shared" si="11"/>
        <v>0</v>
      </c>
      <c r="Q192" s="47">
        <f>Inventaire!$O192*Inventaire!$H192</f>
        <v>0</v>
      </c>
      <c r="R192" s="48"/>
    </row>
    <row r="193" spans="1:18" ht="15.75" x14ac:dyDescent="0.25">
      <c r="A193" s="49"/>
      <c r="B193" s="49"/>
      <c r="C193" s="49"/>
      <c r="D193" s="49"/>
      <c r="E193" s="49"/>
      <c r="F193" s="49"/>
      <c r="G193" s="49"/>
      <c r="H193" s="51">
        <v>0</v>
      </c>
      <c r="I193" s="51"/>
      <c r="J193" s="51"/>
      <c r="K193" s="51">
        <f>Inventaire!$H193+Inventaire!$M193</f>
        <v>0</v>
      </c>
      <c r="L193" s="52">
        <f t="shared" si="10"/>
        <v>0</v>
      </c>
      <c r="M193" s="46"/>
      <c r="N193" s="49"/>
      <c r="O193" s="13"/>
      <c r="P193" s="13">
        <f t="shared" si="11"/>
        <v>0</v>
      </c>
      <c r="Q193" s="13">
        <f>Inventaire!$O193*Inventaire!$H193</f>
        <v>0</v>
      </c>
      <c r="R193" s="53"/>
    </row>
    <row r="194" spans="1:18" ht="15.75" x14ac:dyDescent="0.25">
      <c r="A194" s="42"/>
      <c r="B194" s="42"/>
      <c r="C194" s="42"/>
      <c r="D194" s="42"/>
      <c r="E194" s="42"/>
      <c r="F194" s="42"/>
      <c r="G194" s="42"/>
      <c r="H194" s="44">
        <v>0</v>
      </c>
      <c r="I194" s="44"/>
      <c r="J194" s="44"/>
      <c r="K194" s="44">
        <f>Inventaire!$H194+Inventaire!$M194</f>
        <v>0</v>
      </c>
      <c r="L194" s="45">
        <f t="shared" si="10"/>
        <v>0</v>
      </c>
      <c r="M194" s="46"/>
      <c r="N194" s="42"/>
      <c r="O194" s="47"/>
      <c r="P194" s="47">
        <f t="shared" si="11"/>
        <v>0</v>
      </c>
      <c r="Q194" s="47">
        <f>Inventaire!$O194*Inventaire!$H194</f>
        <v>0</v>
      </c>
      <c r="R194" s="48"/>
    </row>
    <row r="195" spans="1:18" ht="15.75" x14ac:dyDescent="0.25">
      <c r="A195" s="49"/>
      <c r="B195" s="49"/>
      <c r="C195" s="49"/>
      <c r="D195" s="49"/>
      <c r="E195" s="49"/>
      <c r="F195" s="49"/>
      <c r="G195" s="49"/>
      <c r="H195" s="51">
        <v>0</v>
      </c>
      <c r="I195" s="51"/>
      <c r="J195" s="51"/>
      <c r="K195" s="51">
        <f>Inventaire!$H195+Inventaire!$M195</f>
        <v>0</v>
      </c>
      <c r="L195" s="52">
        <f t="shared" si="10"/>
        <v>0</v>
      </c>
      <c r="M195" s="46"/>
      <c r="N195" s="49"/>
      <c r="O195" s="13"/>
      <c r="P195" s="13">
        <f t="shared" si="11"/>
        <v>0</v>
      </c>
      <c r="Q195" s="13">
        <f>Inventaire!$O195*Inventaire!$H195</f>
        <v>0</v>
      </c>
      <c r="R195" s="53"/>
    </row>
    <row r="196" spans="1:18" ht="15.75" x14ac:dyDescent="0.25">
      <c r="A196" s="42"/>
      <c r="B196" s="42"/>
      <c r="C196" s="42"/>
      <c r="D196" s="42"/>
      <c r="E196" s="42"/>
      <c r="F196" s="42"/>
      <c r="G196" s="42"/>
      <c r="H196" s="44">
        <v>0</v>
      </c>
      <c r="I196" s="44"/>
      <c r="J196" s="44"/>
      <c r="K196" s="44">
        <f>Inventaire!$H196+Inventaire!$M196</f>
        <v>0</v>
      </c>
      <c r="L196" s="45">
        <f t="shared" si="10"/>
        <v>0</v>
      </c>
      <c r="M196" s="46"/>
      <c r="N196" s="42"/>
      <c r="O196" s="47"/>
      <c r="P196" s="47">
        <f t="shared" si="11"/>
        <v>0</v>
      </c>
      <c r="Q196" s="47">
        <f>Inventaire!$O196*Inventaire!$H196</f>
        <v>0</v>
      </c>
      <c r="R196" s="48"/>
    </row>
    <row r="197" spans="1:18" ht="15.75" x14ac:dyDescent="0.25">
      <c r="A197" s="49"/>
      <c r="B197" s="49"/>
      <c r="C197" s="49"/>
      <c r="D197" s="49"/>
      <c r="E197" s="49"/>
      <c r="F197" s="49"/>
      <c r="G197" s="49"/>
      <c r="H197" s="51">
        <v>0</v>
      </c>
      <c r="I197" s="51"/>
      <c r="J197" s="51"/>
      <c r="K197" s="51">
        <f>Inventaire!$H197+Inventaire!$M197</f>
        <v>0</v>
      </c>
      <c r="L197" s="52">
        <f t="shared" si="10"/>
        <v>0</v>
      </c>
      <c r="M197" s="46"/>
      <c r="N197" s="49"/>
      <c r="O197" s="13"/>
      <c r="P197" s="13">
        <f t="shared" si="11"/>
        <v>0</v>
      </c>
      <c r="Q197" s="13">
        <f>Inventaire!$O197*Inventaire!$H197</f>
        <v>0</v>
      </c>
      <c r="R197" s="53"/>
    </row>
    <row r="198" spans="1:18" ht="15.75" x14ac:dyDescent="0.25">
      <c r="A198" s="42"/>
      <c r="B198" s="42"/>
      <c r="C198" s="42"/>
      <c r="D198" s="42"/>
      <c r="E198" s="42"/>
      <c r="F198" s="42"/>
      <c r="G198" s="42"/>
      <c r="H198" s="44">
        <v>0</v>
      </c>
      <c r="I198" s="44"/>
      <c r="J198" s="44"/>
      <c r="K198" s="44">
        <f>Inventaire!$H198+Inventaire!$M198</f>
        <v>0</v>
      </c>
      <c r="L198" s="45">
        <f t="shared" si="10"/>
        <v>0</v>
      </c>
      <c r="M198" s="46"/>
      <c r="N198" s="42"/>
      <c r="O198" s="47"/>
      <c r="P198" s="47">
        <f t="shared" si="11"/>
        <v>0</v>
      </c>
      <c r="Q198" s="47">
        <f>Inventaire!$O198*Inventaire!$H198</f>
        <v>0</v>
      </c>
      <c r="R198" s="48"/>
    </row>
    <row r="199" spans="1:18" ht="15.75" x14ac:dyDescent="0.25">
      <c r="A199" s="49"/>
      <c r="B199" s="49"/>
      <c r="C199" s="49"/>
      <c r="D199" s="49"/>
      <c r="E199" s="49"/>
      <c r="F199" s="49"/>
      <c r="G199" s="49"/>
      <c r="H199" s="52">
        <v>0</v>
      </c>
      <c r="I199" s="51"/>
      <c r="J199" s="51"/>
      <c r="K199" s="54">
        <f>Inventaire!$H199+Inventaire!$M199</f>
        <v>0</v>
      </c>
      <c r="L199" s="55">
        <f t="shared" si="10"/>
        <v>0</v>
      </c>
      <c r="M199" s="46"/>
      <c r="N199" s="49"/>
      <c r="O199" s="13"/>
      <c r="P199" s="13">
        <f t="shared" si="11"/>
        <v>0</v>
      </c>
      <c r="Q199" s="13">
        <f>Inventaire!$O199*Inventaire!$H199</f>
        <v>0</v>
      </c>
      <c r="R199" s="53"/>
    </row>
    <row r="200" spans="1:18" ht="15.75" x14ac:dyDescent="0.25">
      <c r="A200" s="42"/>
      <c r="B200" s="42"/>
      <c r="C200" s="42"/>
      <c r="D200" s="42"/>
      <c r="E200" s="42"/>
      <c r="F200" s="42"/>
      <c r="G200" s="42"/>
      <c r="H200" s="45">
        <v>0</v>
      </c>
      <c r="I200" s="44"/>
      <c r="J200" s="44"/>
      <c r="K200" s="56">
        <f>Inventaire!$H200+Inventaire!$M200</f>
        <v>0</v>
      </c>
      <c r="L200" s="57">
        <f t="shared" ref="L200:L207" si="12">IF($H200&lt;$I200,$J200-$H200,0)</f>
        <v>0</v>
      </c>
      <c r="M200" s="46"/>
      <c r="N200" s="42"/>
      <c r="O200" s="47"/>
      <c r="P200" s="47">
        <f t="shared" ref="P200:P207" si="13">L200*O200</f>
        <v>0</v>
      </c>
      <c r="Q200" s="47">
        <f>Inventaire!$O200*Inventaire!$H200</f>
        <v>0</v>
      </c>
      <c r="R200" s="48"/>
    </row>
    <row r="201" spans="1:18" ht="15.75" x14ac:dyDescent="0.25">
      <c r="A201" s="49"/>
      <c r="B201" s="49"/>
      <c r="C201" s="49"/>
      <c r="D201" s="49"/>
      <c r="E201" s="49"/>
      <c r="F201" s="49"/>
      <c r="G201" s="49"/>
      <c r="H201" s="52">
        <v>0</v>
      </c>
      <c r="I201" s="51"/>
      <c r="J201" s="51"/>
      <c r="K201" s="54">
        <f>Inventaire!$H201+Inventaire!$M201</f>
        <v>0</v>
      </c>
      <c r="L201" s="55">
        <f t="shared" si="12"/>
        <v>0</v>
      </c>
      <c r="M201" s="46"/>
      <c r="N201" s="49"/>
      <c r="O201" s="13"/>
      <c r="P201" s="13">
        <f t="shared" si="13"/>
        <v>0</v>
      </c>
      <c r="Q201" s="13">
        <f>Inventaire!$O201*Inventaire!$H201</f>
        <v>0</v>
      </c>
      <c r="R201" s="53"/>
    </row>
    <row r="202" spans="1:18" ht="15.75" x14ac:dyDescent="0.25">
      <c r="A202" s="42"/>
      <c r="B202" s="42"/>
      <c r="C202" s="42"/>
      <c r="D202" s="42"/>
      <c r="E202" s="42"/>
      <c r="F202" s="42"/>
      <c r="G202" s="42"/>
      <c r="H202" s="45">
        <v>0</v>
      </c>
      <c r="I202" s="44"/>
      <c r="J202" s="44"/>
      <c r="K202" s="56">
        <f>Inventaire!$H202+Inventaire!$M202</f>
        <v>0</v>
      </c>
      <c r="L202" s="57">
        <f t="shared" si="12"/>
        <v>0</v>
      </c>
      <c r="M202" s="46"/>
      <c r="N202" s="42"/>
      <c r="O202" s="47"/>
      <c r="P202" s="47">
        <f t="shared" si="13"/>
        <v>0</v>
      </c>
      <c r="Q202" s="47">
        <f>Inventaire!$O202*Inventaire!$H202</f>
        <v>0</v>
      </c>
      <c r="R202" s="48"/>
    </row>
    <row r="203" spans="1:18" ht="15.75" x14ac:dyDescent="0.25">
      <c r="A203" s="49"/>
      <c r="B203" s="49"/>
      <c r="C203" s="49"/>
      <c r="D203" s="49"/>
      <c r="E203" s="49"/>
      <c r="F203" s="49"/>
      <c r="G203" s="49"/>
      <c r="H203" s="52">
        <v>0</v>
      </c>
      <c r="I203" s="51"/>
      <c r="J203" s="51"/>
      <c r="K203" s="54">
        <f>Inventaire!$H203+Inventaire!$M203</f>
        <v>0</v>
      </c>
      <c r="L203" s="55">
        <f t="shared" si="12"/>
        <v>0</v>
      </c>
      <c r="M203" s="46"/>
      <c r="N203" s="49"/>
      <c r="O203" s="13"/>
      <c r="P203" s="13">
        <f t="shared" si="13"/>
        <v>0</v>
      </c>
      <c r="Q203" s="13">
        <f>Inventaire!$O203*Inventaire!$H203</f>
        <v>0</v>
      </c>
      <c r="R203" s="53"/>
    </row>
    <row r="204" spans="1:18" ht="15.75" x14ac:dyDescent="0.25">
      <c r="A204" s="42"/>
      <c r="B204" s="42"/>
      <c r="C204" s="42"/>
      <c r="D204" s="42"/>
      <c r="E204" s="42"/>
      <c r="F204" s="42"/>
      <c r="G204" s="42"/>
      <c r="H204" s="45">
        <v>0</v>
      </c>
      <c r="I204" s="44"/>
      <c r="J204" s="44"/>
      <c r="K204" s="56">
        <f>Inventaire!$H204+Inventaire!$M204</f>
        <v>0</v>
      </c>
      <c r="L204" s="57">
        <f t="shared" si="12"/>
        <v>0</v>
      </c>
      <c r="M204" s="46"/>
      <c r="N204" s="42"/>
      <c r="O204" s="47"/>
      <c r="P204" s="47">
        <f t="shared" si="13"/>
        <v>0</v>
      </c>
      <c r="Q204" s="47">
        <f>Inventaire!$O204*Inventaire!$H204</f>
        <v>0</v>
      </c>
      <c r="R204" s="48"/>
    </row>
    <row r="205" spans="1:18" ht="15.75" x14ac:dyDescent="0.25">
      <c r="A205" s="49"/>
      <c r="B205" s="49"/>
      <c r="C205" s="49"/>
      <c r="D205" s="49"/>
      <c r="E205" s="49"/>
      <c r="F205" s="49"/>
      <c r="G205" s="49"/>
      <c r="H205" s="52">
        <v>0</v>
      </c>
      <c r="I205" s="51"/>
      <c r="J205" s="51"/>
      <c r="K205" s="54">
        <f>Inventaire!$H205+Inventaire!$M205</f>
        <v>0</v>
      </c>
      <c r="L205" s="55">
        <f t="shared" si="12"/>
        <v>0</v>
      </c>
      <c r="M205" s="46"/>
      <c r="N205" s="49"/>
      <c r="O205" s="13"/>
      <c r="P205" s="13">
        <f t="shared" si="13"/>
        <v>0</v>
      </c>
      <c r="Q205" s="13">
        <f>Inventaire!$O205*Inventaire!$H205</f>
        <v>0</v>
      </c>
      <c r="R205" s="53"/>
    </row>
    <row r="206" spans="1:18" ht="15.75" x14ac:dyDescent="0.25">
      <c r="A206" s="42"/>
      <c r="B206" s="42"/>
      <c r="C206" s="42"/>
      <c r="D206" s="42"/>
      <c r="E206" s="42"/>
      <c r="F206" s="42"/>
      <c r="G206" s="42"/>
      <c r="H206" s="45">
        <v>0</v>
      </c>
      <c r="I206" s="44"/>
      <c r="J206" s="44"/>
      <c r="K206" s="56">
        <f>Inventaire!$H206+Inventaire!$M206</f>
        <v>0</v>
      </c>
      <c r="L206" s="57">
        <f t="shared" si="12"/>
        <v>0</v>
      </c>
      <c r="M206" s="46"/>
      <c r="N206" s="42"/>
      <c r="O206" s="47"/>
      <c r="P206" s="47">
        <f t="shared" si="13"/>
        <v>0</v>
      </c>
      <c r="Q206" s="47">
        <f>Inventaire!$O206*Inventaire!$H206</f>
        <v>0</v>
      </c>
      <c r="R206" s="48"/>
    </row>
    <row r="207" spans="1:18" ht="15.75" x14ac:dyDescent="0.25">
      <c r="A207" s="58"/>
      <c r="B207" s="58"/>
      <c r="C207" s="58"/>
      <c r="D207" s="58"/>
      <c r="E207" s="58"/>
      <c r="F207" s="58"/>
      <c r="G207" s="58"/>
      <c r="H207" s="59">
        <v>0</v>
      </c>
      <c r="I207" s="60"/>
      <c r="J207" s="60"/>
      <c r="K207" s="61">
        <f>Inventaire!$H207+Inventaire!$M207</f>
        <v>0</v>
      </c>
      <c r="L207" s="62">
        <f t="shared" si="12"/>
        <v>0</v>
      </c>
      <c r="M207" s="63"/>
      <c r="N207" s="58"/>
      <c r="O207" s="7"/>
      <c r="P207" s="7">
        <f t="shared" si="13"/>
        <v>0</v>
      </c>
      <c r="Q207" s="7">
        <f>Inventaire!$O207*Inventaire!$H207</f>
        <v>0</v>
      </c>
      <c r="R207" s="36"/>
    </row>
    <row r="208" spans="1:18" ht="15.75" x14ac:dyDescent="0.25">
      <c r="A208" s="8"/>
      <c r="B208" s="8"/>
      <c r="C208" s="8"/>
      <c r="D208" s="8"/>
      <c r="E208" s="8"/>
      <c r="F208" s="8"/>
      <c r="G208" s="8"/>
      <c r="H208" s="9"/>
      <c r="I208" s="10"/>
      <c r="J208" s="10"/>
      <c r="K208" s="14"/>
      <c r="L208" s="15"/>
      <c r="M208" s="17"/>
      <c r="N208" s="8"/>
      <c r="O208" s="11"/>
      <c r="P208" s="11"/>
      <c r="Q208" s="16"/>
      <c r="R208" s="10"/>
    </row>
    <row r="209" spans="15:16" ht="15.75" x14ac:dyDescent="0.25">
      <c r="O209" t="s">
        <v>59</v>
      </c>
      <c r="P209" s="12">
        <f>SUBTOTAL(109,P8:P207)</f>
        <v>69435</v>
      </c>
    </row>
    <row r="210" spans="15:16" ht="15.75" x14ac:dyDescent="0.25">
      <c r="O210" t="s">
        <v>60</v>
      </c>
      <c r="P210" s="12">
        <f>P209*9.975%</f>
        <v>6926.1412499999997</v>
      </c>
    </row>
    <row r="211" spans="15:16" ht="15.75" x14ac:dyDescent="0.25">
      <c r="O211" t="s">
        <v>61</v>
      </c>
      <c r="P211" s="12">
        <f>P209*5%</f>
        <v>3471.75</v>
      </c>
    </row>
    <row r="212" spans="15:16" ht="15.75" x14ac:dyDescent="0.25">
      <c r="O212" t="s">
        <v>62</v>
      </c>
      <c r="P212" s="12">
        <f>SUM(P209:P211)</f>
        <v>79832.891250000001</v>
      </c>
    </row>
  </sheetData>
  <autoFilter ref="A7:R207"/>
  <mergeCells count="1">
    <mergeCell ref="A2:E5"/>
  </mergeCells>
  <conditionalFormatting sqref="A8:R208">
    <cfRule type="expression" dxfId="0" priority="1">
      <formula>"$A7"="zzz"</formula>
    </cfRule>
  </conditionalFormatting>
  <dataValidations count="1">
    <dataValidation type="list" allowBlank="1" showInputMessage="1" showErrorMessage="1" sqref="R8:R208">
      <formula1>$U$3:$U$4</formula1>
    </dataValidation>
  </dataValidations>
  <hyperlinks>
    <hyperlink ref="G14" r:id="rId1"/>
    <hyperlink ref="G8" r:id="rId2"/>
    <hyperlink ref="G11:G12" r:id="rId3" display="C.Paquette@bdh.com"/>
    <hyperlink ref="G9" r:id="rId4"/>
    <hyperlink ref="G11" r:id="rId5"/>
    <hyperlink ref="G12" r:id="rId6"/>
    <hyperlink ref="G10" r:id="rId7"/>
    <hyperlink ref="V10" r:id="rId8" location="p844193" display="https://forum.excel-pratique.com/viewtopic.php?f=2&amp;t=137545&amp;p=844193 - p844193"/>
  </hyperlinks>
  <pageMargins left="0.25" right="0.25" top="0.75" bottom="0.75" header="0.3" footer="0.3"/>
  <pageSetup paperSize="5" scale="48" fitToHeight="0" orientation="landscape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2" name="Button 1">
              <controlPr defaultSize="0" print="0" autoFill="0" autoPict="0" macro="[0]!Macro1">
                <anchor moveWithCells="1" sizeWithCells="1">
                  <from>
                    <xdr:col>9</xdr:col>
                    <xdr:colOff>304800</xdr:colOff>
                    <xdr:row>3</xdr:row>
                    <xdr:rowOff>152400</xdr:rowOff>
                  </from>
                  <to>
                    <xdr:col>13</xdr:col>
                    <xdr:colOff>581025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13" name="Button 2">
              <controlPr defaultSize="0" print="0" autoFill="0" autoPict="0" macro="[0]!Macro3">
                <anchor moveWithCells="1" sizeWithCells="1">
                  <from>
                    <xdr:col>5</xdr:col>
                    <xdr:colOff>104775</xdr:colOff>
                    <xdr:row>1</xdr:row>
                    <xdr:rowOff>76200</xdr:rowOff>
                  </from>
                  <to>
                    <xdr:col>5</xdr:col>
                    <xdr:colOff>1181100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14" name="Button 3">
              <controlPr defaultSize="0" print="0" autoFill="0" autoPict="0" macro="[0]!Macro4">
                <anchor moveWithCells="1" sizeWithCells="1">
                  <from>
                    <xdr:col>5</xdr:col>
                    <xdr:colOff>180975</xdr:colOff>
                    <xdr:row>3</xdr:row>
                    <xdr:rowOff>123825</xdr:rowOff>
                  </from>
                  <to>
                    <xdr:col>5</xdr:col>
                    <xdr:colOff>1257300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5" name="Button 4">
              <controlPr defaultSize="0" print="0" autoFill="0" autoPict="0" macro="[0]!Macro6">
                <anchor moveWithCells="1" sizeWithCells="1">
                  <from>
                    <xdr:col>6</xdr:col>
                    <xdr:colOff>76200</xdr:colOff>
                    <xdr:row>3</xdr:row>
                    <xdr:rowOff>114300</xdr:rowOff>
                  </from>
                  <to>
                    <xdr:col>6</xdr:col>
                    <xdr:colOff>1162050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6" name="Button 5">
              <controlPr defaultSize="0" print="0" autoFill="0" autoPict="0" macro="[0]!Macro7">
                <anchor moveWithCells="1" sizeWithCells="1">
                  <from>
                    <xdr:col>9</xdr:col>
                    <xdr:colOff>285750</xdr:colOff>
                    <xdr:row>1</xdr:row>
                    <xdr:rowOff>95250</xdr:rowOff>
                  </from>
                  <to>
                    <xdr:col>11</xdr:col>
                    <xdr:colOff>1304925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7" name="Button 6">
              <controlPr defaultSize="0" print="0" autoFill="0" autoPict="0" macro="[0]!Macro5">
                <anchor moveWithCells="1" sizeWithCells="1">
                  <from>
                    <xdr:col>6</xdr:col>
                    <xdr:colOff>47625</xdr:colOff>
                    <xdr:row>1</xdr:row>
                    <xdr:rowOff>66675</xdr:rowOff>
                  </from>
                  <to>
                    <xdr:col>6</xdr:col>
                    <xdr:colOff>1133475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8" name="Button 8">
              <controlPr defaultSize="0" print="0" autoFill="0" autoPict="0" macro="[0]!Macro8">
                <anchor moveWithCells="1" sizeWithCells="1">
                  <from>
                    <xdr:col>13</xdr:col>
                    <xdr:colOff>866775</xdr:colOff>
                    <xdr:row>1</xdr:row>
                    <xdr:rowOff>85725</xdr:rowOff>
                  </from>
                  <to>
                    <xdr:col>15</xdr:col>
                    <xdr:colOff>285750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9" name="Button 9">
              <controlPr defaultSize="0" print="0" autoFill="0" autoPict="0" macro="[0]!Macro10">
                <anchor moveWithCells="1" sizeWithCells="1">
                  <from>
                    <xdr:col>14</xdr:col>
                    <xdr:colOff>247650</xdr:colOff>
                    <xdr:row>3</xdr:row>
                    <xdr:rowOff>123825</xdr:rowOff>
                  </from>
                  <to>
                    <xdr:col>15</xdr:col>
                    <xdr:colOff>304800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20" name="Button 10">
              <controlPr defaultSize="0" print="0" autoFill="0" autoPict="0" macro="[0]!Macro9">
                <anchor moveWithCells="1" sizeWithCells="1">
                  <from>
                    <xdr:col>13</xdr:col>
                    <xdr:colOff>876300</xdr:colOff>
                    <xdr:row>3</xdr:row>
                    <xdr:rowOff>133350</xdr:rowOff>
                  </from>
                  <to>
                    <xdr:col>14</xdr:col>
                    <xdr:colOff>190500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21" name="Button 11">
              <controlPr defaultSize="0" print="0" autoFill="0" autoPict="0" macro="[0]!EnregistrerLaCommande">
                <anchor moveWithCells="1" sizeWithCells="1">
                  <from>
                    <xdr:col>21</xdr:col>
                    <xdr:colOff>228600</xdr:colOff>
                    <xdr:row>0</xdr:row>
                    <xdr:rowOff>9525</xdr:rowOff>
                  </from>
                  <to>
                    <xdr:col>23</xdr:col>
                    <xdr:colOff>590550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22" name="Button 12">
              <controlPr defaultSize="0" print="0" autoFill="0" autoPict="0" macro="[0]!Macro19">
                <anchor moveWithCells="1" sizeWithCells="1">
                  <from>
                    <xdr:col>11</xdr:col>
                    <xdr:colOff>1362075</xdr:colOff>
                    <xdr:row>1</xdr:row>
                    <xdr:rowOff>95250</xdr:rowOff>
                  </from>
                  <to>
                    <xdr:col>13</xdr:col>
                    <xdr:colOff>552450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3" name="Button 17">
              <controlPr defaultSize="0" print="0" autoFill="0" autoPict="0" macro="[0]!Macro18">
                <anchor moveWithCells="1" sizeWithCells="1">
                  <from>
                    <xdr:col>18</xdr:col>
                    <xdr:colOff>190500</xdr:colOff>
                    <xdr:row>6</xdr:row>
                    <xdr:rowOff>76200</xdr:rowOff>
                  </from>
                  <to>
                    <xdr:col>21</xdr:col>
                    <xdr:colOff>114300</xdr:colOff>
                    <xdr:row>6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Budget!$A$5:$A$52</xm:f>
          </x14:formula1>
          <xm:sqref>B8:B208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AX372"/>
  <sheetViews>
    <sheetView workbookViewId="0">
      <selection activeCell="B11" sqref="B11"/>
    </sheetView>
  </sheetViews>
  <sheetFormatPr baseColWidth="10" defaultRowHeight="15" x14ac:dyDescent="0.25"/>
  <cols>
    <col min="1" max="1" width="17.42578125" customWidth="1"/>
    <col min="2" max="2" width="15.140625" customWidth="1"/>
    <col min="4" max="4" width="11.42578125" style="34"/>
    <col min="5" max="5" width="20.28515625" bestFit="1" customWidth="1"/>
    <col min="6" max="50" width="20.7109375" customWidth="1"/>
  </cols>
  <sheetData>
    <row r="3" spans="1:50" x14ac:dyDescent="0.25">
      <c r="A3" s="66" t="s">
        <v>23</v>
      </c>
      <c r="B3" s="66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</row>
    <row r="4" spans="1:50" x14ac:dyDescent="0.25">
      <c r="D4" s="35" t="s">
        <v>107</v>
      </c>
      <c r="E4" s="35">
        <f>SUM(E7:E372)</f>
        <v>0</v>
      </c>
      <c r="F4" s="35">
        <f t="shared" ref="F4:AX4" si="0">SUM(F7:F372)</f>
        <v>0</v>
      </c>
      <c r="G4" s="35">
        <f t="shared" si="0"/>
        <v>0</v>
      </c>
      <c r="H4" s="35">
        <f t="shared" si="0"/>
        <v>0</v>
      </c>
      <c r="I4" s="35">
        <f t="shared" si="0"/>
        <v>0</v>
      </c>
      <c r="J4" s="35">
        <f t="shared" si="0"/>
        <v>0</v>
      </c>
      <c r="K4" s="35">
        <f t="shared" si="0"/>
        <v>0</v>
      </c>
      <c r="L4" s="35">
        <f t="shared" si="0"/>
        <v>0</v>
      </c>
      <c r="M4" s="35">
        <f t="shared" si="0"/>
        <v>0</v>
      </c>
      <c r="N4" s="35">
        <f t="shared" si="0"/>
        <v>0</v>
      </c>
      <c r="O4" s="35">
        <f t="shared" si="0"/>
        <v>0</v>
      </c>
      <c r="P4" s="35">
        <f t="shared" si="0"/>
        <v>0</v>
      </c>
      <c r="Q4" s="35">
        <f t="shared" si="0"/>
        <v>0</v>
      </c>
      <c r="R4" s="35">
        <f t="shared" si="0"/>
        <v>0</v>
      </c>
      <c r="S4" s="35">
        <f t="shared" si="0"/>
        <v>0</v>
      </c>
      <c r="T4" s="35">
        <f t="shared" si="0"/>
        <v>0</v>
      </c>
      <c r="U4" s="35">
        <f t="shared" si="0"/>
        <v>0</v>
      </c>
      <c r="V4" s="35">
        <f t="shared" si="0"/>
        <v>0</v>
      </c>
      <c r="W4" s="35">
        <f t="shared" si="0"/>
        <v>0</v>
      </c>
      <c r="X4" s="35">
        <f t="shared" si="0"/>
        <v>0</v>
      </c>
      <c r="Y4" s="35">
        <f t="shared" si="0"/>
        <v>0</v>
      </c>
      <c r="Z4" s="35">
        <f t="shared" si="0"/>
        <v>0</v>
      </c>
      <c r="AA4" s="35">
        <f t="shared" si="0"/>
        <v>0</v>
      </c>
      <c r="AB4" s="35">
        <f t="shared" si="0"/>
        <v>0</v>
      </c>
      <c r="AC4" s="35">
        <f t="shared" si="0"/>
        <v>0</v>
      </c>
      <c r="AD4" s="35">
        <f t="shared" si="0"/>
        <v>0</v>
      </c>
      <c r="AE4" s="35">
        <f t="shared" si="0"/>
        <v>0</v>
      </c>
      <c r="AF4" s="35">
        <f t="shared" si="0"/>
        <v>0</v>
      </c>
      <c r="AG4" s="35">
        <f t="shared" si="0"/>
        <v>0</v>
      </c>
      <c r="AH4" s="35">
        <f t="shared" si="0"/>
        <v>0</v>
      </c>
      <c r="AI4" s="35">
        <f t="shared" si="0"/>
        <v>0</v>
      </c>
      <c r="AJ4" s="35">
        <f t="shared" si="0"/>
        <v>0</v>
      </c>
      <c r="AK4" s="35">
        <f t="shared" si="0"/>
        <v>0</v>
      </c>
      <c r="AL4" s="35">
        <f t="shared" si="0"/>
        <v>0</v>
      </c>
      <c r="AM4" s="35">
        <f t="shared" si="0"/>
        <v>0</v>
      </c>
      <c r="AN4" s="35">
        <f t="shared" si="0"/>
        <v>0</v>
      </c>
      <c r="AO4" s="35">
        <f t="shared" si="0"/>
        <v>0</v>
      </c>
      <c r="AP4" s="35">
        <f t="shared" si="0"/>
        <v>0</v>
      </c>
      <c r="AQ4" s="35">
        <f t="shared" si="0"/>
        <v>0</v>
      </c>
      <c r="AR4" s="35">
        <f t="shared" si="0"/>
        <v>0</v>
      </c>
      <c r="AS4" s="35">
        <f t="shared" si="0"/>
        <v>0</v>
      </c>
      <c r="AT4" s="35">
        <f t="shared" si="0"/>
        <v>0</v>
      </c>
      <c r="AU4" s="35">
        <f t="shared" si="0"/>
        <v>0</v>
      </c>
      <c r="AV4" s="35">
        <f t="shared" si="0"/>
        <v>0</v>
      </c>
      <c r="AW4" s="35">
        <f t="shared" si="0"/>
        <v>0</v>
      </c>
      <c r="AX4" s="35">
        <f t="shared" si="0"/>
        <v>0</v>
      </c>
    </row>
    <row r="5" spans="1:50" ht="6" customHeight="1" x14ac:dyDescent="0.25">
      <c r="A5" s="5"/>
      <c r="B5" s="5"/>
      <c r="D5" s="33"/>
      <c r="E5" s="29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1"/>
    </row>
    <row r="6" spans="1:50" x14ac:dyDescent="0.25">
      <c r="A6" s="3" t="s">
        <v>26</v>
      </c>
      <c r="B6" s="6">
        <f>SUMIFS(Inventaire!$Q$8:$Q$207,Inventaire!$B$8:$B$207,A6)</f>
        <v>3525</v>
      </c>
      <c r="D6" s="25" t="s">
        <v>106</v>
      </c>
      <c r="E6" s="25" t="str">
        <f>Database!C2</f>
        <v>total de la commande</v>
      </c>
      <c r="F6" s="25" t="str">
        <f>Database!D2</f>
        <v>nurriture</v>
      </c>
      <c r="G6" s="25" t="str">
        <f>Database!E2</f>
        <v>Papetrie</v>
      </c>
      <c r="H6" s="25" t="str">
        <f>Database!F2</f>
        <v>Produit d'hygiene</v>
      </c>
      <c r="I6" s="25" t="str">
        <f>Database!G2</f>
        <v>produit ménagé</v>
      </c>
      <c r="J6" s="25">
        <f>Database!H2</f>
        <v>0</v>
      </c>
      <c r="K6" s="25">
        <f>Database!I2</f>
        <v>0</v>
      </c>
      <c r="L6" s="25">
        <f>Database!J2</f>
        <v>0</v>
      </c>
      <c r="M6" s="25">
        <f>Database!K2</f>
        <v>0</v>
      </c>
      <c r="N6" s="25">
        <f>Database!L2</f>
        <v>0</v>
      </c>
      <c r="O6" s="25">
        <f>Database!M2</f>
        <v>0</v>
      </c>
      <c r="P6" s="25">
        <f>Database!N2</f>
        <v>0</v>
      </c>
      <c r="Q6" s="25">
        <f>Database!O2</f>
        <v>0</v>
      </c>
      <c r="R6" s="25">
        <f>Database!P2</f>
        <v>0</v>
      </c>
      <c r="S6" s="25">
        <f>Database!Q2</f>
        <v>0</v>
      </c>
      <c r="T6" s="25">
        <f>Database!R2</f>
        <v>0</v>
      </c>
      <c r="U6" s="25">
        <f>Database!S2</f>
        <v>0</v>
      </c>
      <c r="V6" s="25">
        <f>Database!T2</f>
        <v>0</v>
      </c>
      <c r="W6" s="25">
        <f>Database!U2</f>
        <v>0</v>
      </c>
      <c r="X6" s="25">
        <f>Database!V2</f>
        <v>0</v>
      </c>
      <c r="Y6" s="25">
        <f>Database!W2</f>
        <v>0</v>
      </c>
      <c r="Z6" s="25">
        <f>Database!X2</f>
        <v>0</v>
      </c>
      <c r="AA6" s="25">
        <f>Database!Y2</f>
        <v>0</v>
      </c>
      <c r="AB6" s="25">
        <f>Database!Z2</f>
        <v>0</v>
      </c>
      <c r="AC6" s="25">
        <f>Database!AA2</f>
        <v>0</v>
      </c>
      <c r="AD6" s="25">
        <f>Database!AB2</f>
        <v>0</v>
      </c>
      <c r="AE6" s="25">
        <f>Database!AC2</f>
        <v>0</v>
      </c>
      <c r="AF6" s="25">
        <f>Database!AD2</f>
        <v>0</v>
      </c>
      <c r="AG6" s="25">
        <f>Database!AE2</f>
        <v>0</v>
      </c>
      <c r="AH6" s="25">
        <f>Database!AF2</f>
        <v>0</v>
      </c>
      <c r="AI6" s="25">
        <f>Database!AG2</f>
        <v>0</v>
      </c>
      <c r="AJ6" s="25">
        <f>Database!AH2</f>
        <v>0</v>
      </c>
      <c r="AK6" s="25">
        <f>Database!AI2</f>
        <v>0</v>
      </c>
      <c r="AL6" s="25">
        <f>Database!AJ2</f>
        <v>0</v>
      </c>
      <c r="AM6" s="25">
        <f>Database!AK2</f>
        <v>0</v>
      </c>
      <c r="AN6" s="25">
        <f>Database!AL2</f>
        <v>0</v>
      </c>
      <c r="AO6" s="25">
        <f>Database!AM2</f>
        <v>0</v>
      </c>
      <c r="AP6" s="25">
        <f>Database!AN2</f>
        <v>0</v>
      </c>
      <c r="AQ6" s="25">
        <f>Database!AO2</f>
        <v>0</v>
      </c>
      <c r="AR6" s="25">
        <f>Database!AP2</f>
        <v>0</v>
      </c>
      <c r="AS6" s="25">
        <f>Database!AQ2</f>
        <v>0</v>
      </c>
      <c r="AT6" s="25">
        <f>Database!AR2</f>
        <v>0</v>
      </c>
      <c r="AU6" s="25">
        <f>Database!AS2</f>
        <v>0</v>
      </c>
      <c r="AV6" s="25">
        <f>Database!AT2</f>
        <v>0</v>
      </c>
      <c r="AW6" s="25">
        <f>Database!AU2</f>
        <v>0</v>
      </c>
      <c r="AX6" s="25">
        <f>Database!AV2</f>
        <v>0</v>
      </c>
    </row>
    <row r="7" spans="1:50" x14ac:dyDescent="0.25">
      <c r="A7" s="3" t="s">
        <v>24</v>
      </c>
      <c r="B7" s="6">
        <f>SUMIFS(Inventaire!$Q$8:$Q$207,Inventaire!$B$8:$B$207,A7)</f>
        <v>29740</v>
      </c>
      <c r="D7" s="32">
        <v>43831</v>
      </c>
      <c r="E7" s="2"/>
      <c r="F7" s="2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</row>
    <row r="8" spans="1:50" x14ac:dyDescent="0.25">
      <c r="A8" s="3" t="s">
        <v>25</v>
      </c>
      <c r="B8" s="6">
        <f>SUMIFS(Inventaire!$Q$8:$Q$207,Inventaire!$B$8:$B$207,A8)</f>
        <v>4210</v>
      </c>
      <c r="D8" s="32">
        <f>D7+1</f>
        <v>43832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</row>
    <row r="9" spans="1:50" x14ac:dyDescent="0.25">
      <c r="A9" s="3" t="s">
        <v>27</v>
      </c>
      <c r="B9" s="6">
        <f>SUMIFS(Inventaire!$Q$8:$Q$207,Inventaire!$B$8:$B$207,A9)</f>
        <v>15000</v>
      </c>
      <c r="D9" s="32">
        <f t="shared" ref="D9:D72" si="1">D8+1</f>
        <v>43833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</row>
    <row r="10" spans="1:50" x14ac:dyDescent="0.25">
      <c r="A10" s="3"/>
      <c r="B10" s="6">
        <f>SUMIFS(Inventaire!$Q$8:$Q$207,Inventaire!$B$8:$B$207,A10)</f>
        <v>0</v>
      </c>
      <c r="D10" s="32">
        <f t="shared" si="1"/>
        <v>43834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</row>
    <row r="11" spans="1:50" x14ac:dyDescent="0.25">
      <c r="A11" s="3"/>
      <c r="B11" s="6">
        <f>SUMIFS(Inventaire!$Q$8:$Q$207,Inventaire!$B$8:$B$207,A11)</f>
        <v>0</v>
      </c>
      <c r="D11" s="32">
        <f t="shared" si="1"/>
        <v>43835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</row>
    <row r="12" spans="1:50" x14ac:dyDescent="0.25">
      <c r="A12" s="3"/>
      <c r="B12" s="6">
        <f>SUMIFS(Inventaire!$Q$8:$Q$207,Inventaire!$B$8:$B$207,A12)</f>
        <v>0</v>
      </c>
      <c r="D12" s="32">
        <f t="shared" si="1"/>
        <v>43836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</row>
    <row r="13" spans="1:50" x14ac:dyDescent="0.25">
      <c r="A13" s="3"/>
      <c r="B13" s="6">
        <f>SUMIFS(Inventaire!$Q$8:$Q$207,Inventaire!$B$8:$B$207,A13)</f>
        <v>0</v>
      </c>
      <c r="D13" s="32">
        <f t="shared" si="1"/>
        <v>43837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</row>
    <row r="14" spans="1:50" x14ac:dyDescent="0.25">
      <c r="A14" s="3"/>
      <c r="B14" s="6">
        <f>SUMIFS(Inventaire!$Q$8:$Q$207,Inventaire!$B$8:$B$207,A14)</f>
        <v>0</v>
      </c>
      <c r="D14" s="32">
        <f t="shared" si="1"/>
        <v>43838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</row>
    <row r="15" spans="1:50" x14ac:dyDescent="0.25">
      <c r="A15" s="3"/>
      <c r="B15" s="6">
        <f>SUMIFS(Inventaire!$Q$8:$Q$207,Inventaire!$B$8:$B$207,A15)</f>
        <v>0</v>
      </c>
      <c r="D15" s="32">
        <f t="shared" si="1"/>
        <v>43839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</row>
    <row r="16" spans="1:50" x14ac:dyDescent="0.25">
      <c r="A16" s="3"/>
      <c r="B16" s="6">
        <f>SUMIFS(Inventaire!$Q$8:$Q$207,Inventaire!$B$8:$B$207,A16)</f>
        <v>0</v>
      </c>
      <c r="D16" s="32">
        <f t="shared" si="1"/>
        <v>43840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</row>
    <row r="17" spans="1:50" x14ac:dyDescent="0.25">
      <c r="A17" s="3"/>
      <c r="B17" s="6">
        <f>SUMIFS(Inventaire!$Q$8:$Q$207,Inventaire!$B$8:$B$207,A17)</f>
        <v>0</v>
      </c>
      <c r="D17" s="32">
        <f t="shared" si="1"/>
        <v>43841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</row>
    <row r="18" spans="1:50" x14ac:dyDescent="0.25">
      <c r="A18" s="3"/>
      <c r="B18" s="6">
        <f>SUMIFS(Inventaire!$Q$8:$Q$207,Inventaire!$B$8:$B$207,A18)</f>
        <v>0</v>
      </c>
      <c r="D18" s="32">
        <f t="shared" si="1"/>
        <v>43842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</row>
    <row r="19" spans="1:50" x14ac:dyDescent="0.25">
      <c r="A19" s="3"/>
      <c r="B19" s="6">
        <f>SUMIFS(Inventaire!$Q$8:$Q$207,Inventaire!$B$8:$B$207,A19)</f>
        <v>0</v>
      </c>
      <c r="D19" s="32">
        <f t="shared" si="1"/>
        <v>43843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</row>
    <row r="20" spans="1:50" x14ac:dyDescent="0.25">
      <c r="A20" s="3"/>
      <c r="B20" s="6">
        <f>SUMIFS(Inventaire!$Q$8:$Q$207,Inventaire!$B$8:$B$207,A20)</f>
        <v>0</v>
      </c>
      <c r="D20" s="32">
        <f t="shared" si="1"/>
        <v>43844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</row>
    <row r="21" spans="1:50" x14ac:dyDescent="0.25">
      <c r="A21" s="3"/>
      <c r="B21" s="6">
        <f>SUMIFS(Inventaire!$Q$8:$Q$207,Inventaire!$B$8:$B$207,A21)</f>
        <v>0</v>
      </c>
      <c r="D21" s="32">
        <f t="shared" si="1"/>
        <v>43845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</row>
    <row r="22" spans="1:50" x14ac:dyDescent="0.25">
      <c r="A22" s="3"/>
      <c r="B22" s="6">
        <f>SUMIFS(Inventaire!$Q$8:$Q$207,Inventaire!$B$8:$B$207,A22)</f>
        <v>0</v>
      </c>
      <c r="D22" s="32">
        <f t="shared" si="1"/>
        <v>43846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</row>
    <row r="23" spans="1:50" x14ac:dyDescent="0.25">
      <c r="A23" s="3"/>
      <c r="B23" s="6">
        <f>SUMIFS(Inventaire!$Q$8:$Q$207,Inventaire!$B$8:$B$207,A23)</f>
        <v>0</v>
      </c>
      <c r="D23" s="32">
        <f t="shared" si="1"/>
        <v>43847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1:50" x14ac:dyDescent="0.25">
      <c r="A24" s="3"/>
      <c r="B24" s="6">
        <f>SUMIFS(Inventaire!$Q$8:$Q$207,Inventaire!$B$8:$B$207,A24)</f>
        <v>0</v>
      </c>
      <c r="D24" s="32">
        <f t="shared" si="1"/>
        <v>43848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</row>
    <row r="25" spans="1:50" x14ac:dyDescent="0.25">
      <c r="A25" s="3"/>
      <c r="B25" s="6">
        <f>SUMIFS(Inventaire!$Q$8:$Q$207,Inventaire!$B$8:$B$207,A25)</f>
        <v>0</v>
      </c>
      <c r="D25" s="32">
        <f t="shared" si="1"/>
        <v>43849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</row>
    <row r="26" spans="1:50" x14ac:dyDescent="0.25">
      <c r="A26" s="3"/>
      <c r="B26" s="6">
        <f>SUMIFS(Inventaire!$Q$8:$Q$207,Inventaire!$B$8:$B$207,A26)</f>
        <v>0</v>
      </c>
      <c r="D26" s="32">
        <f t="shared" si="1"/>
        <v>43850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</row>
    <row r="27" spans="1:50" x14ac:dyDescent="0.25">
      <c r="A27" s="3"/>
      <c r="B27" s="6">
        <f>SUMIFS(Inventaire!$Q$8:$Q$207,Inventaire!$B$8:$B$207,A27)</f>
        <v>0</v>
      </c>
      <c r="D27" s="32">
        <f t="shared" si="1"/>
        <v>43851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</row>
    <row r="28" spans="1:50" x14ac:dyDescent="0.25">
      <c r="A28" s="3"/>
      <c r="B28" s="6">
        <f>SUMIFS(Inventaire!$Q$8:$Q$207,Inventaire!$B$8:$B$207,A28)</f>
        <v>0</v>
      </c>
      <c r="D28" s="32">
        <f t="shared" si="1"/>
        <v>43852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</row>
    <row r="29" spans="1:50" x14ac:dyDescent="0.25">
      <c r="A29" s="3"/>
      <c r="B29" s="6">
        <f>SUMIFS(Inventaire!$Q$8:$Q$207,Inventaire!$B$8:$B$207,A29)</f>
        <v>0</v>
      </c>
      <c r="D29" s="32">
        <f t="shared" si="1"/>
        <v>43853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</row>
    <row r="30" spans="1:50" x14ac:dyDescent="0.25">
      <c r="A30" s="3"/>
      <c r="B30" s="6">
        <f>SUMIFS(Inventaire!$Q$8:$Q$207,Inventaire!$B$8:$B$207,A30)</f>
        <v>0</v>
      </c>
      <c r="D30" s="32">
        <f t="shared" si="1"/>
        <v>43854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</row>
    <row r="31" spans="1:50" x14ac:dyDescent="0.25">
      <c r="A31" s="3"/>
      <c r="B31" s="6">
        <f>SUMIFS(Inventaire!$Q$8:$Q$207,Inventaire!$B$8:$B$207,A31)</f>
        <v>0</v>
      </c>
      <c r="D31" s="32">
        <f t="shared" si="1"/>
        <v>43855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</row>
    <row r="32" spans="1:50" x14ac:dyDescent="0.25">
      <c r="A32" s="3"/>
      <c r="B32" s="6">
        <f>SUMIFS(Inventaire!$Q$8:$Q$207,Inventaire!$B$8:$B$207,A32)</f>
        <v>0</v>
      </c>
      <c r="D32" s="32">
        <f t="shared" si="1"/>
        <v>43856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</row>
    <row r="33" spans="1:50" x14ac:dyDescent="0.25">
      <c r="A33" s="3"/>
      <c r="B33" s="6">
        <f>SUMIFS(Inventaire!$Q$8:$Q$207,Inventaire!$B$8:$B$207,A33)</f>
        <v>0</v>
      </c>
      <c r="D33" s="32">
        <f t="shared" si="1"/>
        <v>43857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</row>
    <row r="34" spans="1:50" x14ac:dyDescent="0.25">
      <c r="A34" s="3"/>
      <c r="B34" s="6">
        <f>SUMIFS(Inventaire!$Q$8:$Q$207,Inventaire!$B$8:$B$207,A34)</f>
        <v>0</v>
      </c>
      <c r="D34" s="32">
        <f t="shared" si="1"/>
        <v>43858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</row>
    <row r="35" spans="1:50" x14ac:dyDescent="0.25">
      <c r="A35" s="3"/>
      <c r="B35" s="6">
        <f>SUMIFS(Inventaire!$Q$8:$Q$207,Inventaire!$B$8:$B$207,A35)</f>
        <v>0</v>
      </c>
      <c r="D35" s="32">
        <f t="shared" si="1"/>
        <v>43859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</row>
    <row r="36" spans="1:50" x14ac:dyDescent="0.25">
      <c r="A36" s="3"/>
      <c r="B36" s="6">
        <f>SUMIFS(Inventaire!$Q$8:$Q$207,Inventaire!$B$8:$B$207,A36)</f>
        <v>0</v>
      </c>
      <c r="D36" s="32">
        <f t="shared" si="1"/>
        <v>43860</v>
      </c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</row>
    <row r="37" spans="1:50" x14ac:dyDescent="0.25">
      <c r="A37" s="3"/>
      <c r="B37" s="6">
        <f>SUMIFS(Inventaire!$Q$8:$Q$207,Inventaire!$B$8:$B$207,A37)</f>
        <v>0</v>
      </c>
      <c r="D37" s="32">
        <f t="shared" si="1"/>
        <v>43861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</row>
    <row r="38" spans="1:50" x14ac:dyDescent="0.25">
      <c r="A38" s="3"/>
      <c r="B38" s="6">
        <f>SUMIFS(Inventaire!$Q$8:$Q$207,Inventaire!$B$8:$B$207,A38)</f>
        <v>0</v>
      </c>
      <c r="D38" s="32">
        <f t="shared" si="1"/>
        <v>43862</v>
      </c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</row>
    <row r="39" spans="1:50" x14ac:dyDescent="0.25">
      <c r="A39" s="3"/>
      <c r="B39" s="6">
        <f>SUMIFS(Inventaire!$Q$8:$Q$207,Inventaire!$B$8:$B$207,A39)</f>
        <v>0</v>
      </c>
      <c r="D39" s="32">
        <f t="shared" si="1"/>
        <v>43863</v>
      </c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</row>
    <row r="40" spans="1:50" x14ac:dyDescent="0.25">
      <c r="A40" s="3"/>
      <c r="B40" s="6">
        <f>SUMIFS(Inventaire!$Q$8:$Q$207,Inventaire!$B$8:$B$207,A40)</f>
        <v>0</v>
      </c>
      <c r="D40" s="32">
        <f t="shared" si="1"/>
        <v>43864</v>
      </c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</row>
    <row r="41" spans="1:50" x14ac:dyDescent="0.25">
      <c r="A41" s="3"/>
      <c r="B41" s="6">
        <f>SUMIFS(Inventaire!$Q$8:$Q$207,Inventaire!$B$8:$B$207,A41)</f>
        <v>0</v>
      </c>
      <c r="D41" s="32">
        <f t="shared" si="1"/>
        <v>43865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</row>
    <row r="42" spans="1:50" x14ac:dyDescent="0.25">
      <c r="A42" s="3"/>
      <c r="B42" s="6">
        <f>SUMIFS(Inventaire!$Q$8:$Q$207,Inventaire!$B$8:$B$207,A42)</f>
        <v>0</v>
      </c>
      <c r="D42" s="32">
        <f t="shared" si="1"/>
        <v>43866</v>
      </c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</row>
    <row r="43" spans="1:50" x14ac:dyDescent="0.25">
      <c r="A43" s="3"/>
      <c r="B43" s="6">
        <f>SUMIFS(Inventaire!$Q$8:$Q$207,Inventaire!$B$8:$B$207,A43)</f>
        <v>0</v>
      </c>
      <c r="D43" s="32">
        <f t="shared" si="1"/>
        <v>43867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</row>
    <row r="44" spans="1:50" x14ac:dyDescent="0.25">
      <c r="A44" s="3"/>
      <c r="B44" s="6">
        <f>SUMIFS(Inventaire!$Q$8:$Q$207,Inventaire!$B$8:$B$207,A44)</f>
        <v>0</v>
      </c>
      <c r="D44" s="32">
        <f t="shared" si="1"/>
        <v>43868</v>
      </c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</row>
    <row r="45" spans="1:50" x14ac:dyDescent="0.25">
      <c r="A45" s="3"/>
      <c r="B45" s="6">
        <f>SUMIFS(Inventaire!$Q$8:$Q$207,Inventaire!$B$8:$B$207,A45)</f>
        <v>0</v>
      </c>
      <c r="D45" s="32">
        <f t="shared" si="1"/>
        <v>43869</v>
      </c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</row>
    <row r="46" spans="1:50" x14ac:dyDescent="0.25">
      <c r="A46" s="3"/>
      <c r="B46" s="6">
        <f>SUMIFS(Inventaire!$Q$8:$Q$207,Inventaire!$B$8:$B$207,A46)</f>
        <v>0</v>
      </c>
      <c r="D46" s="32">
        <f t="shared" si="1"/>
        <v>43870</v>
      </c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</row>
    <row r="47" spans="1:50" x14ac:dyDescent="0.25">
      <c r="A47" s="3"/>
      <c r="B47" s="6">
        <f>SUMIFS(Inventaire!$Q$8:$Q$207,Inventaire!$B$8:$B$207,A47)</f>
        <v>0</v>
      </c>
      <c r="D47" s="32">
        <f t="shared" si="1"/>
        <v>43871</v>
      </c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</row>
    <row r="48" spans="1:50" x14ac:dyDescent="0.25">
      <c r="A48" s="3"/>
      <c r="B48" s="6">
        <f>SUMIFS(Inventaire!$Q$8:$Q$207,Inventaire!$B$8:$B$207,A48)</f>
        <v>0</v>
      </c>
      <c r="D48" s="32">
        <f t="shared" si="1"/>
        <v>43872</v>
      </c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</row>
    <row r="49" spans="1:50" x14ac:dyDescent="0.25">
      <c r="A49" s="3"/>
      <c r="B49" s="6">
        <f>SUMIFS(Inventaire!$Q$8:$Q$207,Inventaire!$B$8:$B$207,A49)</f>
        <v>0</v>
      </c>
      <c r="D49" s="32">
        <f t="shared" si="1"/>
        <v>43873</v>
      </c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</row>
    <row r="50" spans="1:50" x14ac:dyDescent="0.25">
      <c r="A50" s="3"/>
      <c r="B50" s="6">
        <f>SUMIFS(Inventaire!$Q$8:$Q$207,Inventaire!$B$8:$B$207,A50)</f>
        <v>0</v>
      </c>
      <c r="D50" s="32">
        <f t="shared" si="1"/>
        <v>43874</v>
      </c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</row>
    <row r="51" spans="1:50" x14ac:dyDescent="0.25">
      <c r="A51" s="4"/>
      <c r="B51" s="4"/>
      <c r="D51" s="32">
        <f t="shared" si="1"/>
        <v>43875</v>
      </c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</row>
    <row r="52" spans="1:50" x14ac:dyDescent="0.25">
      <c r="A52" s="4"/>
      <c r="B52" s="4"/>
      <c r="D52" s="32">
        <f t="shared" si="1"/>
        <v>43876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</row>
    <row r="53" spans="1:50" x14ac:dyDescent="0.25">
      <c r="D53" s="32">
        <f t="shared" si="1"/>
        <v>43877</v>
      </c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</row>
    <row r="54" spans="1:50" x14ac:dyDescent="0.25">
      <c r="D54" s="32">
        <f t="shared" si="1"/>
        <v>43878</v>
      </c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</row>
    <row r="55" spans="1:50" x14ac:dyDescent="0.25">
      <c r="D55" s="32">
        <f t="shared" si="1"/>
        <v>43879</v>
      </c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</row>
    <row r="56" spans="1:50" x14ac:dyDescent="0.25">
      <c r="D56" s="32">
        <f t="shared" si="1"/>
        <v>43880</v>
      </c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</row>
    <row r="57" spans="1:50" x14ac:dyDescent="0.25">
      <c r="D57" s="32">
        <f t="shared" si="1"/>
        <v>43881</v>
      </c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</row>
    <row r="58" spans="1:50" x14ac:dyDescent="0.25">
      <c r="D58" s="32">
        <f t="shared" si="1"/>
        <v>43882</v>
      </c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</row>
    <row r="59" spans="1:50" x14ac:dyDescent="0.25">
      <c r="D59" s="32">
        <f t="shared" si="1"/>
        <v>43883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</row>
    <row r="60" spans="1:50" x14ac:dyDescent="0.25">
      <c r="D60" s="32">
        <f t="shared" si="1"/>
        <v>43884</v>
      </c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</row>
    <row r="61" spans="1:50" x14ac:dyDescent="0.25">
      <c r="D61" s="32">
        <f t="shared" si="1"/>
        <v>43885</v>
      </c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</row>
    <row r="62" spans="1:50" x14ac:dyDescent="0.25">
      <c r="D62" s="32">
        <f t="shared" si="1"/>
        <v>43886</v>
      </c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</row>
    <row r="63" spans="1:50" x14ac:dyDescent="0.25">
      <c r="D63" s="32">
        <f t="shared" si="1"/>
        <v>43887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</row>
    <row r="64" spans="1:50" x14ac:dyDescent="0.25">
      <c r="D64" s="32">
        <f t="shared" si="1"/>
        <v>43888</v>
      </c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</row>
    <row r="65" spans="4:50" x14ac:dyDescent="0.25">
      <c r="D65" s="32">
        <f t="shared" si="1"/>
        <v>43889</v>
      </c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</row>
    <row r="66" spans="4:50" x14ac:dyDescent="0.25">
      <c r="D66" s="32">
        <f t="shared" si="1"/>
        <v>43890</v>
      </c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</row>
    <row r="67" spans="4:50" x14ac:dyDescent="0.25">
      <c r="D67" s="32">
        <f t="shared" si="1"/>
        <v>43891</v>
      </c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</row>
    <row r="68" spans="4:50" x14ac:dyDescent="0.25">
      <c r="D68" s="32">
        <f t="shared" si="1"/>
        <v>43892</v>
      </c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</row>
    <row r="69" spans="4:50" x14ac:dyDescent="0.25">
      <c r="D69" s="32">
        <f t="shared" si="1"/>
        <v>43893</v>
      </c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</row>
    <row r="70" spans="4:50" x14ac:dyDescent="0.25">
      <c r="D70" s="32">
        <f t="shared" si="1"/>
        <v>43894</v>
      </c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</row>
    <row r="71" spans="4:50" x14ac:dyDescent="0.25">
      <c r="D71" s="32">
        <f t="shared" si="1"/>
        <v>43895</v>
      </c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</row>
    <row r="72" spans="4:50" x14ac:dyDescent="0.25">
      <c r="D72" s="32">
        <f t="shared" si="1"/>
        <v>43896</v>
      </c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</row>
    <row r="73" spans="4:50" x14ac:dyDescent="0.25">
      <c r="D73" s="32">
        <f t="shared" ref="D73:D136" si="2">D72+1</f>
        <v>43897</v>
      </c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</row>
    <row r="74" spans="4:50" x14ac:dyDescent="0.25">
      <c r="D74" s="32">
        <f t="shared" si="2"/>
        <v>43898</v>
      </c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</row>
    <row r="75" spans="4:50" x14ac:dyDescent="0.25">
      <c r="D75" s="32">
        <f t="shared" si="2"/>
        <v>43899</v>
      </c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</row>
    <row r="76" spans="4:50" x14ac:dyDescent="0.25">
      <c r="D76" s="32">
        <f t="shared" si="2"/>
        <v>43900</v>
      </c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</row>
    <row r="77" spans="4:50" x14ac:dyDescent="0.25">
      <c r="D77" s="32">
        <f t="shared" si="2"/>
        <v>43901</v>
      </c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</row>
    <row r="78" spans="4:50" x14ac:dyDescent="0.25">
      <c r="D78" s="32">
        <f t="shared" si="2"/>
        <v>43902</v>
      </c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</row>
    <row r="79" spans="4:50" x14ac:dyDescent="0.25">
      <c r="D79" s="32">
        <f t="shared" si="2"/>
        <v>43903</v>
      </c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</row>
    <row r="80" spans="4:50" x14ac:dyDescent="0.25">
      <c r="D80" s="32">
        <f t="shared" si="2"/>
        <v>43904</v>
      </c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</row>
    <row r="81" spans="4:50" x14ac:dyDescent="0.25">
      <c r="D81" s="32">
        <f t="shared" si="2"/>
        <v>43905</v>
      </c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</row>
    <row r="82" spans="4:50" x14ac:dyDescent="0.25">
      <c r="D82" s="32">
        <f t="shared" si="2"/>
        <v>43906</v>
      </c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</row>
    <row r="83" spans="4:50" x14ac:dyDescent="0.25">
      <c r="D83" s="32">
        <f t="shared" si="2"/>
        <v>43907</v>
      </c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</row>
    <row r="84" spans="4:50" x14ac:dyDescent="0.25">
      <c r="D84" s="32">
        <f t="shared" si="2"/>
        <v>43908</v>
      </c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</row>
    <row r="85" spans="4:50" x14ac:dyDescent="0.25">
      <c r="D85" s="32">
        <f t="shared" si="2"/>
        <v>43909</v>
      </c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</row>
    <row r="86" spans="4:50" x14ac:dyDescent="0.25">
      <c r="D86" s="32">
        <f t="shared" si="2"/>
        <v>43910</v>
      </c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</row>
    <row r="87" spans="4:50" x14ac:dyDescent="0.25">
      <c r="D87" s="32">
        <f t="shared" si="2"/>
        <v>43911</v>
      </c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</row>
    <row r="88" spans="4:50" x14ac:dyDescent="0.25">
      <c r="D88" s="32">
        <f t="shared" si="2"/>
        <v>43912</v>
      </c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</row>
    <row r="89" spans="4:50" x14ac:dyDescent="0.25">
      <c r="D89" s="32">
        <f t="shared" si="2"/>
        <v>43913</v>
      </c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</row>
    <row r="90" spans="4:50" x14ac:dyDescent="0.25">
      <c r="D90" s="32">
        <f t="shared" si="2"/>
        <v>43914</v>
      </c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</row>
    <row r="91" spans="4:50" x14ac:dyDescent="0.25">
      <c r="D91" s="32">
        <f t="shared" si="2"/>
        <v>43915</v>
      </c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</row>
    <row r="92" spans="4:50" x14ac:dyDescent="0.25">
      <c r="D92" s="32">
        <f t="shared" si="2"/>
        <v>43916</v>
      </c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</row>
    <row r="93" spans="4:50" x14ac:dyDescent="0.25">
      <c r="D93" s="32">
        <f t="shared" si="2"/>
        <v>43917</v>
      </c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</row>
    <row r="94" spans="4:50" x14ac:dyDescent="0.25">
      <c r="D94" s="32">
        <f t="shared" si="2"/>
        <v>43918</v>
      </c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</row>
    <row r="95" spans="4:50" x14ac:dyDescent="0.25">
      <c r="D95" s="32">
        <f t="shared" si="2"/>
        <v>43919</v>
      </c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</row>
    <row r="96" spans="4:50" x14ac:dyDescent="0.25">
      <c r="D96" s="32">
        <f t="shared" si="2"/>
        <v>43920</v>
      </c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</row>
    <row r="97" spans="4:50" x14ac:dyDescent="0.25">
      <c r="D97" s="32">
        <f t="shared" si="2"/>
        <v>43921</v>
      </c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</row>
    <row r="98" spans="4:50" x14ac:dyDescent="0.25">
      <c r="D98" s="32">
        <f t="shared" si="2"/>
        <v>43922</v>
      </c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</row>
    <row r="99" spans="4:50" x14ac:dyDescent="0.25">
      <c r="D99" s="32">
        <f t="shared" si="2"/>
        <v>43923</v>
      </c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</row>
    <row r="100" spans="4:50" x14ac:dyDescent="0.25">
      <c r="D100" s="32">
        <f t="shared" si="2"/>
        <v>43924</v>
      </c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</row>
    <row r="101" spans="4:50" x14ac:dyDescent="0.25">
      <c r="D101" s="32">
        <f t="shared" si="2"/>
        <v>43925</v>
      </c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</row>
    <row r="102" spans="4:50" x14ac:dyDescent="0.25">
      <c r="D102" s="32">
        <f t="shared" si="2"/>
        <v>43926</v>
      </c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</row>
    <row r="103" spans="4:50" x14ac:dyDescent="0.25">
      <c r="D103" s="32">
        <f t="shared" si="2"/>
        <v>43927</v>
      </c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</row>
    <row r="104" spans="4:50" x14ac:dyDescent="0.25">
      <c r="D104" s="32">
        <f t="shared" si="2"/>
        <v>43928</v>
      </c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</row>
    <row r="105" spans="4:50" x14ac:dyDescent="0.25">
      <c r="D105" s="32">
        <f t="shared" si="2"/>
        <v>43929</v>
      </c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</row>
    <row r="106" spans="4:50" x14ac:dyDescent="0.25">
      <c r="D106" s="32">
        <f t="shared" si="2"/>
        <v>43930</v>
      </c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</row>
    <row r="107" spans="4:50" x14ac:dyDescent="0.25">
      <c r="D107" s="32">
        <f t="shared" si="2"/>
        <v>43931</v>
      </c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</row>
    <row r="108" spans="4:50" x14ac:dyDescent="0.25">
      <c r="D108" s="32">
        <f t="shared" si="2"/>
        <v>43932</v>
      </c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</row>
    <row r="109" spans="4:50" x14ac:dyDescent="0.25">
      <c r="D109" s="32">
        <f t="shared" si="2"/>
        <v>43933</v>
      </c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</row>
    <row r="110" spans="4:50" x14ac:dyDescent="0.25">
      <c r="D110" s="32">
        <f t="shared" si="2"/>
        <v>43934</v>
      </c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</row>
    <row r="111" spans="4:50" x14ac:dyDescent="0.25">
      <c r="D111" s="32">
        <f t="shared" si="2"/>
        <v>43935</v>
      </c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</row>
    <row r="112" spans="4:50" x14ac:dyDescent="0.25">
      <c r="D112" s="32">
        <f t="shared" si="2"/>
        <v>43936</v>
      </c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</row>
    <row r="113" spans="4:50" x14ac:dyDescent="0.25">
      <c r="D113" s="32">
        <f t="shared" si="2"/>
        <v>43937</v>
      </c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</row>
    <row r="114" spans="4:50" x14ac:dyDescent="0.25">
      <c r="D114" s="32">
        <f t="shared" si="2"/>
        <v>43938</v>
      </c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</row>
    <row r="115" spans="4:50" x14ac:dyDescent="0.25">
      <c r="D115" s="32">
        <f t="shared" si="2"/>
        <v>43939</v>
      </c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</row>
    <row r="116" spans="4:50" x14ac:dyDescent="0.25">
      <c r="D116" s="32">
        <f t="shared" si="2"/>
        <v>43940</v>
      </c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</row>
    <row r="117" spans="4:50" x14ac:dyDescent="0.25">
      <c r="D117" s="32">
        <f t="shared" si="2"/>
        <v>43941</v>
      </c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</row>
    <row r="118" spans="4:50" x14ac:dyDescent="0.25">
      <c r="D118" s="32">
        <f t="shared" si="2"/>
        <v>43942</v>
      </c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</row>
    <row r="119" spans="4:50" x14ac:dyDescent="0.25">
      <c r="D119" s="32">
        <f t="shared" si="2"/>
        <v>43943</v>
      </c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</row>
    <row r="120" spans="4:50" x14ac:dyDescent="0.25">
      <c r="D120" s="32">
        <f t="shared" si="2"/>
        <v>43944</v>
      </c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</row>
    <row r="121" spans="4:50" x14ac:dyDescent="0.25">
      <c r="D121" s="32">
        <f t="shared" si="2"/>
        <v>43945</v>
      </c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</row>
    <row r="122" spans="4:50" x14ac:dyDescent="0.25">
      <c r="D122" s="32">
        <f t="shared" si="2"/>
        <v>43946</v>
      </c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</row>
    <row r="123" spans="4:50" x14ac:dyDescent="0.25">
      <c r="D123" s="32">
        <f t="shared" si="2"/>
        <v>43947</v>
      </c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</row>
    <row r="124" spans="4:50" x14ac:dyDescent="0.25">
      <c r="D124" s="32">
        <f t="shared" si="2"/>
        <v>43948</v>
      </c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</row>
    <row r="125" spans="4:50" x14ac:dyDescent="0.25">
      <c r="D125" s="32">
        <f t="shared" si="2"/>
        <v>43949</v>
      </c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</row>
    <row r="126" spans="4:50" x14ac:dyDescent="0.25">
      <c r="D126" s="32">
        <f t="shared" si="2"/>
        <v>43950</v>
      </c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</row>
    <row r="127" spans="4:50" x14ac:dyDescent="0.25">
      <c r="D127" s="32">
        <f t="shared" si="2"/>
        <v>43951</v>
      </c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</row>
    <row r="128" spans="4:50" x14ac:dyDescent="0.25">
      <c r="D128" s="32">
        <f t="shared" si="2"/>
        <v>43952</v>
      </c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</row>
    <row r="129" spans="4:50" x14ac:dyDescent="0.25">
      <c r="D129" s="32">
        <f t="shared" si="2"/>
        <v>43953</v>
      </c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</row>
    <row r="130" spans="4:50" x14ac:dyDescent="0.25">
      <c r="D130" s="32">
        <f t="shared" si="2"/>
        <v>43954</v>
      </c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</row>
    <row r="131" spans="4:50" x14ac:dyDescent="0.25">
      <c r="D131" s="32">
        <f t="shared" si="2"/>
        <v>43955</v>
      </c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</row>
    <row r="132" spans="4:50" x14ac:dyDescent="0.25">
      <c r="D132" s="32">
        <f t="shared" si="2"/>
        <v>43956</v>
      </c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</row>
    <row r="133" spans="4:50" x14ac:dyDescent="0.25">
      <c r="D133" s="32">
        <f t="shared" si="2"/>
        <v>43957</v>
      </c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</row>
    <row r="134" spans="4:50" x14ac:dyDescent="0.25">
      <c r="D134" s="32">
        <f t="shared" si="2"/>
        <v>43958</v>
      </c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</row>
    <row r="135" spans="4:50" x14ac:dyDescent="0.25">
      <c r="D135" s="32">
        <f t="shared" si="2"/>
        <v>43959</v>
      </c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</row>
    <row r="136" spans="4:50" x14ac:dyDescent="0.25">
      <c r="D136" s="32">
        <f t="shared" si="2"/>
        <v>43960</v>
      </c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</row>
    <row r="137" spans="4:50" x14ac:dyDescent="0.25">
      <c r="D137" s="32">
        <f t="shared" ref="D137:D200" si="3">D136+1</f>
        <v>43961</v>
      </c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</row>
    <row r="138" spans="4:50" x14ac:dyDescent="0.25">
      <c r="D138" s="32">
        <f t="shared" si="3"/>
        <v>43962</v>
      </c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</row>
    <row r="139" spans="4:50" x14ac:dyDescent="0.25">
      <c r="D139" s="32">
        <f t="shared" si="3"/>
        <v>43963</v>
      </c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</row>
    <row r="140" spans="4:50" x14ac:dyDescent="0.25">
      <c r="D140" s="32">
        <f t="shared" si="3"/>
        <v>43964</v>
      </c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</row>
    <row r="141" spans="4:50" x14ac:dyDescent="0.25">
      <c r="D141" s="32">
        <f t="shared" si="3"/>
        <v>43965</v>
      </c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</row>
    <row r="142" spans="4:50" x14ac:dyDescent="0.25">
      <c r="D142" s="32">
        <f t="shared" si="3"/>
        <v>43966</v>
      </c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</row>
    <row r="143" spans="4:50" x14ac:dyDescent="0.25">
      <c r="D143" s="32">
        <f t="shared" si="3"/>
        <v>43967</v>
      </c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</row>
    <row r="144" spans="4:50" x14ac:dyDescent="0.25">
      <c r="D144" s="32">
        <f t="shared" si="3"/>
        <v>43968</v>
      </c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</row>
    <row r="145" spans="4:50" x14ac:dyDescent="0.25">
      <c r="D145" s="32">
        <f t="shared" si="3"/>
        <v>43969</v>
      </c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</row>
    <row r="146" spans="4:50" x14ac:dyDescent="0.25">
      <c r="D146" s="32">
        <f t="shared" si="3"/>
        <v>43970</v>
      </c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</row>
    <row r="147" spans="4:50" x14ac:dyDescent="0.25">
      <c r="D147" s="32">
        <f t="shared" si="3"/>
        <v>43971</v>
      </c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</row>
    <row r="148" spans="4:50" x14ac:dyDescent="0.25">
      <c r="D148" s="32">
        <f t="shared" si="3"/>
        <v>43972</v>
      </c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</row>
    <row r="149" spans="4:50" x14ac:dyDescent="0.25">
      <c r="D149" s="32">
        <f t="shared" si="3"/>
        <v>43973</v>
      </c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</row>
    <row r="150" spans="4:50" x14ac:dyDescent="0.25">
      <c r="D150" s="32">
        <f t="shared" si="3"/>
        <v>43974</v>
      </c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</row>
    <row r="151" spans="4:50" x14ac:dyDescent="0.25">
      <c r="D151" s="32">
        <f t="shared" si="3"/>
        <v>43975</v>
      </c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</row>
    <row r="152" spans="4:50" x14ac:dyDescent="0.25">
      <c r="D152" s="32">
        <f t="shared" si="3"/>
        <v>43976</v>
      </c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</row>
    <row r="153" spans="4:50" x14ac:dyDescent="0.25">
      <c r="D153" s="32">
        <f t="shared" si="3"/>
        <v>43977</v>
      </c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</row>
    <row r="154" spans="4:50" x14ac:dyDescent="0.25">
      <c r="D154" s="32">
        <f t="shared" si="3"/>
        <v>43978</v>
      </c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</row>
    <row r="155" spans="4:50" x14ac:dyDescent="0.25">
      <c r="D155" s="32">
        <f t="shared" si="3"/>
        <v>43979</v>
      </c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</row>
    <row r="156" spans="4:50" x14ac:dyDescent="0.25">
      <c r="D156" s="32">
        <f t="shared" si="3"/>
        <v>43980</v>
      </c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</row>
    <row r="157" spans="4:50" x14ac:dyDescent="0.25">
      <c r="D157" s="32">
        <f t="shared" si="3"/>
        <v>43981</v>
      </c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</row>
    <row r="158" spans="4:50" x14ac:dyDescent="0.25">
      <c r="D158" s="32">
        <f t="shared" si="3"/>
        <v>43982</v>
      </c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</row>
    <row r="159" spans="4:50" x14ac:dyDescent="0.25">
      <c r="D159" s="32">
        <f t="shared" si="3"/>
        <v>43983</v>
      </c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</row>
    <row r="160" spans="4:50" x14ac:dyDescent="0.25">
      <c r="D160" s="32">
        <f t="shared" si="3"/>
        <v>43984</v>
      </c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</row>
    <row r="161" spans="4:50" x14ac:dyDescent="0.25">
      <c r="D161" s="32">
        <f t="shared" si="3"/>
        <v>43985</v>
      </c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</row>
    <row r="162" spans="4:50" x14ac:dyDescent="0.25">
      <c r="D162" s="32">
        <f t="shared" si="3"/>
        <v>43986</v>
      </c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</row>
    <row r="163" spans="4:50" x14ac:dyDescent="0.25">
      <c r="D163" s="32">
        <f t="shared" si="3"/>
        <v>43987</v>
      </c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</row>
    <row r="164" spans="4:50" x14ac:dyDescent="0.25">
      <c r="D164" s="32">
        <f t="shared" si="3"/>
        <v>43988</v>
      </c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</row>
    <row r="165" spans="4:50" x14ac:dyDescent="0.25">
      <c r="D165" s="32">
        <f t="shared" si="3"/>
        <v>43989</v>
      </c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</row>
    <row r="166" spans="4:50" x14ac:dyDescent="0.25">
      <c r="D166" s="32">
        <f t="shared" si="3"/>
        <v>43990</v>
      </c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</row>
    <row r="167" spans="4:50" x14ac:dyDescent="0.25">
      <c r="D167" s="32">
        <f t="shared" si="3"/>
        <v>43991</v>
      </c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</row>
    <row r="168" spans="4:50" x14ac:dyDescent="0.25">
      <c r="D168" s="32">
        <f t="shared" si="3"/>
        <v>43992</v>
      </c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</row>
    <row r="169" spans="4:50" x14ac:dyDescent="0.25">
      <c r="D169" s="32">
        <f t="shared" si="3"/>
        <v>43993</v>
      </c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</row>
    <row r="170" spans="4:50" x14ac:dyDescent="0.25">
      <c r="D170" s="32">
        <f t="shared" si="3"/>
        <v>43994</v>
      </c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</row>
    <row r="171" spans="4:50" x14ac:dyDescent="0.25">
      <c r="D171" s="32">
        <f t="shared" si="3"/>
        <v>43995</v>
      </c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</row>
    <row r="172" spans="4:50" x14ac:dyDescent="0.25">
      <c r="D172" s="32">
        <f t="shared" si="3"/>
        <v>43996</v>
      </c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</row>
    <row r="173" spans="4:50" x14ac:dyDescent="0.25">
      <c r="D173" s="32">
        <f t="shared" si="3"/>
        <v>43997</v>
      </c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</row>
    <row r="174" spans="4:50" x14ac:dyDescent="0.25">
      <c r="D174" s="32">
        <f t="shared" si="3"/>
        <v>43998</v>
      </c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</row>
    <row r="175" spans="4:50" x14ac:dyDescent="0.25">
      <c r="D175" s="32">
        <f t="shared" si="3"/>
        <v>43999</v>
      </c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</row>
    <row r="176" spans="4:50" x14ac:dyDescent="0.25">
      <c r="D176" s="32">
        <f t="shared" si="3"/>
        <v>44000</v>
      </c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</row>
    <row r="177" spans="4:50" x14ac:dyDescent="0.25">
      <c r="D177" s="32">
        <f t="shared" si="3"/>
        <v>44001</v>
      </c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</row>
    <row r="178" spans="4:50" x14ac:dyDescent="0.25">
      <c r="D178" s="32">
        <f t="shared" si="3"/>
        <v>44002</v>
      </c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</row>
    <row r="179" spans="4:50" x14ac:dyDescent="0.25">
      <c r="D179" s="32">
        <f t="shared" si="3"/>
        <v>44003</v>
      </c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</row>
    <row r="180" spans="4:50" x14ac:dyDescent="0.25">
      <c r="D180" s="32">
        <f t="shared" si="3"/>
        <v>44004</v>
      </c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</row>
    <row r="181" spans="4:50" x14ac:dyDescent="0.25">
      <c r="D181" s="32">
        <f t="shared" si="3"/>
        <v>44005</v>
      </c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</row>
    <row r="182" spans="4:50" x14ac:dyDescent="0.25">
      <c r="D182" s="32">
        <f t="shared" si="3"/>
        <v>44006</v>
      </c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</row>
    <row r="183" spans="4:50" x14ac:dyDescent="0.25">
      <c r="D183" s="32">
        <f t="shared" si="3"/>
        <v>44007</v>
      </c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</row>
    <row r="184" spans="4:50" x14ac:dyDescent="0.25">
      <c r="D184" s="32">
        <f t="shared" si="3"/>
        <v>44008</v>
      </c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</row>
    <row r="185" spans="4:50" x14ac:dyDescent="0.25">
      <c r="D185" s="32">
        <f t="shared" si="3"/>
        <v>44009</v>
      </c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</row>
    <row r="186" spans="4:50" x14ac:dyDescent="0.25">
      <c r="D186" s="32">
        <f t="shared" si="3"/>
        <v>44010</v>
      </c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</row>
    <row r="187" spans="4:50" x14ac:dyDescent="0.25">
      <c r="D187" s="32">
        <f t="shared" si="3"/>
        <v>44011</v>
      </c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</row>
    <row r="188" spans="4:50" x14ac:dyDescent="0.25">
      <c r="D188" s="32">
        <f t="shared" si="3"/>
        <v>44012</v>
      </c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</row>
    <row r="189" spans="4:50" x14ac:dyDescent="0.25">
      <c r="D189" s="32">
        <f t="shared" si="3"/>
        <v>44013</v>
      </c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</row>
    <row r="190" spans="4:50" x14ac:dyDescent="0.25">
      <c r="D190" s="32">
        <f t="shared" si="3"/>
        <v>44014</v>
      </c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</row>
    <row r="191" spans="4:50" x14ac:dyDescent="0.25">
      <c r="D191" s="32">
        <f t="shared" si="3"/>
        <v>44015</v>
      </c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</row>
    <row r="192" spans="4:50" x14ac:dyDescent="0.25">
      <c r="D192" s="32">
        <f t="shared" si="3"/>
        <v>44016</v>
      </c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</row>
    <row r="193" spans="4:50" x14ac:dyDescent="0.25">
      <c r="D193" s="32">
        <f t="shared" si="3"/>
        <v>44017</v>
      </c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</row>
    <row r="194" spans="4:50" x14ac:dyDescent="0.25">
      <c r="D194" s="32">
        <f t="shared" si="3"/>
        <v>44018</v>
      </c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</row>
    <row r="195" spans="4:50" x14ac:dyDescent="0.25">
      <c r="D195" s="32">
        <f t="shared" si="3"/>
        <v>44019</v>
      </c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</row>
    <row r="196" spans="4:50" x14ac:dyDescent="0.25">
      <c r="D196" s="32">
        <f t="shared" si="3"/>
        <v>44020</v>
      </c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</row>
    <row r="197" spans="4:50" x14ac:dyDescent="0.25">
      <c r="D197" s="32">
        <f t="shared" si="3"/>
        <v>44021</v>
      </c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</row>
    <row r="198" spans="4:50" x14ac:dyDescent="0.25">
      <c r="D198" s="32">
        <f t="shared" si="3"/>
        <v>44022</v>
      </c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</row>
    <row r="199" spans="4:50" x14ac:dyDescent="0.25">
      <c r="D199" s="32">
        <f t="shared" si="3"/>
        <v>44023</v>
      </c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</row>
    <row r="200" spans="4:50" x14ac:dyDescent="0.25">
      <c r="D200" s="32">
        <f t="shared" si="3"/>
        <v>44024</v>
      </c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</row>
    <row r="201" spans="4:50" x14ac:dyDescent="0.25">
      <c r="D201" s="32">
        <f t="shared" ref="D201:D264" si="4">D200+1</f>
        <v>44025</v>
      </c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</row>
    <row r="202" spans="4:50" x14ac:dyDescent="0.25">
      <c r="D202" s="32">
        <f t="shared" si="4"/>
        <v>44026</v>
      </c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</row>
    <row r="203" spans="4:50" x14ac:dyDescent="0.25">
      <c r="D203" s="32">
        <f t="shared" si="4"/>
        <v>44027</v>
      </c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</row>
    <row r="204" spans="4:50" x14ac:dyDescent="0.25">
      <c r="D204" s="32">
        <f t="shared" si="4"/>
        <v>44028</v>
      </c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</row>
    <row r="205" spans="4:50" x14ac:dyDescent="0.25">
      <c r="D205" s="32">
        <f t="shared" si="4"/>
        <v>44029</v>
      </c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</row>
    <row r="206" spans="4:50" x14ac:dyDescent="0.25">
      <c r="D206" s="32">
        <f t="shared" si="4"/>
        <v>44030</v>
      </c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</row>
    <row r="207" spans="4:50" x14ac:dyDescent="0.25">
      <c r="D207" s="32">
        <f t="shared" si="4"/>
        <v>44031</v>
      </c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</row>
    <row r="208" spans="4:50" x14ac:dyDescent="0.25">
      <c r="D208" s="32">
        <f t="shared" si="4"/>
        <v>44032</v>
      </c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</row>
    <row r="209" spans="4:50" x14ac:dyDescent="0.25">
      <c r="D209" s="32">
        <f t="shared" si="4"/>
        <v>44033</v>
      </c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</row>
    <row r="210" spans="4:50" x14ac:dyDescent="0.25">
      <c r="D210" s="32">
        <f t="shared" si="4"/>
        <v>44034</v>
      </c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</row>
    <row r="211" spans="4:50" x14ac:dyDescent="0.25">
      <c r="D211" s="32">
        <f t="shared" si="4"/>
        <v>44035</v>
      </c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</row>
    <row r="212" spans="4:50" x14ac:dyDescent="0.25">
      <c r="D212" s="32">
        <f t="shared" si="4"/>
        <v>44036</v>
      </c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</row>
    <row r="213" spans="4:50" x14ac:dyDescent="0.25">
      <c r="D213" s="32">
        <f t="shared" si="4"/>
        <v>44037</v>
      </c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</row>
    <row r="214" spans="4:50" x14ac:dyDescent="0.25">
      <c r="D214" s="32">
        <f t="shared" si="4"/>
        <v>44038</v>
      </c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</row>
    <row r="215" spans="4:50" x14ac:dyDescent="0.25">
      <c r="D215" s="32">
        <f t="shared" si="4"/>
        <v>44039</v>
      </c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</row>
    <row r="216" spans="4:50" x14ac:dyDescent="0.25">
      <c r="D216" s="32">
        <f t="shared" si="4"/>
        <v>44040</v>
      </c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</row>
    <row r="217" spans="4:50" x14ac:dyDescent="0.25">
      <c r="D217" s="32">
        <f t="shared" si="4"/>
        <v>44041</v>
      </c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</row>
    <row r="218" spans="4:50" x14ac:dyDescent="0.25">
      <c r="D218" s="32">
        <f t="shared" si="4"/>
        <v>44042</v>
      </c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</row>
    <row r="219" spans="4:50" x14ac:dyDescent="0.25">
      <c r="D219" s="32">
        <f t="shared" si="4"/>
        <v>44043</v>
      </c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</row>
    <row r="220" spans="4:50" x14ac:dyDescent="0.25">
      <c r="D220" s="32">
        <f t="shared" si="4"/>
        <v>44044</v>
      </c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</row>
    <row r="221" spans="4:50" x14ac:dyDescent="0.25">
      <c r="D221" s="32">
        <f t="shared" si="4"/>
        <v>44045</v>
      </c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</row>
    <row r="222" spans="4:50" x14ac:dyDescent="0.25">
      <c r="D222" s="32">
        <f t="shared" si="4"/>
        <v>44046</v>
      </c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</row>
    <row r="223" spans="4:50" x14ac:dyDescent="0.25">
      <c r="D223" s="32">
        <f t="shared" si="4"/>
        <v>44047</v>
      </c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</row>
    <row r="224" spans="4:50" x14ac:dyDescent="0.25">
      <c r="D224" s="32">
        <f t="shared" si="4"/>
        <v>44048</v>
      </c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</row>
    <row r="225" spans="4:50" x14ac:dyDescent="0.25">
      <c r="D225" s="32">
        <f t="shared" si="4"/>
        <v>44049</v>
      </c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</row>
    <row r="226" spans="4:50" x14ac:dyDescent="0.25">
      <c r="D226" s="32">
        <f t="shared" si="4"/>
        <v>44050</v>
      </c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</row>
    <row r="227" spans="4:50" x14ac:dyDescent="0.25">
      <c r="D227" s="32">
        <f t="shared" si="4"/>
        <v>44051</v>
      </c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</row>
    <row r="228" spans="4:50" x14ac:dyDescent="0.25">
      <c r="D228" s="32">
        <f t="shared" si="4"/>
        <v>44052</v>
      </c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</row>
    <row r="229" spans="4:50" x14ac:dyDescent="0.25">
      <c r="D229" s="32">
        <f t="shared" si="4"/>
        <v>44053</v>
      </c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</row>
    <row r="230" spans="4:50" x14ac:dyDescent="0.25">
      <c r="D230" s="32">
        <f t="shared" si="4"/>
        <v>44054</v>
      </c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</row>
    <row r="231" spans="4:50" x14ac:dyDescent="0.25">
      <c r="D231" s="32">
        <f t="shared" si="4"/>
        <v>44055</v>
      </c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</row>
    <row r="232" spans="4:50" x14ac:dyDescent="0.25">
      <c r="D232" s="32">
        <f t="shared" si="4"/>
        <v>44056</v>
      </c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</row>
    <row r="233" spans="4:50" x14ac:dyDescent="0.25">
      <c r="D233" s="32">
        <f t="shared" si="4"/>
        <v>44057</v>
      </c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</row>
    <row r="234" spans="4:50" x14ac:dyDescent="0.25">
      <c r="D234" s="32">
        <f t="shared" si="4"/>
        <v>44058</v>
      </c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</row>
    <row r="235" spans="4:50" x14ac:dyDescent="0.25">
      <c r="D235" s="32">
        <f t="shared" si="4"/>
        <v>44059</v>
      </c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</row>
    <row r="236" spans="4:50" x14ac:dyDescent="0.25">
      <c r="D236" s="32">
        <f t="shared" si="4"/>
        <v>44060</v>
      </c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</row>
    <row r="237" spans="4:50" x14ac:dyDescent="0.25">
      <c r="D237" s="32">
        <f t="shared" si="4"/>
        <v>44061</v>
      </c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</row>
    <row r="238" spans="4:50" x14ac:dyDescent="0.25">
      <c r="D238" s="32">
        <f t="shared" si="4"/>
        <v>44062</v>
      </c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</row>
    <row r="239" spans="4:50" x14ac:dyDescent="0.25">
      <c r="D239" s="32">
        <f t="shared" si="4"/>
        <v>44063</v>
      </c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</row>
    <row r="240" spans="4:50" x14ac:dyDescent="0.25">
      <c r="D240" s="32">
        <f t="shared" si="4"/>
        <v>44064</v>
      </c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</row>
    <row r="241" spans="4:50" x14ac:dyDescent="0.25">
      <c r="D241" s="32">
        <f t="shared" si="4"/>
        <v>44065</v>
      </c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</row>
    <row r="242" spans="4:50" x14ac:dyDescent="0.25">
      <c r="D242" s="32">
        <f t="shared" si="4"/>
        <v>44066</v>
      </c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</row>
    <row r="243" spans="4:50" x14ac:dyDescent="0.25">
      <c r="D243" s="32">
        <f t="shared" si="4"/>
        <v>44067</v>
      </c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</row>
    <row r="244" spans="4:50" x14ac:dyDescent="0.25">
      <c r="D244" s="32">
        <f t="shared" si="4"/>
        <v>44068</v>
      </c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</row>
    <row r="245" spans="4:50" x14ac:dyDescent="0.25">
      <c r="D245" s="32">
        <f t="shared" si="4"/>
        <v>44069</v>
      </c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</row>
    <row r="246" spans="4:50" x14ac:dyDescent="0.25">
      <c r="D246" s="32">
        <f t="shared" si="4"/>
        <v>44070</v>
      </c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</row>
    <row r="247" spans="4:50" x14ac:dyDescent="0.25">
      <c r="D247" s="32">
        <f t="shared" si="4"/>
        <v>44071</v>
      </c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</row>
    <row r="248" spans="4:50" x14ac:dyDescent="0.25">
      <c r="D248" s="32">
        <f t="shared" si="4"/>
        <v>44072</v>
      </c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</row>
    <row r="249" spans="4:50" x14ac:dyDescent="0.25">
      <c r="D249" s="32">
        <f t="shared" si="4"/>
        <v>44073</v>
      </c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</row>
    <row r="250" spans="4:50" x14ac:dyDescent="0.25">
      <c r="D250" s="32">
        <f t="shared" si="4"/>
        <v>44074</v>
      </c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</row>
    <row r="251" spans="4:50" x14ac:dyDescent="0.25">
      <c r="D251" s="32">
        <f t="shared" si="4"/>
        <v>44075</v>
      </c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</row>
    <row r="252" spans="4:50" x14ac:dyDescent="0.25">
      <c r="D252" s="32">
        <f t="shared" si="4"/>
        <v>44076</v>
      </c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</row>
    <row r="253" spans="4:50" x14ac:dyDescent="0.25">
      <c r="D253" s="32">
        <f t="shared" si="4"/>
        <v>44077</v>
      </c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</row>
    <row r="254" spans="4:50" x14ac:dyDescent="0.25">
      <c r="D254" s="32">
        <f t="shared" si="4"/>
        <v>44078</v>
      </c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</row>
    <row r="255" spans="4:50" x14ac:dyDescent="0.25">
      <c r="D255" s="32">
        <f t="shared" si="4"/>
        <v>44079</v>
      </c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</row>
    <row r="256" spans="4:50" x14ac:dyDescent="0.25">
      <c r="D256" s="32">
        <f t="shared" si="4"/>
        <v>44080</v>
      </c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</row>
    <row r="257" spans="4:50" x14ac:dyDescent="0.25">
      <c r="D257" s="32">
        <f t="shared" si="4"/>
        <v>44081</v>
      </c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</row>
    <row r="258" spans="4:50" x14ac:dyDescent="0.25">
      <c r="D258" s="32">
        <f t="shared" si="4"/>
        <v>44082</v>
      </c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</row>
    <row r="259" spans="4:50" x14ac:dyDescent="0.25">
      <c r="D259" s="32">
        <f t="shared" si="4"/>
        <v>44083</v>
      </c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</row>
    <row r="260" spans="4:50" x14ac:dyDescent="0.25">
      <c r="D260" s="32">
        <f t="shared" si="4"/>
        <v>44084</v>
      </c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</row>
    <row r="261" spans="4:50" x14ac:dyDescent="0.25">
      <c r="D261" s="32">
        <f t="shared" si="4"/>
        <v>44085</v>
      </c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</row>
    <row r="262" spans="4:50" x14ac:dyDescent="0.25">
      <c r="D262" s="32">
        <f t="shared" si="4"/>
        <v>44086</v>
      </c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</row>
    <row r="263" spans="4:50" x14ac:dyDescent="0.25">
      <c r="D263" s="32">
        <f t="shared" si="4"/>
        <v>44087</v>
      </c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</row>
    <row r="264" spans="4:50" x14ac:dyDescent="0.25">
      <c r="D264" s="32">
        <f t="shared" si="4"/>
        <v>44088</v>
      </c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</row>
    <row r="265" spans="4:50" x14ac:dyDescent="0.25">
      <c r="D265" s="32">
        <f t="shared" ref="D265:D328" si="5">D264+1</f>
        <v>44089</v>
      </c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</row>
    <row r="266" spans="4:50" x14ac:dyDescent="0.25">
      <c r="D266" s="32">
        <f t="shared" si="5"/>
        <v>44090</v>
      </c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</row>
    <row r="267" spans="4:50" x14ac:dyDescent="0.25">
      <c r="D267" s="32">
        <f t="shared" si="5"/>
        <v>44091</v>
      </c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</row>
    <row r="268" spans="4:50" x14ac:dyDescent="0.25">
      <c r="D268" s="32">
        <f t="shared" si="5"/>
        <v>44092</v>
      </c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</row>
    <row r="269" spans="4:50" x14ac:dyDescent="0.25">
      <c r="D269" s="32">
        <f t="shared" si="5"/>
        <v>44093</v>
      </c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</row>
    <row r="270" spans="4:50" x14ac:dyDescent="0.25">
      <c r="D270" s="32">
        <f t="shared" si="5"/>
        <v>44094</v>
      </c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</row>
    <row r="271" spans="4:50" x14ac:dyDescent="0.25">
      <c r="D271" s="32">
        <f t="shared" si="5"/>
        <v>44095</v>
      </c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</row>
    <row r="272" spans="4:50" x14ac:dyDescent="0.25">
      <c r="D272" s="32">
        <f t="shared" si="5"/>
        <v>44096</v>
      </c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</row>
    <row r="273" spans="4:50" x14ac:dyDescent="0.25">
      <c r="D273" s="32">
        <f t="shared" si="5"/>
        <v>44097</v>
      </c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</row>
    <row r="274" spans="4:50" x14ac:dyDescent="0.25">
      <c r="D274" s="32">
        <f t="shared" si="5"/>
        <v>44098</v>
      </c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</row>
    <row r="275" spans="4:50" x14ac:dyDescent="0.25">
      <c r="D275" s="32">
        <f t="shared" si="5"/>
        <v>44099</v>
      </c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</row>
    <row r="276" spans="4:50" x14ac:dyDescent="0.25">
      <c r="D276" s="32">
        <f t="shared" si="5"/>
        <v>44100</v>
      </c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</row>
    <row r="277" spans="4:50" x14ac:dyDescent="0.25">
      <c r="D277" s="32">
        <f t="shared" si="5"/>
        <v>44101</v>
      </c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</row>
    <row r="278" spans="4:50" x14ac:dyDescent="0.25">
      <c r="D278" s="32">
        <f t="shared" si="5"/>
        <v>44102</v>
      </c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</row>
    <row r="279" spans="4:50" x14ac:dyDescent="0.25">
      <c r="D279" s="32">
        <f t="shared" si="5"/>
        <v>44103</v>
      </c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</row>
    <row r="280" spans="4:50" x14ac:dyDescent="0.25">
      <c r="D280" s="32">
        <f t="shared" si="5"/>
        <v>44104</v>
      </c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</row>
    <row r="281" spans="4:50" x14ac:dyDescent="0.25">
      <c r="D281" s="32">
        <f t="shared" si="5"/>
        <v>44105</v>
      </c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</row>
    <row r="282" spans="4:50" x14ac:dyDescent="0.25">
      <c r="D282" s="32">
        <f t="shared" si="5"/>
        <v>44106</v>
      </c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</row>
    <row r="283" spans="4:50" x14ac:dyDescent="0.25">
      <c r="D283" s="32">
        <f t="shared" si="5"/>
        <v>44107</v>
      </c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</row>
    <row r="284" spans="4:50" x14ac:dyDescent="0.25">
      <c r="D284" s="32">
        <f t="shared" si="5"/>
        <v>44108</v>
      </c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</row>
    <row r="285" spans="4:50" x14ac:dyDescent="0.25">
      <c r="D285" s="32">
        <f t="shared" si="5"/>
        <v>44109</v>
      </c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</row>
    <row r="286" spans="4:50" x14ac:dyDescent="0.25">
      <c r="D286" s="32">
        <f t="shared" si="5"/>
        <v>44110</v>
      </c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</row>
    <row r="287" spans="4:50" x14ac:dyDescent="0.25">
      <c r="D287" s="32">
        <f t="shared" si="5"/>
        <v>44111</v>
      </c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</row>
    <row r="288" spans="4:50" x14ac:dyDescent="0.25">
      <c r="D288" s="32">
        <f t="shared" si="5"/>
        <v>44112</v>
      </c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</row>
    <row r="289" spans="4:50" x14ac:dyDescent="0.25">
      <c r="D289" s="32">
        <f t="shared" si="5"/>
        <v>44113</v>
      </c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</row>
    <row r="290" spans="4:50" x14ac:dyDescent="0.25">
      <c r="D290" s="32">
        <f t="shared" si="5"/>
        <v>44114</v>
      </c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</row>
    <row r="291" spans="4:50" x14ac:dyDescent="0.25">
      <c r="D291" s="32">
        <f t="shared" si="5"/>
        <v>44115</v>
      </c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</row>
    <row r="292" spans="4:50" x14ac:dyDescent="0.25">
      <c r="D292" s="32">
        <f t="shared" si="5"/>
        <v>44116</v>
      </c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</row>
    <row r="293" spans="4:50" x14ac:dyDescent="0.25">
      <c r="D293" s="32">
        <f t="shared" si="5"/>
        <v>44117</v>
      </c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</row>
    <row r="294" spans="4:50" x14ac:dyDescent="0.25">
      <c r="D294" s="32">
        <f t="shared" si="5"/>
        <v>44118</v>
      </c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</row>
    <row r="295" spans="4:50" x14ac:dyDescent="0.25">
      <c r="D295" s="32">
        <f t="shared" si="5"/>
        <v>44119</v>
      </c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</row>
    <row r="296" spans="4:50" x14ac:dyDescent="0.25">
      <c r="D296" s="32">
        <f t="shared" si="5"/>
        <v>44120</v>
      </c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</row>
    <row r="297" spans="4:50" x14ac:dyDescent="0.25">
      <c r="D297" s="32">
        <f t="shared" si="5"/>
        <v>44121</v>
      </c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</row>
    <row r="298" spans="4:50" x14ac:dyDescent="0.25">
      <c r="D298" s="32">
        <f t="shared" si="5"/>
        <v>44122</v>
      </c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</row>
    <row r="299" spans="4:50" x14ac:dyDescent="0.25">
      <c r="D299" s="32">
        <f t="shared" si="5"/>
        <v>44123</v>
      </c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</row>
    <row r="300" spans="4:50" x14ac:dyDescent="0.25">
      <c r="D300" s="32">
        <f t="shared" si="5"/>
        <v>44124</v>
      </c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</row>
    <row r="301" spans="4:50" x14ac:dyDescent="0.25">
      <c r="D301" s="32">
        <f t="shared" si="5"/>
        <v>44125</v>
      </c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</row>
    <row r="302" spans="4:50" x14ac:dyDescent="0.25">
      <c r="D302" s="32">
        <f t="shared" si="5"/>
        <v>44126</v>
      </c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</row>
    <row r="303" spans="4:50" x14ac:dyDescent="0.25">
      <c r="D303" s="32">
        <f t="shared" si="5"/>
        <v>44127</v>
      </c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</row>
    <row r="304" spans="4:50" x14ac:dyDescent="0.25">
      <c r="D304" s="32">
        <f t="shared" si="5"/>
        <v>44128</v>
      </c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</row>
    <row r="305" spans="4:50" x14ac:dyDescent="0.25">
      <c r="D305" s="32">
        <f t="shared" si="5"/>
        <v>44129</v>
      </c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</row>
    <row r="306" spans="4:50" x14ac:dyDescent="0.25">
      <c r="D306" s="32">
        <f t="shared" si="5"/>
        <v>44130</v>
      </c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  <c r="AU306" s="3"/>
      <c r="AV306" s="3"/>
      <c r="AW306" s="3"/>
      <c r="AX306" s="3"/>
    </row>
    <row r="307" spans="4:50" x14ac:dyDescent="0.25">
      <c r="D307" s="32">
        <f t="shared" si="5"/>
        <v>44131</v>
      </c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  <c r="AU307" s="3"/>
      <c r="AV307" s="3"/>
      <c r="AW307" s="3"/>
      <c r="AX307" s="3"/>
    </row>
    <row r="308" spans="4:50" x14ac:dyDescent="0.25">
      <c r="D308" s="32">
        <f t="shared" si="5"/>
        <v>44132</v>
      </c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  <c r="AU308" s="3"/>
      <c r="AV308" s="3"/>
      <c r="AW308" s="3"/>
      <c r="AX308" s="3"/>
    </row>
    <row r="309" spans="4:50" x14ac:dyDescent="0.25">
      <c r="D309" s="32">
        <f t="shared" si="5"/>
        <v>44133</v>
      </c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</row>
    <row r="310" spans="4:50" x14ac:dyDescent="0.25">
      <c r="D310" s="32">
        <f t="shared" si="5"/>
        <v>44134</v>
      </c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</row>
    <row r="311" spans="4:50" x14ac:dyDescent="0.25">
      <c r="D311" s="32">
        <f t="shared" si="5"/>
        <v>44135</v>
      </c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</row>
    <row r="312" spans="4:50" x14ac:dyDescent="0.25">
      <c r="D312" s="32">
        <f t="shared" si="5"/>
        <v>44136</v>
      </c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</row>
    <row r="313" spans="4:50" x14ac:dyDescent="0.25">
      <c r="D313" s="32">
        <f t="shared" si="5"/>
        <v>44137</v>
      </c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</row>
    <row r="314" spans="4:50" x14ac:dyDescent="0.25">
      <c r="D314" s="32">
        <f t="shared" si="5"/>
        <v>44138</v>
      </c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</row>
    <row r="315" spans="4:50" x14ac:dyDescent="0.25">
      <c r="D315" s="32">
        <f t="shared" si="5"/>
        <v>44139</v>
      </c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</row>
    <row r="316" spans="4:50" x14ac:dyDescent="0.25">
      <c r="D316" s="32">
        <f t="shared" si="5"/>
        <v>44140</v>
      </c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</row>
    <row r="317" spans="4:50" x14ac:dyDescent="0.25">
      <c r="D317" s="32">
        <f t="shared" si="5"/>
        <v>44141</v>
      </c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</row>
    <row r="318" spans="4:50" x14ac:dyDescent="0.25">
      <c r="D318" s="32">
        <f t="shared" si="5"/>
        <v>44142</v>
      </c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</row>
    <row r="319" spans="4:50" x14ac:dyDescent="0.25">
      <c r="D319" s="32">
        <f t="shared" si="5"/>
        <v>44143</v>
      </c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</row>
    <row r="320" spans="4:50" x14ac:dyDescent="0.25">
      <c r="D320" s="32">
        <f t="shared" si="5"/>
        <v>44144</v>
      </c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</row>
    <row r="321" spans="4:50" x14ac:dyDescent="0.25">
      <c r="D321" s="32">
        <f t="shared" si="5"/>
        <v>44145</v>
      </c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</row>
    <row r="322" spans="4:50" x14ac:dyDescent="0.25">
      <c r="D322" s="32">
        <f t="shared" si="5"/>
        <v>44146</v>
      </c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</row>
    <row r="323" spans="4:50" x14ac:dyDescent="0.25">
      <c r="D323" s="32">
        <f t="shared" si="5"/>
        <v>44147</v>
      </c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</row>
    <row r="324" spans="4:50" x14ac:dyDescent="0.25">
      <c r="D324" s="32">
        <f t="shared" si="5"/>
        <v>44148</v>
      </c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</row>
    <row r="325" spans="4:50" x14ac:dyDescent="0.25">
      <c r="D325" s="32">
        <f t="shared" si="5"/>
        <v>44149</v>
      </c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</row>
    <row r="326" spans="4:50" x14ac:dyDescent="0.25">
      <c r="D326" s="32">
        <f t="shared" si="5"/>
        <v>44150</v>
      </c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</row>
    <row r="327" spans="4:50" x14ac:dyDescent="0.25">
      <c r="D327" s="32">
        <f t="shared" si="5"/>
        <v>44151</v>
      </c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</row>
    <row r="328" spans="4:50" x14ac:dyDescent="0.25">
      <c r="D328" s="32">
        <f t="shared" si="5"/>
        <v>44152</v>
      </c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</row>
    <row r="329" spans="4:50" x14ac:dyDescent="0.25">
      <c r="D329" s="32">
        <f t="shared" ref="D329:D370" si="6">D328+1</f>
        <v>44153</v>
      </c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</row>
    <row r="330" spans="4:50" x14ac:dyDescent="0.25">
      <c r="D330" s="32">
        <f t="shared" si="6"/>
        <v>44154</v>
      </c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</row>
    <row r="331" spans="4:50" x14ac:dyDescent="0.25">
      <c r="D331" s="32">
        <f t="shared" si="6"/>
        <v>44155</v>
      </c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</row>
    <row r="332" spans="4:50" x14ac:dyDescent="0.25">
      <c r="D332" s="32">
        <f t="shared" si="6"/>
        <v>44156</v>
      </c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</row>
    <row r="333" spans="4:50" x14ac:dyDescent="0.25">
      <c r="D333" s="32">
        <f t="shared" si="6"/>
        <v>44157</v>
      </c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</row>
    <row r="334" spans="4:50" x14ac:dyDescent="0.25">
      <c r="D334" s="32">
        <f t="shared" si="6"/>
        <v>44158</v>
      </c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</row>
    <row r="335" spans="4:50" x14ac:dyDescent="0.25">
      <c r="D335" s="32">
        <f t="shared" si="6"/>
        <v>44159</v>
      </c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</row>
    <row r="336" spans="4:50" x14ac:dyDescent="0.25">
      <c r="D336" s="32">
        <f t="shared" si="6"/>
        <v>44160</v>
      </c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</row>
    <row r="337" spans="4:50" x14ac:dyDescent="0.25">
      <c r="D337" s="32">
        <f t="shared" si="6"/>
        <v>44161</v>
      </c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</row>
    <row r="338" spans="4:50" x14ac:dyDescent="0.25">
      <c r="D338" s="32">
        <f t="shared" si="6"/>
        <v>44162</v>
      </c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</row>
    <row r="339" spans="4:50" x14ac:dyDescent="0.25">
      <c r="D339" s="32">
        <f t="shared" si="6"/>
        <v>44163</v>
      </c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</row>
    <row r="340" spans="4:50" x14ac:dyDescent="0.25">
      <c r="D340" s="32">
        <f t="shared" si="6"/>
        <v>44164</v>
      </c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</row>
    <row r="341" spans="4:50" x14ac:dyDescent="0.25">
      <c r="D341" s="32">
        <f t="shared" si="6"/>
        <v>44165</v>
      </c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</row>
    <row r="342" spans="4:50" x14ac:dyDescent="0.25">
      <c r="D342" s="32">
        <f t="shared" si="6"/>
        <v>44166</v>
      </c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</row>
    <row r="343" spans="4:50" x14ac:dyDescent="0.25">
      <c r="D343" s="32">
        <f t="shared" si="6"/>
        <v>44167</v>
      </c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</row>
    <row r="344" spans="4:50" x14ac:dyDescent="0.25">
      <c r="D344" s="32">
        <f t="shared" si="6"/>
        <v>44168</v>
      </c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</row>
    <row r="345" spans="4:50" x14ac:dyDescent="0.25">
      <c r="D345" s="32">
        <f t="shared" si="6"/>
        <v>44169</v>
      </c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</row>
    <row r="346" spans="4:50" x14ac:dyDescent="0.25">
      <c r="D346" s="32">
        <f t="shared" si="6"/>
        <v>44170</v>
      </c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</row>
    <row r="347" spans="4:50" x14ac:dyDescent="0.25">
      <c r="D347" s="32">
        <f t="shared" si="6"/>
        <v>44171</v>
      </c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</row>
    <row r="348" spans="4:50" x14ac:dyDescent="0.25">
      <c r="D348" s="32">
        <f t="shared" si="6"/>
        <v>44172</v>
      </c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</row>
    <row r="349" spans="4:50" x14ac:dyDescent="0.25">
      <c r="D349" s="32">
        <f t="shared" si="6"/>
        <v>44173</v>
      </c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</row>
    <row r="350" spans="4:50" x14ac:dyDescent="0.25">
      <c r="D350" s="32">
        <f t="shared" si="6"/>
        <v>44174</v>
      </c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</row>
    <row r="351" spans="4:50" x14ac:dyDescent="0.25">
      <c r="D351" s="32">
        <f t="shared" si="6"/>
        <v>44175</v>
      </c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</row>
    <row r="352" spans="4:50" x14ac:dyDescent="0.25">
      <c r="D352" s="32">
        <f t="shared" si="6"/>
        <v>44176</v>
      </c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</row>
    <row r="353" spans="4:50" x14ac:dyDescent="0.25">
      <c r="D353" s="32">
        <f t="shared" si="6"/>
        <v>44177</v>
      </c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</row>
    <row r="354" spans="4:50" x14ac:dyDescent="0.25">
      <c r="D354" s="32">
        <f t="shared" si="6"/>
        <v>44178</v>
      </c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</row>
    <row r="355" spans="4:50" x14ac:dyDescent="0.25">
      <c r="D355" s="32">
        <f t="shared" si="6"/>
        <v>44179</v>
      </c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3"/>
      <c r="AU355" s="3"/>
      <c r="AV355" s="3"/>
      <c r="AW355" s="3"/>
      <c r="AX355" s="3"/>
    </row>
    <row r="356" spans="4:50" x14ac:dyDescent="0.25">
      <c r="D356" s="32">
        <f t="shared" si="6"/>
        <v>44180</v>
      </c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3"/>
      <c r="AU356" s="3"/>
      <c r="AV356" s="3"/>
      <c r="AW356" s="3"/>
      <c r="AX356" s="3"/>
    </row>
    <row r="357" spans="4:50" x14ac:dyDescent="0.25">
      <c r="D357" s="32">
        <f t="shared" si="6"/>
        <v>44181</v>
      </c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3"/>
      <c r="AU357" s="3"/>
      <c r="AV357" s="3"/>
      <c r="AW357" s="3"/>
      <c r="AX357" s="3"/>
    </row>
    <row r="358" spans="4:50" x14ac:dyDescent="0.25">
      <c r="D358" s="32">
        <f t="shared" si="6"/>
        <v>44182</v>
      </c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3"/>
      <c r="AU358" s="3"/>
      <c r="AV358" s="3"/>
      <c r="AW358" s="3"/>
      <c r="AX358" s="3"/>
    </row>
    <row r="359" spans="4:50" x14ac:dyDescent="0.25">
      <c r="D359" s="32">
        <f t="shared" si="6"/>
        <v>44183</v>
      </c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3"/>
      <c r="AU359" s="3"/>
      <c r="AV359" s="3"/>
      <c r="AW359" s="3"/>
      <c r="AX359" s="3"/>
    </row>
    <row r="360" spans="4:50" x14ac:dyDescent="0.25">
      <c r="D360" s="32">
        <f t="shared" si="6"/>
        <v>44184</v>
      </c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3"/>
      <c r="AU360" s="3"/>
      <c r="AV360" s="3"/>
      <c r="AW360" s="3"/>
      <c r="AX360" s="3"/>
    </row>
    <row r="361" spans="4:50" x14ac:dyDescent="0.25">
      <c r="D361" s="32">
        <f t="shared" si="6"/>
        <v>44185</v>
      </c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3"/>
      <c r="AU361" s="3"/>
      <c r="AV361" s="3"/>
      <c r="AW361" s="3"/>
      <c r="AX361" s="3"/>
    </row>
    <row r="362" spans="4:50" x14ac:dyDescent="0.25">
      <c r="D362" s="32">
        <f t="shared" si="6"/>
        <v>44186</v>
      </c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3"/>
      <c r="AU362" s="3"/>
      <c r="AV362" s="3"/>
      <c r="AW362" s="3"/>
      <c r="AX362" s="3"/>
    </row>
    <row r="363" spans="4:50" x14ac:dyDescent="0.25">
      <c r="D363" s="32">
        <f t="shared" si="6"/>
        <v>44187</v>
      </c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3"/>
      <c r="AU363" s="3"/>
      <c r="AV363" s="3"/>
      <c r="AW363" s="3"/>
      <c r="AX363" s="3"/>
    </row>
    <row r="364" spans="4:50" x14ac:dyDescent="0.25">
      <c r="D364" s="32">
        <f t="shared" si="6"/>
        <v>44188</v>
      </c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3"/>
      <c r="AU364" s="3"/>
      <c r="AV364" s="3"/>
      <c r="AW364" s="3"/>
      <c r="AX364" s="3"/>
    </row>
    <row r="365" spans="4:50" x14ac:dyDescent="0.25">
      <c r="D365" s="32">
        <f t="shared" si="6"/>
        <v>44189</v>
      </c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3"/>
      <c r="AU365" s="3"/>
      <c r="AV365" s="3"/>
      <c r="AW365" s="3"/>
      <c r="AX365" s="3"/>
    </row>
    <row r="366" spans="4:50" x14ac:dyDescent="0.25">
      <c r="D366" s="32">
        <f t="shared" si="6"/>
        <v>44190</v>
      </c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3"/>
      <c r="AU366" s="3"/>
      <c r="AV366" s="3"/>
      <c r="AW366" s="3"/>
      <c r="AX366" s="3"/>
    </row>
    <row r="367" spans="4:50" x14ac:dyDescent="0.25">
      <c r="D367" s="32">
        <f t="shared" si="6"/>
        <v>44191</v>
      </c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3"/>
      <c r="AU367" s="3"/>
      <c r="AV367" s="3"/>
      <c r="AW367" s="3"/>
      <c r="AX367" s="3"/>
    </row>
    <row r="368" spans="4:50" x14ac:dyDescent="0.25">
      <c r="D368" s="32">
        <f t="shared" si="6"/>
        <v>44192</v>
      </c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3"/>
      <c r="AU368" s="3"/>
      <c r="AV368" s="3"/>
      <c r="AW368" s="3"/>
      <c r="AX368" s="3"/>
    </row>
    <row r="369" spans="4:50" x14ac:dyDescent="0.25">
      <c r="D369" s="32">
        <f t="shared" si="6"/>
        <v>44193</v>
      </c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  <c r="AT369" s="3"/>
      <c r="AU369" s="3"/>
      <c r="AV369" s="3"/>
      <c r="AW369" s="3"/>
      <c r="AX369" s="3"/>
    </row>
    <row r="370" spans="4:50" x14ac:dyDescent="0.25">
      <c r="D370" s="32">
        <f t="shared" si="6"/>
        <v>44194</v>
      </c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3"/>
      <c r="AU370" s="3"/>
      <c r="AV370" s="3"/>
      <c r="AW370" s="3"/>
      <c r="AX370" s="3"/>
    </row>
    <row r="371" spans="4:50" x14ac:dyDescent="0.25">
      <c r="D371" s="32">
        <f t="shared" ref="D371:D372" si="7">D370+1</f>
        <v>44195</v>
      </c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  <c r="AT371" s="3"/>
      <c r="AU371" s="3"/>
      <c r="AV371" s="3"/>
      <c r="AW371" s="3"/>
      <c r="AX371" s="3"/>
    </row>
    <row r="372" spans="4:50" x14ac:dyDescent="0.25">
      <c r="D372" s="32">
        <f t="shared" si="7"/>
        <v>44196</v>
      </c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3"/>
      <c r="AU372" s="3"/>
      <c r="AV372" s="3"/>
      <c r="AW372" s="3"/>
      <c r="AX372" s="3"/>
    </row>
  </sheetData>
  <sortState ref="A6:B50">
    <sortCondition ref="A6:A50"/>
  </sortState>
  <mergeCells count="1">
    <mergeCell ref="A3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28575</xdr:colOff>
                    <xdr:row>3</xdr:row>
                    <xdr:rowOff>9525</xdr:rowOff>
                  </from>
                  <to>
                    <xdr:col>2</xdr:col>
                    <xdr:colOff>9525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V4"/>
  <sheetViews>
    <sheetView workbookViewId="0">
      <selection activeCell="B2" sqref="B2"/>
    </sheetView>
  </sheetViews>
  <sheetFormatPr baseColWidth="10" defaultRowHeight="15" x14ac:dyDescent="0.25"/>
  <cols>
    <col min="1" max="1" width="5.5703125" customWidth="1"/>
    <col min="2" max="2" width="18.5703125" customWidth="1"/>
    <col min="3" max="3" width="20.85546875" customWidth="1"/>
    <col min="4" max="48" width="15.7109375" customWidth="1"/>
  </cols>
  <sheetData>
    <row r="2" spans="2:48" ht="30" x14ac:dyDescent="0.25">
      <c r="B2" s="25" t="s">
        <v>63</v>
      </c>
      <c r="C2" s="25" t="s">
        <v>105</v>
      </c>
      <c r="D2" s="25" t="str">
        <f>Budget!A6</f>
        <v>nurriture</v>
      </c>
      <c r="E2" s="19" t="str">
        <f>Budget!A7</f>
        <v>Papetrie</v>
      </c>
      <c r="F2" s="19" t="str">
        <f>Budget!A8</f>
        <v>Produit d'hygiene</v>
      </c>
      <c r="G2" s="19" t="str">
        <f>Budget!A9</f>
        <v>produit ménagé</v>
      </c>
      <c r="H2" s="19">
        <f>Budget!A10</f>
        <v>0</v>
      </c>
      <c r="I2" s="19">
        <f>Budget!A11</f>
        <v>0</v>
      </c>
      <c r="J2" s="19">
        <f>Budget!A12</f>
        <v>0</v>
      </c>
      <c r="K2" s="19">
        <f>Budget!A13</f>
        <v>0</v>
      </c>
      <c r="L2" s="19">
        <f>Budget!A14</f>
        <v>0</v>
      </c>
      <c r="M2" s="19">
        <f>Budget!A15</f>
        <v>0</v>
      </c>
      <c r="N2" s="19">
        <f>Budget!A16</f>
        <v>0</v>
      </c>
      <c r="O2" s="19">
        <f>Budget!A17</f>
        <v>0</v>
      </c>
      <c r="P2" s="19">
        <f>Budget!A18</f>
        <v>0</v>
      </c>
      <c r="Q2" s="19">
        <f>Budget!A19</f>
        <v>0</v>
      </c>
      <c r="R2" s="19">
        <f>Budget!A20</f>
        <v>0</v>
      </c>
      <c r="S2" s="19">
        <f>Budget!A21</f>
        <v>0</v>
      </c>
      <c r="T2" s="19">
        <f>Budget!A22</f>
        <v>0</v>
      </c>
      <c r="U2" s="19">
        <f>Budget!A23</f>
        <v>0</v>
      </c>
      <c r="V2" s="19">
        <f>Budget!A24</f>
        <v>0</v>
      </c>
      <c r="W2" s="19">
        <f>Budget!A25</f>
        <v>0</v>
      </c>
      <c r="X2" s="19">
        <f>Budget!A26</f>
        <v>0</v>
      </c>
      <c r="Y2" s="19">
        <f>Budget!A27</f>
        <v>0</v>
      </c>
      <c r="Z2" s="19">
        <f>Budget!A28</f>
        <v>0</v>
      </c>
      <c r="AA2" s="19">
        <f>Budget!A29</f>
        <v>0</v>
      </c>
      <c r="AB2" s="19">
        <f>Budget!A30</f>
        <v>0</v>
      </c>
      <c r="AC2" s="19">
        <f>Budget!A31</f>
        <v>0</v>
      </c>
      <c r="AD2" s="19">
        <f>Budget!A32</f>
        <v>0</v>
      </c>
      <c r="AE2" s="19">
        <f>Budget!A33</f>
        <v>0</v>
      </c>
      <c r="AF2" s="19">
        <f>Budget!A34</f>
        <v>0</v>
      </c>
      <c r="AG2" s="19">
        <f>Budget!A35</f>
        <v>0</v>
      </c>
      <c r="AH2" s="19">
        <f>Budget!A36</f>
        <v>0</v>
      </c>
      <c r="AI2" s="19">
        <f>Budget!A37</f>
        <v>0</v>
      </c>
      <c r="AJ2" s="19">
        <f>Budget!A38</f>
        <v>0</v>
      </c>
      <c r="AK2" s="19">
        <f>Budget!A39</f>
        <v>0</v>
      </c>
      <c r="AL2" s="19">
        <f>Budget!A40</f>
        <v>0</v>
      </c>
      <c r="AM2" s="19">
        <f>Budget!A41</f>
        <v>0</v>
      </c>
      <c r="AN2" s="19">
        <f>Budget!A42</f>
        <v>0</v>
      </c>
      <c r="AO2" s="19">
        <f>Budget!A43</f>
        <v>0</v>
      </c>
      <c r="AP2" s="19">
        <f>Budget!A44</f>
        <v>0</v>
      </c>
      <c r="AQ2" s="19">
        <f>Budget!A45</f>
        <v>0</v>
      </c>
      <c r="AR2" s="19">
        <f>Budget!A46</f>
        <v>0</v>
      </c>
      <c r="AS2" s="19">
        <f>Budget!A47</f>
        <v>0</v>
      </c>
      <c r="AT2" s="19">
        <f>Budget!A48</f>
        <v>0</v>
      </c>
      <c r="AU2" s="19">
        <f>Budget!A49</f>
        <v>0</v>
      </c>
      <c r="AV2" s="19">
        <f>Budget!A50</f>
        <v>0</v>
      </c>
    </row>
    <row r="3" spans="2:48" ht="39.75" customHeight="1" x14ac:dyDescent="0.25">
      <c r="B3" s="26" t="s">
        <v>63</v>
      </c>
      <c r="C3" s="26" t="s">
        <v>105</v>
      </c>
      <c r="D3" s="26" t="s">
        <v>26</v>
      </c>
      <c r="E3" s="27" t="s">
        <v>24</v>
      </c>
      <c r="F3" s="27" t="s">
        <v>25</v>
      </c>
      <c r="G3" s="27" t="s">
        <v>27</v>
      </c>
      <c r="H3" s="22" t="s">
        <v>64</v>
      </c>
      <c r="I3" s="22" t="s">
        <v>65</v>
      </c>
      <c r="J3" s="22" t="s">
        <v>66</v>
      </c>
      <c r="K3" s="22" t="s">
        <v>67</v>
      </c>
      <c r="L3" s="22" t="s">
        <v>68</v>
      </c>
      <c r="M3" s="22" t="s">
        <v>69</v>
      </c>
      <c r="N3" s="22" t="s">
        <v>70</v>
      </c>
      <c r="O3" s="22" t="s">
        <v>71</v>
      </c>
      <c r="P3" s="22" t="s">
        <v>72</v>
      </c>
      <c r="Q3" s="22" t="s">
        <v>73</v>
      </c>
      <c r="R3" s="22" t="s">
        <v>74</v>
      </c>
      <c r="S3" s="22" t="s">
        <v>75</v>
      </c>
      <c r="T3" s="22" t="s">
        <v>76</v>
      </c>
      <c r="U3" s="22" t="s">
        <v>77</v>
      </c>
      <c r="V3" s="22" t="s">
        <v>78</v>
      </c>
      <c r="W3" s="22" t="s">
        <v>79</v>
      </c>
      <c r="X3" s="22" t="s">
        <v>80</v>
      </c>
      <c r="Y3" s="22" t="s">
        <v>81</v>
      </c>
      <c r="Z3" s="22" t="s">
        <v>82</v>
      </c>
      <c r="AA3" s="22" t="s">
        <v>83</v>
      </c>
      <c r="AB3" s="22" t="s">
        <v>84</v>
      </c>
      <c r="AC3" s="22" t="s">
        <v>85</v>
      </c>
      <c r="AD3" s="22" t="s">
        <v>86</v>
      </c>
      <c r="AE3" s="22" t="s">
        <v>87</v>
      </c>
      <c r="AF3" s="22" t="s">
        <v>88</v>
      </c>
      <c r="AG3" s="22" t="s">
        <v>89</v>
      </c>
      <c r="AH3" s="22" t="s">
        <v>90</v>
      </c>
      <c r="AI3" s="22" t="s">
        <v>91</v>
      </c>
      <c r="AJ3" s="22" t="s">
        <v>92</v>
      </c>
      <c r="AK3" s="22" t="s">
        <v>93</v>
      </c>
      <c r="AL3" s="22" t="s">
        <v>94</v>
      </c>
      <c r="AM3" s="22" t="s">
        <v>95</v>
      </c>
      <c r="AN3" s="22" t="s">
        <v>96</v>
      </c>
      <c r="AO3" s="22" t="s">
        <v>97</v>
      </c>
      <c r="AP3" s="22" t="s">
        <v>98</v>
      </c>
      <c r="AQ3" s="22" t="s">
        <v>99</v>
      </c>
      <c r="AR3" s="22" t="s">
        <v>100</v>
      </c>
      <c r="AS3" s="22" t="s">
        <v>101</v>
      </c>
      <c r="AT3" s="22" t="s">
        <v>102</v>
      </c>
      <c r="AU3" s="22" t="s">
        <v>103</v>
      </c>
      <c r="AV3" s="23" t="s">
        <v>104</v>
      </c>
    </row>
    <row r="4" spans="2:48" x14ac:dyDescent="0.25">
      <c r="B4" s="67"/>
      <c r="C4" s="20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Budget</vt:lpstr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2020-03-06T08:50:06Z</dcterms:modified>
</cp:coreProperties>
</file>