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1630" windowHeight="9375" tabRatio="938"/>
  </bookViews>
  <sheets>
    <sheet name="ACCUEIL" sheetId="56" r:id="rId1"/>
    <sheet name="01" sheetId="55" r:id="rId2"/>
    <sheet name="02" sheetId="58" r:id="rId3"/>
    <sheet name="03" sheetId="59" r:id="rId4"/>
    <sheet name="04" sheetId="60" r:id="rId5"/>
    <sheet name="05" sheetId="61" r:id="rId6"/>
    <sheet name="06" sheetId="62" r:id="rId7"/>
    <sheet name="07" sheetId="63" r:id="rId8"/>
    <sheet name="08" sheetId="64" r:id="rId9"/>
    <sheet name="09" sheetId="65" r:id="rId10"/>
    <sheet name="10" sheetId="66" r:id="rId11"/>
    <sheet name="11" sheetId="67" r:id="rId12"/>
    <sheet name="12" sheetId="68" r:id="rId13"/>
    <sheet name="13" sheetId="69" r:id="rId14"/>
    <sheet name="14" sheetId="70" r:id="rId15"/>
    <sheet name="15" sheetId="71" r:id="rId16"/>
    <sheet name="16" sheetId="72" r:id="rId17"/>
    <sheet name="17" sheetId="73" r:id="rId18"/>
    <sheet name="18" sheetId="74" r:id="rId19"/>
    <sheet name="19" sheetId="75" r:id="rId20"/>
    <sheet name="20" sheetId="76" r:id="rId21"/>
    <sheet name="21" sheetId="77" r:id="rId22"/>
    <sheet name="22" sheetId="78" r:id="rId23"/>
    <sheet name="23" sheetId="79" r:id="rId24"/>
    <sheet name="24" sheetId="80" r:id="rId25"/>
    <sheet name="25" sheetId="81" r:id="rId26"/>
    <sheet name="26" sheetId="82" r:id="rId27"/>
    <sheet name="27" sheetId="83" r:id="rId28"/>
    <sheet name="28" sheetId="84" r:id="rId29"/>
    <sheet name="29" sheetId="85" r:id="rId30"/>
    <sheet name="30" sheetId="86" r:id="rId31"/>
    <sheet name="31" sheetId="87" r:id="rId32"/>
    <sheet name="LISTES" sheetId="57" r:id="rId33"/>
  </sheets>
  <definedNames>
    <definedName name="_xlnm._FilterDatabase" localSheetId="1" hidden="1">'01'!#REF!</definedName>
    <definedName name="_xlnm._FilterDatabase" localSheetId="2" hidden="1">'02'!#REF!</definedName>
    <definedName name="_xlnm._FilterDatabase" localSheetId="3" hidden="1">'03'!#REF!</definedName>
    <definedName name="_xlnm._FilterDatabase" localSheetId="4" hidden="1">'04'!#REF!</definedName>
    <definedName name="_xlnm._FilterDatabase" localSheetId="5" hidden="1">'05'!#REF!</definedName>
    <definedName name="_xlnm._FilterDatabase" localSheetId="6" hidden="1">'06'!#REF!</definedName>
    <definedName name="_xlnm._FilterDatabase" localSheetId="7" hidden="1">'07'!#REF!</definedName>
    <definedName name="_xlnm._FilterDatabase" localSheetId="8" hidden="1">'08'!#REF!</definedName>
    <definedName name="_xlnm._FilterDatabase" localSheetId="9" hidden="1">'09'!#REF!</definedName>
    <definedName name="_xlnm._FilterDatabase" localSheetId="10" hidden="1">'10'!#REF!</definedName>
    <definedName name="_xlnm._FilterDatabase" localSheetId="11" hidden="1">'11'!#REF!</definedName>
    <definedName name="_xlnm._FilterDatabase" localSheetId="12" hidden="1">'12'!#REF!</definedName>
    <definedName name="_xlnm._FilterDatabase" localSheetId="13" hidden="1">'13'!#REF!</definedName>
    <definedName name="_xlnm._FilterDatabase" localSheetId="14" hidden="1">'14'!#REF!</definedName>
    <definedName name="_xlnm._FilterDatabase" localSheetId="15" hidden="1">'15'!#REF!</definedName>
    <definedName name="_xlnm._FilterDatabase" localSheetId="16" hidden="1">'16'!#REF!</definedName>
    <definedName name="_xlnm._FilterDatabase" localSheetId="17" hidden="1">'17'!#REF!</definedName>
    <definedName name="_xlnm._FilterDatabase" localSheetId="18" hidden="1">'18'!#REF!</definedName>
    <definedName name="_xlnm._FilterDatabase" localSheetId="19" hidden="1">'19'!#REF!</definedName>
    <definedName name="_xlnm._FilterDatabase" localSheetId="20" hidden="1">'20'!#REF!</definedName>
    <definedName name="_xlnm._FilterDatabase" localSheetId="21" hidden="1">'21'!#REF!</definedName>
    <definedName name="_xlnm._FilterDatabase" localSheetId="22" hidden="1">'22'!#REF!</definedName>
    <definedName name="_xlnm._FilterDatabase" localSheetId="23" hidden="1">'23'!#REF!</definedName>
    <definedName name="_xlnm._FilterDatabase" localSheetId="24" hidden="1">'24'!#REF!</definedName>
    <definedName name="_xlnm._FilterDatabase" localSheetId="25" hidden="1">'25'!#REF!</definedName>
    <definedName name="_xlnm._FilterDatabase" localSheetId="26" hidden="1">'26'!#REF!</definedName>
    <definedName name="_xlnm._FilterDatabase" localSheetId="27" hidden="1">'27'!#REF!</definedName>
    <definedName name="_xlnm._FilterDatabase" localSheetId="28" hidden="1">'28'!#REF!</definedName>
    <definedName name="_xlnm._FilterDatabase" localSheetId="29" hidden="1">'29'!#REF!</definedName>
    <definedName name="_xlnm._FilterDatabase" localSheetId="30" hidden="1">'30'!#REF!</definedName>
    <definedName name="_xlnm._FilterDatabase" localSheetId="31" hidden="1">'31'!#REF!</definedName>
    <definedName name="alpha" localSheetId="1">#REF!</definedName>
    <definedName name="alpha" localSheetId="2">#REF!</definedName>
    <definedName name="alpha" localSheetId="3">#REF!</definedName>
    <definedName name="alpha" localSheetId="4">#REF!</definedName>
    <definedName name="alpha" localSheetId="5">#REF!</definedName>
    <definedName name="alpha" localSheetId="6">#REF!</definedName>
    <definedName name="alpha" localSheetId="7">#REF!</definedName>
    <definedName name="alpha" localSheetId="8">#REF!</definedName>
    <definedName name="alpha" localSheetId="9">#REF!</definedName>
    <definedName name="alpha" localSheetId="10">#REF!</definedName>
    <definedName name="alpha" localSheetId="11">#REF!</definedName>
    <definedName name="alpha" localSheetId="12">#REF!</definedName>
    <definedName name="alpha" localSheetId="13">#REF!</definedName>
    <definedName name="alpha" localSheetId="14">#REF!</definedName>
    <definedName name="alpha" localSheetId="15">#REF!</definedName>
    <definedName name="alpha" localSheetId="16">#REF!</definedName>
    <definedName name="alpha" localSheetId="17">#REF!</definedName>
    <definedName name="alpha" localSheetId="18">#REF!</definedName>
    <definedName name="alpha" localSheetId="19">#REF!</definedName>
    <definedName name="alpha" localSheetId="20">#REF!</definedName>
    <definedName name="alpha" localSheetId="21">#REF!</definedName>
    <definedName name="alpha" localSheetId="22">#REF!</definedName>
    <definedName name="alpha" localSheetId="23">#REF!</definedName>
    <definedName name="alpha" localSheetId="24">#REF!</definedName>
    <definedName name="alpha" localSheetId="25">#REF!</definedName>
    <definedName name="alpha" localSheetId="26">#REF!</definedName>
    <definedName name="alpha" localSheetId="27">#REF!</definedName>
    <definedName name="alpha" localSheetId="28">#REF!</definedName>
    <definedName name="alpha" localSheetId="29">#REF!</definedName>
    <definedName name="alpha" localSheetId="30">#REF!</definedName>
    <definedName name="alpha" localSheetId="31">#REF!</definedName>
    <definedName name="alpha">#REF!</definedName>
    <definedName name="années">LISTES!$A:$A</definedName>
    <definedName name="beta" localSheetId="1">#REF!</definedName>
    <definedName name="beta" localSheetId="2">#REF!</definedName>
    <definedName name="beta" localSheetId="3">#REF!</definedName>
    <definedName name="beta" localSheetId="4">#REF!</definedName>
    <definedName name="beta" localSheetId="5">#REF!</definedName>
    <definedName name="beta" localSheetId="6">#REF!</definedName>
    <definedName name="beta" localSheetId="7">#REF!</definedName>
    <definedName name="beta" localSheetId="8">#REF!</definedName>
    <definedName name="beta" localSheetId="9">#REF!</definedName>
    <definedName name="beta" localSheetId="10">#REF!</definedName>
    <definedName name="beta" localSheetId="11">#REF!</definedName>
    <definedName name="beta" localSheetId="12">#REF!</definedName>
    <definedName name="beta" localSheetId="13">#REF!</definedName>
    <definedName name="beta" localSheetId="14">#REF!</definedName>
    <definedName name="beta" localSheetId="15">#REF!</definedName>
    <definedName name="beta" localSheetId="16">#REF!</definedName>
    <definedName name="beta" localSheetId="17">#REF!</definedName>
    <definedName name="beta" localSheetId="18">#REF!</definedName>
    <definedName name="beta" localSheetId="19">#REF!</definedName>
    <definedName name="beta" localSheetId="20">#REF!</definedName>
    <definedName name="beta" localSheetId="21">#REF!</definedName>
    <definedName name="beta" localSheetId="22">#REF!</definedName>
    <definedName name="beta" localSheetId="23">#REF!</definedName>
    <definedName name="beta" localSheetId="24">#REF!</definedName>
    <definedName name="beta" localSheetId="25">#REF!</definedName>
    <definedName name="beta" localSheetId="26">#REF!</definedName>
    <definedName name="beta" localSheetId="27">#REF!</definedName>
    <definedName name="beta" localSheetId="28">#REF!</definedName>
    <definedName name="beta" localSheetId="29">#REF!</definedName>
    <definedName name="beta" localSheetId="30">#REF!</definedName>
    <definedName name="beta" localSheetId="31">#REF!</definedName>
    <definedName name="beta">#REF!</definedName>
    <definedName name="delta" localSheetId="1">#REF!</definedName>
    <definedName name="delta" localSheetId="2">#REF!</definedName>
    <definedName name="delta" localSheetId="3">#REF!</definedName>
    <definedName name="delta" localSheetId="4">#REF!</definedName>
    <definedName name="delta" localSheetId="5">#REF!</definedName>
    <definedName name="delta" localSheetId="6">#REF!</definedName>
    <definedName name="delta" localSheetId="7">#REF!</definedName>
    <definedName name="delta" localSheetId="8">#REF!</definedName>
    <definedName name="delta" localSheetId="9">#REF!</definedName>
    <definedName name="delta" localSheetId="10">#REF!</definedName>
    <definedName name="delta" localSheetId="11">#REF!</definedName>
    <definedName name="delta" localSheetId="12">#REF!</definedName>
    <definedName name="delta" localSheetId="13">#REF!</definedName>
    <definedName name="delta" localSheetId="14">#REF!</definedName>
    <definedName name="delta" localSheetId="15">#REF!</definedName>
    <definedName name="delta" localSheetId="16">#REF!</definedName>
    <definedName name="delta" localSheetId="17">#REF!</definedName>
    <definedName name="delta" localSheetId="18">#REF!</definedName>
    <definedName name="delta" localSheetId="19">#REF!</definedName>
    <definedName name="delta" localSheetId="20">#REF!</definedName>
    <definedName name="delta" localSheetId="21">#REF!</definedName>
    <definedName name="delta" localSheetId="22">#REF!</definedName>
    <definedName name="delta" localSheetId="23">#REF!</definedName>
    <definedName name="delta" localSheetId="24">#REF!</definedName>
    <definedName name="delta" localSheetId="25">#REF!</definedName>
    <definedName name="delta" localSheetId="26">#REF!</definedName>
    <definedName name="delta" localSheetId="27">#REF!</definedName>
    <definedName name="delta" localSheetId="28">#REF!</definedName>
    <definedName name="delta" localSheetId="29">#REF!</definedName>
    <definedName name="delta" localSheetId="30">#REF!</definedName>
    <definedName name="delta" localSheetId="31">#REF!</definedName>
    <definedName name="delta">#REF!</definedName>
    <definedName name="dzeta" localSheetId="1">#REF!</definedName>
    <definedName name="dzeta" localSheetId="2">#REF!</definedName>
    <definedName name="dzeta" localSheetId="3">#REF!</definedName>
    <definedName name="dzeta" localSheetId="4">#REF!</definedName>
    <definedName name="dzeta" localSheetId="5">#REF!</definedName>
    <definedName name="dzeta" localSheetId="6">#REF!</definedName>
    <definedName name="dzeta" localSheetId="7">#REF!</definedName>
    <definedName name="dzeta" localSheetId="8">#REF!</definedName>
    <definedName name="dzeta" localSheetId="9">#REF!</definedName>
    <definedName name="dzeta" localSheetId="10">#REF!</definedName>
    <definedName name="dzeta" localSheetId="11">#REF!</definedName>
    <definedName name="dzeta" localSheetId="12">#REF!</definedName>
    <definedName name="dzeta" localSheetId="13">#REF!</definedName>
    <definedName name="dzeta" localSheetId="14">#REF!</definedName>
    <definedName name="dzeta" localSheetId="15">#REF!</definedName>
    <definedName name="dzeta" localSheetId="16">#REF!</definedName>
    <definedName name="dzeta" localSheetId="17">#REF!</definedName>
    <definedName name="dzeta" localSheetId="18">#REF!</definedName>
    <definedName name="dzeta" localSheetId="19">#REF!</definedName>
    <definedName name="dzeta" localSheetId="20">#REF!</definedName>
    <definedName name="dzeta" localSheetId="21">#REF!</definedName>
    <definedName name="dzeta" localSheetId="22">#REF!</definedName>
    <definedName name="dzeta" localSheetId="23">#REF!</definedName>
    <definedName name="dzeta" localSheetId="24">#REF!</definedName>
    <definedName name="dzeta" localSheetId="25">#REF!</definedName>
    <definedName name="dzeta" localSheetId="26">#REF!</definedName>
    <definedName name="dzeta" localSheetId="27">#REF!</definedName>
    <definedName name="dzeta" localSheetId="28">#REF!</definedName>
    <definedName name="dzeta" localSheetId="29">#REF!</definedName>
    <definedName name="dzeta" localSheetId="30">#REF!</definedName>
    <definedName name="dzeta" localSheetId="31">#REF!</definedName>
    <definedName name="dzeta">#REF!</definedName>
    <definedName name="eeee" localSheetId="1">#REF!</definedName>
    <definedName name="eeee" localSheetId="2">#REF!</definedName>
    <definedName name="eeee" localSheetId="3">#REF!</definedName>
    <definedName name="eeee" localSheetId="4">#REF!</definedName>
    <definedName name="eeee" localSheetId="5">#REF!</definedName>
    <definedName name="eeee" localSheetId="6">#REF!</definedName>
    <definedName name="eeee" localSheetId="7">#REF!</definedName>
    <definedName name="eeee" localSheetId="8">#REF!</definedName>
    <definedName name="eeee" localSheetId="9">#REF!</definedName>
    <definedName name="eeee" localSheetId="10">#REF!</definedName>
    <definedName name="eeee" localSheetId="11">#REF!</definedName>
    <definedName name="eeee" localSheetId="12">#REF!</definedName>
    <definedName name="eeee" localSheetId="13">#REF!</definedName>
    <definedName name="eeee" localSheetId="14">#REF!</definedName>
    <definedName name="eeee" localSheetId="15">#REF!</definedName>
    <definedName name="eeee" localSheetId="16">#REF!</definedName>
    <definedName name="eeee" localSheetId="17">#REF!</definedName>
    <definedName name="eeee" localSheetId="18">#REF!</definedName>
    <definedName name="eeee" localSheetId="19">#REF!</definedName>
    <definedName name="eeee" localSheetId="20">#REF!</definedName>
    <definedName name="eeee" localSheetId="21">#REF!</definedName>
    <definedName name="eeee" localSheetId="22">#REF!</definedName>
    <definedName name="eeee" localSheetId="23">#REF!</definedName>
    <definedName name="eeee" localSheetId="24">#REF!</definedName>
    <definedName name="eeee" localSheetId="25">#REF!</definedName>
    <definedName name="eeee" localSheetId="26">#REF!</definedName>
    <definedName name="eeee" localSheetId="27">#REF!</definedName>
    <definedName name="eeee" localSheetId="28">#REF!</definedName>
    <definedName name="eeee" localSheetId="29">#REF!</definedName>
    <definedName name="eeee" localSheetId="30">#REF!</definedName>
    <definedName name="eeee" localSheetId="31">#REF!</definedName>
    <definedName name="eeee">#REF!</definedName>
    <definedName name="_xlnm.Extract" localSheetId="1">'01'!#REF!</definedName>
    <definedName name="_xlnm.Extract" localSheetId="2">'02'!#REF!</definedName>
    <definedName name="_xlnm.Extract" localSheetId="3">'03'!#REF!</definedName>
    <definedName name="_xlnm.Extract" localSheetId="4">'04'!#REF!</definedName>
    <definedName name="_xlnm.Extract" localSheetId="5">'05'!#REF!</definedName>
    <definedName name="_xlnm.Extract" localSheetId="6">'06'!#REF!</definedName>
    <definedName name="_xlnm.Extract" localSheetId="7">'07'!#REF!</definedName>
    <definedName name="_xlnm.Extract" localSheetId="8">'08'!#REF!</definedName>
    <definedName name="_xlnm.Extract" localSheetId="9">'09'!#REF!</definedName>
    <definedName name="_xlnm.Extract" localSheetId="10">'10'!#REF!</definedName>
    <definedName name="_xlnm.Extract" localSheetId="11">'11'!#REF!</definedName>
    <definedName name="_xlnm.Extract" localSheetId="12">'12'!#REF!</definedName>
    <definedName name="_xlnm.Extract" localSheetId="13">'13'!#REF!</definedName>
    <definedName name="_xlnm.Extract" localSheetId="14">'14'!#REF!</definedName>
    <definedName name="_xlnm.Extract" localSheetId="15">'15'!#REF!</definedName>
    <definedName name="_xlnm.Extract" localSheetId="16">'16'!#REF!</definedName>
    <definedName name="_xlnm.Extract" localSheetId="17">'17'!#REF!</definedName>
    <definedName name="_xlnm.Extract" localSheetId="18">'18'!#REF!</definedName>
    <definedName name="_xlnm.Extract" localSheetId="19">'19'!#REF!</definedName>
    <definedName name="_xlnm.Extract" localSheetId="20">'20'!#REF!</definedName>
    <definedName name="_xlnm.Extract" localSheetId="21">'21'!#REF!</definedName>
    <definedName name="_xlnm.Extract" localSheetId="22">'22'!#REF!</definedName>
    <definedName name="_xlnm.Extract" localSheetId="23">'23'!#REF!</definedName>
    <definedName name="_xlnm.Extract" localSheetId="24">'24'!#REF!</definedName>
    <definedName name="_xlnm.Extract" localSheetId="25">'25'!#REF!</definedName>
    <definedName name="_xlnm.Extract" localSheetId="26">'26'!#REF!</definedName>
    <definedName name="_xlnm.Extract" localSheetId="27">'27'!#REF!</definedName>
    <definedName name="_xlnm.Extract" localSheetId="28">'28'!#REF!</definedName>
    <definedName name="_xlnm.Extract" localSheetId="29">'29'!#REF!</definedName>
    <definedName name="_xlnm.Extract" localSheetId="30">'30'!#REF!</definedName>
    <definedName name="_xlnm.Extract" localSheetId="31">'31'!#REF!</definedName>
    <definedName name="gamma" localSheetId="1">#REF!</definedName>
    <definedName name="gamma" localSheetId="2">#REF!</definedName>
    <definedName name="gamma" localSheetId="3">#REF!</definedName>
    <definedName name="gamma" localSheetId="4">#REF!</definedName>
    <definedName name="gamma" localSheetId="5">#REF!</definedName>
    <definedName name="gamma" localSheetId="6">#REF!</definedName>
    <definedName name="gamma" localSheetId="7">#REF!</definedName>
    <definedName name="gamma" localSheetId="8">#REF!</definedName>
    <definedName name="gamma" localSheetId="9">#REF!</definedName>
    <definedName name="gamma" localSheetId="10">#REF!</definedName>
    <definedName name="gamma" localSheetId="11">#REF!</definedName>
    <definedName name="gamma" localSheetId="12">#REF!</definedName>
    <definedName name="gamma" localSheetId="13">#REF!</definedName>
    <definedName name="gamma" localSheetId="14">#REF!</definedName>
    <definedName name="gamma" localSheetId="15">#REF!</definedName>
    <definedName name="gamma" localSheetId="16">#REF!</definedName>
    <definedName name="gamma" localSheetId="17">#REF!</definedName>
    <definedName name="gamma" localSheetId="18">#REF!</definedName>
    <definedName name="gamma" localSheetId="19">#REF!</definedName>
    <definedName name="gamma" localSheetId="20">#REF!</definedName>
    <definedName name="gamma" localSheetId="21">#REF!</definedName>
    <definedName name="gamma" localSheetId="22">#REF!</definedName>
    <definedName name="gamma" localSheetId="23">#REF!</definedName>
    <definedName name="gamma" localSheetId="24">#REF!</definedName>
    <definedName name="gamma" localSheetId="25">#REF!</definedName>
    <definedName name="gamma" localSheetId="26">#REF!</definedName>
    <definedName name="gamma" localSheetId="27">#REF!</definedName>
    <definedName name="gamma" localSheetId="28">#REF!</definedName>
    <definedName name="gamma" localSheetId="29">#REF!</definedName>
    <definedName name="gamma" localSheetId="30">#REF!</definedName>
    <definedName name="gamma" localSheetId="31">#REF!</definedName>
    <definedName name="gamma">#REF!</definedName>
    <definedName name="JF">LISTES!$F$1:$F$12</definedName>
    <definedName name="jj" localSheetId="1">#REF!</definedName>
    <definedName name="jj" localSheetId="2">#REF!</definedName>
    <definedName name="jj" localSheetId="3">#REF!</definedName>
    <definedName name="jj" localSheetId="4">#REF!</definedName>
    <definedName name="jj" localSheetId="5">#REF!</definedName>
    <definedName name="jj" localSheetId="6">#REF!</definedName>
    <definedName name="jj" localSheetId="7">#REF!</definedName>
    <definedName name="jj" localSheetId="8">#REF!</definedName>
    <definedName name="jj" localSheetId="9">#REF!</definedName>
    <definedName name="jj" localSheetId="10">#REF!</definedName>
    <definedName name="jj" localSheetId="11">#REF!</definedName>
    <definedName name="jj" localSheetId="12">#REF!</definedName>
    <definedName name="jj" localSheetId="13">#REF!</definedName>
    <definedName name="jj" localSheetId="14">#REF!</definedName>
    <definedName name="jj" localSheetId="15">#REF!</definedName>
    <definedName name="jj" localSheetId="16">#REF!</definedName>
    <definedName name="jj" localSheetId="17">#REF!</definedName>
    <definedName name="jj" localSheetId="18">#REF!</definedName>
    <definedName name="jj" localSheetId="19">#REF!</definedName>
    <definedName name="jj" localSheetId="20">#REF!</definedName>
    <definedName name="jj" localSheetId="21">#REF!</definedName>
    <definedName name="jj" localSheetId="22">#REF!</definedName>
    <definedName name="jj" localSheetId="23">#REF!</definedName>
    <definedName name="jj" localSheetId="24">#REF!</definedName>
    <definedName name="jj" localSheetId="25">#REF!</definedName>
    <definedName name="jj" localSheetId="26">#REF!</definedName>
    <definedName name="jj" localSheetId="27">#REF!</definedName>
    <definedName name="jj" localSheetId="28">#REF!</definedName>
    <definedName name="jj" localSheetId="29">#REF!</definedName>
    <definedName name="jj" localSheetId="30">#REF!</definedName>
    <definedName name="jj" localSheetId="31">#REF!</definedName>
    <definedName name="jj">#REF!</definedName>
    <definedName name="jours">LISTES!$J:$J</definedName>
    <definedName name="mois">LISTES!$B:$B</definedName>
    <definedName name="omega" localSheetId="1">#REF!</definedName>
    <definedName name="omega" localSheetId="2">#REF!</definedName>
    <definedName name="omega" localSheetId="3">#REF!</definedName>
    <definedName name="omega" localSheetId="4">#REF!</definedName>
    <definedName name="omega" localSheetId="5">#REF!</definedName>
    <definedName name="omega" localSheetId="6">#REF!</definedName>
    <definedName name="omega" localSheetId="7">#REF!</definedName>
    <definedName name="omega" localSheetId="8">#REF!</definedName>
    <definedName name="omega" localSheetId="9">#REF!</definedName>
    <definedName name="omega" localSheetId="10">#REF!</definedName>
    <definedName name="omega" localSheetId="11">#REF!</definedName>
    <definedName name="omega" localSheetId="12">#REF!</definedName>
    <definedName name="omega" localSheetId="13">#REF!</definedName>
    <definedName name="omega" localSheetId="14">#REF!</definedName>
    <definedName name="omega" localSheetId="15">#REF!</definedName>
    <definedName name="omega" localSheetId="16">#REF!</definedName>
    <definedName name="omega" localSheetId="17">#REF!</definedName>
    <definedName name="omega" localSheetId="18">#REF!</definedName>
    <definedName name="omega" localSheetId="19">#REF!</definedName>
    <definedName name="omega" localSheetId="20">#REF!</definedName>
    <definedName name="omega" localSheetId="21">#REF!</definedName>
    <definedName name="omega" localSheetId="22">#REF!</definedName>
    <definedName name="omega" localSheetId="23">#REF!</definedName>
    <definedName name="omega" localSheetId="24">#REF!</definedName>
    <definedName name="omega" localSheetId="25">#REF!</definedName>
    <definedName name="omega" localSheetId="26">#REF!</definedName>
    <definedName name="omega" localSheetId="27">#REF!</definedName>
    <definedName name="omega" localSheetId="28">#REF!</definedName>
    <definedName name="omega" localSheetId="29">#REF!</definedName>
    <definedName name="omega" localSheetId="30">#REF!</definedName>
    <definedName name="omega" localSheetId="31">#REF!</definedName>
    <definedName name="omega">#REF!</definedName>
    <definedName name="Z_6434ADB5_5807_4194_9C26_8CDA5319B4DE_.wvu.Cols" localSheetId="1" hidden="1">'01'!#REF!</definedName>
    <definedName name="Z_6434ADB5_5807_4194_9C26_8CDA5319B4DE_.wvu.Cols" localSheetId="2" hidden="1">'02'!#REF!</definedName>
    <definedName name="Z_6434ADB5_5807_4194_9C26_8CDA5319B4DE_.wvu.Cols" localSheetId="3" hidden="1">'03'!#REF!</definedName>
    <definedName name="Z_6434ADB5_5807_4194_9C26_8CDA5319B4DE_.wvu.Cols" localSheetId="4" hidden="1">'04'!#REF!</definedName>
    <definedName name="Z_6434ADB5_5807_4194_9C26_8CDA5319B4DE_.wvu.Cols" localSheetId="5" hidden="1">'05'!#REF!</definedName>
    <definedName name="Z_6434ADB5_5807_4194_9C26_8CDA5319B4DE_.wvu.Cols" localSheetId="6" hidden="1">'06'!#REF!</definedName>
    <definedName name="Z_6434ADB5_5807_4194_9C26_8CDA5319B4DE_.wvu.Cols" localSheetId="7" hidden="1">'07'!#REF!</definedName>
    <definedName name="Z_6434ADB5_5807_4194_9C26_8CDA5319B4DE_.wvu.Cols" localSheetId="8" hidden="1">'08'!#REF!</definedName>
    <definedName name="Z_6434ADB5_5807_4194_9C26_8CDA5319B4DE_.wvu.Cols" localSheetId="9" hidden="1">'09'!#REF!</definedName>
    <definedName name="Z_6434ADB5_5807_4194_9C26_8CDA5319B4DE_.wvu.Cols" localSheetId="10" hidden="1">'10'!#REF!</definedName>
    <definedName name="Z_6434ADB5_5807_4194_9C26_8CDA5319B4DE_.wvu.Cols" localSheetId="11" hidden="1">'11'!#REF!</definedName>
    <definedName name="Z_6434ADB5_5807_4194_9C26_8CDA5319B4DE_.wvu.Cols" localSheetId="12" hidden="1">'12'!#REF!</definedName>
    <definedName name="Z_6434ADB5_5807_4194_9C26_8CDA5319B4DE_.wvu.Cols" localSheetId="13" hidden="1">'13'!#REF!</definedName>
    <definedName name="Z_6434ADB5_5807_4194_9C26_8CDA5319B4DE_.wvu.Cols" localSheetId="14" hidden="1">'14'!#REF!</definedName>
    <definedName name="Z_6434ADB5_5807_4194_9C26_8CDA5319B4DE_.wvu.Cols" localSheetId="15" hidden="1">'15'!#REF!</definedName>
    <definedName name="Z_6434ADB5_5807_4194_9C26_8CDA5319B4DE_.wvu.Cols" localSheetId="16" hidden="1">'16'!#REF!</definedName>
    <definedName name="Z_6434ADB5_5807_4194_9C26_8CDA5319B4DE_.wvu.Cols" localSheetId="17" hidden="1">'17'!#REF!</definedName>
    <definedName name="Z_6434ADB5_5807_4194_9C26_8CDA5319B4DE_.wvu.Cols" localSheetId="18" hidden="1">'18'!#REF!</definedName>
    <definedName name="Z_6434ADB5_5807_4194_9C26_8CDA5319B4DE_.wvu.Cols" localSheetId="19" hidden="1">'19'!#REF!</definedName>
    <definedName name="Z_6434ADB5_5807_4194_9C26_8CDA5319B4DE_.wvu.Cols" localSheetId="20" hidden="1">'20'!#REF!</definedName>
    <definedName name="Z_6434ADB5_5807_4194_9C26_8CDA5319B4DE_.wvu.Cols" localSheetId="21" hidden="1">'21'!#REF!</definedName>
    <definedName name="Z_6434ADB5_5807_4194_9C26_8CDA5319B4DE_.wvu.Cols" localSheetId="22" hidden="1">'22'!#REF!</definedName>
    <definedName name="Z_6434ADB5_5807_4194_9C26_8CDA5319B4DE_.wvu.Cols" localSheetId="23" hidden="1">'23'!#REF!</definedName>
    <definedName name="Z_6434ADB5_5807_4194_9C26_8CDA5319B4DE_.wvu.Cols" localSheetId="24" hidden="1">'24'!#REF!</definedName>
    <definedName name="Z_6434ADB5_5807_4194_9C26_8CDA5319B4DE_.wvu.Cols" localSheetId="25" hidden="1">'25'!#REF!</definedName>
    <definedName name="Z_6434ADB5_5807_4194_9C26_8CDA5319B4DE_.wvu.Cols" localSheetId="26" hidden="1">'26'!#REF!</definedName>
    <definedName name="Z_6434ADB5_5807_4194_9C26_8CDA5319B4DE_.wvu.Cols" localSheetId="27" hidden="1">'27'!#REF!</definedName>
    <definedName name="Z_6434ADB5_5807_4194_9C26_8CDA5319B4DE_.wvu.Cols" localSheetId="28" hidden="1">'28'!#REF!</definedName>
    <definedName name="Z_6434ADB5_5807_4194_9C26_8CDA5319B4DE_.wvu.Cols" localSheetId="29" hidden="1">'29'!#REF!</definedName>
    <definedName name="Z_6434ADB5_5807_4194_9C26_8CDA5319B4DE_.wvu.Cols" localSheetId="30" hidden="1">'30'!#REF!</definedName>
    <definedName name="Z_6434ADB5_5807_4194_9C26_8CDA5319B4DE_.wvu.Cols" localSheetId="31" hidden="1">'31'!#REF!</definedName>
    <definedName name="Z_6434ADB5_5807_4194_9C26_8CDA5319B4DE_.wvu.FilterData" localSheetId="1" hidden="1">'01'!#REF!</definedName>
    <definedName name="Z_6434ADB5_5807_4194_9C26_8CDA5319B4DE_.wvu.FilterData" localSheetId="2" hidden="1">'02'!#REF!</definedName>
    <definedName name="Z_6434ADB5_5807_4194_9C26_8CDA5319B4DE_.wvu.FilterData" localSheetId="3" hidden="1">'03'!#REF!</definedName>
    <definedName name="Z_6434ADB5_5807_4194_9C26_8CDA5319B4DE_.wvu.FilterData" localSheetId="4" hidden="1">'04'!#REF!</definedName>
    <definedName name="Z_6434ADB5_5807_4194_9C26_8CDA5319B4DE_.wvu.FilterData" localSheetId="5" hidden="1">'05'!#REF!</definedName>
    <definedName name="Z_6434ADB5_5807_4194_9C26_8CDA5319B4DE_.wvu.FilterData" localSheetId="6" hidden="1">'06'!#REF!</definedName>
    <definedName name="Z_6434ADB5_5807_4194_9C26_8CDA5319B4DE_.wvu.FilterData" localSheetId="7" hidden="1">'07'!#REF!</definedName>
    <definedName name="Z_6434ADB5_5807_4194_9C26_8CDA5319B4DE_.wvu.FilterData" localSheetId="8" hidden="1">'08'!#REF!</definedName>
    <definedName name="Z_6434ADB5_5807_4194_9C26_8CDA5319B4DE_.wvu.FilterData" localSheetId="9" hidden="1">'09'!#REF!</definedName>
    <definedName name="Z_6434ADB5_5807_4194_9C26_8CDA5319B4DE_.wvu.FilterData" localSheetId="10" hidden="1">'10'!#REF!</definedName>
    <definedName name="Z_6434ADB5_5807_4194_9C26_8CDA5319B4DE_.wvu.FilterData" localSheetId="11" hidden="1">'11'!#REF!</definedName>
    <definedName name="Z_6434ADB5_5807_4194_9C26_8CDA5319B4DE_.wvu.FilterData" localSheetId="12" hidden="1">'12'!#REF!</definedName>
    <definedName name="Z_6434ADB5_5807_4194_9C26_8CDA5319B4DE_.wvu.FilterData" localSheetId="13" hidden="1">'13'!#REF!</definedName>
    <definedName name="Z_6434ADB5_5807_4194_9C26_8CDA5319B4DE_.wvu.FilterData" localSheetId="14" hidden="1">'14'!#REF!</definedName>
    <definedName name="Z_6434ADB5_5807_4194_9C26_8CDA5319B4DE_.wvu.FilterData" localSheetId="15" hidden="1">'15'!#REF!</definedName>
    <definedName name="Z_6434ADB5_5807_4194_9C26_8CDA5319B4DE_.wvu.FilterData" localSheetId="16" hidden="1">'16'!#REF!</definedName>
    <definedName name="Z_6434ADB5_5807_4194_9C26_8CDA5319B4DE_.wvu.FilterData" localSheetId="17" hidden="1">'17'!#REF!</definedName>
    <definedName name="Z_6434ADB5_5807_4194_9C26_8CDA5319B4DE_.wvu.FilterData" localSheetId="18" hidden="1">'18'!#REF!</definedName>
    <definedName name="Z_6434ADB5_5807_4194_9C26_8CDA5319B4DE_.wvu.FilterData" localSheetId="19" hidden="1">'19'!#REF!</definedName>
    <definedName name="Z_6434ADB5_5807_4194_9C26_8CDA5319B4DE_.wvu.FilterData" localSheetId="20" hidden="1">'20'!#REF!</definedName>
    <definedName name="Z_6434ADB5_5807_4194_9C26_8CDA5319B4DE_.wvu.FilterData" localSheetId="21" hidden="1">'21'!#REF!</definedName>
    <definedName name="Z_6434ADB5_5807_4194_9C26_8CDA5319B4DE_.wvu.FilterData" localSheetId="22" hidden="1">'22'!#REF!</definedName>
    <definedName name="Z_6434ADB5_5807_4194_9C26_8CDA5319B4DE_.wvu.FilterData" localSheetId="23" hidden="1">'23'!#REF!</definedName>
    <definedName name="Z_6434ADB5_5807_4194_9C26_8CDA5319B4DE_.wvu.FilterData" localSheetId="24" hidden="1">'24'!#REF!</definedName>
    <definedName name="Z_6434ADB5_5807_4194_9C26_8CDA5319B4DE_.wvu.FilterData" localSheetId="25" hidden="1">'25'!#REF!</definedName>
    <definedName name="Z_6434ADB5_5807_4194_9C26_8CDA5319B4DE_.wvu.FilterData" localSheetId="26" hidden="1">'26'!#REF!</definedName>
    <definedName name="Z_6434ADB5_5807_4194_9C26_8CDA5319B4DE_.wvu.FilterData" localSheetId="27" hidden="1">'27'!#REF!</definedName>
    <definedName name="Z_6434ADB5_5807_4194_9C26_8CDA5319B4DE_.wvu.FilterData" localSheetId="28" hidden="1">'28'!#REF!</definedName>
    <definedName name="Z_6434ADB5_5807_4194_9C26_8CDA5319B4DE_.wvu.FilterData" localSheetId="29" hidden="1">'29'!#REF!</definedName>
    <definedName name="Z_6434ADB5_5807_4194_9C26_8CDA5319B4DE_.wvu.FilterData" localSheetId="30" hidden="1">'30'!#REF!</definedName>
    <definedName name="Z_6434ADB5_5807_4194_9C26_8CDA5319B4DE_.wvu.FilterData" localSheetId="31" hidden="1">'31'!#REF!</definedName>
    <definedName name="Z_6434ADB5_5807_4194_9C26_8CDA5319B4DE_.wvu.PrintArea" localSheetId="1" hidden="1">'01'!#REF!</definedName>
    <definedName name="Z_6434ADB5_5807_4194_9C26_8CDA5319B4DE_.wvu.PrintArea" localSheetId="2" hidden="1">'02'!#REF!</definedName>
    <definedName name="Z_6434ADB5_5807_4194_9C26_8CDA5319B4DE_.wvu.PrintArea" localSheetId="3" hidden="1">'03'!#REF!</definedName>
    <definedName name="Z_6434ADB5_5807_4194_9C26_8CDA5319B4DE_.wvu.PrintArea" localSheetId="4" hidden="1">'04'!#REF!</definedName>
    <definedName name="Z_6434ADB5_5807_4194_9C26_8CDA5319B4DE_.wvu.PrintArea" localSheetId="5" hidden="1">'05'!#REF!</definedName>
    <definedName name="Z_6434ADB5_5807_4194_9C26_8CDA5319B4DE_.wvu.PrintArea" localSheetId="6" hidden="1">'06'!#REF!</definedName>
    <definedName name="Z_6434ADB5_5807_4194_9C26_8CDA5319B4DE_.wvu.PrintArea" localSheetId="7" hidden="1">'07'!#REF!</definedName>
    <definedName name="Z_6434ADB5_5807_4194_9C26_8CDA5319B4DE_.wvu.PrintArea" localSheetId="8" hidden="1">'08'!#REF!</definedName>
    <definedName name="Z_6434ADB5_5807_4194_9C26_8CDA5319B4DE_.wvu.PrintArea" localSheetId="9" hidden="1">'09'!#REF!</definedName>
    <definedName name="Z_6434ADB5_5807_4194_9C26_8CDA5319B4DE_.wvu.PrintArea" localSheetId="10" hidden="1">'10'!#REF!</definedName>
    <definedName name="Z_6434ADB5_5807_4194_9C26_8CDA5319B4DE_.wvu.PrintArea" localSheetId="11" hidden="1">'11'!#REF!</definedName>
    <definedName name="Z_6434ADB5_5807_4194_9C26_8CDA5319B4DE_.wvu.PrintArea" localSheetId="12" hidden="1">'12'!#REF!</definedName>
    <definedName name="Z_6434ADB5_5807_4194_9C26_8CDA5319B4DE_.wvu.PrintArea" localSheetId="13" hidden="1">'13'!#REF!</definedName>
    <definedName name="Z_6434ADB5_5807_4194_9C26_8CDA5319B4DE_.wvu.PrintArea" localSheetId="14" hidden="1">'14'!#REF!</definedName>
    <definedName name="Z_6434ADB5_5807_4194_9C26_8CDA5319B4DE_.wvu.PrintArea" localSheetId="15" hidden="1">'15'!#REF!</definedName>
    <definedName name="Z_6434ADB5_5807_4194_9C26_8CDA5319B4DE_.wvu.PrintArea" localSheetId="16" hidden="1">'16'!#REF!</definedName>
    <definedName name="Z_6434ADB5_5807_4194_9C26_8CDA5319B4DE_.wvu.PrintArea" localSheetId="17" hidden="1">'17'!#REF!</definedName>
    <definedName name="Z_6434ADB5_5807_4194_9C26_8CDA5319B4DE_.wvu.PrintArea" localSheetId="18" hidden="1">'18'!#REF!</definedName>
    <definedName name="Z_6434ADB5_5807_4194_9C26_8CDA5319B4DE_.wvu.PrintArea" localSheetId="19" hidden="1">'19'!#REF!</definedName>
    <definedName name="Z_6434ADB5_5807_4194_9C26_8CDA5319B4DE_.wvu.PrintArea" localSheetId="20" hidden="1">'20'!#REF!</definedName>
    <definedName name="Z_6434ADB5_5807_4194_9C26_8CDA5319B4DE_.wvu.PrintArea" localSheetId="21" hidden="1">'21'!#REF!</definedName>
    <definedName name="Z_6434ADB5_5807_4194_9C26_8CDA5319B4DE_.wvu.PrintArea" localSheetId="22" hidden="1">'22'!#REF!</definedName>
    <definedName name="Z_6434ADB5_5807_4194_9C26_8CDA5319B4DE_.wvu.PrintArea" localSheetId="23" hidden="1">'23'!#REF!</definedName>
    <definedName name="Z_6434ADB5_5807_4194_9C26_8CDA5319B4DE_.wvu.PrintArea" localSheetId="24" hidden="1">'24'!#REF!</definedName>
    <definedName name="Z_6434ADB5_5807_4194_9C26_8CDA5319B4DE_.wvu.PrintArea" localSheetId="25" hidden="1">'25'!#REF!</definedName>
    <definedName name="Z_6434ADB5_5807_4194_9C26_8CDA5319B4DE_.wvu.PrintArea" localSheetId="26" hidden="1">'26'!#REF!</definedName>
    <definedName name="Z_6434ADB5_5807_4194_9C26_8CDA5319B4DE_.wvu.PrintArea" localSheetId="27" hidden="1">'27'!#REF!</definedName>
    <definedName name="Z_6434ADB5_5807_4194_9C26_8CDA5319B4DE_.wvu.PrintArea" localSheetId="28" hidden="1">'28'!#REF!</definedName>
    <definedName name="Z_6434ADB5_5807_4194_9C26_8CDA5319B4DE_.wvu.PrintArea" localSheetId="29" hidden="1">'29'!#REF!</definedName>
    <definedName name="Z_6434ADB5_5807_4194_9C26_8CDA5319B4DE_.wvu.PrintArea" localSheetId="30" hidden="1">'30'!#REF!</definedName>
    <definedName name="Z_6434ADB5_5807_4194_9C26_8CDA5319B4DE_.wvu.PrintArea" localSheetId="31" hidden="1">'31'!#REF!</definedName>
    <definedName name="Z_6434ADB5_5807_4194_9C26_8CDA5319B4DE_.wvu.Rows" localSheetId="1" hidden="1">'01'!#REF!</definedName>
    <definedName name="Z_6434ADB5_5807_4194_9C26_8CDA5319B4DE_.wvu.Rows" localSheetId="2" hidden="1">'02'!#REF!</definedName>
    <definedName name="Z_6434ADB5_5807_4194_9C26_8CDA5319B4DE_.wvu.Rows" localSheetId="3" hidden="1">'03'!#REF!</definedName>
    <definedName name="Z_6434ADB5_5807_4194_9C26_8CDA5319B4DE_.wvu.Rows" localSheetId="4" hidden="1">'04'!#REF!</definedName>
    <definedName name="Z_6434ADB5_5807_4194_9C26_8CDA5319B4DE_.wvu.Rows" localSheetId="5" hidden="1">'05'!#REF!</definedName>
    <definedName name="Z_6434ADB5_5807_4194_9C26_8CDA5319B4DE_.wvu.Rows" localSheetId="6" hidden="1">'06'!#REF!</definedName>
    <definedName name="Z_6434ADB5_5807_4194_9C26_8CDA5319B4DE_.wvu.Rows" localSheetId="7" hidden="1">'07'!#REF!</definedName>
    <definedName name="Z_6434ADB5_5807_4194_9C26_8CDA5319B4DE_.wvu.Rows" localSheetId="8" hidden="1">'08'!#REF!</definedName>
    <definedName name="Z_6434ADB5_5807_4194_9C26_8CDA5319B4DE_.wvu.Rows" localSheetId="9" hidden="1">'09'!#REF!</definedName>
    <definedName name="Z_6434ADB5_5807_4194_9C26_8CDA5319B4DE_.wvu.Rows" localSheetId="10" hidden="1">'10'!#REF!</definedName>
    <definedName name="Z_6434ADB5_5807_4194_9C26_8CDA5319B4DE_.wvu.Rows" localSheetId="11" hidden="1">'11'!#REF!</definedName>
    <definedName name="Z_6434ADB5_5807_4194_9C26_8CDA5319B4DE_.wvu.Rows" localSheetId="12" hidden="1">'12'!#REF!</definedName>
    <definedName name="Z_6434ADB5_5807_4194_9C26_8CDA5319B4DE_.wvu.Rows" localSheetId="13" hidden="1">'13'!#REF!</definedName>
    <definedName name="Z_6434ADB5_5807_4194_9C26_8CDA5319B4DE_.wvu.Rows" localSheetId="14" hidden="1">'14'!#REF!</definedName>
    <definedName name="Z_6434ADB5_5807_4194_9C26_8CDA5319B4DE_.wvu.Rows" localSheetId="15" hidden="1">'15'!#REF!</definedName>
    <definedName name="Z_6434ADB5_5807_4194_9C26_8CDA5319B4DE_.wvu.Rows" localSheetId="16" hidden="1">'16'!#REF!</definedName>
    <definedName name="Z_6434ADB5_5807_4194_9C26_8CDA5319B4DE_.wvu.Rows" localSheetId="17" hidden="1">'17'!#REF!</definedName>
    <definedName name="Z_6434ADB5_5807_4194_9C26_8CDA5319B4DE_.wvu.Rows" localSheetId="18" hidden="1">'18'!#REF!</definedName>
    <definedName name="Z_6434ADB5_5807_4194_9C26_8CDA5319B4DE_.wvu.Rows" localSheetId="19" hidden="1">'19'!#REF!</definedName>
    <definedName name="Z_6434ADB5_5807_4194_9C26_8CDA5319B4DE_.wvu.Rows" localSheetId="20" hidden="1">'20'!#REF!</definedName>
    <definedName name="Z_6434ADB5_5807_4194_9C26_8CDA5319B4DE_.wvu.Rows" localSheetId="21" hidden="1">'21'!#REF!</definedName>
    <definedName name="Z_6434ADB5_5807_4194_9C26_8CDA5319B4DE_.wvu.Rows" localSheetId="22" hidden="1">'22'!#REF!</definedName>
    <definedName name="Z_6434ADB5_5807_4194_9C26_8CDA5319B4DE_.wvu.Rows" localSheetId="23" hidden="1">'23'!#REF!</definedName>
    <definedName name="Z_6434ADB5_5807_4194_9C26_8CDA5319B4DE_.wvu.Rows" localSheetId="24" hidden="1">'24'!#REF!</definedName>
    <definedName name="Z_6434ADB5_5807_4194_9C26_8CDA5319B4DE_.wvu.Rows" localSheetId="25" hidden="1">'25'!#REF!</definedName>
    <definedName name="Z_6434ADB5_5807_4194_9C26_8CDA5319B4DE_.wvu.Rows" localSheetId="26" hidden="1">'26'!#REF!</definedName>
    <definedName name="Z_6434ADB5_5807_4194_9C26_8CDA5319B4DE_.wvu.Rows" localSheetId="27" hidden="1">'27'!#REF!</definedName>
    <definedName name="Z_6434ADB5_5807_4194_9C26_8CDA5319B4DE_.wvu.Rows" localSheetId="28" hidden="1">'28'!#REF!</definedName>
    <definedName name="Z_6434ADB5_5807_4194_9C26_8CDA5319B4DE_.wvu.Rows" localSheetId="29" hidden="1">'29'!#REF!</definedName>
    <definedName name="Z_6434ADB5_5807_4194_9C26_8CDA5319B4DE_.wvu.Rows" localSheetId="30" hidden="1">'30'!#REF!</definedName>
    <definedName name="Z_6434ADB5_5807_4194_9C26_8CDA5319B4DE_.wvu.Rows" localSheetId="31" hidden="1">'31'!#REF!</definedName>
  </definedNames>
  <calcPr calcId="162913"/>
  <customWorkbookViews>
    <customWorkbookView name="Laurent M - Affichage personnalisé" guid="{6434ADB5-5807-4194-9C26-8CDA5319B4DE}" mergeInterval="0" personalView="1" maximized="1" windowWidth="1596" windowHeight="655" tabRatio="938" activeSheetId="2"/>
  </customWorkbookViews>
</workbook>
</file>

<file path=xl/calcChain.xml><?xml version="1.0" encoding="utf-8"?>
<calcChain xmlns="http://schemas.openxmlformats.org/spreadsheetml/2006/main">
  <c r="G2" i="57" l="1"/>
  <c r="G15" i="56" l="1"/>
  <c r="F15" i="56"/>
  <c r="E15" i="56"/>
  <c r="D15" i="56"/>
  <c r="C15" i="56"/>
  <c r="B15" i="56"/>
  <c r="A15" i="56"/>
  <c r="A14" i="56"/>
  <c r="B16" i="56" s="1"/>
  <c r="A2" i="55"/>
  <c r="A19" i="56" l="1"/>
  <c r="B21" i="56"/>
  <c r="F19" i="56"/>
  <c r="B19" i="56"/>
  <c r="D18" i="56"/>
  <c r="F17" i="56"/>
  <c r="B17" i="56"/>
  <c r="D16" i="56"/>
  <c r="A16" i="56"/>
  <c r="A18" i="56"/>
  <c r="E21" i="56"/>
  <c r="G20" i="56"/>
  <c r="C20" i="56"/>
  <c r="E19" i="56"/>
  <c r="G18" i="56"/>
  <c r="C18" i="56"/>
  <c r="E17" i="56"/>
  <c r="G16" i="56"/>
  <c r="C16" i="56"/>
  <c r="A20" i="56"/>
  <c r="G21" i="56"/>
  <c r="C21" i="56"/>
  <c r="E20" i="56"/>
  <c r="G19" i="56"/>
  <c r="C19" i="56"/>
  <c r="E18" i="56"/>
  <c r="G17" i="56"/>
  <c r="C17" i="56"/>
  <c r="E16" i="56"/>
  <c r="F21" i="56"/>
  <c r="D20" i="56"/>
  <c r="A21" i="56"/>
  <c r="A17" i="56"/>
  <c r="D21" i="56"/>
  <c r="F20" i="56"/>
  <c r="B20" i="56"/>
  <c r="D19" i="56"/>
  <c r="F18" i="56"/>
  <c r="B18" i="56"/>
  <c r="D17" i="56"/>
  <c r="F16" i="56"/>
  <c r="F12" i="57" l="1"/>
  <c r="F11" i="57"/>
  <c r="F10" i="57"/>
  <c r="F9" i="57"/>
  <c r="F8" i="57"/>
  <c r="F5" i="57"/>
  <c r="F4" i="57"/>
  <c r="F7" i="57"/>
  <c r="F1" i="57"/>
  <c r="A1" i="55" l="1"/>
  <c r="A2" i="58"/>
  <c r="F6" i="57"/>
  <c r="F3" i="57"/>
  <c r="A3" i="55" l="1"/>
  <c r="A3" i="58"/>
  <c r="A1" i="58"/>
  <c r="A2" i="59"/>
  <c r="A3" i="59" s="1"/>
  <c r="A2" i="60" l="1"/>
  <c r="A3" i="60" s="1"/>
  <c r="A1" i="59"/>
  <c r="A1" i="60" l="1"/>
  <c r="A2" i="61"/>
  <c r="A3" i="61" s="1"/>
  <c r="A2" i="62" l="1"/>
  <c r="A3" i="62" s="1"/>
  <c r="A1" i="61"/>
  <c r="A2" i="63" l="1"/>
  <c r="A3" i="63" s="1"/>
  <c r="A1" i="62"/>
  <c r="A1" i="63" l="1"/>
  <c r="A2" i="64"/>
  <c r="A3" i="64" s="1"/>
  <c r="A1" i="64" l="1"/>
  <c r="A2" i="65"/>
  <c r="A3" i="65" s="1"/>
  <c r="A1" i="65" l="1"/>
  <c r="A2" i="66"/>
  <c r="A3" i="66" s="1"/>
  <c r="A1" i="66" l="1"/>
  <c r="A2" i="67"/>
  <c r="A3" i="67" s="1"/>
  <c r="A1" i="67" l="1"/>
  <c r="A2" i="68"/>
  <c r="A3" i="68" s="1"/>
  <c r="A1" i="68" l="1"/>
  <c r="A2" i="69"/>
  <c r="A3" i="69" s="1"/>
  <c r="A1" i="69" l="1"/>
  <c r="A2" i="70"/>
  <c r="A3" i="70" s="1"/>
  <c r="A1" i="70" l="1"/>
  <c r="A2" i="71"/>
  <c r="A3" i="71" s="1"/>
  <c r="A1" i="71" l="1"/>
  <c r="A2" i="72"/>
  <c r="A3" i="72" s="1"/>
  <c r="A1" i="72" l="1"/>
  <c r="A2" i="73"/>
  <c r="A3" i="73" s="1"/>
  <c r="A2" i="74" l="1"/>
  <c r="A3" i="74" s="1"/>
  <c r="A1" i="73"/>
  <c r="A1" i="74" l="1"/>
  <c r="A2" i="75"/>
  <c r="A3" i="75" s="1"/>
  <c r="A2" i="76" l="1"/>
  <c r="A3" i="76" s="1"/>
  <c r="A1" i="75"/>
  <c r="A1" i="76" l="1"/>
  <c r="A2" i="77"/>
  <c r="A3" i="77" s="1"/>
  <c r="A2" i="78" l="1"/>
  <c r="A3" i="78" s="1"/>
  <c r="A1" i="77"/>
  <c r="A2" i="79" l="1"/>
  <c r="A3" i="79" s="1"/>
  <c r="A1" i="78"/>
  <c r="A2" i="80" l="1"/>
  <c r="A3" i="80" s="1"/>
  <c r="A1" i="79"/>
  <c r="A2" i="81" l="1"/>
  <c r="A3" i="81" s="1"/>
  <c r="A1" i="80"/>
  <c r="A1" i="81" l="1"/>
  <c r="A2" i="82"/>
  <c r="A3" i="82" s="1"/>
  <c r="A1" i="82" l="1"/>
  <c r="A2" i="83"/>
  <c r="A3" i="83" s="1"/>
  <c r="A2" i="84" l="1"/>
  <c r="A3" i="84" s="1"/>
  <c r="A1" i="83"/>
  <c r="A2" i="85" l="1"/>
  <c r="A2" i="86" s="1"/>
  <c r="A1" i="84"/>
  <c r="A3" i="85" l="1"/>
  <c r="A1" i="85"/>
  <c r="A2" i="87" l="1"/>
  <c r="A3" i="87" s="1"/>
  <c r="A3" i="86"/>
  <c r="A1" i="86"/>
  <c r="A1" i="87" l="1"/>
</calcChain>
</file>

<file path=xl/comments1.xml><?xml version="1.0" encoding="utf-8"?>
<comments xmlns="http://schemas.openxmlformats.org/spreadsheetml/2006/main">
  <authors>
    <author>n.renault</author>
  </authors>
  <commentList>
    <comment ref="F2" authorId="0" shapeId="0">
      <text>
        <r>
          <rPr>
            <b/>
            <sz val="9"/>
            <color indexed="81"/>
            <rFont val="Tahoma"/>
            <family val="2"/>
          </rPr>
          <t>n.renault:</t>
        </r>
        <r>
          <rPr>
            <sz val="9"/>
            <color indexed="81"/>
            <rFont val="Tahoma"/>
            <family val="2"/>
          </rPr>
          <t xml:space="preserve">
=ARRONDI(DATE(SAISIES!T1;4;MOD(234-11*MOD(SAISIES!T1;19);30))/7;0)*7-6</t>
        </r>
      </text>
    </comment>
  </commentList>
</comments>
</file>

<file path=xl/sharedStrings.xml><?xml version="1.0" encoding="utf-8"?>
<sst xmlns="http://schemas.openxmlformats.org/spreadsheetml/2006/main" count="51" uniqueCount="38">
  <si>
    <t>PLANNING MENSUEL CPF</t>
  </si>
  <si>
    <t>ANNÉE :</t>
  </si>
  <si>
    <t>MOIS :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</si>
  <si>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</si>
  <si>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</si>
  <si>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</si>
  <si>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</si>
  <si>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</si>
  <si>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</si>
  <si>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</si>
  <si>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</si>
  <si>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</si>
  <si>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</si>
  <si>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</si>
  <si>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</si>
  <si>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Premier de l'AN</t>
  </si>
  <si>
    <t>Pâques</t>
  </si>
  <si>
    <t>Lundi de Pâques</t>
  </si>
  <si>
    <t>Fête du travail</t>
  </si>
  <si>
    <t>Victoire de 1945</t>
  </si>
  <si>
    <t>Ascension</t>
  </si>
  <si>
    <t>Pentecôte</t>
  </si>
  <si>
    <t>Fête nationale</t>
  </si>
  <si>
    <t>Assomption</t>
  </si>
  <si>
    <t>Toussaint</t>
  </si>
  <si>
    <t>Armistice</t>
  </si>
  <si>
    <t>Noël</t>
  </si>
  <si>
    <t>Lundi</t>
  </si>
  <si>
    <t>Mardi</t>
  </si>
  <si>
    <t>Mercredi</t>
  </si>
  <si>
    <t>Jeudi</t>
  </si>
  <si>
    <t>Vendredi</t>
  </si>
  <si>
    <t>Samedi</t>
  </si>
  <si>
    <t>Dimanche</t>
  </si>
  <si>
    <t>AUJOURD'HUI</t>
  </si>
  <si>
    <t>WEEK-END</t>
  </si>
  <si>
    <t>FÉRIÉ</t>
  </si>
  <si>
    <t>JOUR DE SEMAINE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</si>
</sst>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ddd\ dd/mm/yyyy"/>
    <numFmt numFmtId="165" formatCode="dddd"/>
    <numFmt numFmtId="166" formatCode="mmmm\ \'yy"/>
    <numFmt numFmtId="167" formatCode="d"/>
  </numFmts>
  <fonts count="16" x14ac:knownFonts="1">
    <font>
      <sz val="10"/>
      <name val="Arial"/>
    </font>
    <font>
      <sz val="10"/>
      <name val="Arial"/>
      <family val="2"/>
    </font>
    <font>
      <b/>
      <sz val="20"/>
      <color theme="0"/>
      <name val="Arial Black"/>
      <family val="2"/>
    </font>
    <font>
      <b/>
      <sz val="10"/>
      <name val="Calibri"/>
      <family val="2"/>
      <scheme val="minor"/>
    </font>
    <font>
      <sz val="10"/>
      <name val="Calibri"/>
      <family val="2"/>
    </font>
    <font>
      <sz val="10"/>
      <name val="Calibri"/>
      <family val="2"/>
      <scheme val="minor"/>
    </font>
    <font>
      <b/>
      <sz val="14"/>
      <name val="Calibri"/>
      <family val="2"/>
      <scheme val="minor"/>
    </font>
    <font>
      <sz val="2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10"/>
      <color theme="0"/>
      <name val="Calibri"/>
      <family val="2"/>
      <scheme val="minor"/>
    </font>
    <font>
      <b/>
      <sz val="10"/>
      <color indexed="9"/>
      <name val="Calibri"/>
      <family val="2"/>
      <scheme val="minor"/>
    </font>
    <font>
      <sz val="10"/>
      <color indexed="9"/>
      <name val="Calibri"/>
      <family val="2"/>
      <scheme val="minor"/>
    </font>
    <font>
      <b/>
      <sz val="14"/>
      <color indexed="9"/>
      <name val="Calibri"/>
      <family val="2"/>
      <scheme val="minor"/>
    </font>
    <font>
      <sz val="14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theme="8" tint="-0.249977111117893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C5D9F1"/>
        <bgColor indexed="64"/>
      </patternFill>
    </fill>
    <fill>
      <patternFill patternType="solid">
        <fgColor rgb="FFFFFFFF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55"/>
      </left>
      <right/>
      <top style="thin">
        <color indexed="55"/>
      </top>
      <bottom style="thin">
        <color indexed="55"/>
      </bottom>
      <diagonal/>
    </border>
    <border>
      <left/>
      <right/>
      <top style="thin">
        <color indexed="55"/>
      </top>
      <bottom style="thin">
        <color indexed="55"/>
      </bottom>
      <diagonal/>
    </border>
    <border>
      <left style="thin">
        <color indexed="55"/>
      </left>
      <right/>
      <top/>
      <bottom/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52">
    <xf numFmtId="0" fontId="0" fillId="0" borderId="0" xfId="0"/>
    <xf numFmtId="0" fontId="5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6" fillId="0" borderId="0" xfId="0" applyFont="1" applyAlignment="1">
      <alignment horizontal="right" vertical="center"/>
    </xf>
    <xf numFmtId="0" fontId="7" fillId="0" borderId="0" xfId="0" applyFont="1" applyAlignment="1">
      <alignment vertical="center"/>
    </xf>
    <xf numFmtId="0" fontId="8" fillId="0" borderId="1" xfId="0" applyFont="1" applyBorder="1" applyAlignment="1">
      <alignment horizontal="center" vertical="center"/>
    </xf>
    <xf numFmtId="164" fontId="4" fillId="0" borderId="1" xfId="0" applyNumberFormat="1" applyFont="1" applyBorder="1" applyAlignment="1">
      <alignment horizontal="center" vertical="center"/>
    </xf>
    <xf numFmtId="0" fontId="6" fillId="4" borderId="2" xfId="0" applyFont="1" applyFill="1" applyBorder="1" applyAlignment="1">
      <alignment horizontal="right" vertical="center"/>
    </xf>
    <xf numFmtId="0" fontId="5" fillId="0" borderId="0" xfId="1" applyFont="1" applyFill="1" applyBorder="1"/>
    <xf numFmtId="14" fontId="3" fillId="0" borderId="0" xfId="1" applyNumberFormat="1" applyFont="1" applyFill="1" applyBorder="1" applyAlignment="1">
      <alignment horizontal="center" vertical="center"/>
    </xf>
    <xf numFmtId="0" fontId="5" fillId="0" borderId="0" xfId="1" applyFont="1" applyFill="1" applyBorder="1" applyAlignment="1">
      <alignment horizontal="center" vertical="center"/>
    </xf>
    <xf numFmtId="0" fontId="5" fillId="0" borderId="0" xfId="1" applyFont="1" applyFill="1" applyBorder="1" applyAlignment="1">
      <alignment vertical="center"/>
    </xf>
    <xf numFmtId="0" fontId="5" fillId="0" borderId="0" xfId="1" applyFont="1" applyFill="1" applyBorder="1" applyAlignment="1">
      <alignment horizontal="center"/>
    </xf>
    <xf numFmtId="0" fontId="5" fillId="0" borderId="0" xfId="2" applyFont="1" applyFill="1" applyBorder="1" applyAlignment="1" applyProtection="1">
      <alignment horizontal="center" vertical="center"/>
    </xf>
    <xf numFmtId="0" fontId="5" fillId="0" borderId="0" xfId="2" applyFont="1" applyAlignment="1" applyProtection="1">
      <alignment horizontal="center" vertical="center"/>
    </xf>
    <xf numFmtId="0" fontId="12" fillId="0" borderId="0" xfId="2" applyFont="1" applyFill="1" applyBorder="1" applyAlignment="1" applyProtection="1">
      <alignment horizontal="center" vertical="center"/>
    </xf>
    <xf numFmtId="0" fontId="5" fillId="0" borderId="0" xfId="2" applyNumberFormat="1" applyFont="1" applyFill="1" applyBorder="1" applyAlignment="1" applyProtection="1">
      <alignment horizontal="center" vertical="center"/>
    </xf>
    <xf numFmtId="0" fontId="5" fillId="0" borderId="0" xfId="2" applyFont="1" applyFill="1" applyBorder="1" applyAlignment="1" applyProtection="1">
      <alignment vertical="center"/>
    </xf>
    <xf numFmtId="0" fontId="5" fillId="0" borderId="0" xfId="2" applyFont="1" applyAlignment="1" applyProtection="1">
      <alignment vertical="center"/>
    </xf>
    <xf numFmtId="0" fontId="5" fillId="0" borderId="0" xfId="2" applyFont="1" applyBorder="1" applyAlignment="1" applyProtection="1">
      <alignment vertical="center"/>
    </xf>
    <xf numFmtId="0" fontId="3" fillId="0" borderId="0" xfId="2" applyFont="1" applyFill="1" applyBorder="1" applyAlignment="1" applyProtection="1">
      <alignment vertical="center"/>
    </xf>
    <xf numFmtId="0" fontId="13" fillId="0" borderId="0" xfId="2" applyFont="1" applyFill="1" applyBorder="1" applyAlignment="1" applyProtection="1">
      <alignment vertical="center"/>
    </xf>
    <xf numFmtId="0" fontId="15" fillId="9" borderId="13" xfId="2" applyFont="1" applyFill="1" applyBorder="1" applyAlignment="1" applyProtection="1">
      <alignment horizontal="center" vertical="center"/>
    </xf>
    <xf numFmtId="14" fontId="13" fillId="0" borderId="0" xfId="2" applyNumberFormat="1" applyFont="1" applyFill="1" applyBorder="1" applyAlignment="1" applyProtection="1">
      <alignment vertical="center"/>
    </xf>
    <xf numFmtId="167" fontId="5" fillId="0" borderId="0" xfId="2" applyNumberFormat="1" applyFont="1" applyFill="1" applyBorder="1" applyAlignment="1" applyProtection="1">
      <alignment horizontal="center" vertical="center"/>
    </xf>
    <xf numFmtId="0" fontId="5" fillId="0" borderId="0" xfId="2" applyNumberFormat="1" applyFont="1" applyFill="1" applyBorder="1" applyAlignment="1" applyProtection="1">
      <alignment vertical="center"/>
    </xf>
    <xf numFmtId="166" fontId="12" fillId="0" borderId="0" xfId="2" applyNumberFormat="1" applyFont="1" applyFill="1" applyBorder="1" applyAlignment="1" applyProtection="1">
      <alignment vertical="center"/>
    </xf>
    <xf numFmtId="167" fontId="15" fillId="11" borderId="14" xfId="2" applyNumberFormat="1" applyFont="1" applyFill="1" applyBorder="1" applyAlignment="1" applyProtection="1">
      <alignment horizontal="center" vertical="center"/>
    </xf>
    <xf numFmtId="165" fontId="3" fillId="11" borderId="3" xfId="1" applyNumberFormat="1" applyFont="1" applyFill="1" applyBorder="1" applyAlignment="1">
      <alignment horizontal="center"/>
    </xf>
    <xf numFmtId="14" fontId="3" fillId="11" borderId="10" xfId="1" applyNumberFormat="1" applyFont="1" applyFill="1" applyBorder="1" applyAlignment="1">
      <alignment horizontal="center"/>
    </xf>
    <xf numFmtId="14" fontId="3" fillId="11" borderId="4" xfId="1" applyNumberFormat="1" applyFont="1" applyFill="1" applyBorder="1" applyAlignment="1">
      <alignment horizontal="center" vertical="center"/>
    </xf>
    <xf numFmtId="0" fontId="5" fillId="5" borderId="15" xfId="0" applyFont="1" applyFill="1" applyBorder="1" applyAlignment="1">
      <alignment horizontal="center" vertical="center"/>
    </xf>
    <xf numFmtId="0" fontId="5" fillId="5" borderId="16" xfId="0" applyFont="1" applyFill="1" applyBorder="1" applyAlignment="1">
      <alignment horizontal="center" vertical="center"/>
    </xf>
    <xf numFmtId="0" fontId="11" fillId="7" borderId="15" xfId="0" applyFont="1" applyFill="1" applyBorder="1" applyAlignment="1">
      <alignment horizontal="center" vertical="center"/>
    </xf>
    <xf numFmtId="0" fontId="11" fillId="7" borderId="16" xfId="0" applyFont="1" applyFill="1" applyBorder="1" applyAlignment="1">
      <alignment horizontal="center" vertical="center"/>
    </xf>
    <xf numFmtId="0" fontId="5" fillId="6" borderId="15" xfId="0" applyFont="1" applyFill="1" applyBorder="1" applyAlignment="1">
      <alignment horizontal="center" vertical="center"/>
    </xf>
    <xf numFmtId="0" fontId="5" fillId="6" borderId="16" xfId="0" applyFont="1" applyFill="1" applyBorder="1" applyAlignment="1">
      <alignment horizontal="center" vertical="center"/>
    </xf>
    <xf numFmtId="0" fontId="5" fillId="11" borderId="15" xfId="0" applyFont="1" applyFill="1" applyBorder="1" applyAlignment="1">
      <alignment horizontal="center" vertical="center"/>
    </xf>
    <xf numFmtId="0" fontId="5" fillId="11" borderId="16" xfId="0" applyFont="1" applyFill="1" applyBorder="1" applyAlignment="1">
      <alignment horizontal="center" vertical="center"/>
    </xf>
    <xf numFmtId="166" fontId="14" fillId="8" borderId="11" xfId="2" applyNumberFormat="1" applyFont="1" applyFill="1" applyBorder="1" applyAlignment="1" applyProtection="1">
      <alignment horizontal="center" vertical="center"/>
    </xf>
    <xf numFmtId="166" fontId="14" fillId="8" borderId="12" xfId="2" applyNumberFormat="1" applyFont="1" applyFill="1" applyBorder="1" applyAlignment="1" applyProtection="1">
      <alignment horizontal="center" vertical="center"/>
    </xf>
    <xf numFmtId="0" fontId="6" fillId="0" borderId="0" xfId="2" applyFont="1" applyFill="1" applyBorder="1" applyAlignment="1" applyProtection="1">
      <alignment horizontal="center" vertical="center"/>
    </xf>
    <xf numFmtId="0" fontId="15" fillId="0" borderId="0" xfId="2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7" fillId="10" borderId="9" xfId="0" applyFont="1" applyFill="1" applyBorder="1" applyAlignment="1">
      <alignment horizontal="center" vertical="center"/>
    </xf>
    <xf numFmtId="0" fontId="7" fillId="10" borderId="5" xfId="0" applyFont="1" applyFill="1" applyBorder="1" applyAlignment="1">
      <alignment horizontal="center" vertical="center"/>
    </xf>
    <xf numFmtId="0" fontId="7" fillId="3" borderId="9" xfId="0" applyFont="1" applyFill="1" applyBorder="1" applyAlignment="1">
      <alignment horizontal="center" vertical="center"/>
    </xf>
    <xf numFmtId="0" fontId="7" fillId="3" borderId="5" xfId="0" applyFont="1" applyFill="1" applyBorder="1" applyAlignment="1">
      <alignment horizontal="center" vertical="center"/>
    </xf>
    <xf numFmtId="167" fontId="15" fillId="12" borderId="14" xfId="2" applyNumberFormat="1" applyFont="1" applyFill="1" applyBorder="1" applyAlignment="1" applyProtection="1">
      <alignment horizontal="center" vertical="center"/>
    </xf>
    <xf numFmtId="0" fontId="5" fillId="13" borderId="0" xfId="2" applyNumberFormat="1" applyFont="1" applyFill="1" applyBorder="1" applyAlignment="1" applyProtection="1">
      <alignment horizontal="center" vertical="center"/>
    </xf>
  </cellXfs>
  <cellStyles count="3">
    <cellStyle name="Normal" xfId="0" builtinId="0"/>
    <cellStyle name="Normal 2" xfId="1"/>
    <cellStyle name="Normal_yearly_calendar BIS Nico" xfId="2"/>
  </cellStyles>
  <dxfs count="233">
    <dxf>
      <fill>
        <patternFill>
          <bgColor rgb="FFFFC000"/>
        </patternFill>
      </fill>
    </dxf>
    <dxf>
      <fill>
        <patternFill>
          <bgColor theme="2" tint="-0.89996032593768116"/>
        </patternFill>
      </fill>
    </dxf>
    <dxf>
      <fill>
        <patternFill>
          <bgColor theme="2" tint="-0.89996032593768116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7030A0"/>
        </patternFill>
      </fill>
    </dxf>
    <dxf>
      <fill>
        <patternFill>
          <bgColor theme="2" tint="-0.89996032593768116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rgb="FF7030A0"/>
        </patternFill>
      </fill>
    </dxf>
    <dxf>
      <fill>
        <patternFill>
          <bgColor rgb="FFFFC000"/>
        </patternFill>
      </fill>
    </dxf>
    <dxf>
      <fill>
        <patternFill>
          <bgColor theme="2" tint="-0.89996032593768116"/>
        </patternFill>
      </fill>
    </dxf>
    <dxf>
      <fill>
        <patternFill>
          <bgColor theme="2" tint="-0.89996032593768116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7030A0"/>
        </patternFill>
      </fill>
    </dxf>
    <dxf>
      <fill>
        <patternFill>
          <bgColor theme="2" tint="-0.89996032593768116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rgb="FF7030A0"/>
        </patternFill>
      </fill>
    </dxf>
    <dxf>
      <fill>
        <patternFill>
          <bgColor theme="2" tint="-0.89996032593768116"/>
        </patternFill>
      </fill>
    </dxf>
    <dxf>
      <fill>
        <patternFill>
          <bgColor rgb="FFFFC000"/>
        </patternFill>
      </fill>
    </dxf>
    <dxf>
      <fill>
        <patternFill>
          <bgColor theme="2" tint="-0.89996032593768116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7030A0"/>
        </patternFill>
      </fill>
    </dxf>
    <dxf>
      <fill>
        <patternFill>
          <bgColor theme="2" tint="-0.89996032593768116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rgb="FF7030A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7030A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rgb="FF7030A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7030A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rgb="FF7030A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7030A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rgb="FF7030A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7030A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rgb="FF7030A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7030A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rgb="FF7030A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7030A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rgb="FF7030A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7030A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rgb="FF7030A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7030A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rgb="FF7030A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7030A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rgb="FF7030A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7030A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rgb="FF7030A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7030A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rgb="FF7030A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7030A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rgb="FF7030A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7030A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rgb="FF7030A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7030A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rgb="FF7030A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7030A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rgb="FF7030A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7030A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rgb="FF7030A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7030A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rgb="FF7030A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7030A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rgb="FF7030A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7030A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rgb="FF7030A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7030A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rgb="FF7030A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7030A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rgb="FF7030A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7030A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rgb="FF7030A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7030A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rgb="FF7030A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7030A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rgb="FF7030A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7030A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rgb="FF7030A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7030A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rgb="FF7030A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7030A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rgb="FF7030A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7030A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rgb="FF7030A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ill>
        <patternFill>
          <bgColor rgb="FF7030A0"/>
        </patternFill>
      </fill>
    </dxf>
    <dxf>
      <fill>
        <patternFill>
          <bgColor indexed="47"/>
        </patternFill>
      </fill>
    </dxf>
    <dxf>
      <fill>
        <patternFill>
          <bgColor rgb="FFFFC000"/>
        </patternFill>
      </fill>
    </dxf>
    <dxf>
      <font>
        <b/>
        <i val="0"/>
        <condense val="0"/>
        <extend val="0"/>
      </font>
      <fill>
        <patternFill>
          <bgColor indexed="50"/>
        </patternFill>
      </fill>
    </dxf>
    <dxf>
      <fill>
        <patternFill>
          <bgColor rgb="FF7030A0"/>
        </patternFill>
      </fill>
    </dxf>
    <dxf>
      <fill>
        <patternFill>
          <bgColor indexed="47"/>
        </patternFill>
      </fill>
    </dxf>
  </dxfs>
  <tableStyles count="0" defaultTableStyle="TableStyleMedium9" defaultPivotStyle="PivotStyleLight16"/>
  <colors>
    <mruColors>
      <color rgb="FFC5D9F1"/>
      <color rgb="FF99CC00"/>
      <color rgb="FFFFFFFF"/>
      <color rgb="FF000000"/>
      <color rgb="FF7030A0"/>
      <color rgb="FFFFC000"/>
      <color rgb="FFC5D9FE"/>
      <color rgb="FFFF66FF"/>
      <color rgb="FF99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34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tyles" Target="styles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C00000"/>
  </sheetPr>
  <dimension ref="A1:AC28"/>
  <sheetViews>
    <sheetView tabSelected="1" workbookViewId="0">
      <pane ySplit="1" topLeftCell="A2" activePane="bottomLeft" state="frozen"/>
      <selection pane="bottomLeft" activeCell="C7" sqref="C7:F7"/>
    </sheetView>
  </sheetViews>
  <sheetFormatPr baseColWidth="10" defaultRowHeight="12.75" x14ac:dyDescent="0.2"/>
  <cols>
    <col min="1" max="1" width="11.42578125" style="2" customWidth="1"/>
    <col min="2" max="16384" width="11.42578125" style="2"/>
  </cols>
  <sheetData>
    <row r="1" spans="1:29" ht="32.25" thickBot="1" x14ac:dyDescent="0.25">
      <c r="A1" s="43" t="s">
        <v>0</v>
      </c>
      <c r="B1" s="44"/>
      <c r="C1" s="44"/>
      <c r="D1" s="44"/>
      <c r="E1" s="44"/>
      <c r="F1" s="44"/>
      <c r="G1" s="45"/>
    </row>
    <row r="5" spans="1:29" ht="26.25" x14ac:dyDescent="0.2">
      <c r="B5" s="7" t="s">
        <v>1</v>
      </c>
      <c r="C5" s="48">
        <v>2018</v>
      </c>
      <c r="D5" s="48"/>
      <c r="E5" s="48"/>
      <c r="F5" s="49"/>
    </row>
    <row r="6" spans="1:29" ht="26.25" x14ac:dyDescent="0.2">
      <c r="B6" s="3"/>
      <c r="C6" s="4"/>
      <c r="D6" s="4"/>
      <c r="E6" s="4"/>
      <c r="F6" s="4"/>
    </row>
    <row r="7" spans="1:29" ht="26.25" x14ac:dyDescent="0.2">
      <c r="B7" s="7" t="s">
        <v>2</v>
      </c>
      <c r="C7" s="46" t="s">
        <v>7</v>
      </c>
      <c r="D7" s="46"/>
      <c r="E7" s="46"/>
      <c r="F7" s="47"/>
    </row>
    <row r="8" spans="1:29" ht="32.25" customHeight="1" x14ac:dyDescent="0.2"/>
    <row r="11" spans="1:29" x14ac:dyDescent="0.2">
      <c r="A11" s="18"/>
      <c r="B11" s="18"/>
      <c r="C11" s="18"/>
      <c r="D11" s="18"/>
      <c r="E11" s="19"/>
      <c r="F11" s="19"/>
      <c r="G11" s="19"/>
      <c r="H11" s="18"/>
      <c r="I11" s="14"/>
      <c r="J11" s="18"/>
      <c r="K11" s="18"/>
      <c r="L11" s="18"/>
      <c r="M11" s="18"/>
      <c r="N11" s="18"/>
      <c r="O11" s="18"/>
      <c r="P11" s="18"/>
      <c r="Q11" s="18"/>
      <c r="R11" s="18"/>
      <c r="S11" s="14"/>
      <c r="T11" s="18"/>
      <c r="U11" s="18"/>
      <c r="V11" s="18"/>
      <c r="W11" s="18"/>
      <c r="X11" s="18"/>
      <c r="Y11" s="18"/>
      <c r="Z11" s="18"/>
      <c r="AA11" s="18"/>
      <c r="AB11" s="18"/>
      <c r="AC11" s="14"/>
    </row>
    <row r="12" spans="1:29" ht="18.75" x14ac:dyDescent="0.2">
      <c r="A12" s="42"/>
      <c r="B12" s="42"/>
      <c r="C12" s="42"/>
      <c r="D12" s="42"/>
      <c r="E12" s="42"/>
      <c r="F12" s="41"/>
      <c r="G12" s="41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</row>
    <row r="13" spans="1:29" x14ac:dyDescent="0.2">
      <c r="A13" s="18"/>
      <c r="B13" s="18"/>
      <c r="C13" s="18"/>
      <c r="D13" s="18"/>
      <c r="E13" s="18"/>
      <c r="F13" s="18"/>
      <c r="G13" s="18"/>
      <c r="H13" s="18"/>
      <c r="I13" s="14"/>
      <c r="J13" s="18"/>
      <c r="K13" s="18"/>
      <c r="L13" s="18"/>
      <c r="M13" s="18"/>
      <c r="N13" s="18"/>
      <c r="O13" s="18"/>
      <c r="P13" s="18"/>
      <c r="Q13" s="18"/>
      <c r="R13" s="18"/>
      <c r="S13" s="14"/>
      <c r="T13" s="18"/>
      <c r="U13" s="18"/>
      <c r="V13" s="18"/>
      <c r="W13" s="18"/>
      <c r="X13" s="18"/>
      <c r="Y13" s="18"/>
      <c r="Z13" s="18"/>
      <c r="AA13" s="18"/>
      <c r="AB13" s="18"/>
      <c r="AC13" s="14"/>
    </row>
    <row r="14" spans="1:29" ht="18.75" x14ac:dyDescent="0.2">
      <c r="A14" s="39">
        <f>DATE(C5,VLOOKUP($C$7,LISTES!$B$1:$C$12,2,0),1)</f>
        <v>43221</v>
      </c>
      <c r="B14" s="40"/>
      <c r="C14" s="40"/>
      <c r="D14" s="40"/>
      <c r="E14" s="40"/>
      <c r="F14" s="40"/>
      <c r="G14" s="40"/>
      <c r="H14" s="21"/>
      <c r="I14" s="15"/>
      <c r="J14" s="17"/>
      <c r="K14" s="26"/>
      <c r="L14" s="26"/>
      <c r="M14" s="26"/>
      <c r="N14" s="26"/>
      <c r="O14" s="26"/>
      <c r="P14" s="26"/>
      <c r="Q14" s="26"/>
      <c r="R14" s="21"/>
      <c r="S14" s="15"/>
      <c r="T14" s="17"/>
      <c r="U14" s="26"/>
      <c r="V14" s="26"/>
      <c r="W14" s="26"/>
      <c r="X14" s="26"/>
      <c r="Y14" s="26"/>
      <c r="Z14" s="26"/>
      <c r="AA14" s="26"/>
      <c r="AB14" s="21"/>
      <c r="AC14" s="15"/>
    </row>
    <row r="15" spans="1:29" ht="18.75" x14ac:dyDescent="0.2">
      <c r="A15" s="22" t="str">
        <f>INDEX({"Di","Lu","Ma","Me","Je","Ve","Sa"},1+MOD(2+1-2,7))</f>
        <v>Lu</v>
      </c>
      <c r="B15" s="22" t="str">
        <f>INDEX({"Di","Lu","Ma","Me","Je","Ve","Sa"},1+MOD(2+2-2,7))</f>
        <v>Ma</v>
      </c>
      <c r="C15" s="22" t="str">
        <f>INDEX({"Di","Lu","Ma","Me","Je","Ve","Sa"},1+MOD(2+3-2,7))</f>
        <v>Me</v>
      </c>
      <c r="D15" s="22" t="str">
        <f>INDEX({"Di","Lu","Ma","Me","Je","Ve","Sa"},1+MOD(2+4-2,7))</f>
        <v>Je</v>
      </c>
      <c r="E15" s="22" t="str">
        <f>INDEX({"Di","Lu","Ma","Me","Je","Ve","Sa"},1+MOD(2+5-2,7))</f>
        <v>Ve</v>
      </c>
      <c r="F15" s="22" t="str">
        <f>INDEX({"Di","Lu","Ma","Me","Je","Ve","Sa"},1+MOD(2+6-2,7))</f>
        <v>Sa</v>
      </c>
      <c r="G15" s="22" t="str">
        <f>INDEX({"Di","Lu","Ma","Me","Je","Ve","Sa"},1+MOD(2+7-2,7))</f>
        <v>Di</v>
      </c>
      <c r="H15" s="21"/>
      <c r="I15" s="13"/>
      <c r="J15" s="17"/>
      <c r="K15" s="13"/>
      <c r="L15" s="13"/>
      <c r="M15" s="13"/>
      <c r="N15" s="13"/>
      <c r="O15" s="13"/>
      <c r="P15" s="13"/>
      <c r="Q15" s="13"/>
      <c r="R15" s="21"/>
      <c r="S15" s="13"/>
      <c r="T15" s="17"/>
      <c r="U15" s="13"/>
      <c r="V15" s="13"/>
      <c r="W15" s="13"/>
      <c r="X15" s="13"/>
      <c r="Y15" s="13"/>
      <c r="Z15" s="13"/>
      <c r="AA15" s="13"/>
      <c r="AB15" s="21"/>
      <c r="AC15" s="13"/>
    </row>
    <row r="16" spans="1:29" ht="18.75" x14ac:dyDescent="0.2">
      <c r="A16" s="27" t="str">
        <f>IF(MONTH($A$14)&lt;&gt;MONTH($A$14-(WEEKDAY($A$14,1)-(2-1))-IF((WEEKDAY($A$14,1)-(2-1))&lt;=0,7,0)+(ROW(A16)-ROW($A$16))*7+(COLUMN(A16)-COLUMN($A$16)+1)),"",$A$14-(WEEKDAY($A$14,1)-(2-1))-IF((WEEKDAY($A$14,1)-(2-1))&lt;=0,7,0)+(ROW(A16)-ROW($A$16))*7+(COLUMN(A16)-COLUMN($A$16)+1))</f>
        <v/>
      </c>
      <c r="B16" s="27">
        <f t="shared" ref="B16:G16" si="0">IF(MONTH($A$14)&lt;&gt;MONTH($A$14-(WEEKDAY($A$14,1)-(2-1))-IF((WEEKDAY($A$14,1)-(2-1))&lt;=0,7,0)+(ROW(B16)-ROW($A$16))*7+(COLUMN(B16)-COLUMN($A$16)+1)),"",$A$14-(WEEKDAY($A$14,1)-(2-1))-IF((WEEKDAY($A$14,1)-(2-1))&lt;=0,7,0)+(ROW(B16)-ROW($A$16))*7+(COLUMN(B16)-COLUMN($A$16)+1))</f>
        <v>43221</v>
      </c>
      <c r="C16" s="27">
        <f t="shared" si="0"/>
        <v>43222</v>
      </c>
      <c r="D16" s="27">
        <f t="shared" si="0"/>
        <v>43223</v>
      </c>
      <c r="E16" s="27">
        <f t="shared" si="0"/>
        <v>43224</v>
      </c>
      <c r="F16" s="27">
        <f t="shared" si="0"/>
        <v>43225</v>
      </c>
      <c r="G16" s="27">
        <f t="shared" si="0"/>
        <v>43226</v>
      </c>
      <c r="H16" s="23"/>
      <c r="I16" s="16"/>
      <c r="J16" s="17"/>
      <c r="K16" s="24"/>
      <c r="L16" s="24"/>
      <c r="M16" s="24"/>
      <c r="N16" s="24"/>
      <c r="O16" s="24"/>
      <c r="P16" s="24"/>
      <c r="Q16" s="24"/>
      <c r="R16" s="23"/>
      <c r="S16" s="16"/>
      <c r="T16" s="25"/>
      <c r="U16" s="24"/>
      <c r="V16" s="24"/>
      <c r="W16" s="24"/>
      <c r="X16" s="24"/>
      <c r="Y16" s="24"/>
      <c r="Z16" s="24"/>
      <c r="AA16" s="24"/>
      <c r="AB16" s="23"/>
      <c r="AC16" s="16"/>
    </row>
    <row r="17" spans="1:29" ht="18.75" x14ac:dyDescent="0.2">
      <c r="A17" s="27">
        <f t="shared" ref="A17:G21" si="1">IF(MONTH($A$14)&lt;&gt;MONTH($A$14-(WEEKDAY($A$14,1)-(2-1))-IF((WEEKDAY($A$14,1)-(2-1))&lt;=0,7,0)+(ROW(A17)-ROW($A$16))*7+(COLUMN(A17)-COLUMN($A$16)+1)),"",$A$14-(WEEKDAY($A$14,1)-(2-1))-IF((WEEKDAY($A$14,1)-(2-1))&lt;=0,7,0)+(ROW(A17)-ROW($A$16))*7+(COLUMN(A17)-COLUMN($A$16)+1))</f>
        <v>43227</v>
      </c>
      <c r="B17" s="27">
        <f t="shared" si="1"/>
        <v>43228</v>
      </c>
      <c r="C17" s="27">
        <f t="shared" si="1"/>
        <v>43229</v>
      </c>
      <c r="D17" s="27">
        <f t="shared" si="1"/>
        <v>43230</v>
      </c>
      <c r="E17" s="27">
        <f t="shared" si="1"/>
        <v>43231</v>
      </c>
      <c r="F17" s="50">
        <f t="shared" si="1"/>
        <v>43232</v>
      </c>
      <c r="G17" s="27">
        <f t="shared" si="1"/>
        <v>43233</v>
      </c>
      <c r="H17" s="23"/>
      <c r="I17" s="51"/>
      <c r="J17" s="17"/>
      <c r="K17" s="24"/>
      <c r="L17" s="24"/>
      <c r="M17" s="24"/>
      <c r="N17" s="24"/>
      <c r="O17" s="24"/>
      <c r="P17" s="24"/>
      <c r="Q17" s="24"/>
      <c r="R17" s="23"/>
      <c r="S17" s="16"/>
      <c r="T17" s="25"/>
      <c r="U17" s="24"/>
      <c r="V17" s="24"/>
      <c r="W17" s="24"/>
      <c r="X17" s="24"/>
      <c r="Y17" s="24"/>
      <c r="Z17" s="24"/>
      <c r="AA17" s="24"/>
      <c r="AB17" s="23"/>
      <c r="AC17" s="16"/>
    </row>
    <row r="18" spans="1:29" ht="18.75" x14ac:dyDescent="0.2">
      <c r="A18" s="27">
        <f t="shared" si="1"/>
        <v>43234</v>
      </c>
      <c r="B18" s="27">
        <f t="shared" si="1"/>
        <v>43235</v>
      </c>
      <c r="C18" s="27">
        <f t="shared" si="1"/>
        <v>43236</v>
      </c>
      <c r="D18" s="27">
        <f t="shared" si="1"/>
        <v>43237</v>
      </c>
      <c r="E18" s="27">
        <f t="shared" si="1"/>
        <v>43238</v>
      </c>
      <c r="F18" s="27">
        <f t="shared" si="1"/>
        <v>43239</v>
      </c>
      <c r="G18" s="27">
        <f t="shared" si="1"/>
        <v>43240</v>
      </c>
      <c r="H18" s="23"/>
      <c r="I18" s="16"/>
      <c r="J18" s="17"/>
      <c r="K18" s="24"/>
      <c r="L18" s="24"/>
      <c r="M18" s="24"/>
      <c r="N18" s="24"/>
      <c r="O18" s="24"/>
      <c r="P18" s="24"/>
      <c r="Q18" s="24"/>
      <c r="R18" s="23"/>
      <c r="S18" s="16"/>
      <c r="T18" s="25"/>
      <c r="U18" s="24"/>
      <c r="V18" s="24"/>
      <c r="W18" s="24"/>
      <c r="X18" s="24"/>
      <c r="Y18" s="24"/>
      <c r="Z18" s="24"/>
      <c r="AA18" s="24"/>
      <c r="AB18" s="23"/>
      <c r="AC18" s="16"/>
    </row>
    <row r="19" spans="1:29" ht="18.75" x14ac:dyDescent="0.2">
      <c r="A19" s="27">
        <f t="shared" si="1"/>
        <v>43241</v>
      </c>
      <c r="B19" s="27">
        <f t="shared" si="1"/>
        <v>43242</v>
      </c>
      <c r="C19" s="27">
        <f t="shared" si="1"/>
        <v>43243</v>
      </c>
      <c r="D19" s="27">
        <f t="shared" si="1"/>
        <v>43244</v>
      </c>
      <c r="E19" s="27">
        <f t="shared" si="1"/>
        <v>43245</v>
      </c>
      <c r="F19" s="27">
        <f t="shared" si="1"/>
        <v>43246</v>
      </c>
      <c r="G19" s="27">
        <f t="shared" si="1"/>
        <v>43247</v>
      </c>
      <c r="H19" s="23"/>
      <c r="I19" s="16"/>
      <c r="J19" s="17"/>
      <c r="K19" s="24"/>
      <c r="L19" s="24"/>
      <c r="M19" s="24"/>
      <c r="N19" s="24"/>
      <c r="O19" s="24"/>
      <c r="P19" s="24"/>
      <c r="Q19" s="24"/>
      <c r="R19" s="23"/>
      <c r="S19" s="16"/>
      <c r="T19" s="25"/>
      <c r="U19" s="24"/>
      <c r="V19" s="24"/>
      <c r="W19" s="24"/>
      <c r="X19" s="24"/>
      <c r="Y19" s="24"/>
      <c r="Z19" s="24"/>
      <c r="AA19" s="24"/>
      <c r="AB19" s="23"/>
      <c r="AC19" s="16"/>
    </row>
    <row r="20" spans="1:29" ht="18.75" x14ac:dyDescent="0.2">
      <c r="A20" s="27">
        <f t="shared" si="1"/>
        <v>43248</v>
      </c>
      <c r="B20" s="27">
        <f t="shared" si="1"/>
        <v>43249</v>
      </c>
      <c r="C20" s="27">
        <f t="shared" si="1"/>
        <v>43250</v>
      </c>
      <c r="D20" s="27">
        <f t="shared" si="1"/>
        <v>43251</v>
      </c>
      <c r="E20" s="27" t="str">
        <f t="shared" si="1"/>
        <v/>
      </c>
      <c r="F20" s="27" t="str">
        <f t="shared" si="1"/>
        <v/>
      </c>
      <c r="G20" s="27" t="str">
        <f t="shared" si="1"/>
        <v/>
      </c>
      <c r="H20" s="23"/>
      <c r="I20" s="16"/>
      <c r="J20" s="17"/>
      <c r="K20" s="24"/>
      <c r="L20" s="24"/>
      <c r="M20" s="24"/>
      <c r="N20" s="24"/>
      <c r="O20" s="24"/>
      <c r="P20" s="24"/>
      <c r="Q20" s="24"/>
      <c r="R20" s="23"/>
      <c r="S20" s="16"/>
      <c r="T20" s="25"/>
      <c r="U20" s="24"/>
      <c r="V20" s="24"/>
      <c r="W20" s="24"/>
      <c r="X20" s="24"/>
      <c r="Y20" s="24"/>
      <c r="Z20" s="24"/>
      <c r="AA20" s="24"/>
      <c r="AB20" s="23"/>
      <c r="AC20" s="16"/>
    </row>
    <row r="21" spans="1:29" ht="18.75" x14ac:dyDescent="0.2">
      <c r="A21" s="27" t="str">
        <f t="shared" si="1"/>
        <v/>
      </c>
      <c r="B21" s="27" t="str">
        <f t="shared" si="1"/>
        <v/>
      </c>
      <c r="C21" s="27" t="str">
        <f t="shared" si="1"/>
        <v/>
      </c>
      <c r="D21" s="27" t="str">
        <f t="shared" si="1"/>
        <v/>
      </c>
      <c r="E21" s="27" t="str">
        <f t="shared" si="1"/>
        <v/>
      </c>
      <c r="F21" s="27" t="str">
        <f t="shared" si="1"/>
        <v/>
      </c>
      <c r="G21" s="27" t="str">
        <f t="shared" si="1"/>
        <v/>
      </c>
      <c r="H21" s="23"/>
      <c r="I21" s="16"/>
      <c r="J21" s="17"/>
      <c r="K21" s="24"/>
      <c r="L21" s="24"/>
      <c r="M21" s="24"/>
      <c r="N21" s="24"/>
      <c r="O21" s="24"/>
      <c r="P21" s="24"/>
      <c r="Q21" s="24"/>
      <c r="R21" s="23"/>
      <c r="S21" s="16"/>
      <c r="T21" s="25"/>
      <c r="U21" s="24"/>
      <c r="V21" s="24"/>
      <c r="W21" s="24"/>
      <c r="X21" s="24"/>
      <c r="Y21" s="24"/>
      <c r="Z21" s="24"/>
      <c r="AA21" s="24"/>
      <c r="AB21" s="23"/>
      <c r="AC21" s="16"/>
    </row>
    <row r="25" spans="1:29" x14ac:dyDescent="0.2">
      <c r="A25" s="37" t="s">
        <v>37</v>
      </c>
      <c r="B25" s="38"/>
    </row>
    <row r="26" spans="1:29" x14ac:dyDescent="0.2">
      <c r="A26" s="35" t="s">
        <v>34</v>
      </c>
      <c r="B26" s="36"/>
    </row>
    <row r="27" spans="1:29" x14ac:dyDescent="0.2">
      <c r="A27" s="31" t="s">
        <v>35</v>
      </c>
      <c r="B27" s="32"/>
    </row>
    <row r="28" spans="1:29" x14ac:dyDescent="0.2">
      <c r="A28" s="33" t="s">
        <v>36</v>
      </c>
      <c r="B28" s="34"/>
    </row>
  </sheetData>
  <mergeCells count="10">
    <mergeCell ref="F12:G12"/>
    <mergeCell ref="A12:E12"/>
    <mergeCell ref="A1:G1"/>
    <mergeCell ref="C7:F7"/>
    <mergeCell ref="C5:F5"/>
    <mergeCell ref="A27:B27"/>
    <mergeCell ref="A28:B28"/>
    <mergeCell ref="A26:B26"/>
    <mergeCell ref="A25:B25"/>
    <mergeCell ref="A14:G14"/>
  </mergeCells>
  <conditionalFormatting sqref="A16:G17">
    <cfRule type="cellIs" dxfId="232" priority="1" stopIfTrue="1" operator="equal">
      <formula>""</formula>
    </cfRule>
    <cfRule type="expression" dxfId="231" priority="2">
      <formula>COUNTIF(JF,A16:G21)&gt;0</formula>
    </cfRule>
    <cfRule type="cellIs" dxfId="230" priority="4" stopIfTrue="1" operator="equal">
      <formula>TODAY()</formula>
    </cfRule>
  </conditionalFormatting>
  <conditionalFormatting sqref="F16:G21">
    <cfRule type="cellIs" dxfId="229" priority="3" operator="notEqual">
      <formula>""</formula>
    </cfRule>
  </conditionalFormatting>
  <conditionalFormatting sqref="A18:G21">
    <cfRule type="cellIs" dxfId="228" priority="21" stopIfTrue="1" operator="equal">
      <formula>""</formula>
    </cfRule>
    <cfRule type="expression" dxfId="227" priority="22">
      <formula>COUNTIF(JF,A18:G26)&gt;0</formula>
    </cfRule>
    <cfRule type="cellIs" dxfId="226" priority="23" stopIfTrue="1" operator="equal">
      <formula>TODAY()</formula>
    </cfRule>
  </conditionalFormatting>
  <dataValidations count="3">
    <dataValidation type="list" showInputMessage="1" showErrorMessage="1" sqref="C5:F5">
      <formula1>années</formula1>
    </dataValidation>
    <dataValidation type="list" showInputMessage="1" showErrorMessage="1" sqref="C7:F7">
      <formula1>mois</formula1>
    </dataValidation>
    <dataValidation type="list" showInputMessage="1" showErrorMessage="1" sqref="F12:G12">
      <formula1>jours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7030A0"/>
    <pageSetUpPr fitToPage="1"/>
  </sheetPr>
  <dimension ref="A1:A26"/>
  <sheetViews>
    <sheetView zoomScale="115" workbookViewId="0">
      <pane ySplit="3" topLeftCell="A4" activePane="bottomLeft" state="frozen"/>
      <selection activeCell="A6" sqref="A6"/>
      <selection pane="bottomLeft" activeCell="A14" sqref="A14"/>
    </sheetView>
  </sheetViews>
  <sheetFormatPr baseColWidth="10" defaultColWidth="13" defaultRowHeight="12.75" x14ac:dyDescent="0.2"/>
  <cols>
    <col min="1" max="1" width="15.140625" style="12" customWidth="1"/>
    <col min="2" max="16384" width="13" style="8"/>
  </cols>
  <sheetData>
    <row r="1" spans="1:1" x14ac:dyDescent="0.2">
      <c r="A1" s="28">
        <f>A2</f>
        <v>43221</v>
      </c>
    </row>
    <row r="2" spans="1:1" ht="15.95" customHeight="1" x14ac:dyDescent="0.2">
      <c r="A2" s="29">
        <f>DATE(ACCUEIL!C5,VLOOKUP(ACCUEIL!C7,LISTES!B1:C12,2,0),1)</f>
        <v>43221</v>
      </c>
    </row>
    <row r="3" spans="1:1" ht="15.75" customHeight="1" thickBot="1" x14ac:dyDescent="0.25">
      <c r="A3" s="30" t="str">
        <f>IFERROR(VLOOKUP(A2,LISTES!F1:H12,3,0),"")</f>
        <v>Fête du travail</v>
      </c>
    </row>
    <row r="4" spans="1:1" ht="15.75" customHeight="1" x14ac:dyDescent="0.2">
      <c r="A4" s="9"/>
    </row>
    <row r="5" spans="1:1" s="11" customFormat="1" ht="15.75" customHeight="1" x14ac:dyDescent="0.2">
      <c r="A5" s="10"/>
    </row>
    <row r="6" spans="1:1" s="11" customFormat="1" ht="15.95" customHeight="1" x14ac:dyDescent="0.2">
      <c r="A6" s="10"/>
    </row>
    <row r="7" spans="1:1" s="11" customFormat="1" ht="15.95" customHeight="1" x14ac:dyDescent="0.2">
      <c r="A7" s="10"/>
    </row>
    <row r="8" spans="1:1" s="11" customFormat="1" ht="15.95" customHeight="1" x14ac:dyDescent="0.2">
      <c r="A8" s="10"/>
    </row>
    <row r="9" spans="1:1" s="11" customFormat="1" ht="15.95" customHeight="1" x14ac:dyDescent="0.2">
      <c r="A9" s="10"/>
    </row>
    <row r="26" ht="15.75" customHeight="1" x14ac:dyDescent="0.2"/>
  </sheetData>
  <conditionalFormatting sqref="A2:A3">
    <cfRule type="expression" dxfId="225" priority="1">
      <formula>COUNTIF(JF,A1:A2)&gt;0</formula>
    </cfRule>
    <cfRule type="cellIs" dxfId="224" priority="3" operator="equal">
      <formula>TODAY()</formula>
    </cfRule>
    <cfRule type="expression" dxfId="223" priority="7">
      <formula>WEEKDAY(A2,2)&gt;5</formula>
    </cfRule>
  </conditionalFormatting>
  <conditionalFormatting sqref="A1">
    <cfRule type="expression" dxfId="222" priority="2" stopIfTrue="1">
      <formula>COUNTIF(JF,A1:A2)&gt;0</formula>
    </cfRule>
    <cfRule type="cellIs" dxfId="221" priority="4" operator="equal">
      <formula>TODAY()</formula>
    </cfRule>
    <cfRule type="expression" dxfId="220" priority="6">
      <formula>WEEKDAY(A2,2)&gt;5</formula>
    </cfRule>
  </conditionalFormatting>
  <conditionalFormatting sqref="A3">
    <cfRule type="expression" dxfId="219" priority="5">
      <formula>WEEKDAY(A2,2)&gt;5</formula>
    </cfRule>
  </conditionalFormatting>
  <pageMargins left="0" right="0" top="0" bottom="0" header="0.31496062992125984" footer="0.31496062992125984"/>
  <pageSetup paperSize="9" scale="3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C5D9F1"/>
    <pageSetUpPr fitToPage="1"/>
  </sheetPr>
  <dimension ref="A1:A26"/>
  <sheetViews>
    <sheetView zoomScale="115" workbookViewId="0">
      <pane ySplit="3" topLeftCell="A4" activePane="bottomLeft" state="frozen"/>
      <selection activeCell="B3" sqref="B3"/>
      <selection pane="bottomLeft" activeCell="F20" sqref="F20"/>
    </sheetView>
  </sheetViews>
  <sheetFormatPr baseColWidth="10" defaultColWidth="13" defaultRowHeight="12.75" x14ac:dyDescent="0.2"/>
  <cols>
    <col min="1" max="1" width="15.140625" style="12" customWidth="1"/>
    <col min="2" max="16384" width="13" style="8"/>
  </cols>
  <sheetData>
    <row r="1" spans="1:1" x14ac:dyDescent="0.2">
      <c r="A1" s="28">
        <f>A2</f>
        <v>43222</v>
      </c>
    </row>
    <row r="2" spans="1:1" ht="15.95" customHeight="1" x14ac:dyDescent="0.2">
      <c r="A2" s="29">
        <f>'01'!A2+1</f>
        <v>43222</v>
      </c>
    </row>
    <row r="3" spans="1:1" ht="15.75" customHeight="1" thickBot="1" x14ac:dyDescent="0.25">
      <c r="A3" s="30" t="str">
        <f>IFERROR(VLOOKUP(A2,LISTES!F1:H12,3,0),"")</f>
        <v/>
      </c>
    </row>
    <row r="4" spans="1:1" ht="15.75" customHeight="1" x14ac:dyDescent="0.2">
      <c r="A4" s="9"/>
    </row>
    <row r="5" spans="1:1" s="11" customFormat="1" ht="15.75" customHeight="1" x14ac:dyDescent="0.2">
      <c r="A5" s="10"/>
    </row>
    <row r="6" spans="1:1" s="11" customFormat="1" ht="15.95" customHeight="1" x14ac:dyDescent="0.2">
      <c r="A6" s="10"/>
    </row>
    <row r="7" spans="1:1" s="11" customFormat="1" ht="15.95" customHeight="1" x14ac:dyDescent="0.2">
      <c r="A7" s="10"/>
    </row>
    <row r="8" spans="1:1" s="11" customFormat="1" ht="15.95" customHeight="1" x14ac:dyDescent="0.2">
      <c r="A8" s="10"/>
    </row>
    <row r="9" spans="1:1" s="11" customFormat="1" ht="15.95" customHeight="1" x14ac:dyDescent="0.2">
      <c r="A9" s="10"/>
    </row>
    <row r="26" ht="15.75" customHeight="1" x14ac:dyDescent="0.2"/>
  </sheetData>
  <conditionalFormatting sqref="A2:A3">
    <cfRule type="expression" dxfId="218" priority="1">
      <formula>COUNTIF(JF,A1:A2)&gt;0</formula>
    </cfRule>
    <cfRule type="cellIs" dxfId="217" priority="3" operator="equal">
      <formula>TODAY()</formula>
    </cfRule>
    <cfRule type="expression" dxfId="216" priority="7">
      <formula>WEEKDAY(A2,2)&gt;5</formula>
    </cfRule>
  </conditionalFormatting>
  <conditionalFormatting sqref="A1">
    <cfRule type="expression" dxfId="215" priority="2" stopIfTrue="1">
      <formula>COUNTIF(JF,A1:A2)&gt;0</formula>
    </cfRule>
    <cfRule type="cellIs" dxfId="214" priority="4" operator="equal">
      <formula>TODAY()</formula>
    </cfRule>
    <cfRule type="expression" dxfId="213" priority="6">
      <formula>WEEKDAY(A2,2)&gt;5</formula>
    </cfRule>
  </conditionalFormatting>
  <conditionalFormatting sqref="A3">
    <cfRule type="expression" dxfId="212" priority="5">
      <formula>WEEKDAY(A2,2)&gt;5</formula>
    </cfRule>
  </conditionalFormatting>
  <pageMargins left="0" right="0" top="0" bottom="0" header="0.31496062992125984" footer="0.31496062992125984"/>
  <pageSetup paperSize="9" scale="39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rgb="FFC5D9F1"/>
    <pageSetUpPr fitToPage="1"/>
  </sheetPr>
  <dimension ref="A1:A26"/>
  <sheetViews>
    <sheetView zoomScale="115" workbookViewId="0">
      <pane ySplit="3" topLeftCell="A4" activePane="bottomLeft" state="frozen"/>
      <selection activeCell="B3" sqref="B3"/>
      <selection pane="bottomLeft" activeCell="A17" sqref="A17"/>
    </sheetView>
  </sheetViews>
  <sheetFormatPr baseColWidth="10" defaultColWidth="13" defaultRowHeight="12.75" x14ac:dyDescent="0.2"/>
  <cols>
    <col min="1" max="1" width="15.140625" style="12" customWidth="1"/>
    <col min="2" max="16384" width="13" style="8"/>
  </cols>
  <sheetData>
    <row r="1" spans="1:1" x14ac:dyDescent="0.2">
      <c r="A1" s="28">
        <f>A2</f>
        <v>43223</v>
      </c>
    </row>
    <row r="2" spans="1:1" ht="15.95" customHeight="1" x14ac:dyDescent="0.2">
      <c r="A2" s="29">
        <f>'02'!A2+1</f>
        <v>43223</v>
      </c>
    </row>
    <row r="3" spans="1:1" ht="15.75" customHeight="1" thickBot="1" x14ac:dyDescent="0.25">
      <c r="A3" s="30" t="str">
        <f>IFERROR(VLOOKUP(A2,LISTES!F1:H12,3,0),"")</f>
        <v/>
      </c>
    </row>
    <row r="4" spans="1:1" ht="15.75" customHeight="1" x14ac:dyDescent="0.2">
      <c r="A4" s="9"/>
    </row>
    <row r="5" spans="1:1" s="11" customFormat="1" ht="15.75" customHeight="1" x14ac:dyDescent="0.2">
      <c r="A5" s="10"/>
    </row>
    <row r="6" spans="1:1" s="11" customFormat="1" ht="15.95" customHeight="1" x14ac:dyDescent="0.2">
      <c r="A6" s="10"/>
    </row>
    <row r="7" spans="1:1" s="11" customFormat="1" ht="15.95" customHeight="1" x14ac:dyDescent="0.2">
      <c r="A7" s="10"/>
    </row>
    <row r="8" spans="1:1" s="11" customFormat="1" ht="15.95" customHeight="1" x14ac:dyDescent="0.2">
      <c r="A8" s="10"/>
    </row>
    <row r="9" spans="1:1" s="11" customFormat="1" ht="15.95" customHeight="1" x14ac:dyDescent="0.2">
      <c r="A9" s="10"/>
    </row>
    <row r="26" ht="15.75" customHeight="1" x14ac:dyDescent="0.2"/>
  </sheetData>
  <conditionalFormatting sqref="A2:A3">
    <cfRule type="expression" dxfId="211" priority="1">
      <formula>COUNTIF(JF,A1:A2)&gt;0</formula>
    </cfRule>
    <cfRule type="cellIs" dxfId="210" priority="3" operator="equal">
      <formula>TODAY()</formula>
    </cfRule>
    <cfRule type="expression" dxfId="209" priority="7">
      <formula>WEEKDAY(A2,2)&gt;5</formula>
    </cfRule>
  </conditionalFormatting>
  <conditionalFormatting sqref="A1">
    <cfRule type="expression" dxfId="208" priority="2" stopIfTrue="1">
      <formula>COUNTIF(JF,A1:A2)&gt;0</formula>
    </cfRule>
    <cfRule type="cellIs" dxfId="207" priority="4" operator="equal">
      <formula>TODAY()</formula>
    </cfRule>
    <cfRule type="expression" dxfId="206" priority="6">
      <formula>WEEKDAY(A2,2)&gt;5</formula>
    </cfRule>
  </conditionalFormatting>
  <conditionalFormatting sqref="A3">
    <cfRule type="expression" dxfId="205" priority="5">
      <formula>WEEKDAY(A2,2)&gt;5</formula>
    </cfRule>
  </conditionalFormatting>
  <pageMargins left="0" right="0" top="0" bottom="0" header="0.31496062992125984" footer="0.31496062992125984"/>
  <pageSetup paperSize="9" scale="3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rgb="FFC5D9F1"/>
    <pageSetUpPr fitToPage="1"/>
  </sheetPr>
  <dimension ref="A1:A26"/>
  <sheetViews>
    <sheetView zoomScale="115" workbookViewId="0">
      <pane ySplit="3" topLeftCell="A4" activePane="bottomLeft" state="frozen"/>
      <selection activeCell="B3" sqref="B3"/>
      <selection pane="bottomLeft" activeCell="A18" sqref="A18"/>
    </sheetView>
  </sheetViews>
  <sheetFormatPr baseColWidth="10" defaultColWidth="13" defaultRowHeight="12.75" x14ac:dyDescent="0.2"/>
  <cols>
    <col min="1" max="1" width="15.140625" style="12" customWidth="1"/>
    <col min="2" max="16384" width="13" style="8"/>
  </cols>
  <sheetData>
    <row r="1" spans="1:1" x14ac:dyDescent="0.2">
      <c r="A1" s="28">
        <f>A2</f>
        <v>43224</v>
      </c>
    </row>
    <row r="2" spans="1:1" ht="15.95" customHeight="1" x14ac:dyDescent="0.2">
      <c r="A2" s="29">
        <f>'03'!A2+1</f>
        <v>43224</v>
      </c>
    </row>
    <row r="3" spans="1:1" ht="15.75" customHeight="1" thickBot="1" x14ac:dyDescent="0.25">
      <c r="A3" s="30" t="str">
        <f>IFERROR(VLOOKUP(A2,LISTES!F1:H12,3,0),"")</f>
        <v/>
      </c>
    </row>
    <row r="4" spans="1:1" ht="15.75" customHeight="1" x14ac:dyDescent="0.2">
      <c r="A4" s="9"/>
    </row>
    <row r="5" spans="1:1" s="11" customFormat="1" ht="15.75" customHeight="1" x14ac:dyDescent="0.2">
      <c r="A5" s="10"/>
    </row>
    <row r="6" spans="1:1" s="11" customFormat="1" ht="15.95" customHeight="1" x14ac:dyDescent="0.2">
      <c r="A6" s="10"/>
    </row>
    <row r="7" spans="1:1" s="11" customFormat="1" ht="15.95" customHeight="1" x14ac:dyDescent="0.2">
      <c r="A7" s="10"/>
    </row>
    <row r="8" spans="1:1" s="11" customFormat="1" ht="15.95" customHeight="1" x14ac:dyDescent="0.2">
      <c r="A8" s="10"/>
    </row>
    <row r="9" spans="1:1" s="11" customFormat="1" ht="15.95" customHeight="1" x14ac:dyDescent="0.2">
      <c r="A9" s="10"/>
    </row>
    <row r="26" ht="15.75" customHeight="1" x14ac:dyDescent="0.2"/>
  </sheetData>
  <conditionalFormatting sqref="A2:A3">
    <cfRule type="expression" dxfId="204" priority="1">
      <formula>COUNTIF(JF,A1:A2)&gt;0</formula>
    </cfRule>
    <cfRule type="cellIs" dxfId="203" priority="3" operator="equal">
      <formula>TODAY()</formula>
    </cfRule>
    <cfRule type="expression" dxfId="202" priority="7">
      <formula>WEEKDAY(A2,2)&gt;5</formula>
    </cfRule>
  </conditionalFormatting>
  <conditionalFormatting sqref="A1">
    <cfRule type="expression" dxfId="201" priority="2" stopIfTrue="1">
      <formula>COUNTIF(JF,A1:A2)&gt;0</formula>
    </cfRule>
    <cfRule type="cellIs" dxfId="200" priority="4" operator="equal">
      <formula>TODAY()</formula>
    </cfRule>
    <cfRule type="expression" dxfId="199" priority="6">
      <formula>WEEKDAY(A2,2)&gt;5</formula>
    </cfRule>
  </conditionalFormatting>
  <conditionalFormatting sqref="A3">
    <cfRule type="expression" dxfId="198" priority="5">
      <formula>WEEKDAY(A2,2)&gt;5</formula>
    </cfRule>
  </conditionalFormatting>
  <pageMargins left="0" right="0" top="0" bottom="0" header="0.31496062992125984" footer="0.31496062992125984"/>
  <pageSetup paperSize="9" scale="39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rgb="FFFFC000"/>
    <pageSetUpPr fitToPage="1"/>
  </sheetPr>
  <dimension ref="A1:A26"/>
  <sheetViews>
    <sheetView zoomScale="115" workbookViewId="0">
      <pane ySplit="3" topLeftCell="A4" activePane="bottomLeft" state="frozen"/>
      <selection activeCell="B3" sqref="B3"/>
      <selection pane="bottomLeft" activeCell="B3" sqref="B3"/>
    </sheetView>
  </sheetViews>
  <sheetFormatPr baseColWidth="10" defaultColWidth="13" defaultRowHeight="12.75" x14ac:dyDescent="0.2"/>
  <cols>
    <col min="1" max="1" width="15.140625" style="12" customWidth="1"/>
    <col min="2" max="16384" width="13" style="8"/>
  </cols>
  <sheetData>
    <row r="1" spans="1:1" x14ac:dyDescent="0.2">
      <c r="A1" s="28">
        <f>A2</f>
        <v>43225</v>
      </c>
    </row>
    <row r="2" spans="1:1" ht="15.95" customHeight="1" x14ac:dyDescent="0.2">
      <c r="A2" s="29">
        <f>'04'!A2+1</f>
        <v>43225</v>
      </c>
    </row>
    <row r="3" spans="1:1" ht="15.75" customHeight="1" thickBot="1" x14ac:dyDescent="0.25">
      <c r="A3" s="30" t="str">
        <f>IFERROR(VLOOKUP(A2,LISTES!F1:H12,3,0),"")</f>
        <v/>
      </c>
    </row>
    <row r="4" spans="1:1" ht="15.75" customHeight="1" x14ac:dyDescent="0.2">
      <c r="A4" s="9"/>
    </row>
    <row r="5" spans="1:1" s="11" customFormat="1" ht="15.75" customHeight="1" x14ac:dyDescent="0.2">
      <c r="A5" s="10"/>
    </row>
    <row r="6" spans="1:1" s="11" customFormat="1" ht="15.95" customHeight="1" x14ac:dyDescent="0.2">
      <c r="A6" s="10"/>
    </row>
    <row r="7" spans="1:1" s="11" customFormat="1" ht="15.95" customHeight="1" x14ac:dyDescent="0.2">
      <c r="A7" s="10"/>
    </row>
    <row r="8" spans="1:1" s="11" customFormat="1" ht="15.95" customHeight="1" x14ac:dyDescent="0.2">
      <c r="A8" s="10"/>
    </row>
    <row r="9" spans="1:1" s="11" customFormat="1" ht="15.95" customHeight="1" x14ac:dyDescent="0.2">
      <c r="A9" s="10"/>
    </row>
    <row r="26" ht="15.75" customHeight="1" x14ac:dyDescent="0.2"/>
  </sheetData>
  <conditionalFormatting sqref="A2:A3">
    <cfRule type="expression" dxfId="197" priority="1">
      <formula>COUNTIF(JF,A1:A2)&gt;0</formula>
    </cfRule>
    <cfRule type="cellIs" dxfId="196" priority="3" operator="equal">
      <formula>TODAY()</formula>
    </cfRule>
    <cfRule type="expression" dxfId="195" priority="7">
      <formula>WEEKDAY(A2,2)&gt;5</formula>
    </cfRule>
  </conditionalFormatting>
  <conditionalFormatting sqref="A1">
    <cfRule type="expression" dxfId="194" priority="2" stopIfTrue="1">
      <formula>COUNTIF(JF,A1:A2)&gt;0</formula>
    </cfRule>
    <cfRule type="cellIs" dxfId="193" priority="4" operator="equal">
      <formula>TODAY()</formula>
    </cfRule>
    <cfRule type="expression" dxfId="192" priority="6">
      <formula>WEEKDAY(A2,2)&gt;5</formula>
    </cfRule>
  </conditionalFormatting>
  <conditionalFormatting sqref="A3">
    <cfRule type="expression" dxfId="191" priority="5">
      <formula>WEEKDAY(A2,2)&gt;5</formula>
    </cfRule>
  </conditionalFormatting>
  <pageMargins left="0" right="0" top="0" bottom="0" header="0.31496062992125984" footer="0.31496062992125984"/>
  <pageSetup paperSize="9" scale="3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tabColor rgb="FFFFC000"/>
    <pageSetUpPr fitToPage="1"/>
  </sheetPr>
  <dimension ref="A1:A26"/>
  <sheetViews>
    <sheetView zoomScale="115" workbookViewId="0">
      <pane ySplit="3" topLeftCell="A4" activePane="bottomLeft" state="frozen"/>
      <selection activeCell="B3" sqref="B3"/>
      <selection pane="bottomLeft" activeCell="B3" sqref="B3"/>
    </sheetView>
  </sheetViews>
  <sheetFormatPr baseColWidth="10" defaultColWidth="13" defaultRowHeight="12.75" x14ac:dyDescent="0.2"/>
  <cols>
    <col min="1" max="1" width="15.140625" style="12" customWidth="1"/>
    <col min="2" max="16384" width="13" style="8"/>
  </cols>
  <sheetData>
    <row r="1" spans="1:1" x14ac:dyDescent="0.2">
      <c r="A1" s="28">
        <f>A2</f>
        <v>43226</v>
      </c>
    </row>
    <row r="2" spans="1:1" ht="15.95" customHeight="1" x14ac:dyDescent="0.2">
      <c r="A2" s="29">
        <f>'05'!A2+1</f>
        <v>43226</v>
      </c>
    </row>
    <row r="3" spans="1:1" ht="15.75" customHeight="1" thickBot="1" x14ac:dyDescent="0.25">
      <c r="A3" s="30" t="str">
        <f>IFERROR(VLOOKUP(A2,LISTES!F1:H12,3,0),"")</f>
        <v/>
      </c>
    </row>
    <row r="4" spans="1:1" ht="15.75" customHeight="1" x14ac:dyDescent="0.2">
      <c r="A4" s="9"/>
    </row>
    <row r="5" spans="1:1" s="11" customFormat="1" ht="15.75" customHeight="1" x14ac:dyDescent="0.2">
      <c r="A5" s="10"/>
    </row>
    <row r="6" spans="1:1" s="11" customFormat="1" ht="15.95" customHeight="1" x14ac:dyDescent="0.2">
      <c r="A6" s="10"/>
    </row>
    <row r="7" spans="1:1" s="11" customFormat="1" ht="15.95" customHeight="1" x14ac:dyDescent="0.2">
      <c r="A7" s="10"/>
    </row>
    <row r="8" spans="1:1" s="11" customFormat="1" ht="15.95" customHeight="1" x14ac:dyDescent="0.2">
      <c r="A8" s="10"/>
    </row>
    <row r="9" spans="1:1" s="11" customFormat="1" ht="15.95" customHeight="1" x14ac:dyDescent="0.2">
      <c r="A9" s="10"/>
    </row>
    <row r="26" ht="15.75" customHeight="1" x14ac:dyDescent="0.2"/>
  </sheetData>
  <conditionalFormatting sqref="A2:A3">
    <cfRule type="expression" dxfId="190" priority="1">
      <formula>COUNTIF(JF,A1:A2)&gt;0</formula>
    </cfRule>
    <cfRule type="cellIs" dxfId="189" priority="3" operator="equal">
      <formula>TODAY()</formula>
    </cfRule>
    <cfRule type="expression" dxfId="188" priority="7">
      <formula>WEEKDAY(A2,2)&gt;5</formula>
    </cfRule>
  </conditionalFormatting>
  <conditionalFormatting sqref="A1">
    <cfRule type="expression" dxfId="187" priority="2" stopIfTrue="1">
      <formula>COUNTIF(JF,A1:A2)&gt;0</formula>
    </cfRule>
    <cfRule type="cellIs" dxfId="186" priority="4" operator="equal">
      <formula>TODAY()</formula>
    </cfRule>
    <cfRule type="expression" dxfId="185" priority="6">
      <formula>WEEKDAY(A2,2)&gt;5</formula>
    </cfRule>
  </conditionalFormatting>
  <conditionalFormatting sqref="A3">
    <cfRule type="expression" dxfId="184" priority="5">
      <formula>WEEKDAY(A2,2)&gt;5</formula>
    </cfRule>
  </conditionalFormatting>
  <pageMargins left="0" right="0" top="0" bottom="0" header="0.31496062992125984" footer="0.31496062992125984"/>
  <pageSetup paperSize="9" scale="39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>
    <tabColor rgb="FFC5D9F1"/>
    <pageSetUpPr fitToPage="1"/>
  </sheetPr>
  <dimension ref="A1:A26"/>
  <sheetViews>
    <sheetView zoomScale="115" workbookViewId="0">
      <pane ySplit="3" topLeftCell="A4" activePane="bottomLeft" state="frozen"/>
      <selection activeCell="B3" sqref="B3"/>
      <selection pane="bottomLeft" activeCell="B3" sqref="B3"/>
    </sheetView>
  </sheetViews>
  <sheetFormatPr baseColWidth="10" defaultColWidth="13" defaultRowHeight="12.75" x14ac:dyDescent="0.2"/>
  <cols>
    <col min="1" max="1" width="15.140625" style="12" customWidth="1"/>
    <col min="2" max="16384" width="13" style="8"/>
  </cols>
  <sheetData>
    <row r="1" spans="1:1" x14ac:dyDescent="0.2">
      <c r="A1" s="28">
        <f>A2</f>
        <v>43227</v>
      </c>
    </row>
    <row r="2" spans="1:1" ht="15.95" customHeight="1" x14ac:dyDescent="0.2">
      <c r="A2" s="29">
        <f>'06'!A2+1</f>
        <v>43227</v>
      </c>
    </row>
    <row r="3" spans="1:1" ht="15.75" customHeight="1" thickBot="1" x14ac:dyDescent="0.25">
      <c r="A3" s="30" t="str">
        <f>IFERROR(VLOOKUP(A2,LISTES!F1:H12,3,0),"")</f>
        <v/>
      </c>
    </row>
    <row r="4" spans="1:1" ht="15.75" customHeight="1" x14ac:dyDescent="0.2">
      <c r="A4" s="9"/>
    </row>
    <row r="5" spans="1:1" s="11" customFormat="1" ht="15.75" customHeight="1" x14ac:dyDescent="0.2">
      <c r="A5" s="10"/>
    </row>
    <row r="6" spans="1:1" s="11" customFormat="1" ht="15.95" customHeight="1" x14ac:dyDescent="0.2">
      <c r="A6" s="10"/>
    </row>
    <row r="7" spans="1:1" s="11" customFormat="1" ht="15.95" customHeight="1" x14ac:dyDescent="0.2">
      <c r="A7" s="10"/>
    </row>
    <row r="8" spans="1:1" s="11" customFormat="1" ht="15.95" customHeight="1" x14ac:dyDescent="0.2">
      <c r="A8" s="10"/>
    </row>
    <row r="9" spans="1:1" s="11" customFormat="1" ht="15.95" customHeight="1" x14ac:dyDescent="0.2">
      <c r="A9" s="10"/>
    </row>
    <row r="26" ht="15.75" customHeight="1" x14ac:dyDescent="0.2"/>
  </sheetData>
  <conditionalFormatting sqref="A2:A3">
    <cfRule type="expression" dxfId="183" priority="1">
      <formula>COUNTIF(JF,A1:A2)&gt;0</formula>
    </cfRule>
    <cfRule type="cellIs" dxfId="182" priority="3" operator="equal">
      <formula>TODAY()</formula>
    </cfRule>
    <cfRule type="expression" dxfId="181" priority="7">
      <formula>WEEKDAY(A2,2)&gt;5</formula>
    </cfRule>
  </conditionalFormatting>
  <conditionalFormatting sqref="A1">
    <cfRule type="expression" dxfId="180" priority="2" stopIfTrue="1">
      <formula>COUNTIF(JF,A1:A2)&gt;0</formula>
    </cfRule>
    <cfRule type="cellIs" dxfId="179" priority="4" operator="equal">
      <formula>TODAY()</formula>
    </cfRule>
    <cfRule type="expression" dxfId="178" priority="6">
      <formula>WEEKDAY(A2,2)&gt;5</formula>
    </cfRule>
  </conditionalFormatting>
  <conditionalFormatting sqref="A3">
    <cfRule type="expression" dxfId="177" priority="5">
      <formula>WEEKDAY(A2,2)&gt;5</formula>
    </cfRule>
  </conditionalFormatting>
  <pageMargins left="0" right="0" top="0" bottom="0" header="0.31496062992125984" footer="0.31496062992125984"/>
  <pageSetup paperSize="9" scale="39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>
    <tabColor rgb="FF7030A0"/>
    <pageSetUpPr fitToPage="1"/>
  </sheetPr>
  <dimension ref="A1:A26"/>
  <sheetViews>
    <sheetView zoomScale="115" workbookViewId="0">
      <pane ySplit="3" topLeftCell="A4" activePane="bottomLeft" state="frozen"/>
      <selection activeCell="B3" sqref="B3"/>
      <selection pane="bottomLeft" activeCell="B3" sqref="B3"/>
    </sheetView>
  </sheetViews>
  <sheetFormatPr baseColWidth="10" defaultColWidth="13" defaultRowHeight="12.75" x14ac:dyDescent="0.2"/>
  <cols>
    <col min="1" max="1" width="15.140625" style="12" customWidth="1"/>
    <col min="2" max="16384" width="13" style="8"/>
  </cols>
  <sheetData>
    <row r="1" spans="1:1" x14ac:dyDescent="0.2">
      <c r="A1" s="28">
        <f>A2</f>
        <v>43228</v>
      </c>
    </row>
    <row r="2" spans="1:1" ht="15.95" customHeight="1" x14ac:dyDescent="0.2">
      <c r="A2" s="29">
        <f>'07'!A2+1</f>
        <v>43228</v>
      </c>
    </row>
    <row r="3" spans="1:1" ht="15.75" customHeight="1" thickBot="1" x14ac:dyDescent="0.25">
      <c r="A3" s="30" t="str">
        <f>IFERROR(VLOOKUP(A2,LISTES!F1:H12,3,0),"")</f>
        <v>Victoire de 1945</v>
      </c>
    </row>
    <row r="4" spans="1:1" ht="15.75" customHeight="1" x14ac:dyDescent="0.2">
      <c r="A4" s="9"/>
    </row>
    <row r="5" spans="1:1" s="11" customFormat="1" ht="15.75" customHeight="1" x14ac:dyDescent="0.2">
      <c r="A5" s="10"/>
    </row>
    <row r="6" spans="1:1" s="11" customFormat="1" ht="15.95" customHeight="1" x14ac:dyDescent="0.2">
      <c r="A6" s="10"/>
    </row>
    <row r="7" spans="1:1" s="11" customFormat="1" ht="15.95" customHeight="1" x14ac:dyDescent="0.2">
      <c r="A7" s="10"/>
    </row>
    <row r="8" spans="1:1" s="11" customFormat="1" ht="15.95" customHeight="1" x14ac:dyDescent="0.2">
      <c r="A8" s="10"/>
    </row>
    <row r="9" spans="1:1" s="11" customFormat="1" ht="15.95" customHeight="1" x14ac:dyDescent="0.2">
      <c r="A9" s="10"/>
    </row>
    <row r="26" ht="15.75" customHeight="1" x14ac:dyDescent="0.2"/>
  </sheetData>
  <conditionalFormatting sqref="A2:A3">
    <cfRule type="expression" dxfId="176" priority="1">
      <formula>COUNTIF(JF,A1:A2)&gt;0</formula>
    </cfRule>
    <cfRule type="cellIs" dxfId="175" priority="3" operator="equal">
      <formula>TODAY()</formula>
    </cfRule>
    <cfRule type="expression" dxfId="174" priority="7">
      <formula>WEEKDAY(A2,2)&gt;5</formula>
    </cfRule>
  </conditionalFormatting>
  <conditionalFormatting sqref="A1">
    <cfRule type="expression" dxfId="173" priority="2" stopIfTrue="1">
      <formula>COUNTIF(JF,A1:A2)&gt;0</formula>
    </cfRule>
    <cfRule type="cellIs" dxfId="172" priority="4" operator="equal">
      <formula>TODAY()</formula>
    </cfRule>
    <cfRule type="expression" dxfId="171" priority="6">
      <formula>WEEKDAY(A2,2)&gt;5</formula>
    </cfRule>
  </conditionalFormatting>
  <conditionalFormatting sqref="A3">
    <cfRule type="expression" dxfId="170" priority="5">
      <formula>WEEKDAY(A2,2)&gt;5</formula>
    </cfRule>
  </conditionalFormatting>
  <pageMargins left="0" right="0" top="0" bottom="0" header="0.31496062992125984" footer="0.31496062992125984"/>
  <pageSetup paperSize="9" scale="39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>
    <tabColor rgb="FFC5D9F1"/>
    <pageSetUpPr fitToPage="1"/>
  </sheetPr>
  <dimension ref="A1:A26"/>
  <sheetViews>
    <sheetView zoomScale="115" workbookViewId="0">
      <pane ySplit="3" topLeftCell="A4" activePane="bottomLeft" state="frozen"/>
      <selection activeCell="B3" sqref="B3"/>
      <selection pane="bottomLeft" activeCell="B3" sqref="B3"/>
    </sheetView>
  </sheetViews>
  <sheetFormatPr baseColWidth="10" defaultColWidth="13" defaultRowHeight="12.75" x14ac:dyDescent="0.2"/>
  <cols>
    <col min="1" max="1" width="15.140625" style="12" customWidth="1"/>
    <col min="2" max="16384" width="13" style="8"/>
  </cols>
  <sheetData>
    <row r="1" spans="1:1" x14ac:dyDescent="0.2">
      <c r="A1" s="28">
        <f>A2</f>
        <v>43229</v>
      </c>
    </row>
    <row r="2" spans="1:1" ht="15.95" customHeight="1" x14ac:dyDescent="0.2">
      <c r="A2" s="29">
        <f>'08'!A2+1</f>
        <v>43229</v>
      </c>
    </row>
    <row r="3" spans="1:1" ht="15.75" customHeight="1" thickBot="1" x14ac:dyDescent="0.25">
      <c r="A3" s="30" t="str">
        <f>IFERROR(VLOOKUP(A2,LISTES!F1:H12,3,0),"")</f>
        <v/>
      </c>
    </row>
    <row r="4" spans="1:1" ht="15.75" customHeight="1" x14ac:dyDescent="0.2">
      <c r="A4" s="9"/>
    </row>
    <row r="5" spans="1:1" s="11" customFormat="1" ht="15.75" customHeight="1" x14ac:dyDescent="0.2">
      <c r="A5" s="10"/>
    </row>
    <row r="6" spans="1:1" s="11" customFormat="1" ht="15.95" customHeight="1" x14ac:dyDescent="0.2">
      <c r="A6" s="10"/>
    </row>
    <row r="7" spans="1:1" s="11" customFormat="1" ht="15.95" customHeight="1" x14ac:dyDescent="0.2">
      <c r="A7" s="10"/>
    </row>
    <row r="8" spans="1:1" s="11" customFormat="1" ht="15.95" customHeight="1" x14ac:dyDescent="0.2">
      <c r="A8" s="10"/>
    </row>
    <row r="9" spans="1:1" s="11" customFormat="1" ht="15.95" customHeight="1" x14ac:dyDescent="0.2">
      <c r="A9" s="10"/>
    </row>
    <row r="26" ht="15.75" customHeight="1" x14ac:dyDescent="0.2"/>
  </sheetData>
  <conditionalFormatting sqref="A2:A3">
    <cfRule type="expression" dxfId="169" priority="1">
      <formula>COUNTIF(JF,A1:A2)&gt;0</formula>
    </cfRule>
    <cfRule type="cellIs" dxfId="168" priority="3" operator="equal">
      <formula>TODAY()</formula>
    </cfRule>
    <cfRule type="expression" dxfId="167" priority="7">
      <formula>WEEKDAY(A2,2)&gt;5</formula>
    </cfRule>
  </conditionalFormatting>
  <conditionalFormatting sqref="A1">
    <cfRule type="expression" dxfId="166" priority="2" stopIfTrue="1">
      <formula>COUNTIF(JF,A1:A2)&gt;0</formula>
    </cfRule>
    <cfRule type="cellIs" dxfId="165" priority="4" operator="equal">
      <formula>TODAY()</formula>
    </cfRule>
    <cfRule type="expression" dxfId="164" priority="6">
      <formula>WEEKDAY(A2,2)&gt;5</formula>
    </cfRule>
  </conditionalFormatting>
  <conditionalFormatting sqref="A3">
    <cfRule type="expression" dxfId="163" priority="5">
      <formula>WEEKDAY(A2,2)&gt;5</formula>
    </cfRule>
  </conditionalFormatting>
  <pageMargins left="0" right="0" top="0" bottom="0" header="0.31496062992125984" footer="0.31496062992125984"/>
  <pageSetup paperSize="9" scale="39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>
    <tabColor rgb="FF7030A0"/>
    <pageSetUpPr fitToPage="1"/>
  </sheetPr>
  <dimension ref="A1:A26"/>
  <sheetViews>
    <sheetView zoomScale="115" workbookViewId="0">
      <pane ySplit="3" topLeftCell="A4" activePane="bottomLeft" state="frozen"/>
      <selection activeCell="B3" sqref="B3"/>
      <selection pane="bottomLeft" activeCell="B3" sqref="B3"/>
    </sheetView>
  </sheetViews>
  <sheetFormatPr baseColWidth="10" defaultColWidth="13" defaultRowHeight="12.75" x14ac:dyDescent="0.2"/>
  <cols>
    <col min="1" max="1" width="15.140625" style="12" customWidth="1"/>
    <col min="2" max="16384" width="13" style="8"/>
  </cols>
  <sheetData>
    <row r="1" spans="1:1" x14ac:dyDescent="0.2">
      <c r="A1" s="28">
        <f>A2</f>
        <v>43230</v>
      </c>
    </row>
    <row r="2" spans="1:1" ht="15.95" customHeight="1" x14ac:dyDescent="0.2">
      <c r="A2" s="29">
        <f>'09'!A2+1</f>
        <v>43230</v>
      </c>
    </row>
    <row r="3" spans="1:1" ht="15.75" customHeight="1" thickBot="1" x14ac:dyDescent="0.25">
      <c r="A3" s="30" t="str">
        <f>IFERROR(VLOOKUP(A2,LISTES!F1:H12,3,0),"")</f>
        <v>Ascension</v>
      </c>
    </row>
    <row r="4" spans="1:1" ht="15.75" customHeight="1" x14ac:dyDescent="0.2">
      <c r="A4" s="9"/>
    </row>
    <row r="5" spans="1:1" s="11" customFormat="1" ht="15.75" customHeight="1" x14ac:dyDescent="0.2">
      <c r="A5" s="10"/>
    </row>
    <row r="6" spans="1:1" s="11" customFormat="1" ht="15.95" customHeight="1" x14ac:dyDescent="0.2">
      <c r="A6" s="10"/>
    </row>
    <row r="7" spans="1:1" s="11" customFormat="1" ht="15.95" customHeight="1" x14ac:dyDescent="0.2">
      <c r="A7" s="10"/>
    </row>
    <row r="8" spans="1:1" s="11" customFormat="1" ht="15.95" customHeight="1" x14ac:dyDescent="0.2">
      <c r="A8" s="10"/>
    </row>
    <row r="9" spans="1:1" s="11" customFormat="1" ht="15.95" customHeight="1" x14ac:dyDescent="0.2">
      <c r="A9" s="10"/>
    </row>
    <row r="26" ht="15.75" customHeight="1" x14ac:dyDescent="0.2"/>
  </sheetData>
  <conditionalFormatting sqref="A2:A3">
    <cfRule type="expression" dxfId="162" priority="1">
      <formula>COUNTIF(JF,A1:A2)&gt;0</formula>
    </cfRule>
    <cfRule type="cellIs" dxfId="161" priority="3" operator="equal">
      <formula>TODAY()</formula>
    </cfRule>
    <cfRule type="expression" dxfId="160" priority="7">
      <formula>WEEKDAY(A2,2)&gt;5</formula>
    </cfRule>
  </conditionalFormatting>
  <conditionalFormatting sqref="A1">
    <cfRule type="expression" dxfId="159" priority="2" stopIfTrue="1">
      <formula>COUNTIF(JF,A1:A2)&gt;0</formula>
    </cfRule>
    <cfRule type="cellIs" dxfId="158" priority="4" operator="equal">
      <formula>TODAY()</formula>
    </cfRule>
    <cfRule type="expression" dxfId="157" priority="6">
      <formula>WEEKDAY(A2,2)&gt;5</formula>
    </cfRule>
  </conditionalFormatting>
  <conditionalFormatting sqref="A3">
    <cfRule type="expression" dxfId="156" priority="5">
      <formula>WEEKDAY(A2,2)&gt;5</formula>
    </cfRule>
  </conditionalFormatting>
  <pageMargins left="0" right="0" top="0" bottom="0" header="0.31496062992125984" footer="0.31496062992125984"/>
  <pageSetup paperSize="9" scale="39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>
    <tabColor rgb="FFC5D9F1"/>
    <pageSetUpPr fitToPage="1"/>
  </sheetPr>
  <dimension ref="A1:A26"/>
  <sheetViews>
    <sheetView zoomScale="115" workbookViewId="0">
      <pane ySplit="3" topLeftCell="A4" activePane="bottomLeft" state="frozen"/>
      <selection activeCell="B3" sqref="B3"/>
      <selection pane="bottomLeft" activeCell="B3" sqref="B3"/>
    </sheetView>
  </sheetViews>
  <sheetFormatPr baseColWidth="10" defaultColWidth="13" defaultRowHeight="12.75" x14ac:dyDescent="0.2"/>
  <cols>
    <col min="1" max="1" width="15.140625" style="12" customWidth="1"/>
    <col min="2" max="16384" width="13" style="8"/>
  </cols>
  <sheetData>
    <row r="1" spans="1:1" x14ac:dyDescent="0.2">
      <c r="A1" s="28">
        <f>A2</f>
        <v>43231</v>
      </c>
    </row>
    <row r="2" spans="1:1" ht="15.95" customHeight="1" x14ac:dyDescent="0.2">
      <c r="A2" s="29">
        <f>'10'!A2+1</f>
        <v>43231</v>
      </c>
    </row>
    <row r="3" spans="1:1" ht="15.75" customHeight="1" thickBot="1" x14ac:dyDescent="0.25">
      <c r="A3" s="30" t="str">
        <f>IFERROR(VLOOKUP(A2,LISTES!F1:H12,3,0),"")</f>
        <v/>
      </c>
    </row>
    <row r="4" spans="1:1" ht="15.75" customHeight="1" x14ac:dyDescent="0.2">
      <c r="A4" s="9"/>
    </row>
    <row r="5" spans="1:1" s="11" customFormat="1" ht="15.75" customHeight="1" x14ac:dyDescent="0.2">
      <c r="A5" s="10"/>
    </row>
    <row r="6" spans="1:1" s="11" customFormat="1" ht="15.95" customHeight="1" x14ac:dyDescent="0.2">
      <c r="A6" s="10"/>
    </row>
    <row r="7" spans="1:1" s="11" customFormat="1" ht="15.95" customHeight="1" x14ac:dyDescent="0.2">
      <c r="A7" s="10"/>
    </row>
    <row r="8" spans="1:1" s="11" customFormat="1" ht="15.95" customHeight="1" x14ac:dyDescent="0.2">
      <c r="A8" s="10"/>
    </row>
    <row r="9" spans="1:1" s="11" customFormat="1" ht="15.95" customHeight="1" x14ac:dyDescent="0.2">
      <c r="A9" s="10"/>
    </row>
    <row r="26" ht="15.75" customHeight="1" x14ac:dyDescent="0.2"/>
  </sheetData>
  <conditionalFormatting sqref="A2:A3">
    <cfRule type="expression" dxfId="155" priority="1">
      <formula>COUNTIF(JF,A1:A2)&gt;0</formula>
    </cfRule>
    <cfRule type="cellIs" dxfId="154" priority="3" operator="equal">
      <formula>TODAY()</formula>
    </cfRule>
    <cfRule type="expression" dxfId="153" priority="7">
      <formula>WEEKDAY(A2,2)&gt;5</formula>
    </cfRule>
  </conditionalFormatting>
  <conditionalFormatting sqref="A1">
    <cfRule type="expression" dxfId="152" priority="2" stopIfTrue="1">
      <formula>COUNTIF(JF,A1:A2)&gt;0</formula>
    </cfRule>
    <cfRule type="cellIs" dxfId="151" priority="4" operator="equal">
      <formula>TODAY()</formula>
    </cfRule>
    <cfRule type="expression" dxfId="150" priority="6">
      <formula>WEEKDAY(A2,2)&gt;5</formula>
    </cfRule>
  </conditionalFormatting>
  <conditionalFormatting sqref="A3">
    <cfRule type="expression" dxfId="149" priority="5">
      <formula>WEEKDAY(A2,2)&gt;5</formula>
    </cfRule>
  </conditionalFormatting>
  <pageMargins left="0" right="0" top="0" bottom="0" header="0.31496062992125984" footer="0.31496062992125984"/>
  <pageSetup paperSize="9" scale="39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>
    <tabColor rgb="FFFFC000"/>
    <pageSetUpPr fitToPage="1"/>
  </sheetPr>
  <dimension ref="A1:A26"/>
  <sheetViews>
    <sheetView zoomScale="115" workbookViewId="0">
      <pane ySplit="3" topLeftCell="A4" activePane="bottomLeft" state="frozen"/>
      <selection activeCell="B3" sqref="B3"/>
      <selection pane="bottomLeft" activeCell="B3" sqref="B3"/>
    </sheetView>
  </sheetViews>
  <sheetFormatPr baseColWidth="10" defaultColWidth="13" defaultRowHeight="12.75" x14ac:dyDescent="0.2"/>
  <cols>
    <col min="1" max="1" width="15.140625" style="12" customWidth="1"/>
    <col min="2" max="16384" width="13" style="8"/>
  </cols>
  <sheetData>
    <row r="1" spans="1:1" x14ac:dyDescent="0.2">
      <c r="A1" s="28">
        <f>A2</f>
        <v>43232</v>
      </c>
    </row>
    <row r="2" spans="1:1" ht="15.95" customHeight="1" x14ac:dyDescent="0.2">
      <c r="A2" s="29">
        <f>'11'!A2+1</f>
        <v>43232</v>
      </c>
    </row>
    <row r="3" spans="1:1" ht="15.75" customHeight="1" thickBot="1" x14ac:dyDescent="0.25">
      <c r="A3" s="30" t="str">
        <f>IFERROR(VLOOKUP(A2,LISTES!F1:H12,3,0),"")</f>
        <v/>
      </c>
    </row>
    <row r="4" spans="1:1" ht="15.75" customHeight="1" x14ac:dyDescent="0.2">
      <c r="A4" s="9"/>
    </row>
    <row r="5" spans="1:1" s="11" customFormat="1" ht="15.75" customHeight="1" x14ac:dyDescent="0.2">
      <c r="A5" s="10"/>
    </row>
    <row r="6" spans="1:1" s="11" customFormat="1" ht="15.95" customHeight="1" x14ac:dyDescent="0.2">
      <c r="A6" s="10"/>
    </row>
    <row r="7" spans="1:1" s="11" customFormat="1" ht="15.95" customHeight="1" x14ac:dyDescent="0.2">
      <c r="A7" s="10"/>
    </row>
    <row r="8" spans="1:1" s="11" customFormat="1" ht="15.95" customHeight="1" x14ac:dyDescent="0.2">
      <c r="A8" s="10"/>
    </row>
    <row r="9" spans="1:1" s="11" customFormat="1" ht="15.95" customHeight="1" x14ac:dyDescent="0.2">
      <c r="A9" s="10"/>
    </row>
    <row r="26" ht="15.75" customHeight="1" x14ac:dyDescent="0.2"/>
  </sheetData>
  <conditionalFormatting sqref="A2:A3">
    <cfRule type="expression" dxfId="148" priority="1">
      <formula>COUNTIF(JF,A1:A2)&gt;0</formula>
    </cfRule>
    <cfRule type="cellIs" dxfId="147" priority="3" operator="equal">
      <formula>TODAY()</formula>
    </cfRule>
    <cfRule type="expression" dxfId="146" priority="7">
      <formula>WEEKDAY(A2,2)&gt;5</formula>
    </cfRule>
  </conditionalFormatting>
  <conditionalFormatting sqref="A1">
    <cfRule type="expression" dxfId="145" priority="2" stopIfTrue="1">
      <formula>COUNTIF(JF,A1:A2)&gt;0</formula>
    </cfRule>
    <cfRule type="cellIs" dxfId="144" priority="4" operator="equal">
      <formula>TODAY()</formula>
    </cfRule>
    <cfRule type="expression" dxfId="143" priority="6">
      <formula>WEEKDAY(A2,2)&gt;5</formula>
    </cfRule>
  </conditionalFormatting>
  <conditionalFormatting sqref="A3">
    <cfRule type="expression" dxfId="142" priority="5">
      <formula>WEEKDAY(A2,2)&gt;5</formula>
    </cfRule>
  </conditionalFormatting>
  <pageMargins left="0" right="0" top="0" bottom="0" header="0.31496062992125984" footer="0.31496062992125984"/>
  <pageSetup paperSize="9" scale="39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>
    <tabColor rgb="FFFFC000"/>
    <pageSetUpPr fitToPage="1"/>
  </sheetPr>
  <dimension ref="A1:A26"/>
  <sheetViews>
    <sheetView zoomScale="115" workbookViewId="0">
      <pane ySplit="3" topLeftCell="A4" activePane="bottomLeft" state="frozen"/>
      <selection activeCell="B3" sqref="B3"/>
      <selection pane="bottomLeft" activeCell="B3" sqref="B3"/>
    </sheetView>
  </sheetViews>
  <sheetFormatPr baseColWidth="10" defaultColWidth="13" defaultRowHeight="12.75" x14ac:dyDescent="0.2"/>
  <cols>
    <col min="1" max="1" width="15.140625" style="12" customWidth="1"/>
    <col min="2" max="16384" width="13" style="8"/>
  </cols>
  <sheetData>
    <row r="1" spans="1:1" x14ac:dyDescent="0.2">
      <c r="A1" s="28">
        <f>A2</f>
        <v>43233</v>
      </c>
    </row>
    <row r="2" spans="1:1" ht="15.95" customHeight="1" x14ac:dyDescent="0.2">
      <c r="A2" s="29">
        <f>'12'!A2+1</f>
        <v>43233</v>
      </c>
    </row>
    <row r="3" spans="1:1" ht="15.75" customHeight="1" thickBot="1" x14ac:dyDescent="0.25">
      <c r="A3" s="30" t="str">
        <f>IFERROR(VLOOKUP(A2,LISTES!F1:H12,3,0),"")</f>
        <v/>
      </c>
    </row>
    <row r="4" spans="1:1" ht="15.75" customHeight="1" x14ac:dyDescent="0.2">
      <c r="A4" s="9"/>
    </row>
    <row r="5" spans="1:1" s="11" customFormat="1" ht="15.75" customHeight="1" x14ac:dyDescent="0.2">
      <c r="A5" s="10"/>
    </row>
    <row r="6" spans="1:1" s="11" customFormat="1" ht="15.95" customHeight="1" x14ac:dyDescent="0.2">
      <c r="A6" s="10"/>
    </row>
    <row r="7" spans="1:1" s="11" customFormat="1" ht="15.95" customHeight="1" x14ac:dyDescent="0.2">
      <c r="A7" s="10"/>
    </row>
    <row r="8" spans="1:1" s="11" customFormat="1" ht="15.95" customHeight="1" x14ac:dyDescent="0.2">
      <c r="A8" s="10"/>
    </row>
    <row r="9" spans="1:1" s="11" customFormat="1" ht="15.95" customHeight="1" x14ac:dyDescent="0.2">
      <c r="A9" s="10"/>
    </row>
    <row r="26" ht="15.75" customHeight="1" x14ac:dyDescent="0.2"/>
  </sheetData>
  <conditionalFormatting sqref="A2:A3">
    <cfRule type="expression" dxfId="141" priority="1">
      <formula>COUNTIF(JF,A1:A2)&gt;0</formula>
    </cfRule>
    <cfRule type="cellIs" dxfId="140" priority="3" operator="equal">
      <formula>TODAY()</formula>
    </cfRule>
    <cfRule type="expression" dxfId="139" priority="7">
      <formula>WEEKDAY(A2,2)&gt;5</formula>
    </cfRule>
  </conditionalFormatting>
  <conditionalFormatting sqref="A1">
    <cfRule type="expression" dxfId="138" priority="2" stopIfTrue="1">
      <formula>COUNTIF(JF,A1:A2)&gt;0</formula>
    </cfRule>
    <cfRule type="cellIs" dxfId="137" priority="4" operator="equal">
      <formula>TODAY()</formula>
    </cfRule>
    <cfRule type="expression" dxfId="136" priority="6">
      <formula>WEEKDAY(A2,2)&gt;5</formula>
    </cfRule>
  </conditionalFormatting>
  <conditionalFormatting sqref="A3">
    <cfRule type="expression" dxfId="135" priority="5">
      <formula>WEEKDAY(A2,2)&gt;5</formula>
    </cfRule>
  </conditionalFormatting>
  <pageMargins left="0" right="0" top="0" bottom="0" header="0.31496062992125984" footer="0.31496062992125984"/>
  <pageSetup paperSize="9" scale="39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>
    <tabColor rgb="FFC5D9F1"/>
    <pageSetUpPr fitToPage="1"/>
  </sheetPr>
  <dimension ref="A1:A26"/>
  <sheetViews>
    <sheetView zoomScale="115" workbookViewId="0">
      <pane ySplit="3" topLeftCell="A4" activePane="bottomLeft" state="frozen"/>
      <selection activeCell="B3" sqref="B3"/>
      <selection pane="bottomLeft" activeCell="B3" sqref="B3"/>
    </sheetView>
  </sheetViews>
  <sheetFormatPr baseColWidth="10" defaultColWidth="13" defaultRowHeight="12.75" x14ac:dyDescent="0.2"/>
  <cols>
    <col min="1" max="1" width="15.140625" style="12" customWidth="1"/>
    <col min="2" max="16384" width="13" style="8"/>
  </cols>
  <sheetData>
    <row r="1" spans="1:1" x14ac:dyDescent="0.2">
      <c r="A1" s="28">
        <f>A2</f>
        <v>43234</v>
      </c>
    </row>
    <row r="2" spans="1:1" ht="15.95" customHeight="1" x14ac:dyDescent="0.2">
      <c r="A2" s="29">
        <f>'13'!A2+1</f>
        <v>43234</v>
      </c>
    </row>
    <row r="3" spans="1:1" ht="15.75" customHeight="1" thickBot="1" x14ac:dyDescent="0.25">
      <c r="A3" s="30" t="str">
        <f>IFERROR(VLOOKUP(A2,LISTES!F1:H12,3,0),"")</f>
        <v/>
      </c>
    </row>
    <row r="4" spans="1:1" ht="15.75" customHeight="1" x14ac:dyDescent="0.2">
      <c r="A4" s="9"/>
    </row>
    <row r="5" spans="1:1" s="11" customFormat="1" ht="15.75" customHeight="1" x14ac:dyDescent="0.2">
      <c r="A5" s="10"/>
    </row>
    <row r="6" spans="1:1" s="11" customFormat="1" ht="15.95" customHeight="1" x14ac:dyDescent="0.2">
      <c r="A6" s="10"/>
    </row>
    <row r="7" spans="1:1" s="11" customFormat="1" ht="15.95" customHeight="1" x14ac:dyDescent="0.2">
      <c r="A7" s="10"/>
    </row>
    <row r="8" spans="1:1" s="11" customFormat="1" ht="15.95" customHeight="1" x14ac:dyDescent="0.2">
      <c r="A8" s="10"/>
    </row>
    <row r="9" spans="1:1" s="11" customFormat="1" ht="15.95" customHeight="1" x14ac:dyDescent="0.2">
      <c r="A9" s="10"/>
    </row>
    <row r="26" ht="15.75" customHeight="1" x14ac:dyDescent="0.2"/>
  </sheetData>
  <conditionalFormatting sqref="A2:A3">
    <cfRule type="expression" dxfId="134" priority="1">
      <formula>COUNTIF(JF,A1:A2)&gt;0</formula>
    </cfRule>
    <cfRule type="cellIs" dxfId="133" priority="3" operator="equal">
      <formula>TODAY()</formula>
    </cfRule>
    <cfRule type="expression" dxfId="132" priority="7">
      <formula>WEEKDAY(A2,2)&gt;5</formula>
    </cfRule>
  </conditionalFormatting>
  <conditionalFormatting sqref="A1">
    <cfRule type="expression" dxfId="131" priority="2" stopIfTrue="1">
      <formula>COUNTIF(JF,A1:A2)&gt;0</formula>
    </cfRule>
    <cfRule type="cellIs" dxfId="130" priority="4" operator="equal">
      <formula>TODAY()</formula>
    </cfRule>
    <cfRule type="expression" dxfId="129" priority="6">
      <formula>WEEKDAY(A2,2)&gt;5</formula>
    </cfRule>
  </conditionalFormatting>
  <conditionalFormatting sqref="A3">
    <cfRule type="expression" dxfId="128" priority="5">
      <formula>WEEKDAY(A2,2)&gt;5</formula>
    </cfRule>
  </conditionalFormatting>
  <pageMargins left="0" right="0" top="0" bottom="0" header="0.31496062992125984" footer="0.31496062992125984"/>
  <pageSetup paperSize="9" scale="39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>
    <tabColor rgb="FFC5D9F1"/>
    <pageSetUpPr fitToPage="1"/>
  </sheetPr>
  <dimension ref="A1:A26"/>
  <sheetViews>
    <sheetView zoomScale="115" workbookViewId="0">
      <pane ySplit="3" topLeftCell="A4" activePane="bottomLeft" state="frozen"/>
      <selection activeCell="B3" sqref="B3"/>
      <selection pane="bottomLeft" activeCell="B3" sqref="B3"/>
    </sheetView>
  </sheetViews>
  <sheetFormatPr baseColWidth="10" defaultColWidth="13" defaultRowHeight="12.75" x14ac:dyDescent="0.2"/>
  <cols>
    <col min="1" max="1" width="15.140625" style="12" customWidth="1"/>
    <col min="2" max="16384" width="13" style="8"/>
  </cols>
  <sheetData>
    <row r="1" spans="1:1" x14ac:dyDescent="0.2">
      <c r="A1" s="28">
        <f>A2</f>
        <v>43235</v>
      </c>
    </row>
    <row r="2" spans="1:1" ht="15.95" customHeight="1" x14ac:dyDescent="0.2">
      <c r="A2" s="29">
        <f>'14'!A2+1</f>
        <v>43235</v>
      </c>
    </row>
    <row r="3" spans="1:1" ht="15.75" customHeight="1" thickBot="1" x14ac:dyDescent="0.25">
      <c r="A3" s="30" t="str">
        <f>IFERROR(VLOOKUP(A2,LISTES!F1:H12,3,0),"")</f>
        <v/>
      </c>
    </row>
    <row r="4" spans="1:1" ht="15.75" customHeight="1" x14ac:dyDescent="0.2">
      <c r="A4" s="9"/>
    </row>
    <row r="5" spans="1:1" s="11" customFormat="1" ht="15.75" customHeight="1" x14ac:dyDescent="0.2">
      <c r="A5" s="10"/>
    </row>
    <row r="6" spans="1:1" s="11" customFormat="1" ht="15.95" customHeight="1" x14ac:dyDescent="0.2">
      <c r="A6" s="10"/>
    </row>
    <row r="7" spans="1:1" s="11" customFormat="1" ht="15.95" customHeight="1" x14ac:dyDescent="0.2">
      <c r="A7" s="10"/>
    </row>
    <row r="8" spans="1:1" s="11" customFormat="1" ht="15.95" customHeight="1" x14ac:dyDescent="0.2">
      <c r="A8" s="10"/>
    </row>
    <row r="9" spans="1:1" s="11" customFormat="1" ht="15.95" customHeight="1" x14ac:dyDescent="0.2">
      <c r="A9" s="10"/>
    </row>
    <row r="26" ht="15.75" customHeight="1" x14ac:dyDescent="0.2"/>
  </sheetData>
  <conditionalFormatting sqref="A2:A3">
    <cfRule type="expression" dxfId="127" priority="1">
      <formula>COUNTIF(JF,A1:A2)&gt;0</formula>
    </cfRule>
    <cfRule type="cellIs" dxfId="126" priority="3" operator="equal">
      <formula>TODAY()</formula>
    </cfRule>
    <cfRule type="expression" dxfId="125" priority="7">
      <formula>WEEKDAY(A2,2)&gt;5</formula>
    </cfRule>
  </conditionalFormatting>
  <conditionalFormatting sqref="A1">
    <cfRule type="expression" dxfId="124" priority="2" stopIfTrue="1">
      <formula>COUNTIF(JF,A1:A2)&gt;0</formula>
    </cfRule>
    <cfRule type="cellIs" dxfId="123" priority="4" operator="equal">
      <formula>TODAY()</formula>
    </cfRule>
    <cfRule type="expression" dxfId="122" priority="6">
      <formula>WEEKDAY(A2,2)&gt;5</formula>
    </cfRule>
  </conditionalFormatting>
  <conditionalFormatting sqref="A3">
    <cfRule type="expression" dxfId="121" priority="5">
      <formula>WEEKDAY(A2,2)&gt;5</formula>
    </cfRule>
  </conditionalFormatting>
  <pageMargins left="0" right="0" top="0" bottom="0" header="0.31496062992125984" footer="0.31496062992125984"/>
  <pageSetup paperSize="9" scale="39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>
    <tabColor rgb="FFC5D9F1"/>
    <pageSetUpPr fitToPage="1"/>
  </sheetPr>
  <dimension ref="A1:A26"/>
  <sheetViews>
    <sheetView zoomScale="115" workbookViewId="0">
      <pane ySplit="3" topLeftCell="A4" activePane="bottomLeft" state="frozen"/>
      <selection activeCell="B3" sqref="B3"/>
      <selection pane="bottomLeft" activeCell="B3" sqref="B3"/>
    </sheetView>
  </sheetViews>
  <sheetFormatPr baseColWidth="10" defaultColWidth="13" defaultRowHeight="12.75" x14ac:dyDescent="0.2"/>
  <cols>
    <col min="1" max="1" width="15.140625" style="12" customWidth="1"/>
    <col min="2" max="16384" width="13" style="8"/>
  </cols>
  <sheetData>
    <row r="1" spans="1:1" x14ac:dyDescent="0.2">
      <c r="A1" s="28">
        <f>A2</f>
        <v>43236</v>
      </c>
    </row>
    <row r="2" spans="1:1" ht="15.95" customHeight="1" x14ac:dyDescent="0.2">
      <c r="A2" s="29">
        <f>'15'!A2+1</f>
        <v>43236</v>
      </c>
    </row>
    <row r="3" spans="1:1" ht="15.75" customHeight="1" thickBot="1" x14ac:dyDescent="0.25">
      <c r="A3" s="30" t="str">
        <f>IFERROR(VLOOKUP(A2,LISTES!F1:H12,3,0),"")</f>
        <v/>
      </c>
    </row>
    <row r="4" spans="1:1" ht="15.75" customHeight="1" x14ac:dyDescent="0.2">
      <c r="A4" s="9"/>
    </row>
    <row r="5" spans="1:1" s="11" customFormat="1" ht="15.75" customHeight="1" x14ac:dyDescent="0.2">
      <c r="A5" s="10"/>
    </row>
    <row r="6" spans="1:1" s="11" customFormat="1" ht="15.95" customHeight="1" x14ac:dyDescent="0.2">
      <c r="A6" s="10"/>
    </row>
    <row r="7" spans="1:1" s="11" customFormat="1" ht="15.95" customHeight="1" x14ac:dyDescent="0.2">
      <c r="A7" s="10"/>
    </row>
    <row r="8" spans="1:1" s="11" customFormat="1" ht="15.95" customHeight="1" x14ac:dyDescent="0.2">
      <c r="A8" s="10"/>
    </row>
    <row r="9" spans="1:1" s="11" customFormat="1" ht="15.95" customHeight="1" x14ac:dyDescent="0.2">
      <c r="A9" s="10"/>
    </row>
    <row r="26" ht="15.75" customHeight="1" x14ac:dyDescent="0.2"/>
  </sheetData>
  <conditionalFormatting sqref="A2:A3">
    <cfRule type="expression" dxfId="120" priority="1">
      <formula>COUNTIF(JF,A1:A2)&gt;0</formula>
    </cfRule>
    <cfRule type="cellIs" dxfId="119" priority="3" operator="equal">
      <formula>TODAY()</formula>
    </cfRule>
    <cfRule type="expression" dxfId="118" priority="7">
      <formula>WEEKDAY(A2,2)&gt;5</formula>
    </cfRule>
  </conditionalFormatting>
  <conditionalFormatting sqref="A1">
    <cfRule type="expression" dxfId="117" priority="2" stopIfTrue="1">
      <formula>COUNTIF(JF,A1:A2)&gt;0</formula>
    </cfRule>
    <cfRule type="cellIs" dxfId="116" priority="4" operator="equal">
      <formula>TODAY()</formula>
    </cfRule>
    <cfRule type="expression" dxfId="115" priority="6">
      <formula>WEEKDAY(A2,2)&gt;5</formula>
    </cfRule>
  </conditionalFormatting>
  <conditionalFormatting sqref="A3">
    <cfRule type="expression" dxfId="114" priority="5">
      <formula>WEEKDAY(A2,2)&gt;5</formula>
    </cfRule>
  </conditionalFormatting>
  <pageMargins left="0" right="0" top="0" bottom="0" header="0.31496062992125984" footer="0.31496062992125984"/>
  <pageSetup paperSize="9" scale="39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">
    <tabColor rgb="FFC5D9F1"/>
    <pageSetUpPr fitToPage="1"/>
  </sheetPr>
  <dimension ref="A1:A26"/>
  <sheetViews>
    <sheetView zoomScale="115" workbookViewId="0">
      <pane ySplit="3" topLeftCell="A4" activePane="bottomLeft" state="frozen"/>
      <selection activeCell="B3" sqref="B3"/>
      <selection pane="bottomLeft" activeCell="B3" sqref="B3"/>
    </sheetView>
  </sheetViews>
  <sheetFormatPr baseColWidth="10" defaultColWidth="13" defaultRowHeight="12.75" x14ac:dyDescent="0.2"/>
  <cols>
    <col min="1" max="1" width="15.140625" style="12" customWidth="1"/>
    <col min="2" max="16384" width="13" style="8"/>
  </cols>
  <sheetData>
    <row r="1" spans="1:1" x14ac:dyDescent="0.2">
      <c r="A1" s="28">
        <f>A2</f>
        <v>43237</v>
      </c>
    </row>
    <row r="2" spans="1:1" ht="15.95" customHeight="1" x14ac:dyDescent="0.2">
      <c r="A2" s="29">
        <f>'16'!A2+1</f>
        <v>43237</v>
      </c>
    </row>
    <row r="3" spans="1:1" ht="15.75" customHeight="1" thickBot="1" x14ac:dyDescent="0.25">
      <c r="A3" s="30" t="str">
        <f>IFERROR(VLOOKUP(A2,LISTES!F1:H12,3,0),"")</f>
        <v/>
      </c>
    </row>
    <row r="4" spans="1:1" ht="15.75" customHeight="1" x14ac:dyDescent="0.2">
      <c r="A4" s="9"/>
    </row>
    <row r="5" spans="1:1" s="11" customFormat="1" ht="15.75" customHeight="1" x14ac:dyDescent="0.2">
      <c r="A5" s="10"/>
    </row>
    <row r="6" spans="1:1" s="11" customFormat="1" ht="15.95" customHeight="1" x14ac:dyDescent="0.2">
      <c r="A6" s="10"/>
    </row>
    <row r="7" spans="1:1" s="11" customFormat="1" ht="15.95" customHeight="1" x14ac:dyDescent="0.2">
      <c r="A7" s="10"/>
    </row>
    <row r="8" spans="1:1" s="11" customFormat="1" ht="15.95" customHeight="1" x14ac:dyDescent="0.2">
      <c r="A8" s="10"/>
    </row>
    <row r="9" spans="1:1" s="11" customFormat="1" ht="15.95" customHeight="1" x14ac:dyDescent="0.2">
      <c r="A9" s="10"/>
    </row>
    <row r="26" ht="15.75" customHeight="1" x14ac:dyDescent="0.2"/>
  </sheetData>
  <conditionalFormatting sqref="A2:A3">
    <cfRule type="expression" dxfId="113" priority="1">
      <formula>COUNTIF(JF,A1:A2)&gt;0</formula>
    </cfRule>
    <cfRule type="cellIs" dxfId="112" priority="3" operator="equal">
      <formula>TODAY()</formula>
    </cfRule>
    <cfRule type="expression" dxfId="111" priority="7">
      <formula>WEEKDAY(A2,2)&gt;5</formula>
    </cfRule>
  </conditionalFormatting>
  <conditionalFormatting sqref="A1">
    <cfRule type="expression" dxfId="110" priority="2" stopIfTrue="1">
      <formula>COUNTIF(JF,A1:A2)&gt;0</formula>
    </cfRule>
    <cfRule type="cellIs" dxfId="109" priority="4" operator="equal">
      <formula>TODAY()</formula>
    </cfRule>
    <cfRule type="expression" dxfId="108" priority="6">
      <formula>WEEKDAY(A2,2)&gt;5</formula>
    </cfRule>
  </conditionalFormatting>
  <conditionalFormatting sqref="A3">
    <cfRule type="expression" dxfId="107" priority="5">
      <formula>WEEKDAY(A2,2)&gt;5</formula>
    </cfRule>
  </conditionalFormatting>
  <pageMargins left="0" right="0" top="0" bottom="0" header="0.31496062992125984" footer="0.31496062992125984"/>
  <pageSetup paperSize="9" scale="39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9">
    <tabColor rgb="FFC5D9F1"/>
    <pageSetUpPr fitToPage="1"/>
  </sheetPr>
  <dimension ref="A1:A26"/>
  <sheetViews>
    <sheetView zoomScale="115" workbookViewId="0">
      <pane ySplit="3" topLeftCell="A4" activePane="bottomLeft" state="frozen"/>
      <selection activeCell="B3" sqref="B3"/>
      <selection pane="bottomLeft" activeCell="B3" sqref="B3"/>
    </sheetView>
  </sheetViews>
  <sheetFormatPr baseColWidth="10" defaultColWidth="13" defaultRowHeight="12.75" x14ac:dyDescent="0.2"/>
  <cols>
    <col min="1" max="1" width="15.140625" style="12" customWidth="1"/>
    <col min="2" max="16384" width="13" style="8"/>
  </cols>
  <sheetData>
    <row r="1" spans="1:1" x14ac:dyDescent="0.2">
      <c r="A1" s="28">
        <f>A2</f>
        <v>43238</v>
      </c>
    </row>
    <row r="2" spans="1:1" ht="15.95" customHeight="1" x14ac:dyDescent="0.2">
      <c r="A2" s="29">
        <f>'17'!A2+1</f>
        <v>43238</v>
      </c>
    </row>
    <row r="3" spans="1:1" ht="15.75" customHeight="1" thickBot="1" x14ac:dyDescent="0.25">
      <c r="A3" s="30" t="str">
        <f>IFERROR(VLOOKUP(A2,LISTES!F1:H12,3,0),"")</f>
        <v/>
      </c>
    </row>
    <row r="4" spans="1:1" ht="15.75" customHeight="1" x14ac:dyDescent="0.2">
      <c r="A4" s="9"/>
    </row>
    <row r="5" spans="1:1" s="11" customFormat="1" ht="15.75" customHeight="1" x14ac:dyDescent="0.2">
      <c r="A5" s="10"/>
    </row>
    <row r="6" spans="1:1" s="11" customFormat="1" ht="15.95" customHeight="1" x14ac:dyDescent="0.2">
      <c r="A6" s="10"/>
    </row>
    <row r="7" spans="1:1" s="11" customFormat="1" ht="15.95" customHeight="1" x14ac:dyDescent="0.2">
      <c r="A7" s="10"/>
    </row>
    <row r="8" spans="1:1" s="11" customFormat="1" ht="15.95" customHeight="1" x14ac:dyDescent="0.2">
      <c r="A8" s="10"/>
    </row>
    <row r="9" spans="1:1" s="11" customFormat="1" ht="15.95" customHeight="1" x14ac:dyDescent="0.2">
      <c r="A9" s="10"/>
    </row>
    <row r="26" ht="15.75" customHeight="1" x14ac:dyDescent="0.2"/>
  </sheetData>
  <conditionalFormatting sqref="A2:A3">
    <cfRule type="expression" dxfId="106" priority="1">
      <formula>COUNTIF(JF,A1:A2)&gt;0</formula>
    </cfRule>
    <cfRule type="cellIs" dxfId="105" priority="3" operator="equal">
      <formula>TODAY()</formula>
    </cfRule>
    <cfRule type="expression" dxfId="104" priority="7">
      <formula>WEEKDAY(A2,2)&gt;5</formula>
    </cfRule>
  </conditionalFormatting>
  <conditionalFormatting sqref="A1">
    <cfRule type="expression" dxfId="103" priority="2" stopIfTrue="1">
      <formula>COUNTIF(JF,A1:A2)&gt;0</formula>
    </cfRule>
    <cfRule type="cellIs" dxfId="102" priority="4" operator="equal">
      <formula>TODAY()</formula>
    </cfRule>
    <cfRule type="expression" dxfId="101" priority="6">
      <formula>WEEKDAY(A2,2)&gt;5</formula>
    </cfRule>
  </conditionalFormatting>
  <conditionalFormatting sqref="A3">
    <cfRule type="expression" dxfId="100" priority="5">
      <formula>WEEKDAY(A2,2)&gt;5</formula>
    </cfRule>
  </conditionalFormatting>
  <pageMargins left="0" right="0" top="0" bottom="0" header="0.31496062992125984" footer="0.31496062992125984"/>
  <pageSetup paperSize="9" scale="39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0">
    <tabColor rgb="FFFFC000"/>
    <pageSetUpPr fitToPage="1"/>
  </sheetPr>
  <dimension ref="A1:A26"/>
  <sheetViews>
    <sheetView zoomScale="115" workbookViewId="0">
      <pane ySplit="3" topLeftCell="A4" activePane="bottomLeft" state="frozen"/>
      <selection activeCell="B3" sqref="B3"/>
      <selection pane="bottomLeft" activeCell="B3" sqref="B3"/>
    </sheetView>
  </sheetViews>
  <sheetFormatPr baseColWidth="10" defaultColWidth="13" defaultRowHeight="12.75" x14ac:dyDescent="0.2"/>
  <cols>
    <col min="1" max="1" width="15.140625" style="12" customWidth="1"/>
    <col min="2" max="16384" width="13" style="8"/>
  </cols>
  <sheetData>
    <row r="1" spans="1:1" x14ac:dyDescent="0.2">
      <c r="A1" s="28">
        <f>A2</f>
        <v>43239</v>
      </c>
    </row>
    <row r="2" spans="1:1" ht="15.95" customHeight="1" x14ac:dyDescent="0.2">
      <c r="A2" s="29">
        <f>'18'!A2+1</f>
        <v>43239</v>
      </c>
    </row>
    <row r="3" spans="1:1" ht="15.75" customHeight="1" thickBot="1" x14ac:dyDescent="0.25">
      <c r="A3" s="30" t="str">
        <f>IFERROR(VLOOKUP(A2,LISTES!F1:H12,3,0),"")</f>
        <v/>
      </c>
    </row>
    <row r="4" spans="1:1" ht="15.75" customHeight="1" x14ac:dyDescent="0.2">
      <c r="A4" s="9"/>
    </row>
    <row r="5" spans="1:1" s="11" customFormat="1" ht="15.75" customHeight="1" x14ac:dyDescent="0.2">
      <c r="A5" s="10"/>
    </row>
    <row r="6" spans="1:1" s="11" customFormat="1" ht="15.95" customHeight="1" x14ac:dyDescent="0.2">
      <c r="A6" s="10"/>
    </row>
    <row r="7" spans="1:1" s="11" customFormat="1" ht="15.95" customHeight="1" x14ac:dyDescent="0.2">
      <c r="A7" s="10"/>
    </row>
    <row r="8" spans="1:1" s="11" customFormat="1" ht="15.95" customHeight="1" x14ac:dyDescent="0.2">
      <c r="A8" s="10"/>
    </row>
    <row r="9" spans="1:1" s="11" customFormat="1" ht="15.95" customHeight="1" x14ac:dyDescent="0.2">
      <c r="A9" s="10"/>
    </row>
    <row r="26" ht="15.75" customHeight="1" x14ac:dyDescent="0.2"/>
  </sheetData>
  <conditionalFormatting sqref="A2:A3">
    <cfRule type="expression" dxfId="99" priority="1">
      <formula>COUNTIF(JF,A1:A2)&gt;0</formula>
    </cfRule>
    <cfRule type="cellIs" dxfId="98" priority="3" operator="equal">
      <formula>TODAY()</formula>
    </cfRule>
    <cfRule type="expression" dxfId="97" priority="7">
      <formula>WEEKDAY(A2,2)&gt;5</formula>
    </cfRule>
  </conditionalFormatting>
  <conditionalFormatting sqref="A1">
    <cfRule type="expression" dxfId="96" priority="2" stopIfTrue="1">
      <formula>COUNTIF(JF,A1:A2)&gt;0</formula>
    </cfRule>
    <cfRule type="cellIs" dxfId="95" priority="4" operator="equal">
      <formula>TODAY()</formula>
    </cfRule>
    <cfRule type="expression" dxfId="94" priority="6">
      <formula>WEEKDAY(A2,2)&gt;5</formula>
    </cfRule>
  </conditionalFormatting>
  <conditionalFormatting sqref="A3">
    <cfRule type="expression" dxfId="93" priority="5">
      <formula>WEEKDAY(A2,2)&gt;5</formula>
    </cfRule>
  </conditionalFormatting>
  <pageMargins left="0" right="0" top="0" bottom="0" header="0.31496062992125984" footer="0.31496062992125984"/>
  <pageSetup paperSize="9" scale="39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1">
    <tabColor rgb="FFFFC000"/>
    <pageSetUpPr fitToPage="1"/>
  </sheetPr>
  <dimension ref="A1:A26"/>
  <sheetViews>
    <sheetView zoomScale="115" workbookViewId="0">
      <pane ySplit="3" topLeftCell="A4" activePane="bottomLeft" state="frozen"/>
      <selection activeCell="B3" sqref="B3"/>
      <selection pane="bottomLeft" activeCell="B3" sqref="B3"/>
    </sheetView>
  </sheetViews>
  <sheetFormatPr baseColWidth="10" defaultColWidth="13" defaultRowHeight="12.75" x14ac:dyDescent="0.2"/>
  <cols>
    <col min="1" max="1" width="15.140625" style="12" customWidth="1"/>
    <col min="2" max="16384" width="13" style="8"/>
  </cols>
  <sheetData>
    <row r="1" spans="1:1" x14ac:dyDescent="0.2">
      <c r="A1" s="28">
        <f>A2</f>
        <v>43240</v>
      </c>
    </row>
    <row r="2" spans="1:1" ht="15.95" customHeight="1" x14ac:dyDescent="0.2">
      <c r="A2" s="29">
        <f>'19'!A2+1</f>
        <v>43240</v>
      </c>
    </row>
    <row r="3" spans="1:1" ht="15.75" customHeight="1" thickBot="1" x14ac:dyDescent="0.25">
      <c r="A3" s="30" t="str">
        <f>IFERROR(VLOOKUP(A2,LISTES!F1:H12,3,0),"")</f>
        <v/>
      </c>
    </row>
    <row r="4" spans="1:1" ht="15.75" customHeight="1" x14ac:dyDescent="0.2">
      <c r="A4" s="9"/>
    </row>
    <row r="5" spans="1:1" s="11" customFormat="1" ht="15.75" customHeight="1" x14ac:dyDescent="0.2">
      <c r="A5" s="10"/>
    </row>
    <row r="6" spans="1:1" s="11" customFormat="1" ht="15.95" customHeight="1" x14ac:dyDescent="0.2">
      <c r="A6" s="10"/>
    </row>
    <row r="7" spans="1:1" s="11" customFormat="1" ht="15.95" customHeight="1" x14ac:dyDescent="0.2">
      <c r="A7" s="10"/>
    </row>
    <row r="8" spans="1:1" s="11" customFormat="1" ht="15.95" customHeight="1" x14ac:dyDescent="0.2">
      <c r="A8" s="10"/>
    </row>
    <row r="9" spans="1:1" s="11" customFormat="1" ht="15.95" customHeight="1" x14ac:dyDescent="0.2">
      <c r="A9" s="10"/>
    </row>
    <row r="26" ht="15.75" customHeight="1" x14ac:dyDescent="0.2"/>
  </sheetData>
  <conditionalFormatting sqref="A2:A3">
    <cfRule type="expression" dxfId="92" priority="1">
      <formula>COUNTIF(JF,A1:A2)&gt;0</formula>
    </cfRule>
    <cfRule type="cellIs" dxfId="91" priority="3" operator="equal">
      <formula>TODAY()</formula>
    </cfRule>
    <cfRule type="expression" dxfId="90" priority="7">
      <formula>WEEKDAY(A2,2)&gt;5</formula>
    </cfRule>
  </conditionalFormatting>
  <conditionalFormatting sqref="A1">
    <cfRule type="expression" dxfId="89" priority="2" stopIfTrue="1">
      <formula>COUNTIF(JF,A1:A2)&gt;0</formula>
    </cfRule>
    <cfRule type="cellIs" dxfId="88" priority="4" operator="equal">
      <formula>TODAY()</formula>
    </cfRule>
    <cfRule type="expression" dxfId="87" priority="6">
      <formula>WEEKDAY(A2,2)&gt;5</formula>
    </cfRule>
  </conditionalFormatting>
  <conditionalFormatting sqref="A3">
    <cfRule type="expression" dxfId="86" priority="5">
      <formula>WEEKDAY(A2,2)&gt;5</formula>
    </cfRule>
  </conditionalFormatting>
  <pageMargins left="0" right="0" top="0" bottom="0" header="0.31496062992125984" footer="0.31496062992125984"/>
  <pageSetup paperSize="9" scale="39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2">
    <tabColor rgb="FF7030A0"/>
    <pageSetUpPr fitToPage="1"/>
  </sheetPr>
  <dimension ref="A1:A26"/>
  <sheetViews>
    <sheetView zoomScale="115" workbookViewId="0">
      <pane ySplit="3" topLeftCell="A4" activePane="bottomLeft" state="frozen"/>
      <selection activeCell="B3" sqref="B3"/>
      <selection pane="bottomLeft" activeCell="B3" sqref="B3"/>
    </sheetView>
  </sheetViews>
  <sheetFormatPr baseColWidth="10" defaultColWidth="13" defaultRowHeight="12.75" x14ac:dyDescent="0.2"/>
  <cols>
    <col min="1" max="1" width="15.140625" style="12" customWidth="1"/>
    <col min="2" max="16384" width="13" style="8"/>
  </cols>
  <sheetData>
    <row r="1" spans="1:1" x14ac:dyDescent="0.2">
      <c r="A1" s="28">
        <f>A2</f>
        <v>43241</v>
      </c>
    </row>
    <row r="2" spans="1:1" ht="15.95" customHeight="1" x14ac:dyDescent="0.2">
      <c r="A2" s="29">
        <f>'20'!A2+1</f>
        <v>43241</v>
      </c>
    </row>
    <row r="3" spans="1:1" ht="15.75" customHeight="1" thickBot="1" x14ac:dyDescent="0.25">
      <c r="A3" s="30" t="str">
        <f>IFERROR(VLOOKUP(A2,LISTES!F1:H12,3,0),"")</f>
        <v>Pentecôte</v>
      </c>
    </row>
    <row r="4" spans="1:1" ht="15.75" customHeight="1" x14ac:dyDescent="0.2">
      <c r="A4" s="9"/>
    </row>
    <row r="5" spans="1:1" s="11" customFormat="1" ht="15.75" customHeight="1" x14ac:dyDescent="0.2">
      <c r="A5" s="10"/>
    </row>
    <row r="6" spans="1:1" s="11" customFormat="1" ht="15.95" customHeight="1" x14ac:dyDescent="0.2">
      <c r="A6" s="10"/>
    </row>
    <row r="7" spans="1:1" s="11" customFormat="1" ht="15.95" customHeight="1" x14ac:dyDescent="0.2">
      <c r="A7" s="10"/>
    </row>
    <row r="8" spans="1:1" s="11" customFormat="1" ht="15.95" customHeight="1" x14ac:dyDescent="0.2">
      <c r="A8" s="10"/>
    </row>
    <row r="9" spans="1:1" s="11" customFormat="1" ht="15.95" customHeight="1" x14ac:dyDescent="0.2">
      <c r="A9" s="10"/>
    </row>
    <row r="26" ht="15.75" customHeight="1" x14ac:dyDescent="0.2"/>
  </sheetData>
  <conditionalFormatting sqref="A2:A3">
    <cfRule type="expression" dxfId="85" priority="1">
      <formula>COUNTIF(JF,A1:A2)&gt;0</formula>
    </cfRule>
    <cfRule type="cellIs" dxfId="84" priority="3" operator="equal">
      <formula>TODAY()</formula>
    </cfRule>
    <cfRule type="expression" dxfId="83" priority="7">
      <formula>WEEKDAY(A2,2)&gt;5</formula>
    </cfRule>
  </conditionalFormatting>
  <conditionalFormatting sqref="A1">
    <cfRule type="expression" dxfId="82" priority="2" stopIfTrue="1">
      <formula>COUNTIF(JF,A1:A2)&gt;0</formula>
    </cfRule>
    <cfRule type="cellIs" dxfId="81" priority="4" operator="equal">
      <formula>TODAY()</formula>
    </cfRule>
    <cfRule type="expression" dxfId="80" priority="6">
      <formula>WEEKDAY(A2,2)&gt;5</formula>
    </cfRule>
  </conditionalFormatting>
  <conditionalFormatting sqref="A3">
    <cfRule type="expression" dxfId="79" priority="5">
      <formula>WEEKDAY(A2,2)&gt;5</formula>
    </cfRule>
  </conditionalFormatting>
  <pageMargins left="0" right="0" top="0" bottom="0" header="0.31496062992125984" footer="0.31496062992125984"/>
  <pageSetup paperSize="9" scale="39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3">
    <tabColor rgb="FFC5D9F1"/>
    <pageSetUpPr fitToPage="1"/>
  </sheetPr>
  <dimension ref="A1:A26"/>
  <sheetViews>
    <sheetView zoomScale="115" workbookViewId="0">
      <pane ySplit="3" topLeftCell="A4" activePane="bottomLeft" state="frozen"/>
      <selection activeCell="B3" sqref="B3"/>
      <selection pane="bottomLeft" activeCell="B3" sqref="B3"/>
    </sheetView>
  </sheetViews>
  <sheetFormatPr baseColWidth="10" defaultColWidth="13" defaultRowHeight="12.75" x14ac:dyDescent="0.2"/>
  <cols>
    <col min="1" max="1" width="15.140625" style="12" customWidth="1"/>
    <col min="2" max="16384" width="13" style="8"/>
  </cols>
  <sheetData>
    <row r="1" spans="1:1" x14ac:dyDescent="0.2">
      <c r="A1" s="28">
        <f>A2</f>
        <v>43242</v>
      </c>
    </row>
    <row r="2" spans="1:1" ht="15.95" customHeight="1" x14ac:dyDescent="0.2">
      <c r="A2" s="29">
        <f>'21'!A2+1</f>
        <v>43242</v>
      </c>
    </row>
    <row r="3" spans="1:1" ht="15.75" customHeight="1" thickBot="1" x14ac:dyDescent="0.25">
      <c r="A3" s="30" t="str">
        <f>IFERROR(VLOOKUP(A2,LISTES!F1:H12,3,0),"")</f>
        <v/>
      </c>
    </row>
    <row r="4" spans="1:1" ht="15.75" customHeight="1" x14ac:dyDescent="0.2">
      <c r="A4" s="9"/>
    </row>
    <row r="5" spans="1:1" s="11" customFormat="1" ht="15.75" customHeight="1" x14ac:dyDescent="0.2">
      <c r="A5" s="10"/>
    </row>
    <row r="6" spans="1:1" s="11" customFormat="1" ht="15.95" customHeight="1" x14ac:dyDescent="0.2">
      <c r="A6" s="10"/>
    </row>
    <row r="7" spans="1:1" s="11" customFormat="1" ht="15.95" customHeight="1" x14ac:dyDescent="0.2">
      <c r="A7" s="10"/>
    </row>
    <row r="8" spans="1:1" s="11" customFormat="1" ht="15.95" customHeight="1" x14ac:dyDescent="0.2">
      <c r="A8" s="10"/>
    </row>
    <row r="9" spans="1:1" s="11" customFormat="1" ht="15.95" customHeight="1" x14ac:dyDescent="0.2">
      <c r="A9" s="10"/>
    </row>
    <row r="26" ht="15.75" customHeight="1" x14ac:dyDescent="0.2"/>
  </sheetData>
  <conditionalFormatting sqref="A2:A3">
    <cfRule type="expression" dxfId="78" priority="1">
      <formula>COUNTIF(JF,A1:A2)&gt;0</formula>
    </cfRule>
    <cfRule type="cellIs" dxfId="77" priority="3" operator="equal">
      <formula>TODAY()</formula>
    </cfRule>
    <cfRule type="expression" dxfId="76" priority="7">
      <formula>WEEKDAY(A2,2)&gt;5</formula>
    </cfRule>
  </conditionalFormatting>
  <conditionalFormatting sqref="A1">
    <cfRule type="expression" dxfId="75" priority="2" stopIfTrue="1">
      <formula>COUNTIF(JF,A1:A2)&gt;0</formula>
    </cfRule>
    <cfRule type="cellIs" dxfId="74" priority="4" operator="equal">
      <formula>TODAY()</formula>
    </cfRule>
    <cfRule type="expression" dxfId="73" priority="6">
      <formula>WEEKDAY(A2,2)&gt;5</formula>
    </cfRule>
  </conditionalFormatting>
  <conditionalFormatting sqref="A3">
    <cfRule type="expression" dxfId="72" priority="5">
      <formula>WEEKDAY(A2,2)&gt;5</formula>
    </cfRule>
  </conditionalFormatting>
  <pageMargins left="0" right="0" top="0" bottom="0" header="0.31496062992125984" footer="0.31496062992125984"/>
  <pageSetup paperSize="9" scale="39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4">
    <tabColor rgb="FFC5D9F1"/>
    <pageSetUpPr fitToPage="1"/>
  </sheetPr>
  <dimension ref="A1:A26"/>
  <sheetViews>
    <sheetView zoomScale="115" workbookViewId="0">
      <pane ySplit="3" topLeftCell="A4" activePane="bottomLeft" state="frozen"/>
      <selection activeCell="B3" sqref="B3"/>
      <selection pane="bottomLeft" activeCell="B3" sqref="B3"/>
    </sheetView>
  </sheetViews>
  <sheetFormatPr baseColWidth="10" defaultColWidth="13" defaultRowHeight="12.75" x14ac:dyDescent="0.2"/>
  <cols>
    <col min="1" max="1" width="15.140625" style="12" customWidth="1"/>
    <col min="2" max="16384" width="13" style="8"/>
  </cols>
  <sheetData>
    <row r="1" spans="1:1" x14ac:dyDescent="0.2">
      <c r="A1" s="28">
        <f>A2</f>
        <v>43243</v>
      </c>
    </row>
    <row r="2" spans="1:1" ht="15.95" customHeight="1" x14ac:dyDescent="0.2">
      <c r="A2" s="29">
        <f>'22'!A2+1</f>
        <v>43243</v>
      </c>
    </row>
    <row r="3" spans="1:1" ht="15.75" customHeight="1" thickBot="1" x14ac:dyDescent="0.25">
      <c r="A3" s="30" t="str">
        <f>IFERROR(VLOOKUP(A2,LISTES!F1:H12,3,0),"")</f>
        <v/>
      </c>
    </row>
    <row r="4" spans="1:1" ht="15.75" customHeight="1" x14ac:dyDescent="0.2">
      <c r="A4" s="9"/>
    </row>
    <row r="5" spans="1:1" s="11" customFormat="1" ht="15.75" customHeight="1" x14ac:dyDescent="0.2">
      <c r="A5" s="10"/>
    </row>
    <row r="6" spans="1:1" s="11" customFormat="1" ht="15.95" customHeight="1" x14ac:dyDescent="0.2">
      <c r="A6" s="10"/>
    </row>
    <row r="7" spans="1:1" s="11" customFormat="1" ht="15.95" customHeight="1" x14ac:dyDescent="0.2">
      <c r="A7" s="10"/>
    </row>
    <row r="8" spans="1:1" s="11" customFormat="1" ht="15.95" customHeight="1" x14ac:dyDescent="0.2">
      <c r="A8" s="10"/>
    </row>
    <row r="9" spans="1:1" s="11" customFormat="1" ht="15.95" customHeight="1" x14ac:dyDescent="0.2">
      <c r="A9" s="10"/>
    </row>
    <row r="26" ht="15.75" customHeight="1" x14ac:dyDescent="0.2"/>
  </sheetData>
  <conditionalFormatting sqref="A2:A3">
    <cfRule type="expression" dxfId="71" priority="1">
      <formula>COUNTIF(JF,A1:A2)&gt;0</formula>
    </cfRule>
    <cfRule type="cellIs" dxfId="70" priority="3" operator="equal">
      <formula>TODAY()</formula>
    </cfRule>
    <cfRule type="expression" dxfId="69" priority="7">
      <formula>WEEKDAY(A2,2)&gt;5</formula>
    </cfRule>
  </conditionalFormatting>
  <conditionalFormatting sqref="A1">
    <cfRule type="expression" dxfId="68" priority="2" stopIfTrue="1">
      <formula>COUNTIF(JF,A1:A2)&gt;0</formula>
    </cfRule>
    <cfRule type="cellIs" dxfId="67" priority="4" operator="equal">
      <formula>TODAY()</formula>
    </cfRule>
    <cfRule type="expression" dxfId="66" priority="6">
      <formula>WEEKDAY(A2,2)&gt;5</formula>
    </cfRule>
  </conditionalFormatting>
  <conditionalFormatting sqref="A3">
    <cfRule type="expression" dxfId="65" priority="5">
      <formula>WEEKDAY(A2,2)&gt;5</formula>
    </cfRule>
  </conditionalFormatting>
  <pageMargins left="0" right="0" top="0" bottom="0" header="0.31496062992125984" footer="0.31496062992125984"/>
  <pageSetup paperSize="9" scale="39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5">
    <tabColor rgb="FFC5D9F1"/>
    <pageSetUpPr fitToPage="1"/>
  </sheetPr>
  <dimension ref="A1:A26"/>
  <sheetViews>
    <sheetView zoomScale="115" workbookViewId="0">
      <pane ySplit="3" topLeftCell="A4" activePane="bottomLeft" state="frozen"/>
      <selection activeCell="B3" sqref="B3"/>
      <selection pane="bottomLeft" activeCell="B3" sqref="B3"/>
    </sheetView>
  </sheetViews>
  <sheetFormatPr baseColWidth="10" defaultColWidth="13" defaultRowHeight="12.75" x14ac:dyDescent="0.2"/>
  <cols>
    <col min="1" max="1" width="15.140625" style="12" customWidth="1"/>
    <col min="2" max="16384" width="13" style="8"/>
  </cols>
  <sheetData>
    <row r="1" spans="1:1" x14ac:dyDescent="0.2">
      <c r="A1" s="28">
        <f>A2</f>
        <v>43244</v>
      </c>
    </row>
    <row r="2" spans="1:1" ht="15.95" customHeight="1" x14ac:dyDescent="0.2">
      <c r="A2" s="29">
        <f>'23'!A2+1</f>
        <v>43244</v>
      </c>
    </row>
    <row r="3" spans="1:1" ht="15.75" customHeight="1" thickBot="1" x14ac:dyDescent="0.25">
      <c r="A3" s="30" t="str">
        <f>IFERROR(VLOOKUP(A2,LISTES!F1:H12,3,0),"")</f>
        <v/>
      </c>
    </row>
    <row r="4" spans="1:1" ht="15.75" customHeight="1" x14ac:dyDescent="0.2">
      <c r="A4" s="9"/>
    </row>
    <row r="5" spans="1:1" s="11" customFormat="1" ht="15.75" customHeight="1" x14ac:dyDescent="0.2">
      <c r="A5" s="10"/>
    </row>
    <row r="6" spans="1:1" s="11" customFormat="1" ht="15.95" customHeight="1" x14ac:dyDescent="0.2">
      <c r="A6" s="10"/>
    </row>
    <row r="7" spans="1:1" s="11" customFormat="1" ht="15.95" customHeight="1" x14ac:dyDescent="0.2">
      <c r="A7" s="10"/>
    </row>
    <row r="8" spans="1:1" s="11" customFormat="1" ht="15.95" customHeight="1" x14ac:dyDescent="0.2">
      <c r="A8" s="10"/>
    </row>
    <row r="9" spans="1:1" s="11" customFormat="1" ht="15.95" customHeight="1" x14ac:dyDescent="0.2">
      <c r="A9" s="10"/>
    </row>
    <row r="26" ht="15.75" customHeight="1" x14ac:dyDescent="0.2"/>
  </sheetData>
  <conditionalFormatting sqref="A2:A3">
    <cfRule type="expression" dxfId="64" priority="1">
      <formula>COUNTIF(JF,A1:A2)&gt;0</formula>
    </cfRule>
    <cfRule type="cellIs" dxfId="63" priority="3" operator="equal">
      <formula>TODAY()</formula>
    </cfRule>
    <cfRule type="expression" dxfId="62" priority="7">
      <formula>WEEKDAY(A2,2)&gt;5</formula>
    </cfRule>
  </conditionalFormatting>
  <conditionalFormatting sqref="A1">
    <cfRule type="expression" dxfId="61" priority="2" stopIfTrue="1">
      <formula>COUNTIF(JF,A1:A2)&gt;0</formula>
    </cfRule>
    <cfRule type="cellIs" dxfId="60" priority="4" operator="equal">
      <formula>TODAY()</formula>
    </cfRule>
    <cfRule type="expression" dxfId="59" priority="6">
      <formula>WEEKDAY(A2,2)&gt;5</formula>
    </cfRule>
  </conditionalFormatting>
  <conditionalFormatting sqref="A3">
    <cfRule type="expression" dxfId="58" priority="5">
      <formula>WEEKDAY(A2,2)&gt;5</formula>
    </cfRule>
  </conditionalFormatting>
  <pageMargins left="0" right="0" top="0" bottom="0" header="0.31496062992125984" footer="0.31496062992125984"/>
  <pageSetup paperSize="9" scale="39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6">
    <tabColor rgb="FFC5D9F1"/>
    <pageSetUpPr fitToPage="1"/>
  </sheetPr>
  <dimension ref="A1:A26"/>
  <sheetViews>
    <sheetView zoomScale="115" workbookViewId="0">
      <pane ySplit="3" topLeftCell="A4" activePane="bottomLeft" state="frozen"/>
      <selection activeCell="B3" sqref="B3"/>
      <selection pane="bottomLeft" activeCell="B3" sqref="B3"/>
    </sheetView>
  </sheetViews>
  <sheetFormatPr baseColWidth="10" defaultColWidth="13" defaultRowHeight="12.75" x14ac:dyDescent="0.2"/>
  <cols>
    <col min="1" max="1" width="15.140625" style="12" customWidth="1"/>
    <col min="2" max="16384" width="13" style="8"/>
  </cols>
  <sheetData>
    <row r="1" spans="1:1" x14ac:dyDescent="0.2">
      <c r="A1" s="28">
        <f>A2</f>
        <v>43245</v>
      </c>
    </row>
    <row r="2" spans="1:1" ht="15.95" customHeight="1" x14ac:dyDescent="0.2">
      <c r="A2" s="29">
        <f>'24'!A2+1</f>
        <v>43245</v>
      </c>
    </row>
    <row r="3" spans="1:1" ht="15.75" customHeight="1" thickBot="1" x14ac:dyDescent="0.25">
      <c r="A3" s="30" t="str">
        <f>IFERROR(VLOOKUP(A2,LISTES!F1:H12,3,0),"")</f>
        <v/>
      </c>
    </row>
    <row r="4" spans="1:1" ht="15.75" customHeight="1" x14ac:dyDescent="0.2">
      <c r="A4" s="9"/>
    </row>
    <row r="5" spans="1:1" s="11" customFormat="1" ht="15.75" customHeight="1" x14ac:dyDescent="0.2">
      <c r="A5" s="10"/>
    </row>
    <row r="6" spans="1:1" s="11" customFormat="1" ht="15.95" customHeight="1" x14ac:dyDescent="0.2">
      <c r="A6" s="10"/>
    </row>
    <row r="7" spans="1:1" s="11" customFormat="1" ht="15.95" customHeight="1" x14ac:dyDescent="0.2">
      <c r="A7" s="10"/>
    </row>
    <row r="8" spans="1:1" s="11" customFormat="1" ht="15.95" customHeight="1" x14ac:dyDescent="0.2">
      <c r="A8" s="10"/>
    </row>
    <row r="9" spans="1:1" s="11" customFormat="1" ht="15.95" customHeight="1" x14ac:dyDescent="0.2">
      <c r="A9" s="10"/>
    </row>
    <row r="26" ht="15.75" customHeight="1" x14ac:dyDescent="0.2"/>
  </sheetData>
  <conditionalFormatting sqref="A2:A3">
    <cfRule type="expression" dxfId="57" priority="1">
      <formula>COUNTIF(JF,A1:A2)&gt;0</formula>
    </cfRule>
    <cfRule type="cellIs" dxfId="56" priority="3" operator="equal">
      <formula>TODAY()</formula>
    </cfRule>
    <cfRule type="expression" dxfId="55" priority="7">
      <formula>WEEKDAY(A2,2)&gt;5</formula>
    </cfRule>
  </conditionalFormatting>
  <conditionalFormatting sqref="A1">
    <cfRule type="expression" dxfId="54" priority="2" stopIfTrue="1">
      <formula>COUNTIF(JF,A1:A2)&gt;0</formula>
    </cfRule>
    <cfRule type="cellIs" dxfId="53" priority="4" operator="equal">
      <formula>TODAY()</formula>
    </cfRule>
    <cfRule type="expression" dxfId="52" priority="6">
      <formula>WEEKDAY(A2,2)&gt;5</formula>
    </cfRule>
  </conditionalFormatting>
  <conditionalFormatting sqref="A3">
    <cfRule type="expression" dxfId="51" priority="5">
      <formula>WEEKDAY(A2,2)&gt;5</formula>
    </cfRule>
  </conditionalFormatting>
  <pageMargins left="0" right="0" top="0" bottom="0" header="0.31496062992125984" footer="0.31496062992125984"/>
  <pageSetup paperSize="9" scale="39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7">
    <tabColor rgb="FFFFC000"/>
    <pageSetUpPr fitToPage="1"/>
  </sheetPr>
  <dimension ref="A1:A26"/>
  <sheetViews>
    <sheetView zoomScale="115" workbookViewId="0">
      <pane ySplit="3" topLeftCell="A4" activePane="bottomLeft" state="frozen"/>
      <selection activeCell="B3" sqref="B3"/>
      <selection pane="bottomLeft" activeCell="B3" sqref="B3"/>
    </sheetView>
  </sheetViews>
  <sheetFormatPr baseColWidth="10" defaultColWidth="13" defaultRowHeight="12.75" x14ac:dyDescent="0.2"/>
  <cols>
    <col min="1" max="1" width="15.140625" style="12" customWidth="1"/>
    <col min="2" max="16384" width="13" style="8"/>
  </cols>
  <sheetData>
    <row r="1" spans="1:1" x14ac:dyDescent="0.2">
      <c r="A1" s="28">
        <f>A2</f>
        <v>43246</v>
      </c>
    </row>
    <row r="2" spans="1:1" ht="15.95" customHeight="1" x14ac:dyDescent="0.2">
      <c r="A2" s="29">
        <f>'25'!A2+1</f>
        <v>43246</v>
      </c>
    </row>
    <row r="3" spans="1:1" ht="15.75" customHeight="1" thickBot="1" x14ac:dyDescent="0.25">
      <c r="A3" s="30" t="str">
        <f>IFERROR(VLOOKUP(A2,LISTES!F1:H12,3,0),"")</f>
        <v/>
      </c>
    </row>
    <row r="4" spans="1:1" ht="15.75" customHeight="1" x14ac:dyDescent="0.2">
      <c r="A4" s="9"/>
    </row>
    <row r="5" spans="1:1" s="11" customFormat="1" ht="15.75" customHeight="1" x14ac:dyDescent="0.2">
      <c r="A5" s="10"/>
    </row>
    <row r="6" spans="1:1" s="11" customFormat="1" ht="15.95" customHeight="1" x14ac:dyDescent="0.2">
      <c r="A6" s="10"/>
    </row>
    <row r="7" spans="1:1" s="11" customFormat="1" ht="15.95" customHeight="1" x14ac:dyDescent="0.2">
      <c r="A7" s="10"/>
    </row>
    <row r="8" spans="1:1" s="11" customFormat="1" ht="15.95" customHeight="1" x14ac:dyDescent="0.2">
      <c r="A8" s="10"/>
    </row>
    <row r="9" spans="1:1" s="11" customFormat="1" ht="15.95" customHeight="1" x14ac:dyDescent="0.2">
      <c r="A9" s="10"/>
    </row>
    <row r="26" ht="15.75" customHeight="1" x14ac:dyDescent="0.2"/>
  </sheetData>
  <conditionalFormatting sqref="A2:A3">
    <cfRule type="expression" dxfId="50" priority="1">
      <formula>COUNTIF(JF,A1:A2)&gt;0</formula>
    </cfRule>
    <cfRule type="cellIs" dxfId="49" priority="3" operator="equal">
      <formula>TODAY()</formula>
    </cfRule>
    <cfRule type="expression" dxfId="48" priority="7">
      <formula>WEEKDAY(A2,2)&gt;5</formula>
    </cfRule>
  </conditionalFormatting>
  <conditionalFormatting sqref="A1">
    <cfRule type="expression" dxfId="47" priority="2" stopIfTrue="1">
      <formula>COUNTIF(JF,A1:A2)&gt;0</formula>
    </cfRule>
    <cfRule type="cellIs" dxfId="46" priority="4" operator="equal">
      <formula>TODAY()</formula>
    </cfRule>
    <cfRule type="expression" dxfId="45" priority="6">
      <formula>WEEKDAY(A2,2)&gt;5</formula>
    </cfRule>
  </conditionalFormatting>
  <conditionalFormatting sqref="A3">
    <cfRule type="expression" dxfId="44" priority="5">
      <formula>WEEKDAY(A2,2)&gt;5</formula>
    </cfRule>
  </conditionalFormatting>
  <pageMargins left="0" right="0" top="0" bottom="0" header="0.31496062992125984" footer="0.31496062992125984"/>
  <pageSetup paperSize="9" scale="39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8">
    <tabColor rgb="FFFFC000"/>
    <pageSetUpPr fitToPage="1"/>
  </sheetPr>
  <dimension ref="A1:A26"/>
  <sheetViews>
    <sheetView zoomScale="115" workbookViewId="0">
      <pane ySplit="3" topLeftCell="A4" activePane="bottomLeft" state="frozen"/>
      <selection activeCell="B3" sqref="B3"/>
      <selection pane="bottomLeft" activeCell="B3" sqref="B3"/>
    </sheetView>
  </sheetViews>
  <sheetFormatPr baseColWidth="10" defaultColWidth="13" defaultRowHeight="12.75" x14ac:dyDescent="0.2"/>
  <cols>
    <col min="1" max="1" width="15.140625" style="12" customWidth="1"/>
    <col min="2" max="16384" width="13" style="8"/>
  </cols>
  <sheetData>
    <row r="1" spans="1:1" x14ac:dyDescent="0.2">
      <c r="A1" s="28">
        <f>A2</f>
        <v>43247</v>
      </c>
    </row>
    <row r="2" spans="1:1" ht="15.95" customHeight="1" x14ac:dyDescent="0.2">
      <c r="A2" s="29">
        <f>'26'!A2+1</f>
        <v>43247</v>
      </c>
    </row>
    <row r="3" spans="1:1" ht="15.75" customHeight="1" thickBot="1" x14ac:dyDescent="0.25">
      <c r="A3" s="30" t="str">
        <f>IFERROR(VLOOKUP(A2,LISTES!F1:H12,3,0),"")</f>
        <v/>
      </c>
    </row>
    <row r="4" spans="1:1" ht="15.75" customHeight="1" x14ac:dyDescent="0.2">
      <c r="A4" s="9"/>
    </row>
    <row r="5" spans="1:1" s="11" customFormat="1" ht="15.75" customHeight="1" x14ac:dyDescent="0.2">
      <c r="A5" s="10"/>
    </row>
    <row r="6" spans="1:1" s="11" customFormat="1" ht="15.95" customHeight="1" x14ac:dyDescent="0.2">
      <c r="A6" s="10"/>
    </row>
    <row r="7" spans="1:1" s="11" customFormat="1" ht="15.95" customHeight="1" x14ac:dyDescent="0.2">
      <c r="A7" s="10"/>
    </row>
    <row r="8" spans="1:1" s="11" customFormat="1" ht="15.95" customHeight="1" x14ac:dyDescent="0.2">
      <c r="A8" s="10"/>
    </row>
    <row r="9" spans="1:1" s="11" customFormat="1" ht="15.95" customHeight="1" x14ac:dyDescent="0.2">
      <c r="A9" s="10"/>
    </row>
    <row r="26" ht="15.75" customHeight="1" x14ac:dyDescent="0.2"/>
  </sheetData>
  <conditionalFormatting sqref="A2:A3">
    <cfRule type="expression" dxfId="43" priority="1">
      <formula>COUNTIF(JF,A1:A2)&gt;0</formula>
    </cfRule>
    <cfRule type="cellIs" dxfId="42" priority="3" operator="equal">
      <formula>TODAY()</formula>
    </cfRule>
    <cfRule type="expression" dxfId="41" priority="7">
      <formula>WEEKDAY(A2,2)&gt;5</formula>
    </cfRule>
  </conditionalFormatting>
  <conditionalFormatting sqref="A1">
    <cfRule type="expression" dxfId="40" priority="2" stopIfTrue="1">
      <formula>COUNTIF(JF,A1:A2)&gt;0</formula>
    </cfRule>
    <cfRule type="cellIs" dxfId="39" priority="4" operator="equal">
      <formula>TODAY()</formula>
    </cfRule>
    <cfRule type="expression" dxfId="38" priority="6">
      <formula>WEEKDAY(A2,2)&gt;5</formula>
    </cfRule>
  </conditionalFormatting>
  <conditionalFormatting sqref="A3">
    <cfRule type="expression" dxfId="37" priority="5">
      <formula>WEEKDAY(A2,2)&gt;5</formula>
    </cfRule>
  </conditionalFormatting>
  <pageMargins left="0" right="0" top="0" bottom="0" header="0.31496062992125984" footer="0.31496062992125984"/>
  <pageSetup paperSize="9" scale="39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9">
    <tabColor rgb="FFC5D9F1"/>
    <pageSetUpPr fitToPage="1"/>
  </sheetPr>
  <dimension ref="A1:A26"/>
  <sheetViews>
    <sheetView zoomScale="115" workbookViewId="0">
      <pane ySplit="3" topLeftCell="A4" activePane="bottomLeft" state="frozen"/>
      <selection activeCell="B3" sqref="B3"/>
      <selection pane="bottomLeft" activeCell="B3" sqref="B3"/>
    </sheetView>
  </sheetViews>
  <sheetFormatPr baseColWidth="10" defaultColWidth="13" defaultRowHeight="12.75" x14ac:dyDescent="0.2"/>
  <cols>
    <col min="1" max="1" width="15.140625" style="12" customWidth="1"/>
    <col min="2" max="16384" width="13" style="8"/>
  </cols>
  <sheetData>
    <row r="1" spans="1:1" x14ac:dyDescent="0.2">
      <c r="A1" s="28">
        <f>A2</f>
        <v>43248</v>
      </c>
    </row>
    <row r="2" spans="1:1" ht="15.95" customHeight="1" x14ac:dyDescent="0.2">
      <c r="A2" s="29">
        <f>'27'!A2+1</f>
        <v>43248</v>
      </c>
    </row>
    <row r="3" spans="1:1" ht="15.75" customHeight="1" thickBot="1" x14ac:dyDescent="0.25">
      <c r="A3" s="30" t="str">
        <f>IFERROR(VLOOKUP(A2,LISTES!F1:H12,3,0),"")</f>
        <v/>
      </c>
    </row>
    <row r="4" spans="1:1" ht="15.75" customHeight="1" x14ac:dyDescent="0.2">
      <c r="A4" s="9"/>
    </row>
    <row r="5" spans="1:1" s="11" customFormat="1" ht="15.75" customHeight="1" x14ac:dyDescent="0.2">
      <c r="A5" s="10"/>
    </row>
    <row r="6" spans="1:1" s="11" customFormat="1" ht="15.95" customHeight="1" x14ac:dyDescent="0.2">
      <c r="A6" s="10"/>
    </row>
    <row r="7" spans="1:1" s="11" customFormat="1" ht="15.95" customHeight="1" x14ac:dyDescent="0.2">
      <c r="A7" s="10"/>
    </row>
    <row r="8" spans="1:1" s="11" customFormat="1" ht="15.95" customHeight="1" x14ac:dyDescent="0.2">
      <c r="A8" s="10"/>
    </row>
    <row r="9" spans="1:1" s="11" customFormat="1" ht="15.95" customHeight="1" x14ac:dyDescent="0.2">
      <c r="A9" s="10"/>
    </row>
    <row r="26" ht="15.75" customHeight="1" x14ac:dyDescent="0.2"/>
  </sheetData>
  <conditionalFormatting sqref="A2:A3">
    <cfRule type="expression" dxfId="36" priority="1">
      <formula>COUNTIF(JF,A1:A2)&gt;0</formula>
    </cfRule>
    <cfRule type="cellIs" dxfId="35" priority="3" operator="equal">
      <formula>TODAY()</formula>
    </cfRule>
    <cfRule type="expression" dxfId="34" priority="7">
      <formula>WEEKDAY(A2,2)&gt;5</formula>
    </cfRule>
  </conditionalFormatting>
  <conditionalFormatting sqref="A1">
    <cfRule type="expression" dxfId="33" priority="2" stopIfTrue="1">
      <formula>COUNTIF(JF,A1:A2)&gt;0</formula>
    </cfRule>
    <cfRule type="cellIs" dxfId="32" priority="4" operator="equal">
      <formula>TODAY()</formula>
    </cfRule>
    <cfRule type="expression" dxfId="31" priority="6">
      <formula>WEEKDAY(A2,2)&gt;5</formula>
    </cfRule>
  </conditionalFormatting>
  <conditionalFormatting sqref="A3">
    <cfRule type="expression" dxfId="30" priority="5">
      <formula>WEEKDAY(A2,2)&gt;5</formula>
    </cfRule>
  </conditionalFormatting>
  <pageMargins left="0" right="0" top="0" bottom="0" header="0.31496062992125984" footer="0.31496062992125984"/>
  <pageSetup paperSize="9" scale="39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0">
    <tabColor rgb="FFC5D9F1"/>
    <pageSetUpPr fitToPage="1"/>
  </sheetPr>
  <dimension ref="A1:A26"/>
  <sheetViews>
    <sheetView zoomScale="115" workbookViewId="0">
      <pane ySplit="3" topLeftCell="A4" activePane="bottomLeft" state="frozen"/>
      <selection activeCell="B3" sqref="B3"/>
      <selection pane="bottomLeft" activeCell="B3" sqref="B3"/>
    </sheetView>
  </sheetViews>
  <sheetFormatPr baseColWidth="10" defaultColWidth="13" defaultRowHeight="12.75" x14ac:dyDescent="0.2"/>
  <cols>
    <col min="1" max="1" width="15.140625" style="12" customWidth="1"/>
    <col min="2" max="16384" width="13" style="8"/>
  </cols>
  <sheetData>
    <row r="1" spans="1:1" x14ac:dyDescent="0.2">
      <c r="A1" s="28">
        <f>A2</f>
        <v>43249</v>
      </c>
    </row>
    <row r="2" spans="1:1" ht="15.95" customHeight="1" x14ac:dyDescent="0.2">
      <c r="A2" s="29">
        <f>IF(MONTH('28'!A2+1)&lt;&gt;MONTH('28'!A2),"",'28'!A2+1)</f>
        <v>43249</v>
      </c>
    </row>
    <row r="3" spans="1:1" ht="15.75" customHeight="1" thickBot="1" x14ac:dyDescent="0.25">
      <c r="A3" s="30" t="str">
        <f>IFERROR(VLOOKUP(A2,LISTES!F1:H12,3,0),"")</f>
        <v/>
      </c>
    </row>
    <row r="4" spans="1:1" ht="15.75" customHeight="1" x14ac:dyDescent="0.2">
      <c r="A4" s="9"/>
    </row>
    <row r="5" spans="1:1" s="11" customFormat="1" ht="15.75" customHeight="1" x14ac:dyDescent="0.2">
      <c r="A5" s="10"/>
    </row>
    <row r="6" spans="1:1" s="11" customFormat="1" ht="15.95" customHeight="1" x14ac:dyDescent="0.2">
      <c r="A6" s="10"/>
    </row>
    <row r="7" spans="1:1" s="11" customFormat="1" ht="15.95" customHeight="1" x14ac:dyDescent="0.2">
      <c r="A7" s="10"/>
    </row>
    <row r="8" spans="1:1" s="11" customFormat="1" ht="15.95" customHeight="1" x14ac:dyDescent="0.2">
      <c r="A8" s="10"/>
    </row>
    <row r="9" spans="1:1" s="11" customFormat="1" ht="15.95" customHeight="1" x14ac:dyDescent="0.2">
      <c r="A9" s="10"/>
    </row>
    <row r="26" ht="15.75" customHeight="1" x14ac:dyDescent="0.2"/>
  </sheetData>
  <conditionalFormatting sqref="A2:A3">
    <cfRule type="expression" dxfId="29" priority="5">
      <formula>COUNTIF(JF,A1:A2)&gt;0</formula>
    </cfRule>
    <cfRule type="cellIs" dxfId="28" priority="7" operator="equal">
      <formula>TODAY()</formula>
    </cfRule>
    <cfRule type="expression" dxfId="27" priority="11">
      <formula>WEEKDAY(A2,2)&gt;5</formula>
    </cfRule>
  </conditionalFormatting>
  <conditionalFormatting sqref="A1">
    <cfRule type="cellIs" dxfId="26" priority="4" operator="equal">
      <formula>""</formula>
    </cfRule>
    <cfRule type="expression" dxfId="25" priority="6" stopIfTrue="1">
      <formula>COUNTIF(JF,A1:A2)&gt;0</formula>
    </cfRule>
    <cfRule type="cellIs" dxfId="24" priority="8" operator="equal">
      <formula>TODAY()</formula>
    </cfRule>
    <cfRule type="expression" dxfId="23" priority="10">
      <formula>WEEKDAY(A2,2)&gt;5</formula>
    </cfRule>
  </conditionalFormatting>
  <conditionalFormatting sqref="A3">
    <cfRule type="expression" dxfId="22" priority="1">
      <formula>$A$2=""</formula>
    </cfRule>
    <cfRule type="expression" dxfId="21" priority="9">
      <formula>WEEKDAY(A2,2)&gt;5</formula>
    </cfRule>
  </conditionalFormatting>
  <conditionalFormatting sqref="A2">
    <cfRule type="cellIs" dxfId="20" priority="3" operator="equal">
      <formula>""</formula>
    </cfRule>
  </conditionalFormatting>
  <pageMargins left="0" right="0" top="0" bottom="0" header="0.31496062992125984" footer="0.31496062992125984"/>
  <pageSetup paperSize="9" scale="39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1">
    <tabColor rgb="FFC5D9F1"/>
    <pageSetUpPr fitToPage="1"/>
  </sheetPr>
  <dimension ref="A1:A26"/>
  <sheetViews>
    <sheetView zoomScale="115" workbookViewId="0">
      <pane ySplit="3" topLeftCell="A4" activePane="bottomLeft" state="frozen"/>
      <selection activeCell="B3" sqref="B3"/>
      <selection pane="bottomLeft" activeCell="B3" sqref="B3"/>
    </sheetView>
  </sheetViews>
  <sheetFormatPr baseColWidth="10" defaultColWidth="13" defaultRowHeight="12.75" x14ac:dyDescent="0.2"/>
  <cols>
    <col min="1" max="1" width="15.140625" style="12" customWidth="1"/>
    <col min="2" max="16384" width="13" style="8"/>
  </cols>
  <sheetData>
    <row r="1" spans="1:1" x14ac:dyDescent="0.2">
      <c r="A1" s="28">
        <f>A2</f>
        <v>43250</v>
      </c>
    </row>
    <row r="2" spans="1:1" ht="15.95" customHeight="1" x14ac:dyDescent="0.2">
      <c r="A2" s="29">
        <f>IF('29'!A2="","",IF(MONTH('29'!A2+1)&lt;&gt;MONTH('29'!A2),"",'29'!A2+1))</f>
        <v>43250</v>
      </c>
    </row>
    <row r="3" spans="1:1" ht="15.75" customHeight="1" thickBot="1" x14ac:dyDescent="0.25">
      <c r="A3" s="30" t="str">
        <f>IFERROR(VLOOKUP(A2,LISTES!F1:H12,3,0),"")</f>
        <v/>
      </c>
    </row>
    <row r="4" spans="1:1" ht="15.75" customHeight="1" x14ac:dyDescent="0.2">
      <c r="A4" s="9"/>
    </row>
    <row r="5" spans="1:1" s="11" customFormat="1" ht="15.75" customHeight="1" x14ac:dyDescent="0.2">
      <c r="A5" s="10"/>
    </row>
    <row r="6" spans="1:1" s="11" customFormat="1" ht="15.95" customHeight="1" x14ac:dyDescent="0.2">
      <c r="A6" s="10"/>
    </row>
    <row r="7" spans="1:1" s="11" customFormat="1" ht="15.95" customHeight="1" x14ac:dyDescent="0.2">
      <c r="A7" s="10"/>
    </row>
    <row r="8" spans="1:1" s="11" customFormat="1" ht="15.95" customHeight="1" x14ac:dyDescent="0.2">
      <c r="A8" s="10"/>
    </row>
    <row r="9" spans="1:1" s="11" customFormat="1" ht="15.95" customHeight="1" x14ac:dyDescent="0.2">
      <c r="A9" s="10"/>
    </row>
    <row r="26" ht="15.75" customHeight="1" x14ac:dyDescent="0.2"/>
  </sheetData>
  <conditionalFormatting sqref="A2:A3">
    <cfRule type="expression" dxfId="19" priority="4">
      <formula>COUNTIF(JF,A1:A2)&gt;0</formula>
    </cfRule>
    <cfRule type="cellIs" dxfId="18" priority="6" operator="equal">
      <formula>TODAY()</formula>
    </cfRule>
    <cfRule type="expression" dxfId="17" priority="10">
      <formula>WEEKDAY(A2,2)&gt;5</formula>
    </cfRule>
  </conditionalFormatting>
  <conditionalFormatting sqref="A1">
    <cfRule type="cellIs" dxfId="16" priority="3" operator="equal">
      <formula>""</formula>
    </cfRule>
    <cfRule type="expression" dxfId="15" priority="5" stopIfTrue="1">
      <formula>COUNTIF(JF,A1:A2)&gt;0</formula>
    </cfRule>
    <cfRule type="cellIs" dxfId="14" priority="7" operator="equal">
      <formula>TODAY()</formula>
    </cfRule>
    <cfRule type="expression" dxfId="13" priority="9">
      <formula>WEEKDAY(A2,2)&gt;5</formula>
    </cfRule>
  </conditionalFormatting>
  <conditionalFormatting sqref="A2">
    <cfRule type="cellIs" dxfId="12" priority="2" operator="equal">
      <formula>""</formula>
    </cfRule>
  </conditionalFormatting>
  <conditionalFormatting sqref="A3">
    <cfRule type="expression" dxfId="11" priority="1">
      <formula>$A$2=""</formula>
    </cfRule>
    <cfRule type="expression" dxfId="10" priority="8">
      <formula>WEEKDAY(A2,2)&gt;5</formula>
    </cfRule>
  </conditionalFormatting>
  <pageMargins left="0" right="0" top="0" bottom="0" header="0.31496062992125984" footer="0.31496062992125984"/>
  <pageSetup paperSize="9" scale="39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2">
    <tabColor rgb="FFC5D9F1"/>
    <pageSetUpPr fitToPage="1"/>
  </sheetPr>
  <dimension ref="A1:A26"/>
  <sheetViews>
    <sheetView zoomScale="115" workbookViewId="0">
      <pane ySplit="3" topLeftCell="A4" activePane="bottomLeft" state="frozen"/>
      <selection activeCell="B3" sqref="B3"/>
      <selection pane="bottomLeft" activeCell="B3" sqref="B3"/>
    </sheetView>
  </sheetViews>
  <sheetFormatPr baseColWidth="10" defaultColWidth="13" defaultRowHeight="12.75" x14ac:dyDescent="0.2"/>
  <cols>
    <col min="1" max="1" width="15.140625" style="12" customWidth="1"/>
    <col min="2" max="16384" width="13" style="8"/>
  </cols>
  <sheetData>
    <row r="1" spans="1:1" x14ac:dyDescent="0.2">
      <c r="A1" s="28">
        <f>A2</f>
        <v>43251</v>
      </c>
    </row>
    <row r="2" spans="1:1" ht="15.95" customHeight="1" x14ac:dyDescent="0.2">
      <c r="A2" s="29">
        <f>IF('30'!A2="","",IF(MONTH('30'!A2+1)&lt;&gt;MONTH('30'!A2),"",'30'!A2+1))</f>
        <v>43251</v>
      </c>
    </row>
    <row r="3" spans="1:1" ht="15.75" customHeight="1" thickBot="1" x14ac:dyDescent="0.25">
      <c r="A3" s="30" t="str">
        <f>IFERROR(VLOOKUP(A2,LISTES!F1:H12,3,0),"")</f>
        <v/>
      </c>
    </row>
    <row r="4" spans="1:1" ht="15.75" customHeight="1" x14ac:dyDescent="0.2">
      <c r="A4" s="9"/>
    </row>
    <row r="5" spans="1:1" s="11" customFormat="1" ht="15.75" customHeight="1" x14ac:dyDescent="0.2">
      <c r="A5" s="10"/>
    </row>
    <row r="6" spans="1:1" s="11" customFormat="1" ht="15.95" customHeight="1" x14ac:dyDescent="0.2">
      <c r="A6" s="10"/>
    </row>
    <row r="7" spans="1:1" s="11" customFormat="1" ht="15.95" customHeight="1" x14ac:dyDescent="0.2">
      <c r="A7" s="10"/>
    </row>
    <row r="8" spans="1:1" s="11" customFormat="1" ht="15.95" customHeight="1" x14ac:dyDescent="0.2">
      <c r="A8" s="10"/>
    </row>
    <row r="9" spans="1:1" s="11" customFormat="1" ht="15.95" customHeight="1" x14ac:dyDescent="0.2">
      <c r="A9" s="10"/>
    </row>
    <row r="26" ht="15.75" customHeight="1" x14ac:dyDescent="0.2"/>
  </sheetData>
  <conditionalFormatting sqref="A2:A3">
    <cfRule type="expression" dxfId="9" priority="4">
      <formula>COUNTIF(JF,A1:A2)&gt;0</formula>
    </cfRule>
    <cfRule type="cellIs" dxfId="8" priority="6" operator="equal">
      <formula>TODAY()</formula>
    </cfRule>
    <cfRule type="expression" dxfId="7" priority="10">
      <formula>WEEKDAY(A2,2)&gt;5</formula>
    </cfRule>
  </conditionalFormatting>
  <conditionalFormatting sqref="A1">
    <cfRule type="cellIs" dxfId="6" priority="3" operator="equal">
      <formula>""</formula>
    </cfRule>
    <cfRule type="expression" dxfId="5" priority="5" stopIfTrue="1">
      <formula>COUNTIF(JF,A1:A2)&gt;0</formula>
    </cfRule>
    <cfRule type="cellIs" dxfId="4" priority="7" operator="equal">
      <formula>TODAY()</formula>
    </cfRule>
    <cfRule type="expression" dxfId="3" priority="9">
      <formula>WEEKDAY(A2,2)&gt;5</formula>
    </cfRule>
  </conditionalFormatting>
  <conditionalFormatting sqref="A2">
    <cfRule type="cellIs" dxfId="2" priority="2" operator="equal">
      <formula>""</formula>
    </cfRule>
  </conditionalFormatting>
  <conditionalFormatting sqref="A3">
    <cfRule type="expression" dxfId="1" priority="1">
      <formula>$A$2=""</formula>
    </cfRule>
    <cfRule type="expression" dxfId="0" priority="8">
      <formula>WEEKDAY(A2,2)&gt;5</formula>
    </cfRule>
  </conditionalFormatting>
  <pageMargins left="0" right="0" top="0" bottom="0" header="0.31496062992125984" footer="0.31496062992125984"/>
  <pageSetup paperSize="9" scale="39" orientation="portrait" r:id="rId1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3">
    <tabColor rgb="FF00B0F0"/>
  </sheetPr>
  <dimension ref="A1:K14"/>
  <sheetViews>
    <sheetView workbookViewId="0">
      <selection activeCell="B29" sqref="B28:B29"/>
    </sheetView>
  </sheetViews>
  <sheetFormatPr baseColWidth="10" defaultRowHeight="12.75" x14ac:dyDescent="0.2"/>
  <cols>
    <col min="1" max="4" width="11.42578125" style="1"/>
    <col min="5" max="5" width="17.5703125" customWidth="1"/>
    <col min="6" max="6" width="17.85546875" customWidth="1"/>
    <col min="7" max="7" width="15.28515625" customWidth="1"/>
    <col min="8" max="8" width="13.85546875" style="1" bestFit="1" customWidth="1"/>
    <col min="9" max="16384" width="11.42578125" style="1"/>
  </cols>
  <sheetData>
    <row r="1" spans="1:11" x14ac:dyDescent="0.2">
      <c r="A1" s="1">
        <v>2018</v>
      </c>
      <c r="B1" s="1" t="s">
        <v>3</v>
      </c>
      <c r="C1" s="1">
        <v>1</v>
      </c>
      <c r="E1" s="5" t="s">
        <v>15</v>
      </c>
      <c r="F1" s="6">
        <f>DATE(ACCUEIL!C5,1,1)</f>
        <v>43101</v>
      </c>
      <c r="H1" s="5" t="s">
        <v>15</v>
      </c>
      <c r="J1" s="1" t="s">
        <v>27</v>
      </c>
      <c r="K1" s="1">
        <v>2</v>
      </c>
    </row>
    <row r="2" spans="1:11" x14ac:dyDescent="0.2">
      <c r="A2" s="1">
        <v>2019</v>
      </c>
      <c r="B2" s="1" t="s">
        <v>4</v>
      </c>
      <c r="C2" s="1">
        <v>2</v>
      </c>
      <c r="E2" s="5" t="s">
        <v>16</v>
      </c>
      <c r="F2" s="6"/>
      <c r="G2" s="6">
        <f>ROUND(DATE(ACCUEIL!C5,4,MOD(234-11*MOD(ACCUEIL!C5,19),30))/7,0)*7-6</f>
        <v>43191</v>
      </c>
      <c r="H2" s="5" t="s">
        <v>16</v>
      </c>
      <c r="J2" s="1" t="s">
        <v>28</v>
      </c>
      <c r="K2" s="1">
        <v>3</v>
      </c>
    </row>
    <row r="3" spans="1:11" x14ac:dyDescent="0.2">
      <c r="A3" s="1">
        <v>2020</v>
      </c>
      <c r="B3" s="1" t="s">
        <v>5</v>
      </c>
      <c r="C3" s="1">
        <v>3</v>
      </c>
      <c r="E3" s="5" t="s">
        <v>17</v>
      </c>
      <c r="F3" s="6">
        <f>G2+1</f>
        <v>43192</v>
      </c>
      <c r="H3" s="5" t="s">
        <v>17</v>
      </c>
      <c r="J3" s="1" t="s">
        <v>29</v>
      </c>
      <c r="K3" s="1">
        <v>4</v>
      </c>
    </row>
    <row r="4" spans="1:11" x14ac:dyDescent="0.2">
      <c r="A4" s="1">
        <v>2021</v>
      </c>
      <c r="B4" s="1" t="s">
        <v>6</v>
      </c>
      <c r="C4" s="1">
        <v>4</v>
      </c>
      <c r="E4" s="5" t="s">
        <v>18</v>
      </c>
      <c r="F4" s="6">
        <f>DATE(ACCUEIL!C5,5,1)</f>
        <v>43221</v>
      </c>
      <c r="H4" s="5" t="s">
        <v>18</v>
      </c>
      <c r="J4" s="1" t="s">
        <v>30</v>
      </c>
      <c r="K4" s="1">
        <v>5</v>
      </c>
    </row>
    <row r="5" spans="1:11" x14ac:dyDescent="0.2">
      <c r="A5" s="1">
        <v>2022</v>
      </c>
      <c r="B5" s="1" t="s">
        <v>7</v>
      </c>
      <c r="C5" s="1">
        <v>5</v>
      </c>
      <c r="E5" s="5" t="s">
        <v>19</v>
      </c>
      <c r="F5" s="6">
        <f>DATE(ACCUEIL!C5,5,8)</f>
        <v>43228</v>
      </c>
      <c r="H5" s="5" t="s">
        <v>19</v>
      </c>
      <c r="J5" s="1" t="s">
        <v>31</v>
      </c>
      <c r="K5" s="1">
        <v>6</v>
      </c>
    </row>
    <row r="6" spans="1:11" x14ac:dyDescent="0.2">
      <c r="A6" s="1">
        <v>2023</v>
      </c>
      <c r="B6" s="1" t="s">
        <v>8</v>
      </c>
      <c r="C6" s="1">
        <v>6</v>
      </c>
      <c r="E6" s="5" t="s">
        <v>20</v>
      </c>
      <c r="F6" s="6">
        <f>G2+39</f>
        <v>43230</v>
      </c>
      <c r="H6" s="5" t="s">
        <v>20</v>
      </c>
      <c r="J6" s="1" t="s">
        <v>32</v>
      </c>
      <c r="K6" s="1">
        <v>7</v>
      </c>
    </row>
    <row r="7" spans="1:11" x14ac:dyDescent="0.2">
      <c r="A7" s="1">
        <v>2024</v>
      </c>
      <c r="B7" s="1" t="s">
        <v>9</v>
      </c>
      <c r="C7" s="1">
        <v>7</v>
      </c>
      <c r="E7" s="5" t="s">
        <v>21</v>
      </c>
      <c r="F7" s="6">
        <f>G2+50</f>
        <v>43241</v>
      </c>
      <c r="H7" s="5" t="s">
        <v>21</v>
      </c>
      <c r="J7" s="1" t="s">
        <v>33</v>
      </c>
      <c r="K7" s="1">
        <v>1</v>
      </c>
    </row>
    <row r="8" spans="1:11" x14ac:dyDescent="0.2">
      <c r="A8" s="1">
        <v>2025</v>
      </c>
      <c r="B8" s="1" t="s">
        <v>10</v>
      </c>
      <c r="C8" s="1">
        <v>8</v>
      </c>
      <c r="E8" s="5" t="s">
        <v>22</v>
      </c>
      <c r="F8" s="6">
        <f>DATE(ACCUEIL!C5,7,14)</f>
        <v>43295</v>
      </c>
      <c r="H8" s="5" t="s">
        <v>22</v>
      </c>
    </row>
    <row r="9" spans="1:11" x14ac:dyDescent="0.2">
      <c r="A9" s="1">
        <v>2026</v>
      </c>
      <c r="B9" s="1" t="s">
        <v>11</v>
      </c>
      <c r="C9" s="1">
        <v>9</v>
      </c>
      <c r="E9" s="5" t="s">
        <v>23</v>
      </c>
      <c r="F9" s="6">
        <f>DATE(ACCUEIL!C5,8,15)</f>
        <v>43327</v>
      </c>
      <c r="H9" s="5" t="s">
        <v>23</v>
      </c>
    </row>
    <row r="10" spans="1:11" x14ac:dyDescent="0.2">
      <c r="A10" s="1">
        <v>2027</v>
      </c>
      <c r="B10" s="1" t="s">
        <v>12</v>
      </c>
      <c r="C10" s="1">
        <v>10</v>
      </c>
      <c r="E10" s="5" t="s">
        <v>24</v>
      </c>
      <c r="F10" s="6">
        <f>DATE(ACCUEIL!C5,11,1)</f>
        <v>43405</v>
      </c>
      <c r="H10" s="5" t="s">
        <v>24</v>
      </c>
    </row>
    <row r="11" spans="1:11" x14ac:dyDescent="0.2">
      <c r="A11" s="1">
        <v>2028</v>
      </c>
      <c r="B11" s="1" t="s">
        <v>13</v>
      </c>
      <c r="C11" s="1">
        <v>11</v>
      </c>
      <c r="E11" s="5" t="s">
        <v>25</v>
      </c>
      <c r="F11" s="6">
        <f>DATE(ACCUEIL!C5,11,11)</f>
        <v>43415</v>
      </c>
      <c r="H11" s="5" t="s">
        <v>25</v>
      </c>
    </row>
    <row r="12" spans="1:11" x14ac:dyDescent="0.2">
      <c r="A12" s="1">
        <v>2029</v>
      </c>
      <c r="B12" s="1" t="s">
        <v>14</v>
      </c>
      <c r="C12" s="1">
        <v>12</v>
      </c>
      <c r="E12" s="5" t="s">
        <v>26</v>
      </c>
      <c r="F12" s="6">
        <f>DATE(ACCUEIL!C5,12,25)</f>
        <v>43459</v>
      </c>
      <c r="H12" s="5" t="s">
        <v>26</v>
      </c>
    </row>
    <row r="13" spans="1:11" x14ac:dyDescent="0.2">
      <c r="A13" s="1">
        <v>2030</v>
      </c>
    </row>
    <row r="14" spans="1:11" x14ac:dyDescent="0.2">
      <c r="A14" s="1">
        <v>2031</v>
      </c>
    </row>
  </sheetData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33</vt:i4>
      </vt:variant>
      <vt:variant>
        <vt:lpstr>Plages nommées</vt:lpstr>
      </vt:variant>
      <vt:variant>
        <vt:i4>4</vt:i4>
      </vt:variant>
    </vt:vector>
  </HeadingPairs>
  <TitlesOfParts>
    <vt:vector size="37" baseType="lpstr">
      <vt:lpstr>ACCUEIL</vt:lpstr>
      <vt:lpstr>01</vt:lpstr>
      <vt:lpstr>02</vt:lpstr>
      <vt:lpstr>03</vt:lpstr>
      <vt:lpstr>04</vt:lpstr>
      <vt:lpstr>05</vt:lpstr>
      <vt:lpstr>06</vt:lpstr>
      <vt:lpstr>07</vt:lpstr>
      <vt:lpstr>08</vt:lpstr>
      <vt:lpstr>09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LISTES</vt:lpstr>
      <vt:lpstr>années</vt:lpstr>
      <vt:lpstr>JF</vt:lpstr>
      <vt:lpstr>jours</vt:lpstr>
      <vt:lpstr>mois</vt:lpstr>
    </vt:vector>
  </TitlesOfParts>
  <Company>Logistique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Rachida</dc:creator>
  <cp:lastModifiedBy>Guy Blancher</cp:lastModifiedBy>
  <cp:lastPrinted>2018-05-31T10:24:36Z</cp:lastPrinted>
  <dcterms:created xsi:type="dcterms:W3CDTF">2005-01-04T14:53:50Z</dcterms:created>
  <dcterms:modified xsi:type="dcterms:W3CDTF">2018-07-05T12:38:33Z</dcterms:modified>
</cp:coreProperties>
</file>