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240" yWindow="390" windowWidth="9015" windowHeight="8940" tabRatio="838"/>
  </bookViews>
  <sheets>
    <sheet name="Semaine 16" sheetId="35" r:id="rId1"/>
  </sheets>
  <calcPr calcId="145621"/>
</workbook>
</file>

<file path=xl/calcChain.xml><?xml version="1.0" encoding="utf-8"?>
<calcChain xmlns="http://schemas.openxmlformats.org/spreadsheetml/2006/main">
  <c r="F40" i="35" l="1"/>
  <c r="F39" i="35"/>
  <c r="F38" i="35"/>
  <c r="F35" i="35"/>
  <c r="F34" i="35"/>
  <c r="F30" i="35"/>
  <c r="F29" i="35"/>
  <c r="F28" i="35"/>
  <c r="F27" i="35"/>
  <c r="F25" i="35"/>
  <c r="F23" i="35"/>
  <c r="F22" i="35"/>
  <c r="F21" i="35"/>
  <c r="F20" i="35"/>
  <c r="F19" i="35"/>
  <c r="F17" i="35"/>
  <c r="F16" i="35"/>
  <c r="F15" i="35"/>
  <c r="F14" i="35"/>
  <c r="F13" i="35"/>
  <c r="F12" i="35"/>
  <c r="F11" i="35"/>
  <c r="F10" i="35"/>
  <c r="F9" i="35"/>
  <c r="F8" i="35"/>
  <c r="F7" i="35"/>
  <c r="F6" i="35"/>
  <c r="F5" i="35"/>
  <c r="F4" i="35"/>
  <c r="F3" i="35"/>
  <c r="F2" i="35"/>
</calcChain>
</file>

<file path=xl/comments1.xml><?xml version="1.0" encoding="utf-8"?>
<comments xmlns="http://schemas.openxmlformats.org/spreadsheetml/2006/main">
  <authors>
    <author>FABRE Jean-Marc</author>
  </authors>
  <commentList>
    <comment ref="F1" authorId="0">
      <text>
        <r>
          <rPr>
            <b/>
            <u/>
            <sz val="8"/>
            <color indexed="81"/>
            <rFont val="Tahoma"/>
            <family val="2"/>
          </rPr>
          <t>code de remlacement suffixe 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(MOD)</t>
        </r>
        <r>
          <rPr>
            <sz val="8"/>
            <color indexed="81"/>
            <rFont val="Tahoma"/>
            <family val="2"/>
          </rPr>
          <t xml:space="preserve">=besoin sur eotp modif cod
</t>
        </r>
        <r>
          <rPr>
            <b/>
            <sz val="8"/>
            <color indexed="81"/>
            <rFont val="Tahoma"/>
            <family val="2"/>
          </rPr>
          <t>(C&amp;W)</t>
        </r>
        <r>
          <rPr>
            <sz val="8"/>
            <color indexed="81"/>
            <rFont val="Tahoma"/>
            <family val="2"/>
          </rPr>
          <t xml:space="preserve">=besoin sur eotp C&amp;Waranty
</t>
        </r>
        <r>
          <rPr>
            <b/>
            <sz val="8"/>
            <color indexed="81"/>
            <rFont val="Tahoma"/>
            <family val="2"/>
          </rPr>
          <t>(REC)</t>
        </r>
        <r>
          <rPr>
            <sz val="8"/>
            <color indexed="81"/>
            <rFont val="Tahoma"/>
            <family val="2"/>
          </rPr>
          <t xml:space="preserve">=besoin sur eotp modif Rechange (spare part)
</t>
        </r>
        <r>
          <rPr>
            <b/>
            <sz val="8"/>
            <color indexed="81"/>
            <rFont val="Tahoma"/>
            <family val="2"/>
          </rPr>
          <t>(RET)</t>
        </r>
        <r>
          <rPr>
            <sz val="8"/>
            <color indexed="81"/>
            <rFont val="Tahoma"/>
            <family val="2"/>
          </rPr>
          <t xml:space="preserve"> = besoin retrofit
</t>
        </r>
        <r>
          <rPr>
            <b/>
            <sz val="8"/>
            <color indexed="81"/>
            <rFont val="Tahoma"/>
            <family val="2"/>
          </rPr>
          <t>(?)</t>
        </r>
        <r>
          <rPr>
            <sz val="8"/>
            <color indexed="81"/>
            <rFont val="Tahoma"/>
            <family val="2"/>
          </rPr>
          <t xml:space="preserve"> = besoin complémentaire à l'eotp série
eotp série = si pas de (...)</t>
        </r>
      </text>
    </comment>
  </commentList>
</comments>
</file>

<file path=xl/sharedStrings.xml><?xml version="1.0" encoding="utf-8"?>
<sst xmlns="http://schemas.openxmlformats.org/spreadsheetml/2006/main" count="133" uniqueCount="71">
  <si>
    <t>RGV</t>
  </si>
  <si>
    <t>AGV</t>
  </si>
  <si>
    <t>X</t>
  </si>
  <si>
    <t>P1</t>
  </si>
  <si>
    <t>TE</t>
  </si>
  <si>
    <t>DTR0000093757</t>
  </si>
  <si>
    <t>DTR0009907905</t>
  </si>
  <si>
    <t>DTR0009908006</t>
  </si>
  <si>
    <t>DTR002181139R</t>
  </si>
  <si>
    <t>MGV</t>
  </si>
  <si>
    <t>AB09000181065</t>
  </si>
  <si>
    <t>AB09000181099</t>
  </si>
  <si>
    <t>AB09000181115</t>
  </si>
  <si>
    <t>DTR0000000201</t>
  </si>
  <si>
    <t>DTR0000002369</t>
  </si>
  <si>
    <t>DTR0000008402</t>
  </si>
  <si>
    <t>DTR0000070795</t>
  </si>
  <si>
    <t>DTR0000190043</t>
  </si>
  <si>
    <t>DTR0009907271</t>
  </si>
  <si>
    <t>DTR0009908083</t>
  </si>
  <si>
    <t>DTR0009908125</t>
  </si>
  <si>
    <t>DTR0009909061</t>
  </si>
  <si>
    <t>DTR0009909155</t>
  </si>
  <si>
    <t>DTR0009909532</t>
  </si>
  <si>
    <t>DTR00153722AA</t>
  </si>
  <si>
    <t>DTR0015514AJF</t>
  </si>
  <si>
    <t>DTR0015514AK6</t>
  </si>
  <si>
    <t>DTR0015531253</t>
  </si>
  <si>
    <t>DTR0017112981</t>
  </si>
  <si>
    <t>DTR00181833A6</t>
  </si>
  <si>
    <t>DTR0021152522</t>
  </si>
  <si>
    <t>DTR0021153814</t>
  </si>
  <si>
    <t>DTR0021717345</t>
  </si>
  <si>
    <t>DTR0022132117</t>
  </si>
  <si>
    <t>DTR0025211763</t>
  </si>
  <si>
    <t>DTR0025241881</t>
  </si>
  <si>
    <t>DTR0025241883</t>
  </si>
  <si>
    <t>DTR00252741AN</t>
  </si>
  <si>
    <t>TRAA149470010</t>
  </si>
  <si>
    <t>TRAC033380010</t>
  </si>
  <si>
    <t>TRAC033391010</t>
  </si>
  <si>
    <t>TRAC055390040</t>
  </si>
  <si>
    <t>TRAC501030010</t>
  </si>
  <si>
    <t>TRAC517570010</t>
  </si>
  <si>
    <t>TSDC013660010</t>
  </si>
  <si>
    <t>TSDC067100010</t>
  </si>
  <si>
    <t>actif sur eotp</t>
  </si>
  <si>
    <t>Multi projet</t>
  </si>
  <si>
    <t>0240010(?)/0240079/0240068/0240068(MOD)/0240090(C&amp;W)/0240088(C&amp;W)/0240084/0240</t>
  </si>
  <si>
    <t>0240018(?)/0240072(C&amp;W)/0240051(C&amp;W)/0240061(C&amp;W)/0240079/0240084/0240099/02401</t>
  </si>
  <si>
    <t>0240018(?)/0240079/0240068/0240070(MOD)/0240090(C&amp;W)/0240088(C&amp;W)/0240095/02400</t>
  </si>
  <si>
    <t>0240018(?)/0240071(MOD)/0240079/0240068/0240084/0240095/0240099/0240092/0240101/0240107/024</t>
  </si>
  <si>
    <t>0240011(?)/0240084(MOD)/0240068/0240068(MOD)/0240079/0240084/0240095/0240088(?)2</t>
  </si>
  <si>
    <t>0240018(?)/0240055(?)/0249992(MOD)/0240079/0240068/0240090(C&amp;W)/0240097(MOD)/</t>
  </si>
  <si>
    <t>0240018(?)/0240063(MOD)/0240086(MOD)/0240084(MOD)/0240055(?)/0249992(?)3</t>
  </si>
  <si>
    <t>0240014/0240043(?)/0240051(C&amp;W)/0240079/0240084/0240095/0240099/0240101/0240107/0240108/02</t>
  </si>
  <si>
    <t>0240018(?)/0240047(?)/0240084(MOD)/0240055(?)/0249982(MOD)/0240077(C&amp;W)/0240</t>
  </si>
  <si>
    <t>P2</t>
  </si>
  <si>
    <t>Références</t>
  </si>
  <si>
    <t>TT</t>
  </si>
  <si>
    <t>ZE</t>
  </si>
  <si>
    <t>actif sur les projets</t>
  </si>
  <si>
    <t>HL</t>
  </si>
  <si>
    <t>AG</t>
  </si>
  <si>
    <t>BA</t>
  </si>
  <si>
    <t>LH</t>
  </si>
  <si>
    <t>DA</t>
  </si>
  <si>
    <t>YA</t>
  </si>
  <si>
    <t>PB</t>
  </si>
  <si>
    <t>TN</t>
  </si>
  <si>
    <t>RV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</si>
</sst>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u/>
      <sz val="8"/>
      <color indexed="81"/>
      <name val="Tahoma"/>
      <family val="2"/>
    </font>
    <font>
      <sz val="10"/>
      <color indexed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6" fillId="0" borderId="0"/>
    <xf numFmtId="0" fontId="2" fillId="0" borderId="0"/>
    <xf numFmtId="0" fontId="1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left"/>
    </xf>
    <xf numFmtId="0" fontId="2" fillId="4" borderId="2" xfId="0" applyFont="1" applyFill="1" applyBorder="1" applyAlignment="1">
      <alignment horizontal="center"/>
    </xf>
  </cellXfs>
  <cellStyles count="5">
    <cellStyle name="Normal" xfId="0" builtinId="0"/>
    <cellStyle name="Normal 2" xfId="2"/>
    <cellStyle name="Normal 2 2" xfId="1"/>
    <cellStyle name="Normal 3" xfId="3"/>
    <cellStyle name="Normal 4" xfId="4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409575</xdr:colOff>
      <xdr:row>3</xdr:row>
      <xdr:rowOff>123825</xdr:rowOff>
    </xdr:from>
    <xdr:to>
      <xdr:col>10</xdr:col>
      <xdr:colOff>752475</xdr:colOff>
      <xdr:row>9</xdr:row>
      <xdr:rowOff>28575</xdr:rowOff>
    </xdr:to>
    <xdr:sp macro="[0]!NlleSemaine" textlink="">
      <xdr:nvSpPr>
        <xdr:cNvPr id="2" name="ZoneTexte 1"/>
        <xdr:cNvSpPr txBox="1"/>
      </xdr:nvSpPr>
      <xdr:spPr>
        <a:xfrm>
          <a:off x="3867150" y="771525"/>
          <a:ext cx="1104900" cy="876300"/>
        </a:xfrm>
        <a:prstGeom prst="round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Pour</a:t>
          </a:r>
          <a:r>
            <a:rPr lang="fr-FR" sz="1100" baseline="0"/>
            <a:t> lancher  la macro :</a:t>
          </a:r>
        </a:p>
        <a:p>
          <a:pPr algn="ctr"/>
          <a:r>
            <a:rPr lang="fr-FR" sz="1100" baseline="0"/>
            <a:t>Ctrl   m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I41"/>
  <sheetViews>
    <sheetView tabSelected="1" workbookViewId="0">
      <selection activeCell="K14" sqref="K14"/>
    </sheetView>
  </sheetViews>
  <sheetFormatPr baseColWidth="10" defaultRowHeight="12.75" x14ac:dyDescent="0.2"/>
  <cols>
    <col min="1" max="2" width="4.85546875" customWidth="1"/>
    <col min="3" max="6" width="0" hidden="1" customWidth="1"/>
    <col min="7" max="7" width="23.7109375" customWidth="1"/>
    <col min="8" max="8" width="0" hidden="1" customWidth="1"/>
    <col min="9" max="9" width="18.42578125" bestFit="1" customWidth="1"/>
  </cols>
  <sheetData>
    <row r="1" spans="1:9" ht="25.5" x14ac:dyDescent="0.2">
      <c r="A1" s="2" t="s">
        <v>3</v>
      </c>
      <c r="B1" s="2" t="s">
        <v>57</v>
      </c>
      <c r="C1" s="3" t="s">
        <v>1</v>
      </c>
      <c r="D1" s="4" t="s">
        <v>0</v>
      </c>
      <c r="E1" s="4" t="s">
        <v>9</v>
      </c>
      <c r="F1" s="5" t="s">
        <v>46</v>
      </c>
      <c r="G1" s="6" t="s">
        <v>61</v>
      </c>
      <c r="H1" s="5" t="s">
        <v>47</v>
      </c>
      <c r="I1" s="1" t="s">
        <v>58</v>
      </c>
    </row>
    <row r="2" spans="1:9" x14ac:dyDescent="0.2">
      <c r="A2" s="8">
        <v>1</v>
      </c>
      <c r="B2" s="8"/>
      <c r="C2" s="7"/>
      <c r="D2" s="7"/>
      <c r="E2" s="7"/>
      <c r="F2" s="7" t="str">
        <f>"0240001(?)"</f>
        <v>0240001(?)</v>
      </c>
      <c r="G2" s="7" t="s">
        <v>59</v>
      </c>
      <c r="H2" s="7"/>
      <c r="I2" s="7" t="s">
        <v>17</v>
      </c>
    </row>
    <row r="3" spans="1:9" x14ac:dyDescent="0.2">
      <c r="A3" s="8">
        <v>1</v>
      </c>
      <c r="B3" s="8"/>
      <c r="C3" s="7"/>
      <c r="D3" s="7"/>
      <c r="E3" s="7"/>
      <c r="F3" s="7" t="str">
        <f>"0240001(?)"</f>
        <v>0240001(?)</v>
      </c>
      <c r="G3" s="7" t="s">
        <v>59</v>
      </c>
      <c r="H3" s="7"/>
      <c r="I3" s="7" t="s">
        <v>7</v>
      </c>
    </row>
    <row r="4" spans="1:9" x14ac:dyDescent="0.2">
      <c r="A4" s="8">
        <v>1</v>
      </c>
      <c r="B4" s="8"/>
      <c r="C4" s="7"/>
      <c r="D4" s="7"/>
      <c r="E4" s="7"/>
      <c r="F4" s="7" t="str">
        <f>"0240001(?)"</f>
        <v>0240001(?)</v>
      </c>
      <c r="G4" s="7" t="s">
        <v>59</v>
      </c>
      <c r="H4" s="7"/>
      <c r="I4" s="7" t="s">
        <v>38</v>
      </c>
    </row>
    <row r="5" spans="1:9" x14ac:dyDescent="0.2">
      <c r="A5" s="8">
        <v>1</v>
      </c>
      <c r="B5" s="8">
        <v>1</v>
      </c>
      <c r="C5" s="7"/>
      <c r="D5" s="7">
        <v>1</v>
      </c>
      <c r="E5" s="7">
        <v>1</v>
      </c>
      <c r="F5" s="7" t="str">
        <f>"0240005(?)/0240068/0240079/0240095/0240099/0240101/0240092/0240102"</f>
        <v>0240005(?)/0240068/0240079/0240095/0240099/0240101/0240092/0240102</v>
      </c>
      <c r="G5" s="7" t="s">
        <v>60</v>
      </c>
      <c r="H5" s="7" t="s">
        <v>2</v>
      </c>
      <c r="I5" s="7" t="s">
        <v>36</v>
      </c>
    </row>
    <row r="6" spans="1:9" x14ac:dyDescent="0.2">
      <c r="A6" s="8">
        <v>1</v>
      </c>
      <c r="B6" s="8"/>
      <c r="C6" s="7"/>
      <c r="D6" s="7"/>
      <c r="E6" s="7"/>
      <c r="F6" s="7" t="str">
        <f>"0240009(?)/0240056(?)/0240079/0240067(MOD)/0240108/0240084(MOD)/0240107"</f>
        <v>0240009(?)/0240056(?)/0240079/0240067(MOD)/0240108/0240084(MOD)/0240107</v>
      </c>
      <c r="G6" s="7" t="s">
        <v>62</v>
      </c>
      <c r="H6" s="7" t="s">
        <v>2</v>
      </c>
      <c r="I6" s="7" t="s">
        <v>24</v>
      </c>
    </row>
    <row r="7" spans="1:9" x14ac:dyDescent="0.2">
      <c r="A7" s="8">
        <v>1</v>
      </c>
      <c r="B7" s="8"/>
      <c r="C7" s="7"/>
      <c r="D7" s="7"/>
      <c r="E7" s="7"/>
      <c r="F7" s="7" t="str">
        <f>"0240009(?)/0240056(MOD)/0240107/0240084(MOD)"</f>
        <v>0240009(?)/0240056(MOD)/0240107/0240084(MOD)</v>
      </c>
      <c r="G7" s="7" t="s">
        <v>62</v>
      </c>
      <c r="H7" s="7" t="s">
        <v>2</v>
      </c>
      <c r="I7" s="7" t="s">
        <v>27</v>
      </c>
    </row>
    <row r="8" spans="1:9" x14ac:dyDescent="0.2">
      <c r="A8" s="8"/>
      <c r="B8" s="8">
        <v>1</v>
      </c>
      <c r="C8" s="7"/>
      <c r="D8" s="7">
        <v>1</v>
      </c>
      <c r="E8" s="7">
        <v>1</v>
      </c>
      <c r="F8" s="7" t="str">
        <f>"0240009(?)/0240068/0240067(MOD)/0240092"</f>
        <v>0240009(?)/0240068/0240067(MOD)/0240092</v>
      </c>
      <c r="G8" s="7" t="s">
        <v>62</v>
      </c>
      <c r="H8" s="7" t="s">
        <v>2</v>
      </c>
      <c r="I8" s="7" t="s">
        <v>28</v>
      </c>
    </row>
    <row r="9" spans="1:9" x14ac:dyDescent="0.2">
      <c r="A9" s="8"/>
      <c r="B9" s="8">
        <v>1</v>
      </c>
      <c r="C9" s="7"/>
      <c r="D9" s="7">
        <v>1</v>
      </c>
      <c r="E9" s="7">
        <v>1</v>
      </c>
      <c r="F9" s="7" t="str">
        <f>"0240009(?)/0240068/0240092"</f>
        <v>0240009(?)/0240068/0240092</v>
      </c>
      <c r="G9" s="7" t="s">
        <v>62</v>
      </c>
      <c r="H9" s="7" t="s">
        <v>2</v>
      </c>
      <c r="I9" s="7" t="s">
        <v>8</v>
      </c>
    </row>
    <row r="10" spans="1:9" x14ac:dyDescent="0.2">
      <c r="A10" s="8">
        <v>1</v>
      </c>
      <c r="B10" s="8">
        <v>1</v>
      </c>
      <c r="C10" s="7"/>
      <c r="D10" s="7">
        <v>1</v>
      </c>
      <c r="E10" s="7">
        <v>1</v>
      </c>
      <c r="F10" s="7" t="str">
        <f>"0240009(?)/0240068/0240101/0240092"</f>
        <v>0240009(?)/0240068/0240101/0240092</v>
      </c>
      <c r="G10" s="7" t="s">
        <v>62</v>
      </c>
      <c r="H10" s="7" t="s">
        <v>2</v>
      </c>
      <c r="I10" s="7" t="s">
        <v>13</v>
      </c>
    </row>
    <row r="11" spans="1:9" x14ac:dyDescent="0.2">
      <c r="A11" s="8">
        <v>1</v>
      </c>
      <c r="B11" s="8"/>
      <c r="C11" s="7"/>
      <c r="D11" s="7"/>
      <c r="E11" s="7"/>
      <c r="F11" s="7" t="str">
        <f>"0240009(?)/0240079/0240095/0240101"</f>
        <v>0240009(?)/0240079/0240095/0240101</v>
      </c>
      <c r="G11" s="7" t="s">
        <v>62</v>
      </c>
      <c r="H11" s="7" t="s">
        <v>2</v>
      </c>
      <c r="I11" s="7" t="s">
        <v>40</v>
      </c>
    </row>
    <row r="12" spans="1:9" x14ac:dyDescent="0.2">
      <c r="A12" s="8">
        <v>1</v>
      </c>
      <c r="B12" s="8"/>
      <c r="C12" s="7"/>
      <c r="D12" s="7"/>
      <c r="E12" s="7"/>
      <c r="F12" s="7" t="str">
        <f>"0240009(?)/0240079/0240101"</f>
        <v>0240009(?)/0240079/0240101</v>
      </c>
      <c r="G12" s="7" t="s">
        <v>62</v>
      </c>
      <c r="H12" s="7" t="s">
        <v>2</v>
      </c>
      <c r="I12" s="7" t="s">
        <v>39</v>
      </c>
    </row>
    <row r="13" spans="1:9" x14ac:dyDescent="0.2">
      <c r="A13" s="8">
        <v>1</v>
      </c>
      <c r="B13" s="8"/>
      <c r="C13" s="7"/>
      <c r="D13" s="7"/>
      <c r="E13" s="7"/>
      <c r="F13" s="7" t="str">
        <f>"0240009(?)/0240079/0240107"</f>
        <v>0240009(?)/0240079/0240107</v>
      </c>
      <c r="G13" s="7" t="s">
        <v>62</v>
      </c>
      <c r="H13" s="7" t="s">
        <v>2</v>
      </c>
      <c r="I13" s="7" t="s">
        <v>26</v>
      </c>
    </row>
    <row r="14" spans="1:9" x14ac:dyDescent="0.2">
      <c r="A14" s="8">
        <v>1</v>
      </c>
      <c r="B14" s="8"/>
      <c r="C14" s="7"/>
      <c r="D14" s="7"/>
      <c r="E14" s="7"/>
      <c r="F14" s="7" t="str">
        <f>"0240009(?)/0240088(C&amp;W)/0240079/0240099/0240101/0240102"</f>
        <v>0240009(?)/0240088(C&amp;W)/0240079/0240099/0240101/0240102</v>
      </c>
      <c r="G14" s="7" t="s">
        <v>62</v>
      </c>
      <c r="H14" s="7" t="s">
        <v>2</v>
      </c>
      <c r="I14" s="7" t="s">
        <v>43</v>
      </c>
    </row>
    <row r="15" spans="1:9" x14ac:dyDescent="0.2">
      <c r="A15" s="8">
        <v>1</v>
      </c>
      <c r="B15" s="8"/>
      <c r="C15" s="7"/>
      <c r="D15" s="7"/>
      <c r="E15" s="7"/>
      <c r="F15" s="7" t="str">
        <f>"0240009(?)/0240088(C&amp;W)/0240101/0240102"</f>
        <v>0240009(?)/0240088(C&amp;W)/0240101/0240102</v>
      </c>
      <c r="G15" s="7" t="s">
        <v>62</v>
      </c>
      <c r="H15" s="7" t="s">
        <v>2</v>
      </c>
      <c r="I15" s="7" t="s">
        <v>42</v>
      </c>
    </row>
    <row r="16" spans="1:9" x14ac:dyDescent="0.2">
      <c r="A16" s="8">
        <v>1</v>
      </c>
      <c r="B16" s="8"/>
      <c r="C16" s="7"/>
      <c r="D16" s="7"/>
      <c r="E16" s="7"/>
      <c r="F16" s="7" t="str">
        <f>"0240009(?)/0240090(C&amp;W)"</f>
        <v>0240009(?)/0240090(C&amp;W)</v>
      </c>
      <c r="G16" s="7" t="s">
        <v>62</v>
      </c>
      <c r="H16" s="7" t="s">
        <v>2</v>
      </c>
      <c r="I16" s="7" t="s">
        <v>31</v>
      </c>
    </row>
    <row r="17" spans="1:9" x14ac:dyDescent="0.2">
      <c r="A17" s="8">
        <v>1</v>
      </c>
      <c r="B17" s="8">
        <v>1</v>
      </c>
      <c r="C17" s="7"/>
      <c r="D17" s="7">
        <v>1</v>
      </c>
      <c r="E17" s="7">
        <v>1</v>
      </c>
      <c r="F17" s="7" t="str">
        <f>"0240010(?)/0240068/0240099/0240090(MOD)/0240101/0240092"</f>
        <v>0240010(?)/0240068/0240099/0240090(MOD)/0240101/0240092</v>
      </c>
      <c r="G17" s="7" t="s">
        <v>63</v>
      </c>
      <c r="H17" s="7" t="s">
        <v>2</v>
      </c>
      <c r="I17" s="7" t="s">
        <v>21</v>
      </c>
    </row>
    <row r="18" spans="1:9" x14ac:dyDescent="0.2">
      <c r="A18" s="8">
        <v>1</v>
      </c>
      <c r="B18" s="8">
        <v>1</v>
      </c>
      <c r="C18" s="7"/>
      <c r="D18" s="7">
        <v>1</v>
      </c>
      <c r="E18" s="7"/>
      <c r="F18" s="7" t="s">
        <v>48</v>
      </c>
      <c r="G18" s="7" t="s">
        <v>63</v>
      </c>
      <c r="H18" s="7" t="s">
        <v>2</v>
      </c>
      <c r="I18" s="7" t="s">
        <v>20</v>
      </c>
    </row>
    <row r="19" spans="1:9" x14ac:dyDescent="0.2">
      <c r="A19" s="8">
        <v>1</v>
      </c>
      <c r="B19" s="8"/>
      <c r="C19" s="7"/>
      <c r="D19" s="7"/>
      <c r="E19" s="7"/>
      <c r="F19" s="7" t="str">
        <f>"0240010(?)/0240079/0240084/0240099/0240101/0240108/0240107"</f>
        <v>0240010(?)/0240079/0240084/0240099/0240101/0240108/0240107</v>
      </c>
      <c r="G19" s="7" t="s">
        <v>63</v>
      </c>
      <c r="H19" s="7" t="s">
        <v>2</v>
      </c>
      <c r="I19" s="7" t="s">
        <v>45</v>
      </c>
    </row>
    <row r="20" spans="1:9" x14ac:dyDescent="0.2">
      <c r="A20" s="8">
        <v>1</v>
      </c>
      <c r="B20" s="8"/>
      <c r="C20" s="7"/>
      <c r="D20" s="7"/>
      <c r="E20" s="7"/>
      <c r="F20" s="7" t="str">
        <f>"0240010(?)/0240090(C&amp;W)/0240079/0240084/0240095/0240099/0240101/0240112/0240107/0240108"</f>
        <v>0240010(?)/0240090(C&amp;W)/0240079/0240084/0240095/0240099/0240101/0240112/0240107/0240108</v>
      </c>
      <c r="G20" s="7" t="s">
        <v>63</v>
      </c>
      <c r="H20" s="7" t="s">
        <v>2</v>
      </c>
      <c r="I20" s="7" t="s">
        <v>41</v>
      </c>
    </row>
    <row r="21" spans="1:9" x14ac:dyDescent="0.2">
      <c r="A21" s="8">
        <v>1</v>
      </c>
      <c r="B21" s="8"/>
      <c r="C21" s="7"/>
      <c r="D21" s="7"/>
      <c r="E21" s="7"/>
      <c r="F21" s="7" t="str">
        <f>"0240010(?)/0240095/0240089(MOD)/0240099/0240112"</f>
        <v>0240010(?)/0240095/0240089(MOD)/0240099/0240112</v>
      </c>
      <c r="G21" s="7" t="s">
        <v>4</v>
      </c>
      <c r="H21" s="7" t="s">
        <v>2</v>
      </c>
      <c r="I21" s="7" t="s">
        <v>22</v>
      </c>
    </row>
    <row r="22" spans="1:9" x14ac:dyDescent="0.2">
      <c r="A22" s="8">
        <v>1</v>
      </c>
      <c r="B22" s="8"/>
      <c r="C22" s="7"/>
      <c r="D22" s="7"/>
      <c r="E22" s="7"/>
      <c r="F22" s="7" t="str">
        <f>"0240011(?)/0240079"</f>
        <v>0240011(?)/0240079</v>
      </c>
      <c r="G22" s="7" t="s">
        <v>64</v>
      </c>
      <c r="H22" s="7"/>
      <c r="I22" s="7" t="s">
        <v>34</v>
      </c>
    </row>
    <row r="23" spans="1:9" x14ac:dyDescent="0.2">
      <c r="A23" s="8">
        <v>1</v>
      </c>
      <c r="B23" s="8"/>
      <c r="C23" s="7"/>
      <c r="D23" s="7"/>
      <c r="E23" s="7"/>
      <c r="F23" s="7" t="str">
        <f>"0240011(?)/0240079/0240084/0240095/0240099/0240107/0240108/0240112"</f>
        <v>0240011(?)/0240079/0240084/0240095/0240099/0240107/0240108/0240112</v>
      </c>
      <c r="G23" s="7" t="s">
        <v>4</v>
      </c>
      <c r="H23" s="7" t="s">
        <v>2</v>
      </c>
      <c r="I23" s="7" t="s">
        <v>44</v>
      </c>
    </row>
    <row r="24" spans="1:9" x14ac:dyDescent="0.2">
      <c r="A24" s="8">
        <v>1</v>
      </c>
      <c r="B24" s="8">
        <v>1</v>
      </c>
      <c r="C24" s="7"/>
      <c r="D24" s="7">
        <v>1</v>
      </c>
      <c r="E24" s="7"/>
      <c r="F24" s="7" t="s">
        <v>52</v>
      </c>
      <c r="G24" s="7" t="s">
        <v>65</v>
      </c>
      <c r="H24" s="7" t="s">
        <v>2</v>
      </c>
      <c r="I24" s="7" t="s">
        <v>35</v>
      </c>
    </row>
    <row r="25" spans="1:9" x14ac:dyDescent="0.2">
      <c r="A25" s="8">
        <v>1</v>
      </c>
      <c r="B25" s="8"/>
      <c r="C25" s="7"/>
      <c r="D25" s="7"/>
      <c r="E25" s="7"/>
      <c r="F25" s="7" t="str">
        <f>"0240011(?)/0240084(MOD)/0240079/0240107"</f>
        <v>0240011(?)/0240084(MOD)/0240079/0240107</v>
      </c>
      <c r="G25" s="7" t="s">
        <v>66</v>
      </c>
      <c r="H25" s="7" t="s">
        <v>2</v>
      </c>
      <c r="I25" s="7" t="s">
        <v>25</v>
      </c>
    </row>
    <row r="26" spans="1:9" x14ac:dyDescent="0.2">
      <c r="A26" s="8">
        <v>1</v>
      </c>
      <c r="B26" s="8"/>
      <c r="C26" s="7"/>
      <c r="D26" s="7"/>
      <c r="E26" s="7"/>
      <c r="F26" s="7" t="s">
        <v>55</v>
      </c>
      <c r="G26" s="7" t="s">
        <v>67</v>
      </c>
      <c r="H26" s="7" t="s">
        <v>2</v>
      </c>
      <c r="I26" s="7" t="s">
        <v>30</v>
      </c>
    </row>
    <row r="27" spans="1:9" x14ac:dyDescent="0.2">
      <c r="A27" s="8">
        <v>1</v>
      </c>
      <c r="B27" s="8"/>
      <c r="C27" s="7"/>
      <c r="D27" s="7"/>
      <c r="E27" s="7"/>
      <c r="F27" s="7" t="str">
        <f>"0240016(?)/0240099"</f>
        <v>0240016(?)/0240099</v>
      </c>
      <c r="G27" s="7" t="s">
        <v>68</v>
      </c>
      <c r="H27" s="7" t="s">
        <v>2</v>
      </c>
      <c r="I27" s="7" t="s">
        <v>10</v>
      </c>
    </row>
    <row r="28" spans="1:9" x14ac:dyDescent="0.2">
      <c r="A28" s="8">
        <v>1</v>
      </c>
      <c r="B28" s="8"/>
      <c r="C28" s="7"/>
      <c r="D28" s="7"/>
      <c r="E28" s="7"/>
      <c r="F28" s="7" t="str">
        <f>"0240016(?)/0240099"</f>
        <v>0240016(?)/0240099</v>
      </c>
      <c r="G28" s="7" t="s">
        <v>68</v>
      </c>
      <c r="H28" s="7" t="s">
        <v>2</v>
      </c>
      <c r="I28" s="7" t="s">
        <v>11</v>
      </c>
    </row>
    <row r="29" spans="1:9" x14ac:dyDescent="0.2">
      <c r="A29" s="8">
        <v>1</v>
      </c>
      <c r="B29" s="8"/>
      <c r="C29" s="7"/>
      <c r="D29" s="7"/>
      <c r="E29" s="7"/>
      <c r="F29" s="7" t="str">
        <f>"0240016(?)/0240099"</f>
        <v>0240016(?)/0240099</v>
      </c>
      <c r="G29" s="7" t="s">
        <v>68</v>
      </c>
      <c r="H29" s="7" t="s">
        <v>2</v>
      </c>
      <c r="I29" s="7" t="s">
        <v>12</v>
      </c>
    </row>
    <row r="30" spans="1:9" x14ac:dyDescent="0.2">
      <c r="A30" s="8">
        <v>1</v>
      </c>
      <c r="B30" s="8"/>
      <c r="C30" s="7"/>
      <c r="D30" s="7"/>
      <c r="E30" s="7"/>
      <c r="F30" s="7" t="str">
        <f>"0240018(?)"</f>
        <v>0240018(?)</v>
      </c>
      <c r="G30" s="7" t="s">
        <v>68</v>
      </c>
      <c r="H30" s="7"/>
      <c r="I30" s="7" t="s">
        <v>33</v>
      </c>
    </row>
    <row r="31" spans="1:9" x14ac:dyDescent="0.2">
      <c r="A31" s="8">
        <v>1</v>
      </c>
      <c r="B31" s="8"/>
      <c r="C31" s="7"/>
      <c r="D31" s="7"/>
      <c r="E31" s="7"/>
      <c r="F31" s="7" t="s">
        <v>56</v>
      </c>
      <c r="G31" s="7" t="s">
        <v>69</v>
      </c>
      <c r="H31" s="7" t="s">
        <v>2</v>
      </c>
      <c r="I31" s="7" t="s">
        <v>37</v>
      </c>
    </row>
    <row r="32" spans="1:9" x14ac:dyDescent="0.2">
      <c r="A32" s="8">
        <v>1</v>
      </c>
      <c r="B32" s="8">
        <v>1</v>
      </c>
      <c r="C32" s="7"/>
      <c r="D32" s="7">
        <v>1</v>
      </c>
      <c r="E32" s="7"/>
      <c r="F32" s="7" t="s">
        <v>53</v>
      </c>
      <c r="G32" s="7" t="s">
        <v>69</v>
      </c>
      <c r="H32" s="7" t="s">
        <v>2</v>
      </c>
      <c r="I32" s="7" t="s">
        <v>19</v>
      </c>
    </row>
    <row r="33" spans="1:9" x14ac:dyDescent="0.2">
      <c r="A33" s="8">
        <v>1</v>
      </c>
      <c r="B33" s="8"/>
      <c r="C33" s="7"/>
      <c r="D33" s="7"/>
      <c r="E33" s="7"/>
      <c r="F33" s="7" t="s">
        <v>54</v>
      </c>
      <c r="G33" s="7" t="s">
        <v>69</v>
      </c>
      <c r="H33" s="7" t="s">
        <v>2</v>
      </c>
      <c r="I33" s="7" t="s">
        <v>23</v>
      </c>
    </row>
    <row r="34" spans="1:9" x14ac:dyDescent="0.2">
      <c r="A34" s="8">
        <v>1</v>
      </c>
      <c r="B34" s="8">
        <v>1</v>
      </c>
      <c r="C34" s="7"/>
      <c r="D34" s="7">
        <v>1</v>
      </c>
      <c r="E34" s="7">
        <v>1</v>
      </c>
      <c r="F34" s="7" t="str">
        <f>"0240018(?)/0240068/0240090(C&amp;W)/0240095/0240092/0240112"</f>
        <v>0240018(?)/0240068/0240090(C&amp;W)/0240095/0240092/0240112</v>
      </c>
      <c r="G34" s="7" t="s">
        <v>69</v>
      </c>
      <c r="H34" s="7" t="s">
        <v>2</v>
      </c>
      <c r="I34" s="7" t="s">
        <v>6</v>
      </c>
    </row>
    <row r="35" spans="1:9" x14ac:dyDescent="0.2">
      <c r="A35" s="8">
        <v>1</v>
      </c>
      <c r="B35" s="8">
        <v>1</v>
      </c>
      <c r="C35" s="7"/>
      <c r="D35" s="7">
        <v>1</v>
      </c>
      <c r="E35" s="7">
        <v>1</v>
      </c>
      <c r="F35" s="7" t="str">
        <f>"0240018(?)/0240068/0240092"</f>
        <v>0240018(?)/0240068/0240092</v>
      </c>
      <c r="G35" s="7" t="s">
        <v>70</v>
      </c>
      <c r="H35" s="7" t="s">
        <v>2</v>
      </c>
      <c r="I35" s="7" t="s">
        <v>5</v>
      </c>
    </row>
    <row r="36" spans="1:9" x14ac:dyDescent="0.2">
      <c r="A36" s="8">
        <v>1</v>
      </c>
      <c r="B36" s="8">
        <v>1</v>
      </c>
      <c r="C36" s="7">
        <v>1</v>
      </c>
      <c r="D36" s="7">
        <v>1</v>
      </c>
      <c r="E36" s="7">
        <v>1</v>
      </c>
      <c r="F36" s="7" t="s">
        <v>51</v>
      </c>
      <c r="G36" s="7" t="s">
        <v>70</v>
      </c>
      <c r="H36" s="7" t="s">
        <v>2</v>
      </c>
      <c r="I36" s="7" t="s">
        <v>29</v>
      </c>
    </row>
    <row r="37" spans="1:9" x14ac:dyDescent="0.2">
      <c r="A37" s="8">
        <v>1</v>
      </c>
      <c r="B37" s="8"/>
      <c r="C37" s="7"/>
      <c r="D37" s="7"/>
      <c r="E37" s="7"/>
      <c r="F37" s="7" t="s">
        <v>49</v>
      </c>
      <c r="G37" s="7" t="s">
        <v>70</v>
      </c>
      <c r="H37" s="7" t="s">
        <v>2</v>
      </c>
      <c r="I37" s="7" t="s">
        <v>14</v>
      </c>
    </row>
    <row r="38" spans="1:9" x14ac:dyDescent="0.2">
      <c r="A38" s="8">
        <v>1</v>
      </c>
      <c r="B38" s="8"/>
      <c r="C38" s="7"/>
      <c r="D38" s="7"/>
      <c r="E38" s="7"/>
      <c r="F38" s="7" t="str">
        <f>"0240018(?)/0240072(C&amp;W)/0240061(C&amp;W)/0240079/0240084/0240099/0240107/0240108"</f>
        <v>0240018(?)/0240072(C&amp;W)/0240061(C&amp;W)/0240079/0240084/0240099/0240107/0240108</v>
      </c>
      <c r="G38" s="7" t="s">
        <v>70</v>
      </c>
      <c r="H38" s="7" t="s">
        <v>2</v>
      </c>
      <c r="I38" s="7" t="s">
        <v>15</v>
      </c>
    </row>
    <row r="39" spans="1:9" x14ac:dyDescent="0.2">
      <c r="A39" s="8">
        <v>1</v>
      </c>
      <c r="B39" s="8"/>
      <c r="C39" s="7"/>
      <c r="D39" s="7"/>
      <c r="E39" s="7"/>
      <c r="F39" s="7" t="str">
        <f>"0240018(?)/0240072(C&amp;W)/0240061(C&amp;W)/0240079/0240084/0240099/0240107/0240108"</f>
        <v>0240018(?)/0240072(C&amp;W)/0240061(C&amp;W)/0240079/0240084/0240099/0240107/0240108</v>
      </c>
      <c r="G39" s="7" t="s">
        <v>70</v>
      </c>
      <c r="H39" s="7" t="s">
        <v>2</v>
      </c>
      <c r="I39" s="7" t="s">
        <v>16</v>
      </c>
    </row>
    <row r="40" spans="1:9" x14ac:dyDescent="0.2">
      <c r="A40" s="8">
        <v>1</v>
      </c>
      <c r="B40" s="8"/>
      <c r="C40" s="7"/>
      <c r="D40" s="7"/>
      <c r="E40" s="7"/>
      <c r="F40" s="7" t="str">
        <f>"0240018(?)/0240072(C&amp;W)/0240061(C&amp;W)/0240079/0240084/0240099/0240108/0240107"</f>
        <v>0240018(?)/0240072(C&amp;W)/0240061(C&amp;W)/0240079/0240084/0240099/0240108/0240107</v>
      </c>
      <c r="G40" s="7" t="s">
        <v>70</v>
      </c>
      <c r="H40" s="7" t="s">
        <v>2</v>
      </c>
      <c r="I40" s="7" t="s">
        <v>32</v>
      </c>
    </row>
    <row r="41" spans="1:9" x14ac:dyDescent="0.2">
      <c r="A41" s="8">
        <v>1</v>
      </c>
      <c r="B41" s="8">
        <v>1</v>
      </c>
      <c r="C41" s="7"/>
      <c r="D41" s="7">
        <v>1</v>
      </c>
      <c r="E41" s="7"/>
      <c r="F41" s="7" t="s">
        <v>50</v>
      </c>
      <c r="G41" s="7" t="s">
        <v>70</v>
      </c>
      <c r="H41" s="7" t="s">
        <v>2</v>
      </c>
      <c r="I41" s="7" t="s">
        <v>18</v>
      </c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Semaine 16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DUPUY</dc:creator>
  <cp:lastModifiedBy>Guy</cp:lastModifiedBy>
  <cp:lastPrinted>2006-06-27T06:32:54Z</cp:lastPrinted>
  <dcterms:created xsi:type="dcterms:W3CDTF">2002-01-26T12:46:49Z</dcterms:created>
  <dcterms:modified xsi:type="dcterms:W3CDTF">2013-04-21T22:21:26Z</dcterms:modified>
</cp:coreProperties>
</file>