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75" windowHeight="9195" activeTab="2"/>
  </bookViews>
  <sheets>
    <sheet name="BASE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7" i="3" l="1"/>
  <c r="I6" i="3"/>
  <c r="I5" i="3"/>
  <c r="I8" i="3"/>
  <c r="I38" i="3"/>
  <c r="I37" i="3"/>
  <c r="I39" i="3" s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36" i="3" s="1"/>
  <c r="I27" i="3"/>
  <c r="I28" i="3"/>
  <c r="I29" i="3"/>
  <c r="I30" i="3"/>
  <c r="I31" i="3"/>
  <c r="I32" i="3"/>
  <c r="I33" i="3"/>
  <c r="I34" i="3"/>
  <c r="I35" i="3"/>
</calcChain>
</file>

<file path=xl/comments1.xml><?xml version="1.0" encoding="utf-8"?>
<comments xmlns="http://schemas.openxmlformats.org/spreadsheetml/2006/main">
  <authors>
    <author>pc</author>
  </authors>
  <commentList>
    <comment ref="I5" authorId="0" shapeId="0">
      <text>
        <r>
          <rPr>
            <b/>
            <sz val="9"/>
            <color indexed="81"/>
            <rFont val="Tahoma"/>
            <family val="2"/>
          </rPr>
          <t xml:space="preserve">NB: on desire de faire la somme de toute les versements par rubrique entre deux dates en cellules C2 et E2
</t>
        </r>
      </text>
    </comment>
  </commentList>
</comments>
</file>

<file path=xl/sharedStrings.xml><?xml version="1.0" encoding="utf-8"?>
<sst xmlns="http://schemas.openxmlformats.org/spreadsheetml/2006/main" count="378" uniqueCount="204">
  <si>
    <t xml:space="preserve">Date de </t>
  </si>
  <si>
    <t xml:space="preserve">Total </t>
  </si>
  <si>
    <t>Date</t>
  </si>
  <si>
    <t>01.40.10.20/23  0.5</t>
  </si>
  <si>
    <t>01.40.10.20/23  1.0</t>
  </si>
  <si>
    <t>01.10.10.10/11</t>
  </si>
  <si>
    <t>01.10.10.30/31 2.00</t>
  </si>
  <si>
    <t>01.10.10.30/31 0.00</t>
  </si>
  <si>
    <t>01.10.20.30/33</t>
  </si>
  <si>
    <t>01.10.30.20/23</t>
  </si>
  <si>
    <t>01.10.40.10/11</t>
  </si>
  <si>
    <t>01.10.40.30/31</t>
  </si>
  <si>
    <t>01.10.40.30/32</t>
  </si>
  <si>
    <t>01.10.40.30/35</t>
  </si>
  <si>
    <t>01.20.10.30/35</t>
  </si>
  <si>
    <t>01.20.20.10/11</t>
  </si>
  <si>
    <t>01.20.30.10/11</t>
  </si>
  <si>
    <t>01.20.30.10/12</t>
  </si>
  <si>
    <t>01.30.10.10/14</t>
  </si>
  <si>
    <t>01.30.10.10/15</t>
  </si>
  <si>
    <t>01.30.10.20/22</t>
  </si>
  <si>
    <t>01.30.10.20/23</t>
  </si>
  <si>
    <t>01.30.20.10/211</t>
  </si>
  <si>
    <t>01.40.10.10/11</t>
  </si>
  <si>
    <t>01.40.10.10/12</t>
  </si>
  <si>
    <t>01.40.10.10/13</t>
  </si>
  <si>
    <t>01.40.10.10/15</t>
  </si>
  <si>
    <t>01.40.10.10/18</t>
  </si>
  <si>
    <t>01.40.10.20/23</t>
  </si>
  <si>
    <t>01.40.10.20/26</t>
  </si>
  <si>
    <t>01.40.10.20/28</t>
  </si>
  <si>
    <t>01.40.10.20/37</t>
  </si>
  <si>
    <t>01.40.10.20/38</t>
  </si>
  <si>
    <t>01.40.10.30/35</t>
  </si>
  <si>
    <t>01.40.10.30/37</t>
  </si>
  <si>
    <t>01.40.20.10/11</t>
  </si>
  <si>
    <t>01.40.20.2022</t>
  </si>
  <si>
    <t>01.40.20.30/31</t>
  </si>
  <si>
    <t>01.40.20.30/33</t>
  </si>
  <si>
    <t>01.50.30.20</t>
  </si>
  <si>
    <t>01.50.30.40</t>
  </si>
  <si>
    <t>S.M.B</t>
  </si>
  <si>
    <t>E.N</t>
  </si>
  <si>
    <t>T.S</t>
  </si>
  <si>
    <t>Total quittances</t>
  </si>
  <si>
    <t xml:space="preserve"> enregistrement des quittances de decharge </t>
  </si>
  <si>
    <t>Bovin n</t>
  </si>
  <si>
    <t>Bovin k</t>
  </si>
  <si>
    <t>Camlin n</t>
  </si>
  <si>
    <t>Camlin k</t>
  </si>
  <si>
    <t>Ovin n</t>
  </si>
  <si>
    <t>Caprin n</t>
  </si>
  <si>
    <t>Caprin k</t>
  </si>
  <si>
    <t>retrait</t>
  </si>
  <si>
    <t>T0.50</t>
  </si>
  <si>
    <t>T1.00</t>
  </si>
  <si>
    <t>Lég.Sig</t>
  </si>
  <si>
    <t>A.E.R</t>
  </si>
  <si>
    <t>E. civil</t>
  </si>
  <si>
    <t>30.20/23</t>
  </si>
  <si>
    <t>40.10/11</t>
  </si>
  <si>
    <t>40.30/31</t>
  </si>
  <si>
    <t>40.30/32</t>
  </si>
  <si>
    <t>40.30/35</t>
  </si>
  <si>
    <t>10.30/35</t>
  </si>
  <si>
    <t>20.10/11</t>
  </si>
  <si>
    <t>30.10/11</t>
  </si>
  <si>
    <t>30.10/12</t>
  </si>
  <si>
    <t>10.10/14</t>
  </si>
  <si>
    <t>10.10/15</t>
  </si>
  <si>
    <t>10.20/22</t>
  </si>
  <si>
    <t>10.20/23</t>
  </si>
  <si>
    <t>10.10/11</t>
  </si>
  <si>
    <t>10.10/12</t>
  </si>
  <si>
    <t>10.10/13</t>
  </si>
  <si>
    <t>10.10/18</t>
  </si>
  <si>
    <t>10.20/26</t>
  </si>
  <si>
    <t>10.20/28</t>
  </si>
  <si>
    <t>10.20/37</t>
  </si>
  <si>
    <t>10.20/38</t>
  </si>
  <si>
    <t>10.30.37</t>
  </si>
  <si>
    <t>20,20/22</t>
  </si>
  <si>
    <t>20.30/31</t>
  </si>
  <si>
    <t>20.30/33</t>
  </si>
  <si>
    <t>du Receveur Municipal</t>
  </si>
  <si>
    <t>Nombre</t>
  </si>
  <si>
    <t>Kgs</t>
  </si>
  <si>
    <t xml:space="preserve">      ROYAUME DU MAROC</t>
  </si>
  <si>
    <t xml:space="preserve">EXERCICE </t>
  </si>
  <si>
    <t xml:space="preserve">  MINISTERE DE L'INTERIEUR</t>
  </si>
  <si>
    <t>REGION GUELMIM-OUADNOUN</t>
  </si>
  <si>
    <t xml:space="preserve">    PROVINCE DE TAN TAN</t>
  </si>
  <si>
    <t xml:space="preserve">  COMMUNE TAN TAN</t>
  </si>
  <si>
    <t xml:space="preserve">bordereau de versement des recettes effectées par quittances </t>
  </si>
  <si>
    <t xml:space="preserve">   pendant la periode du:</t>
  </si>
  <si>
    <t>au:</t>
  </si>
  <si>
    <t>Rubrique</t>
  </si>
  <si>
    <t>Nature  des  recettes</t>
  </si>
  <si>
    <t>Montant</t>
  </si>
  <si>
    <t>Budgetaire</t>
  </si>
  <si>
    <t>Frais d'enquête de commodo et d'incommodo</t>
  </si>
  <si>
    <t>Pt.de vente se plans,d'imprimés et de dossiers de concours</t>
  </si>
  <si>
    <t>Pt.des amendes fiscaleset de transaction en matiére fiscale</t>
  </si>
  <si>
    <t>Ristourne sur les recettes réalisées pour le compte des tiers</t>
  </si>
  <si>
    <t>Droit de fourriére</t>
  </si>
  <si>
    <t>Taxe de séjour</t>
  </si>
  <si>
    <t>Taxe sur les terrains non battis</t>
  </si>
  <si>
    <t>Taxe sur les opérations de construction</t>
  </si>
  <si>
    <t>R.O.T du D.P.C pour usage lié à la construction</t>
  </si>
  <si>
    <t>Immeuble à usage d'habitaion</t>
  </si>
  <si>
    <t>01.30.20.10/11</t>
  </si>
  <si>
    <t>Taxe sur la dégradation des chaussées</t>
  </si>
  <si>
    <t xml:space="preserve">Taxe sur les debits de boisson </t>
  </si>
  <si>
    <t>Taxe principale d'abattage</t>
  </si>
  <si>
    <t>Pt.de location des locaux à usage commercial ou professionnel</t>
  </si>
  <si>
    <t>Pt.des bains-douches</t>
  </si>
  <si>
    <t>R.O.T du D.P.C pour usage C.I. ou P.</t>
  </si>
  <si>
    <t>R.O.T D.P.C pour des biens meubles et im</t>
  </si>
  <si>
    <t>Taxe de la triperie</t>
  </si>
  <si>
    <t>Taxe de la stabulation</t>
  </si>
  <si>
    <t>Taxe sur le transport de voyageurs publics.</t>
  </si>
  <si>
    <t>01,40,20,20/22</t>
  </si>
  <si>
    <t>Concession de transport de viande</t>
  </si>
  <si>
    <t>Produit des garres routiere</t>
  </si>
  <si>
    <t>Droit de stationnement sur les véhicules de T.P.V</t>
  </si>
  <si>
    <t>Avertissements taxés</t>
  </si>
  <si>
    <t>Recettes imprévues et diverses</t>
  </si>
  <si>
    <t>Total….</t>
  </si>
  <si>
    <t xml:space="preserve">           Arrêté le présen bordereau à la somme de:</t>
  </si>
  <si>
    <t/>
  </si>
  <si>
    <t>Tan Tan;le:</t>
  </si>
  <si>
    <t xml:space="preserve">Le Régisseur </t>
  </si>
  <si>
    <t xml:space="preserve">   Le President du </t>
  </si>
  <si>
    <t>communal</t>
  </si>
  <si>
    <t xml:space="preserve">  Conseil Communal</t>
  </si>
  <si>
    <t xml:space="preserve">   Bordereau de versement des recettes effectuées</t>
  </si>
  <si>
    <t>par tickets pendant la peride du :</t>
  </si>
  <si>
    <t>au;</t>
  </si>
  <si>
    <t>Nature des recettes</t>
  </si>
  <si>
    <t>nombre</t>
  </si>
  <si>
    <t>valeur</t>
  </si>
  <si>
    <t xml:space="preserve">Droit de marché          </t>
  </si>
  <si>
    <r>
      <t xml:space="preserve">Droit d'état  civil          </t>
    </r>
    <r>
      <rPr>
        <b/>
        <sz val="10"/>
        <rFont val="Arial"/>
        <family val="2"/>
      </rPr>
      <t xml:space="preserve"> </t>
    </r>
  </si>
  <si>
    <t>01.10.10.30/31</t>
  </si>
  <si>
    <r>
      <t xml:space="preserve">Droit de légalisaion     </t>
    </r>
    <r>
      <rPr>
        <sz val="10"/>
        <rFont val="Arial"/>
        <family val="2"/>
      </rPr>
      <t xml:space="preserve"> </t>
    </r>
  </si>
  <si>
    <t>Totaux</t>
  </si>
  <si>
    <t>Total général</t>
  </si>
  <si>
    <t xml:space="preserve">soixante mille huit cent soixante douze DH, </t>
  </si>
  <si>
    <t>REGION GUELMIM-OUED NOUNE</t>
  </si>
  <si>
    <t xml:space="preserve">    COMMUNE  TAN TAN</t>
  </si>
  <si>
    <t xml:space="preserve">Etat des recettes de la surtaxe </t>
  </si>
  <si>
    <t>d'abattage en faveur de la S.M.B.</t>
  </si>
  <si>
    <t xml:space="preserve"> pendant la peride du :</t>
  </si>
  <si>
    <t>NOMBRE DE KGS</t>
  </si>
  <si>
    <t>DROIT</t>
  </si>
  <si>
    <t>MONANT</t>
  </si>
  <si>
    <t>MONANT DE LA</t>
  </si>
  <si>
    <t>DE TAXE</t>
  </si>
  <si>
    <t>PERCU</t>
  </si>
  <si>
    <t>SURTAXE 80%</t>
  </si>
  <si>
    <t>deux mille six cent quatre-vingt quinze DH, soixante huit centimes</t>
  </si>
  <si>
    <t xml:space="preserve">Le Régésseur </t>
  </si>
  <si>
    <t>Z</t>
  </si>
  <si>
    <t>SURTAXE 20%</t>
  </si>
  <si>
    <t>six cent soixante treize DH, quatre-vingt douze centimes</t>
  </si>
  <si>
    <t xml:space="preserve">  Conseil communal </t>
  </si>
  <si>
    <t>Exercice:</t>
  </si>
  <si>
    <t xml:space="preserve">  TAXE SUR LES ANIMAUX ABATTUS</t>
  </si>
  <si>
    <t>DANS LES ABATTOIRS CONTROLES</t>
  </si>
  <si>
    <t xml:space="preserve">      Au livre journal les recees effecuées au compant au titre de l'exercice</t>
  </si>
  <si>
    <t xml:space="preserve">      durant la periode du:</t>
  </si>
  <si>
    <t xml:space="preserve">     exécution de disposition de la circulaire</t>
  </si>
  <si>
    <t xml:space="preserve">  n° 186/D.F.L du mois d'Aôut 1988.</t>
  </si>
  <si>
    <t>NATURE DE BETAIL</t>
  </si>
  <si>
    <t>NOMBRE</t>
  </si>
  <si>
    <t xml:space="preserve">DROIT DE </t>
  </si>
  <si>
    <t xml:space="preserve">MONTANT </t>
  </si>
  <si>
    <t>PART DE</t>
  </si>
  <si>
    <t>TAXE</t>
  </si>
  <si>
    <t xml:space="preserve"> l'ETAT 97%</t>
  </si>
  <si>
    <t>BOVIN</t>
  </si>
  <si>
    <t>CAMLIN</t>
  </si>
  <si>
    <t>CAPRIN</t>
  </si>
  <si>
    <t>OVIN</t>
  </si>
  <si>
    <t>TOTAL</t>
  </si>
  <si>
    <t>Le present etat est arrêté à la somme de:</t>
  </si>
  <si>
    <t>Cerifie exacte par</t>
  </si>
  <si>
    <t xml:space="preserve">    le Régisseur</t>
  </si>
  <si>
    <t xml:space="preserve">Nature de </t>
  </si>
  <si>
    <t>Nature  des Recettes</t>
  </si>
  <si>
    <t>versement</t>
  </si>
  <si>
    <t>Ticket</t>
  </si>
  <si>
    <t>Droit de légalisation des singuatures</t>
  </si>
  <si>
    <t xml:space="preserve">Droit d'etat civil </t>
  </si>
  <si>
    <t>01-40-10-20/24</t>
  </si>
  <si>
    <t>Droit de marché</t>
  </si>
  <si>
    <t>Total (A)….</t>
  </si>
  <si>
    <t>Quitancier</t>
  </si>
  <si>
    <t>CAS</t>
  </si>
  <si>
    <t xml:space="preserve">                                                                                                              Total (B)….</t>
  </si>
  <si>
    <t>Total (A+B)….</t>
  </si>
  <si>
    <t xml:space="preserve">Taxe speciale </t>
  </si>
  <si>
    <t xml:space="preserve">   Etat  de versement des recettes effectuées pendant lla periode  : </t>
  </si>
  <si>
    <t>du: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</si>
</sst>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b/>
      <sz val="11"/>
      <color indexed="48"/>
      <name val="Arial"/>
      <family val="2"/>
    </font>
    <font>
      <sz val="11"/>
      <color indexed="48"/>
      <name val="Arial"/>
      <family val="2"/>
    </font>
    <font>
      <b/>
      <sz val="11"/>
      <color indexed="10"/>
      <name val="Arial"/>
      <family val="2"/>
    </font>
    <font>
      <b/>
      <sz val="11"/>
      <color indexed="8"/>
      <name val="Arial"/>
      <family val="2"/>
    </font>
    <font>
      <b/>
      <sz val="11"/>
      <color indexed="57"/>
      <name val="Arial"/>
      <family val="2"/>
    </font>
    <font>
      <sz val="11"/>
      <color indexed="57"/>
      <name val="Arial"/>
      <family val="2"/>
    </font>
    <font>
      <b/>
      <sz val="11"/>
      <color indexed="9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11"/>
      <color theme="3" tint="0.39997558519241921"/>
      <name val="Arial"/>
      <family val="2"/>
    </font>
    <font>
      <b/>
      <sz val="11"/>
      <color rgb="FF002060"/>
      <name val="Arial"/>
      <family val="2"/>
    </font>
    <font>
      <b/>
      <sz val="11"/>
      <color rgb="FFFF0000"/>
      <name val="Arial"/>
      <family val="2"/>
    </font>
    <font>
      <sz val="10"/>
      <color theme="0"/>
      <name val="Arial"/>
      <family val="2"/>
    </font>
    <font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rgb="FFFF0000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/>
      <bottom style="double">
        <color indexed="12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double">
        <color indexed="12"/>
      </bottom>
      <diagonal/>
    </border>
    <border>
      <left style="double">
        <color indexed="12"/>
      </left>
      <right/>
      <top style="double">
        <color indexed="12"/>
      </top>
      <bottom style="double">
        <color indexed="12"/>
      </bottom>
      <diagonal/>
    </border>
    <border>
      <left/>
      <right/>
      <top style="double">
        <color indexed="12"/>
      </top>
      <bottom style="double">
        <color indexed="12"/>
      </bottom>
      <diagonal/>
    </border>
    <border>
      <left/>
      <right style="double">
        <color indexed="12"/>
      </right>
      <top style="double">
        <color indexed="12"/>
      </top>
      <bottom style="double">
        <color indexed="12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12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12"/>
      </right>
      <top/>
      <bottom/>
      <diagonal/>
    </border>
    <border>
      <left/>
      <right/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/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98">
    <xf numFmtId="0" fontId="0" fillId="0" borderId="0" xfId="0"/>
    <xf numFmtId="0" fontId="1" fillId="0" borderId="0" xfId="1"/>
    <xf numFmtId="0" fontId="1" fillId="0" borderId="8" xfId="1" applyBorder="1" applyAlignment="1" applyProtection="1">
      <alignment vertical="center"/>
      <protection hidden="1"/>
    </xf>
    <xf numFmtId="0" fontId="10" fillId="0" borderId="8" xfId="1" applyFont="1" applyBorder="1" applyProtection="1">
      <protection locked="0"/>
    </xf>
    <xf numFmtId="4" fontId="11" fillId="0" borderId="8" xfId="1" applyNumberFormat="1" applyFont="1" applyBorder="1" applyProtection="1">
      <protection locked="0"/>
    </xf>
    <xf numFmtId="4" fontId="12" fillId="4" borderId="8" xfId="1" applyNumberFormat="1" applyFont="1" applyFill="1" applyBorder="1" applyProtection="1">
      <protection hidden="1"/>
    </xf>
    <xf numFmtId="14" fontId="13" fillId="3" borderId="8" xfId="1" applyNumberFormat="1" applyFont="1" applyFill="1" applyBorder="1" applyProtection="1">
      <protection hidden="1"/>
    </xf>
    <xf numFmtId="4" fontId="19" fillId="7" borderId="8" xfId="1" applyNumberFormat="1" applyFont="1" applyFill="1" applyBorder="1" applyProtection="1">
      <protection locked="0"/>
    </xf>
    <xf numFmtId="4" fontId="14" fillId="0" borderId="8" xfId="1" applyNumberFormat="1" applyFont="1" applyFill="1" applyBorder="1" applyProtection="1">
      <protection hidden="1"/>
    </xf>
    <xf numFmtId="4" fontId="14" fillId="3" borderId="8" xfId="1" applyNumberFormat="1" applyFont="1" applyFill="1" applyBorder="1" applyProtection="1">
      <protection hidden="1"/>
    </xf>
    <xf numFmtId="4" fontId="20" fillId="4" borderId="8" xfId="1" applyNumberFormat="1" applyFont="1" applyFill="1" applyBorder="1" applyProtection="1">
      <protection hidden="1"/>
    </xf>
    <xf numFmtId="4" fontId="21" fillId="5" borderId="8" xfId="1" applyNumberFormat="1" applyFont="1" applyFill="1" applyBorder="1" applyProtection="1">
      <protection hidden="1"/>
    </xf>
    <xf numFmtId="4" fontId="9" fillId="7" borderId="8" xfId="1" applyNumberFormat="1" applyFont="1" applyFill="1" applyBorder="1" applyProtection="1">
      <protection locked="0"/>
    </xf>
    <xf numFmtId="14" fontId="14" fillId="0" borderId="8" xfId="1" applyNumberFormat="1" applyFont="1" applyBorder="1" applyProtection="1">
      <protection hidden="1"/>
    </xf>
    <xf numFmtId="0" fontId="7" fillId="0" borderId="8" xfId="1" applyFont="1" applyBorder="1" applyProtection="1">
      <protection hidden="1"/>
    </xf>
    <xf numFmtId="0" fontId="7" fillId="4" borderId="8" xfId="1" applyFont="1" applyFill="1" applyBorder="1" applyProtection="1">
      <protection hidden="1"/>
    </xf>
    <xf numFmtId="0" fontId="7" fillId="0" borderId="6" xfId="1" applyFont="1" applyBorder="1" applyAlignment="1" applyProtection="1">
      <alignment horizontal="center"/>
      <protection hidden="1"/>
    </xf>
    <xf numFmtId="0" fontId="16" fillId="6" borderId="6" xfId="1" applyFont="1" applyFill="1" applyBorder="1" applyAlignment="1" applyProtection="1">
      <alignment horizontal="center" vertical="center"/>
      <protection hidden="1"/>
    </xf>
    <xf numFmtId="0" fontId="7" fillId="0" borderId="7" xfId="1" applyFont="1" applyBorder="1" applyAlignment="1" applyProtection="1">
      <alignment horizontal="center"/>
      <protection hidden="1"/>
    </xf>
    <xf numFmtId="0" fontId="16" fillId="6" borderId="7" xfId="1" applyFont="1" applyFill="1" applyBorder="1" applyAlignment="1" applyProtection="1">
      <alignment horizontal="center" vertical="center"/>
      <protection hidden="1"/>
    </xf>
    <xf numFmtId="2" fontId="7" fillId="0" borderId="7" xfId="1" applyNumberFormat="1" applyFont="1" applyBorder="1" applyAlignment="1" applyProtection="1">
      <alignment horizontal="center"/>
      <protection hidden="1"/>
    </xf>
    <xf numFmtId="0" fontId="7" fillId="0" borderId="8" xfId="1" applyFont="1" applyBorder="1" applyAlignment="1" applyProtection="1">
      <alignment horizontal="center"/>
      <protection hidden="1"/>
    </xf>
    <xf numFmtId="0" fontId="7" fillId="2" borderId="8" xfId="1" applyFont="1" applyFill="1" applyBorder="1" applyAlignment="1" applyProtection="1">
      <alignment horizontal="center"/>
      <protection hidden="1"/>
    </xf>
    <xf numFmtId="3" fontId="16" fillId="6" borderId="8" xfId="1" applyNumberFormat="1" applyFont="1" applyFill="1" applyBorder="1" applyProtection="1">
      <protection hidden="1"/>
    </xf>
    <xf numFmtId="4" fontId="14" fillId="5" borderId="8" xfId="1" applyNumberFormat="1" applyFont="1" applyFill="1" applyBorder="1" applyProtection="1">
      <protection hidden="1"/>
    </xf>
    <xf numFmtId="0" fontId="9" fillId="0" borderId="8" xfId="1" applyFont="1" applyBorder="1" applyProtection="1">
      <protection locked="0"/>
    </xf>
    <xf numFmtId="14" fontId="14" fillId="0" borderId="8" xfId="1" applyNumberFormat="1" applyFont="1" applyBorder="1" applyProtection="1">
      <protection locked="0"/>
    </xf>
    <xf numFmtId="4" fontId="15" fillId="0" borderId="8" xfId="1" applyNumberFormat="1" applyFont="1" applyBorder="1" applyProtection="1">
      <protection locked="0"/>
    </xf>
    <xf numFmtId="4" fontId="9" fillId="0" borderId="8" xfId="1" applyNumberFormat="1" applyFont="1" applyFill="1" applyBorder="1" applyProtection="1">
      <protection locked="0"/>
    </xf>
    <xf numFmtId="0" fontId="5" fillId="0" borderId="5" xfId="1" applyFont="1" applyBorder="1" applyAlignment="1" applyProtection="1">
      <alignment horizontal="center" vertical="center"/>
      <protection hidden="1"/>
    </xf>
    <xf numFmtId="0" fontId="5" fillId="0" borderId="6" xfId="1" applyFont="1" applyBorder="1" applyAlignment="1" applyProtection="1">
      <alignment horizontal="center"/>
      <protection hidden="1"/>
    </xf>
    <xf numFmtId="0" fontId="7" fillId="0" borderId="9" xfId="1" applyFont="1" applyBorder="1" applyAlignment="1" applyProtection="1">
      <alignment horizontal="center" vertical="center"/>
      <protection hidden="1"/>
    </xf>
    <xf numFmtId="0" fontId="5" fillId="0" borderId="8" xfId="1" applyFont="1" applyBorder="1" applyAlignment="1" applyProtection="1">
      <alignment vertical="center"/>
      <protection hidden="1"/>
    </xf>
    <xf numFmtId="0" fontId="1" fillId="0" borderId="0" xfId="1"/>
    <xf numFmtId="0" fontId="1" fillId="0" borderId="0" xfId="1" applyProtection="1">
      <protection hidden="1"/>
    </xf>
    <xf numFmtId="0" fontId="1" fillId="0" borderId="0" xfId="1" applyAlignment="1" applyProtection="1">
      <alignment horizontal="right"/>
      <protection hidden="1"/>
    </xf>
    <xf numFmtId="0" fontId="1" fillId="0" borderId="0" xfId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2" fillId="0" borderId="0" xfId="1" applyFont="1" applyAlignment="1" applyProtection="1">
      <alignment horizontal="center"/>
      <protection hidden="1"/>
    </xf>
    <xf numFmtId="0" fontId="1" fillId="0" borderId="3" xfId="1" applyBorder="1" applyProtection="1">
      <protection hidden="1"/>
    </xf>
    <xf numFmtId="2" fontId="1" fillId="0" borderId="3" xfId="1" applyNumberFormat="1" applyBorder="1" applyProtection="1">
      <protection hidden="1"/>
    </xf>
    <xf numFmtId="0" fontId="1" fillId="0" borderId="0" xfId="1" applyAlignment="1" applyProtection="1">
      <alignment horizontal="center"/>
      <protection hidden="1"/>
    </xf>
    <xf numFmtId="0" fontId="1" fillId="0" borderId="4" xfId="1" applyBorder="1" applyProtection="1">
      <protection hidden="1"/>
    </xf>
    <xf numFmtId="0" fontId="1" fillId="0" borderId="5" xfId="1" applyBorder="1" applyProtection="1">
      <protection hidden="1"/>
    </xf>
    <xf numFmtId="0" fontId="2" fillId="0" borderId="0" xfId="1" applyFont="1" applyProtection="1">
      <protection hidden="1"/>
    </xf>
    <xf numFmtId="0" fontId="2" fillId="0" borderId="6" xfId="1" applyFont="1" applyBorder="1" applyAlignment="1" applyProtection="1">
      <alignment horizontal="center"/>
      <protection hidden="1"/>
    </xf>
    <xf numFmtId="0" fontId="2" fillId="0" borderId="7" xfId="1" applyFont="1" applyBorder="1" applyAlignment="1" applyProtection="1">
      <alignment horizontal="center"/>
      <protection hidden="1"/>
    </xf>
    <xf numFmtId="0" fontId="1" fillId="0" borderId="8" xfId="1" applyBorder="1" applyProtection="1">
      <protection hidden="1"/>
    </xf>
    <xf numFmtId="4" fontId="1" fillId="0" borderId="8" xfId="1" applyNumberFormat="1" applyBorder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3" xfId="1" applyFont="1" applyBorder="1" applyAlignment="1" applyProtection="1">
      <alignment horizontal="center"/>
      <protection hidden="1"/>
    </xf>
    <xf numFmtId="17" fontId="2" fillId="0" borderId="0" xfId="1" applyNumberFormat="1" applyFont="1" applyAlignment="1" applyProtection="1">
      <alignment horizontal="center"/>
      <protection hidden="1"/>
    </xf>
    <xf numFmtId="0" fontId="1" fillId="0" borderId="9" xfId="1" applyFill="1" applyBorder="1" applyAlignment="1" applyProtection="1">
      <protection hidden="1"/>
    </xf>
    <xf numFmtId="0" fontId="1" fillId="0" borderId="10" xfId="1" applyFill="1" applyBorder="1" applyAlignment="1" applyProtection="1">
      <protection hidden="1"/>
    </xf>
    <xf numFmtId="0" fontId="1" fillId="0" borderId="11" xfId="1" applyFill="1" applyBorder="1" applyAlignment="1" applyProtection="1">
      <protection hidden="1"/>
    </xf>
    <xf numFmtId="14" fontId="2" fillId="0" borderId="0" xfId="1" applyNumberFormat="1" applyFont="1" applyAlignment="1" applyProtection="1">
      <alignment horizontal="center"/>
      <protection hidden="1"/>
    </xf>
    <xf numFmtId="17" fontId="3" fillId="0" borderId="0" xfId="1" applyNumberFormat="1" applyFont="1" applyAlignment="1" applyProtection="1">
      <alignment horizontal="left"/>
      <protection hidden="1"/>
    </xf>
    <xf numFmtId="0" fontId="1" fillId="0" borderId="9" xfId="1" applyFill="1" applyBorder="1" applyAlignment="1" applyProtection="1">
      <alignment horizontal="left"/>
      <protection hidden="1"/>
    </xf>
    <xf numFmtId="0" fontId="1" fillId="0" borderId="10" xfId="1" applyFill="1" applyBorder="1" applyAlignment="1" applyProtection="1">
      <alignment horizontal="left"/>
      <protection hidden="1"/>
    </xf>
    <xf numFmtId="0" fontId="1" fillId="0" borderId="11" xfId="1" applyFill="1" applyBorder="1" applyAlignment="1" applyProtection="1">
      <alignment horizontal="left"/>
      <protection hidden="1"/>
    </xf>
    <xf numFmtId="0" fontId="5" fillId="0" borderId="0" xfId="1" applyFont="1" applyProtection="1">
      <protection hidden="1"/>
    </xf>
    <xf numFmtId="0" fontId="1" fillId="0" borderId="8" xfId="1" applyBorder="1" applyAlignment="1" applyProtection="1">
      <alignment vertical="center"/>
      <protection hidden="1"/>
    </xf>
    <xf numFmtId="4" fontId="4" fillId="0" borderId="8" xfId="1" applyNumberFormat="1" applyFont="1" applyBorder="1" applyProtection="1">
      <protection hidden="1"/>
    </xf>
    <xf numFmtId="4" fontId="18" fillId="0" borderId="8" xfId="1" applyNumberFormat="1" applyFont="1" applyBorder="1" applyProtection="1">
      <protection hidden="1"/>
    </xf>
    <xf numFmtId="0" fontId="8" fillId="0" borderId="0" xfId="1" applyFont="1" applyProtection="1">
      <protection hidden="1"/>
    </xf>
    <xf numFmtId="0" fontId="7" fillId="0" borderId="0" xfId="1" applyFont="1" applyProtection="1">
      <protection hidden="1"/>
    </xf>
    <xf numFmtId="17" fontId="1" fillId="0" borderId="0" xfId="1" applyNumberFormat="1" applyProtection="1">
      <protection hidden="1"/>
    </xf>
    <xf numFmtId="17" fontId="7" fillId="0" borderId="0" xfId="1" applyNumberFormat="1" applyFont="1" applyAlignment="1" applyProtection="1">
      <alignment horizontal="center"/>
      <protection hidden="1"/>
    </xf>
    <xf numFmtId="0" fontId="1" fillId="0" borderId="3" xfId="1" applyBorder="1" applyAlignment="1" applyProtection="1">
      <alignment vertical="center"/>
      <protection hidden="1"/>
    </xf>
    <xf numFmtId="4" fontId="1" fillId="0" borderId="3" xfId="1" applyNumberFormat="1" applyBorder="1" applyAlignment="1" applyProtection="1">
      <alignment vertical="center"/>
      <protection hidden="1"/>
    </xf>
    <xf numFmtId="1" fontId="1" fillId="0" borderId="3" xfId="1" applyNumberFormat="1" applyBorder="1" applyAlignment="1" applyProtection="1">
      <alignment vertical="center"/>
      <protection hidden="1"/>
    </xf>
    <xf numFmtId="0" fontId="2" fillId="0" borderId="12" xfId="1" applyFont="1" applyBorder="1" applyAlignment="1" applyProtection="1">
      <alignment vertical="center"/>
      <protection hidden="1"/>
    </xf>
    <xf numFmtId="0" fontId="2" fillId="0" borderId="13" xfId="1" applyFont="1" applyBorder="1" applyAlignment="1" applyProtection="1">
      <alignment vertical="center"/>
      <protection hidden="1"/>
    </xf>
    <xf numFmtId="0" fontId="5" fillId="0" borderId="5" xfId="1" applyFont="1" applyBorder="1" applyAlignment="1" applyProtection="1">
      <alignment horizontal="center" vertical="center"/>
      <protection hidden="1"/>
    </xf>
    <xf numFmtId="0" fontId="1" fillId="0" borderId="0" xfId="1" applyBorder="1" applyProtection="1">
      <protection hidden="1"/>
    </xf>
    <xf numFmtId="0" fontId="22" fillId="0" borderId="0" xfId="1" applyFont="1" applyProtection="1">
      <protection hidden="1"/>
    </xf>
    <xf numFmtId="0" fontId="22" fillId="0" borderId="0" xfId="1" applyFont="1" applyBorder="1" applyAlignment="1" applyProtection="1">
      <alignment horizontal="center" vertical="center"/>
      <protection hidden="1"/>
    </xf>
    <xf numFmtId="0" fontId="22" fillId="0" borderId="0" xfId="1" applyFont="1" applyBorder="1" applyProtection="1">
      <protection hidden="1"/>
    </xf>
    <xf numFmtId="14" fontId="5" fillId="0" borderId="0" xfId="1" applyNumberFormat="1" applyFont="1" applyAlignment="1" applyProtection="1">
      <alignment horizontal="center"/>
      <protection hidden="1"/>
    </xf>
    <xf numFmtId="0" fontId="4" fillId="0" borderId="13" xfId="1" applyFont="1" applyBorder="1" applyAlignment="1" applyProtection="1">
      <alignment horizontal="left" vertical="center"/>
      <protection hidden="1"/>
    </xf>
    <xf numFmtId="0" fontId="5" fillId="0" borderId="0" xfId="1" applyFont="1" applyAlignment="1" applyProtection="1">
      <alignment horizontal="center" vertical="center"/>
      <protection hidden="1"/>
    </xf>
    <xf numFmtId="0" fontId="18" fillId="0" borderId="0" xfId="1" applyFont="1" applyProtection="1">
      <protection hidden="1"/>
    </xf>
    <xf numFmtId="0" fontId="18" fillId="0" borderId="0" xfId="1" applyFont="1" applyBorder="1" applyProtection="1">
      <protection hidden="1"/>
    </xf>
    <xf numFmtId="0" fontId="5" fillId="0" borderId="0" xfId="1" applyFont="1" applyBorder="1" applyAlignment="1" applyProtection="1">
      <alignment horizontal="center" vertical="center"/>
      <protection hidden="1"/>
    </xf>
    <xf numFmtId="0" fontId="17" fillId="0" borderId="6" xfId="1" applyFont="1" applyBorder="1" applyAlignment="1" applyProtection="1">
      <alignment horizontal="center"/>
      <protection hidden="1"/>
    </xf>
    <xf numFmtId="0" fontId="17" fillId="0" borderId="7" xfId="1" applyFont="1" applyBorder="1" applyAlignment="1" applyProtection="1">
      <alignment horizontal="center"/>
      <protection hidden="1"/>
    </xf>
    <xf numFmtId="14" fontId="17" fillId="0" borderId="0" xfId="1" applyNumberFormat="1" applyFont="1" applyAlignment="1" applyProtection="1">
      <alignment horizontal="center"/>
      <protection hidden="1"/>
    </xf>
    <xf numFmtId="0" fontId="17" fillId="0" borderId="1" xfId="1" applyFont="1" applyBorder="1" applyAlignment="1" applyProtection="1">
      <alignment horizontal="center"/>
      <protection hidden="1"/>
    </xf>
    <xf numFmtId="0" fontId="17" fillId="0" borderId="2" xfId="1" applyFont="1" applyBorder="1" applyAlignment="1" applyProtection="1">
      <alignment horizontal="center"/>
      <protection hidden="1"/>
    </xf>
    <xf numFmtId="0" fontId="7" fillId="0" borderId="9" xfId="1" applyFont="1" applyBorder="1" applyAlignment="1" applyProtection="1">
      <alignment horizontal="center" vertical="center"/>
      <protection hidden="1"/>
    </xf>
    <xf numFmtId="0" fontId="6" fillId="0" borderId="0" xfId="1" applyFont="1" applyBorder="1" applyAlignment="1" applyProtection="1">
      <alignment horizontal="center" vertical="center"/>
      <protection hidden="1"/>
    </xf>
    <xf numFmtId="0" fontId="18" fillId="0" borderId="0" xfId="1" applyFont="1" applyBorder="1" applyAlignment="1" applyProtection="1">
      <alignment horizontal="center" vertical="center"/>
      <protection hidden="1"/>
    </xf>
    <xf numFmtId="0" fontId="23" fillId="0" borderId="0" xfId="1" applyFont="1" applyProtection="1">
      <protection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/>
      <protection hidden="1"/>
    </xf>
    <xf numFmtId="14" fontId="2" fillId="0" borderId="0" xfId="0" applyNumberFormat="1" applyFont="1" applyAlignment="1" applyProtection="1">
      <alignment horizontal="left"/>
      <protection hidden="1"/>
    </xf>
    <xf numFmtId="14" fontId="2" fillId="0" borderId="0" xfId="0" applyNumberFormat="1" applyFont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vertical="center"/>
      <protection hidden="1"/>
    </xf>
    <xf numFmtId="4" fontId="0" fillId="0" borderId="8" xfId="0" applyNumberFormat="1" applyBorder="1" applyProtection="1">
      <protection hidden="1"/>
    </xf>
    <xf numFmtId="0" fontId="0" fillId="0" borderId="8" xfId="0" applyBorder="1" applyAlignment="1" applyProtection="1">
      <alignment vertical="center"/>
      <protection hidden="1"/>
    </xf>
    <xf numFmtId="0" fontId="0" fillId="0" borderId="9" xfId="0" applyFill="1" applyBorder="1" applyAlignment="1" applyProtection="1">
      <alignment horizontal="left"/>
      <protection hidden="1"/>
    </xf>
    <xf numFmtId="0" fontId="0" fillId="0" borderId="10" xfId="0" applyFill="1" applyBorder="1" applyAlignment="1" applyProtection="1">
      <alignment horizontal="left"/>
      <protection hidden="1"/>
    </xf>
    <xf numFmtId="0" fontId="0" fillId="0" borderId="11" xfId="0" applyFill="1" applyBorder="1" applyAlignment="1" applyProtection="1">
      <alignment horizontal="left"/>
      <protection hidden="1"/>
    </xf>
    <xf numFmtId="4" fontId="7" fillId="0" borderId="8" xfId="0" applyNumberFormat="1" applyFont="1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24" fillId="0" borderId="0" xfId="0" applyFont="1" applyAlignment="1" applyProtection="1">
      <alignment horizontal="right" vertical="center"/>
      <protection hidden="1"/>
    </xf>
    <xf numFmtId="0" fontId="24" fillId="0" borderId="0" xfId="0" applyFont="1" applyAlignment="1" applyProtection="1">
      <alignment horizontal="center"/>
      <protection hidden="1"/>
    </xf>
    <xf numFmtId="14" fontId="26" fillId="0" borderId="0" xfId="0" applyNumberFormat="1" applyFont="1"/>
    <xf numFmtId="14" fontId="27" fillId="0" borderId="0" xfId="0" applyNumberFormat="1" applyFont="1" applyProtection="1">
      <protection hidden="1"/>
    </xf>
    <xf numFmtId="4" fontId="24" fillId="0" borderId="8" xfId="0" applyNumberFormat="1" applyFont="1" applyBorder="1" applyProtection="1">
      <protection hidden="1"/>
    </xf>
    <xf numFmtId="0" fontId="7" fillId="4" borderId="6" xfId="1" applyFont="1" applyFill="1" applyBorder="1" applyAlignment="1" applyProtection="1">
      <alignment horizontal="center" vertical="center"/>
      <protection hidden="1"/>
    </xf>
    <xf numFmtId="0" fontId="7" fillId="4" borderId="7" xfId="1" applyFont="1" applyFill="1" applyBorder="1" applyAlignment="1" applyProtection="1">
      <alignment horizontal="center" vertical="center"/>
      <protection hidden="1"/>
    </xf>
    <xf numFmtId="0" fontId="7" fillId="0" borderId="6" xfId="1" applyFont="1" applyBorder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2" fontId="7" fillId="0" borderId="6" xfId="1" applyNumberFormat="1" applyFont="1" applyBorder="1" applyAlignment="1" applyProtection="1">
      <alignment horizontal="center" vertical="center"/>
      <protection hidden="1"/>
    </xf>
    <xf numFmtId="0" fontId="7" fillId="0" borderId="8" xfId="1" applyFont="1" applyBorder="1" applyAlignment="1" applyProtection="1">
      <alignment horizontal="center" vertical="center"/>
      <protection hidden="1"/>
    </xf>
    <xf numFmtId="0" fontId="7" fillId="0" borderId="7" xfId="1" applyFont="1" applyBorder="1" applyAlignment="1" applyProtection="1">
      <alignment horizontal="center" vertical="center"/>
      <protection hidden="1"/>
    </xf>
    <xf numFmtId="0" fontId="7" fillId="4" borderId="8" xfId="1" applyFont="1" applyFill="1" applyBorder="1" applyAlignment="1" applyProtection="1">
      <alignment horizontal="center" vertical="center"/>
      <protection hidden="1"/>
    </xf>
    <xf numFmtId="0" fontId="1" fillId="0" borderId="3" xfId="1" applyBorder="1" applyAlignment="1" applyProtection="1">
      <alignment horizontal="center"/>
      <protection hidden="1"/>
    </xf>
    <xf numFmtId="0" fontId="1" fillId="0" borderId="3" xfId="1" applyFill="1" applyBorder="1" applyAlignment="1" applyProtection="1">
      <alignment horizontal="center"/>
      <protection hidden="1"/>
    </xf>
    <xf numFmtId="0" fontId="1" fillId="0" borderId="0" xfId="1" applyAlignment="1" applyProtection="1">
      <alignment horizontal="center"/>
      <protection hidden="1"/>
    </xf>
    <xf numFmtId="0" fontId="1" fillId="0" borderId="13" xfId="1" applyBorder="1" applyAlignment="1" applyProtection="1">
      <alignment horizontal="center"/>
      <protection hidden="1"/>
    </xf>
    <xf numFmtId="0" fontId="1" fillId="0" borderId="4" xfId="1" applyBorder="1" applyAlignment="1" applyProtection="1">
      <alignment horizontal="center"/>
      <protection hidden="1"/>
    </xf>
    <xf numFmtId="14" fontId="2" fillId="0" borderId="0" xfId="1" applyNumberFormat="1" applyFont="1" applyAlignment="1" applyProtection="1">
      <alignment horizontal="center"/>
      <protection hidden="1"/>
    </xf>
    <xf numFmtId="0" fontId="2" fillId="0" borderId="3" xfId="1" applyFont="1" applyBorder="1" applyAlignment="1" applyProtection="1">
      <alignment horizontal="center" vertical="center"/>
      <protection hidden="1"/>
    </xf>
    <xf numFmtId="0" fontId="1" fillId="0" borderId="3" xfId="1" applyBorder="1" applyAlignment="1" applyProtection="1">
      <alignment horizontal="center" vertical="center"/>
      <protection hidden="1"/>
    </xf>
    <xf numFmtId="0" fontId="17" fillId="0" borderId="3" xfId="1" applyFont="1" applyBorder="1" applyAlignment="1" applyProtection="1">
      <alignment horizontal="center" vertical="center"/>
      <protection hidden="1"/>
    </xf>
    <xf numFmtId="14" fontId="17" fillId="0" borderId="0" xfId="1" applyNumberFormat="1" applyFont="1" applyAlignment="1" applyProtection="1">
      <alignment horizontal="center"/>
      <protection hidden="1"/>
    </xf>
    <xf numFmtId="0" fontId="2" fillId="0" borderId="16" xfId="1" applyFont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vertical="center"/>
      <protection hidden="1"/>
    </xf>
    <xf numFmtId="0" fontId="2" fillId="0" borderId="14" xfId="1" applyFont="1" applyBorder="1" applyAlignment="1" applyProtection="1">
      <alignment horizontal="center"/>
      <protection hidden="1"/>
    </xf>
    <xf numFmtId="0" fontId="2" fillId="0" borderId="15" xfId="1" applyFont="1" applyBorder="1" applyAlignment="1" applyProtection="1">
      <alignment horizontal="center"/>
      <protection hidden="1"/>
    </xf>
    <xf numFmtId="4" fontId="2" fillId="0" borderId="13" xfId="1" applyNumberFormat="1" applyFont="1" applyBorder="1" applyAlignment="1" applyProtection="1">
      <alignment horizontal="center"/>
      <protection hidden="1"/>
    </xf>
    <xf numFmtId="4" fontId="2" fillId="0" borderId="5" xfId="1" applyNumberFormat="1" applyFont="1" applyBorder="1" applyAlignment="1" applyProtection="1">
      <alignment horizontal="center"/>
      <protection hidden="1"/>
    </xf>
    <xf numFmtId="4" fontId="1" fillId="0" borderId="13" xfId="1" applyNumberFormat="1" applyBorder="1" applyAlignment="1" applyProtection="1">
      <alignment horizontal="right"/>
      <protection hidden="1"/>
    </xf>
    <xf numFmtId="4" fontId="1" fillId="0" borderId="5" xfId="1" applyNumberFormat="1" applyBorder="1" applyAlignment="1" applyProtection="1">
      <alignment horizontal="right"/>
      <protection hidden="1"/>
    </xf>
    <xf numFmtId="0" fontId="2" fillId="0" borderId="16" xfId="1" applyFont="1" applyBorder="1" applyAlignment="1" applyProtection="1">
      <alignment horizontal="center"/>
      <protection hidden="1"/>
    </xf>
    <xf numFmtId="0" fontId="2" fillId="0" borderId="17" xfId="1" applyFont="1" applyBorder="1" applyAlignment="1" applyProtection="1">
      <alignment horizontal="center"/>
      <protection hidden="1"/>
    </xf>
    <xf numFmtId="4" fontId="1" fillId="0" borderId="14" xfId="1" applyNumberFormat="1" applyBorder="1" applyAlignment="1" applyProtection="1">
      <alignment horizontal="right"/>
      <protection hidden="1"/>
    </xf>
    <xf numFmtId="4" fontId="1" fillId="0" borderId="15" xfId="1" applyNumberFormat="1" applyBorder="1" applyAlignment="1" applyProtection="1">
      <alignment horizontal="right"/>
      <protection hidden="1"/>
    </xf>
    <xf numFmtId="0" fontId="2" fillId="0" borderId="8" xfId="1" applyFont="1" applyBorder="1" applyAlignment="1" applyProtection="1">
      <alignment horizontal="center" vertical="center"/>
      <protection hidden="1"/>
    </xf>
    <xf numFmtId="0" fontId="2" fillId="0" borderId="8" xfId="1" applyFont="1" applyBorder="1" applyAlignment="1" applyProtection="1">
      <alignment horizontal="right"/>
      <protection hidden="1"/>
    </xf>
    <xf numFmtId="0" fontId="1" fillId="0" borderId="9" xfId="1" applyBorder="1" applyAlignment="1" applyProtection="1">
      <protection hidden="1"/>
    </xf>
    <xf numFmtId="0" fontId="1" fillId="0" borderId="10" xfId="1" applyBorder="1" applyAlignment="1" applyProtection="1">
      <protection hidden="1"/>
    </xf>
    <xf numFmtId="0" fontId="1" fillId="0" borderId="11" xfId="1" applyBorder="1" applyAlignment="1" applyProtection="1">
      <protection hidden="1"/>
    </xf>
    <xf numFmtId="0" fontId="1" fillId="0" borderId="9" xfId="1" applyFill="1" applyBorder="1" applyAlignment="1" applyProtection="1">
      <alignment horizontal="left"/>
      <protection hidden="1"/>
    </xf>
    <xf numFmtId="0" fontId="1" fillId="0" borderId="10" xfId="1" applyFill="1" applyBorder="1" applyAlignment="1" applyProtection="1">
      <alignment horizontal="left"/>
      <protection hidden="1"/>
    </xf>
    <xf numFmtId="0" fontId="1" fillId="0" borderId="11" xfId="1" applyFill="1" applyBorder="1" applyAlignment="1" applyProtection="1">
      <alignment horizontal="left"/>
      <protection hidden="1"/>
    </xf>
    <xf numFmtId="0" fontId="1" fillId="0" borderId="8" xfId="1" applyBorder="1" applyAlignment="1" applyProtection="1">
      <protection hidden="1"/>
    </xf>
    <xf numFmtId="0" fontId="1" fillId="0" borderId="8" xfId="1" applyFill="1" applyBorder="1" applyAlignment="1" applyProtection="1">
      <protection hidden="1"/>
    </xf>
    <xf numFmtId="14" fontId="13" fillId="3" borderId="18" xfId="1" applyNumberFormat="1" applyFont="1" applyFill="1" applyBorder="1" applyAlignment="1" applyProtection="1">
      <alignment horizontal="center"/>
      <protection hidden="1"/>
    </xf>
    <xf numFmtId="14" fontId="13" fillId="3" borderId="0" xfId="1" applyNumberFormat="1" applyFont="1" applyFill="1" applyBorder="1" applyAlignment="1" applyProtection="1">
      <alignment horizontal="center"/>
      <protection hidden="1"/>
    </xf>
    <xf numFmtId="14" fontId="5" fillId="0" borderId="0" xfId="1" applyNumberFormat="1" applyFont="1" applyAlignment="1" applyProtection="1">
      <alignment horizontal="center"/>
      <protection hidden="1"/>
    </xf>
    <xf numFmtId="0" fontId="5" fillId="0" borderId="0" xfId="1" applyFont="1" applyAlignment="1" applyProtection="1">
      <alignment horizontal="center"/>
      <protection hidden="1"/>
    </xf>
    <xf numFmtId="2" fontId="2" fillId="0" borderId="3" xfId="1" applyNumberFormat="1" applyFont="1" applyBorder="1" applyAlignment="1" applyProtection="1">
      <alignment horizontal="center"/>
      <protection hidden="1"/>
    </xf>
    <xf numFmtId="0" fontId="2" fillId="0" borderId="3" xfId="1" applyFont="1" applyBorder="1" applyAlignment="1" applyProtection="1">
      <alignment horizontal="center"/>
      <protection hidden="1"/>
    </xf>
    <xf numFmtId="0" fontId="1" fillId="0" borderId="3" xfId="1" applyBorder="1" applyAlignment="1" applyProtection="1">
      <alignment vertical="center"/>
      <protection hidden="1"/>
    </xf>
    <xf numFmtId="4" fontId="1" fillId="0" borderId="3" xfId="1" applyNumberFormat="1" applyBorder="1" applyAlignment="1" applyProtection="1">
      <alignment vertical="center"/>
      <protection hidden="1"/>
    </xf>
    <xf numFmtId="4" fontId="7" fillId="0" borderId="14" xfId="1" applyNumberFormat="1" applyFont="1" applyBorder="1" applyAlignment="1" applyProtection="1">
      <alignment horizontal="center" vertical="center"/>
      <protection hidden="1"/>
    </xf>
    <xf numFmtId="0" fontId="7" fillId="0" borderId="19" xfId="1" applyFont="1" applyBorder="1" applyAlignment="1" applyProtection="1">
      <alignment horizontal="center" vertical="center"/>
      <protection hidden="1"/>
    </xf>
    <xf numFmtId="0" fontId="7" fillId="0" borderId="15" xfId="1" applyFont="1" applyBorder="1" applyAlignment="1" applyProtection="1">
      <alignment horizontal="center" vertical="center"/>
      <protection hidden="1"/>
    </xf>
    <xf numFmtId="0" fontId="7" fillId="0" borderId="16" xfId="1" applyFont="1" applyBorder="1" applyAlignment="1" applyProtection="1">
      <alignment horizontal="center" vertical="center"/>
      <protection hidden="1"/>
    </xf>
    <xf numFmtId="0" fontId="7" fillId="0" borderId="20" xfId="1" applyFont="1" applyBorder="1" applyAlignment="1" applyProtection="1">
      <alignment horizontal="center" vertical="center"/>
      <protection hidden="1"/>
    </xf>
    <xf numFmtId="0" fontId="7" fillId="0" borderId="17" xfId="1" applyFont="1" applyBorder="1" applyAlignment="1" applyProtection="1">
      <alignment horizontal="center" vertical="center"/>
      <protection hidden="1"/>
    </xf>
    <xf numFmtId="17" fontId="2" fillId="0" borderId="21" xfId="1" applyNumberFormat="1" applyFont="1" applyBorder="1" applyAlignment="1" applyProtection="1">
      <alignment horizontal="center" vertical="center"/>
      <protection hidden="1"/>
    </xf>
    <xf numFmtId="0" fontId="1" fillId="0" borderId="8" xfId="1" applyBorder="1" applyAlignment="1" applyProtection="1">
      <alignment horizontal="center" vertical="center"/>
      <protection hidden="1"/>
    </xf>
    <xf numFmtId="2" fontId="1" fillId="0" borderId="8" xfId="1" applyNumberFormat="1" applyBorder="1" applyAlignment="1" applyProtection="1">
      <alignment horizontal="center" vertical="center"/>
      <protection hidden="1"/>
    </xf>
    <xf numFmtId="4" fontId="1" fillId="0" borderId="8" xfId="1" applyNumberFormat="1" applyBorder="1" applyAlignment="1" applyProtection="1">
      <alignment horizontal="center" vertical="center"/>
      <protection hidden="1"/>
    </xf>
    <xf numFmtId="0" fontId="2" fillId="0" borderId="7" xfId="1" applyFont="1" applyBorder="1" applyAlignment="1" applyProtection="1">
      <alignment horizontal="center"/>
      <protection hidden="1"/>
    </xf>
    <xf numFmtId="0" fontId="2" fillId="0" borderId="6" xfId="1" applyFont="1" applyBorder="1" applyAlignment="1" applyProtection="1">
      <alignment horizontal="center"/>
      <protection hidden="1"/>
    </xf>
    <xf numFmtId="14" fontId="5" fillId="0" borderId="0" xfId="1" applyNumberFormat="1" applyFont="1" applyAlignment="1" applyProtection="1">
      <alignment horizontal="left"/>
      <protection hidden="1"/>
    </xf>
    <xf numFmtId="0" fontId="2" fillId="0" borderId="21" xfId="1" applyFont="1" applyBorder="1" applyAlignment="1" applyProtection="1">
      <alignment horizontal="center" vertical="center"/>
      <protection hidden="1"/>
    </xf>
    <xf numFmtId="0" fontId="17" fillId="0" borderId="8" xfId="1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right"/>
      <protection hidden="1"/>
    </xf>
    <xf numFmtId="0" fontId="2" fillId="0" borderId="11" xfId="0" applyFont="1" applyBorder="1" applyAlignment="1" applyProtection="1">
      <alignment horizontal="right"/>
      <protection hidden="1"/>
    </xf>
    <xf numFmtId="0" fontId="0" fillId="0" borderId="9" xfId="0" applyBorder="1" applyAlignment="1" applyProtection="1">
      <alignment horizontal="left"/>
      <protection hidden="1"/>
    </xf>
    <xf numFmtId="0" fontId="0" fillId="0" borderId="10" xfId="0" applyBorder="1" applyAlignment="1" applyProtection="1">
      <alignment horizontal="left"/>
      <protection hidden="1"/>
    </xf>
    <xf numFmtId="0" fontId="0" fillId="0" borderId="11" xfId="0" applyBorder="1" applyAlignment="1" applyProtection="1">
      <alignment horizontal="left"/>
      <protection hidden="1"/>
    </xf>
    <xf numFmtId="0" fontId="0" fillId="0" borderId="8" xfId="0" applyFill="1" applyBorder="1" applyAlignment="1" applyProtection="1">
      <protection hidden="1"/>
    </xf>
    <xf numFmtId="0" fontId="0" fillId="0" borderId="9" xfId="0" applyFill="1" applyBorder="1" applyAlignment="1" applyProtection="1">
      <alignment horizontal="left"/>
      <protection hidden="1"/>
    </xf>
    <xf numFmtId="0" fontId="0" fillId="0" borderId="10" xfId="0" applyFill="1" applyBorder="1" applyAlignment="1" applyProtection="1">
      <alignment horizontal="left"/>
      <protection hidden="1"/>
    </xf>
    <xf numFmtId="0" fontId="0" fillId="0" borderId="11" xfId="0" applyFill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right"/>
      <protection hidden="1"/>
    </xf>
    <xf numFmtId="0" fontId="25" fillId="0" borderId="6" xfId="0" applyFont="1" applyBorder="1" applyAlignment="1" applyProtection="1">
      <alignment horizontal="center" vertical="center" textRotation="51"/>
      <protection hidden="1"/>
    </xf>
    <xf numFmtId="0" fontId="25" fillId="0" borderId="23" xfId="0" applyFont="1" applyBorder="1" applyAlignment="1" applyProtection="1">
      <alignment horizontal="center" vertical="center" textRotation="51"/>
      <protection hidden="1"/>
    </xf>
    <xf numFmtId="0" fontId="25" fillId="0" borderId="7" xfId="0" applyFont="1" applyBorder="1" applyAlignment="1" applyProtection="1">
      <alignment horizontal="center" vertical="center" textRotation="51"/>
      <protection hidden="1"/>
    </xf>
    <xf numFmtId="0" fontId="0" fillId="0" borderId="8" xfId="0" applyBorder="1" applyAlignment="1" applyProtection="1"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0" fillId="0" borderId="22" xfId="0" applyBorder="1" applyProtection="1">
      <protection hidden="1"/>
    </xf>
    <xf numFmtId="0" fontId="0" fillId="0" borderId="8" xfId="0" applyBorder="1" applyAlignment="1" applyProtection="1">
      <alignment vertical="center"/>
      <protection hidden="1"/>
    </xf>
    <xf numFmtId="0" fontId="25" fillId="0" borderId="6" xfId="0" applyFont="1" applyBorder="1" applyAlignment="1" applyProtection="1">
      <alignment horizontal="center" vertical="center" textRotation="45"/>
      <protection hidden="1"/>
    </xf>
    <xf numFmtId="0" fontId="25" fillId="0" borderId="23" xfId="0" applyFont="1" applyBorder="1" applyAlignment="1" applyProtection="1">
      <alignment horizontal="center" vertical="center" textRotation="45"/>
      <protection hidden="1"/>
    </xf>
    <xf numFmtId="0" fontId="25" fillId="0" borderId="7" xfId="0" applyFont="1" applyBorder="1" applyAlignment="1" applyProtection="1">
      <alignment horizontal="center" vertical="center" textRotation="45"/>
      <protection hidden="1"/>
    </xf>
    <xf numFmtId="0" fontId="2" fillId="0" borderId="8" xfId="0" applyFont="1" applyBorder="1" applyAlignment="1" applyProtection="1">
      <alignment horizontal="right"/>
      <protection hidden="1"/>
    </xf>
  </cellXfs>
  <cellStyles count="7">
    <cellStyle name="Normal" xfId="0" builtinId="0"/>
    <cellStyle name="Normal 12" xfId="2"/>
    <cellStyle name="Normal 13" xfId="3"/>
    <cellStyle name="Normal 14" xfId="4"/>
    <cellStyle name="Normal 15" xfId="5"/>
    <cellStyle name="Normal 2" xfId="6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"/>
  <sheetViews>
    <sheetView workbookViewId="0">
      <selection activeCell="L3" sqref="L3"/>
    </sheetView>
  </sheetViews>
  <sheetFormatPr baseColWidth="10" defaultRowHeight="15" x14ac:dyDescent="0.25"/>
  <sheetData>
    <row r="1" spans="1:62" ht="16.5" thickTop="1" thickBot="1" x14ac:dyDescent="0.3">
      <c r="A1" s="16" t="s">
        <v>0</v>
      </c>
      <c r="B1" s="118">
        <v>0.5</v>
      </c>
      <c r="C1" s="118">
        <v>1</v>
      </c>
      <c r="D1" s="118">
        <v>2</v>
      </c>
      <c r="E1" s="118">
        <v>50</v>
      </c>
      <c r="F1" s="114" t="s">
        <v>1</v>
      </c>
      <c r="G1" s="17"/>
      <c r="H1" s="116" t="s">
        <v>2</v>
      </c>
      <c r="I1" s="29" t="s">
        <v>3</v>
      </c>
      <c r="J1" s="29" t="s">
        <v>4</v>
      </c>
      <c r="K1" s="30" t="s">
        <v>5</v>
      </c>
      <c r="L1" s="29" t="s">
        <v>6</v>
      </c>
      <c r="M1" s="29" t="s">
        <v>7</v>
      </c>
      <c r="N1" s="114" t="s">
        <v>1</v>
      </c>
      <c r="O1" s="2" t="s">
        <v>8</v>
      </c>
      <c r="P1" s="2" t="s">
        <v>9</v>
      </c>
      <c r="Q1" s="2" t="s">
        <v>10</v>
      </c>
      <c r="R1" s="2" t="s">
        <v>11</v>
      </c>
      <c r="S1" s="2" t="s">
        <v>12</v>
      </c>
      <c r="T1" s="32" t="s">
        <v>13</v>
      </c>
      <c r="U1" s="32" t="s">
        <v>14</v>
      </c>
      <c r="V1" s="32" t="s">
        <v>15</v>
      </c>
      <c r="W1" s="32" t="s">
        <v>16</v>
      </c>
      <c r="X1" s="32" t="s">
        <v>17</v>
      </c>
      <c r="Y1" s="32" t="s">
        <v>18</v>
      </c>
      <c r="Z1" s="32" t="s">
        <v>19</v>
      </c>
      <c r="AA1" s="32" t="s">
        <v>20</v>
      </c>
      <c r="AB1" s="32" t="s">
        <v>21</v>
      </c>
      <c r="AC1" s="32" t="s">
        <v>22</v>
      </c>
      <c r="AD1" s="32" t="s">
        <v>23</v>
      </c>
      <c r="AE1" s="32" t="s">
        <v>24</v>
      </c>
      <c r="AF1" s="32" t="s">
        <v>25</v>
      </c>
      <c r="AG1" s="32" t="s">
        <v>26</v>
      </c>
      <c r="AH1" s="32" t="s">
        <v>27</v>
      </c>
      <c r="AI1" s="32" t="s">
        <v>28</v>
      </c>
      <c r="AJ1" s="32" t="s">
        <v>29</v>
      </c>
      <c r="AK1" s="32" t="s">
        <v>30</v>
      </c>
      <c r="AL1" s="32" t="s">
        <v>31</v>
      </c>
      <c r="AM1" s="32" t="s">
        <v>32</v>
      </c>
      <c r="AN1" s="32" t="s">
        <v>33</v>
      </c>
      <c r="AO1" s="32" t="s">
        <v>34</v>
      </c>
      <c r="AP1" s="32" t="s">
        <v>35</v>
      </c>
      <c r="AQ1" s="32" t="s">
        <v>36</v>
      </c>
      <c r="AR1" s="32" t="s">
        <v>37</v>
      </c>
      <c r="AS1" s="32" t="s">
        <v>38</v>
      </c>
      <c r="AT1" s="32" t="s">
        <v>39</v>
      </c>
      <c r="AU1" s="32" t="s">
        <v>40</v>
      </c>
      <c r="AV1" s="119" t="s">
        <v>41</v>
      </c>
      <c r="AW1" s="119" t="s">
        <v>42</v>
      </c>
      <c r="AX1" s="119" t="s">
        <v>43</v>
      </c>
      <c r="AY1" s="121" t="s">
        <v>44</v>
      </c>
      <c r="AZ1" s="116" t="s">
        <v>45</v>
      </c>
      <c r="BA1" s="116"/>
      <c r="BB1" s="116"/>
      <c r="BC1" s="31" t="s">
        <v>46</v>
      </c>
      <c r="BD1" s="31" t="s">
        <v>47</v>
      </c>
      <c r="BE1" s="31" t="s">
        <v>48</v>
      </c>
      <c r="BF1" s="31" t="s">
        <v>49</v>
      </c>
      <c r="BG1" s="31" t="s">
        <v>50</v>
      </c>
      <c r="BH1" s="31" t="s">
        <v>50</v>
      </c>
      <c r="BI1" s="31" t="s">
        <v>51</v>
      </c>
      <c r="BJ1" s="31" t="s">
        <v>52</v>
      </c>
    </row>
    <row r="2" spans="1:62" ht="16.5" thickTop="1" thickBot="1" x14ac:dyDescent="0.3">
      <c r="A2" s="18" t="s">
        <v>53</v>
      </c>
      <c r="B2" s="117"/>
      <c r="C2" s="117"/>
      <c r="D2" s="117"/>
      <c r="E2" s="117"/>
      <c r="F2" s="115"/>
      <c r="G2" s="19"/>
      <c r="H2" s="117"/>
      <c r="I2" s="29" t="s">
        <v>54</v>
      </c>
      <c r="J2" s="29" t="s">
        <v>55</v>
      </c>
      <c r="K2" s="16" t="s">
        <v>56</v>
      </c>
      <c r="L2" s="16" t="s">
        <v>57</v>
      </c>
      <c r="M2" s="16" t="s">
        <v>58</v>
      </c>
      <c r="N2" s="115"/>
      <c r="O2" s="18"/>
      <c r="P2" s="18" t="s">
        <v>59</v>
      </c>
      <c r="Q2" s="18" t="s">
        <v>60</v>
      </c>
      <c r="R2" s="18" t="s">
        <v>61</v>
      </c>
      <c r="S2" s="18" t="s">
        <v>62</v>
      </c>
      <c r="T2" s="18" t="s">
        <v>63</v>
      </c>
      <c r="U2" s="18" t="s">
        <v>64</v>
      </c>
      <c r="V2" s="18" t="s">
        <v>65</v>
      </c>
      <c r="W2" s="18" t="s">
        <v>66</v>
      </c>
      <c r="X2" s="18" t="s">
        <v>67</v>
      </c>
      <c r="Y2" s="18" t="s">
        <v>68</v>
      </c>
      <c r="Z2" s="18" t="s">
        <v>69</v>
      </c>
      <c r="AA2" s="18" t="s">
        <v>70</v>
      </c>
      <c r="AB2" s="18" t="s">
        <v>71</v>
      </c>
      <c r="AC2" s="18" t="s">
        <v>65</v>
      </c>
      <c r="AD2" s="18" t="s">
        <v>72</v>
      </c>
      <c r="AE2" s="18" t="s">
        <v>73</v>
      </c>
      <c r="AF2" s="18" t="s">
        <v>74</v>
      </c>
      <c r="AG2" s="18" t="s">
        <v>69</v>
      </c>
      <c r="AH2" s="18" t="s">
        <v>75</v>
      </c>
      <c r="AI2" s="18" t="s">
        <v>71</v>
      </c>
      <c r="AJ2" s="18" t="s">
        <v>76</v>
      </c>
      <c r="AK2" s="18" t="s">
        <v>77</v>
      </c>
      <c r="AL2" s="18" t="s">
        <v>78</v>
      </c>
      <c r="AM2" s="18" t="s">
        <v>79</v>
      </c>
      <c r="AN2" s="18" t="s">
        <v>64</v>
      </c>
      <c r="AO2" s="18" t="s">
        <v>80</v>
      </c>
      <c r="AP2" s="18" t="s">
        <v>65</v>
      </c>
      <c r="AQ2" s="18" t="s">
        <v>81</v>
      </c>
      <c r="AR2" s="18" t="s">
        <v>82</v>
      </c>
      <c r="AS2" s="18" t="s">
        <v>83</v>
      </c>
      <c r="AT2" s="20">
        <v>30.2</v>
      </c>
      <c r="AU2" s="20">
        <v>30.4</v>
      </c>
      <c r="AV2" s="119"/>
      <c r="AW2" s="119"/>
      <c r="AX2" s="119"/>
      <c r="AY2" s="121"/>
      <c r="AZ2" s="120" t="s">
        <v>84</v>
      </c>
      <c r="BA2" s="120"/>
      <c r="BB2" s="120"/>
      <c r="BC2" s="21" t="s">
        <v>85</v>
      </c>
      <c r="BD2" s="22" t="s">
        <v>86</v>
      </c>
      <c r="BE2" s="21" t="s">
        <v>85</v>
      </c>
      <c r="BF2" s="22" t="s">
        <v>86</v>
      </c>
      <c r="BG2" s="21" t="s">
        <v>85</v>
      </c>
      <c r="BH2" s="22" t="s">
        <v>86</v>
      </c>
      <c r="BI2" s="21" t="s">
        <v>85</v>
      </c>
      <c r="BJ2" s="22" t="s">
        <v>86</v>
      </c>
    </row>
    <row r="3" spans="1:62" ht="16.5" thickTop="1" thickBot="1" x14ac:dyDescent="0.3">
      <c r="A3" s="3"/>
      <c r="B3" s="4"/>
      <c r="C3" s="4"/>
      <c r="D3" s="4"/>
      <c r="E3" s="4"/>
      <c r="F3" s="5">
        <v>0</v>
      </c>
      <c r="G3" s="23">
        <v>173</v>
      </c>
      <c r="H3" s="6">
        <v>41912</v>
      </c>
      <c r="I3" s="7">
        <v>22</v>
      </c>
      <c r="J3" s="7"/>
      <c r="K3" s="8"/>
      <c r="L3" s="9">
        <v>2000</v>
      </c>
      <c r="M3" s="9"/>
      <c r="N3" s="5">
        <v>2022</v>
      </c>
      <c r="O3" s="9">
        <v>160</v>
      </c>
      <c r="P3" s="9"/>
      <c r="Q3" s="9">
        <v>206.6</v>
      </c>
      <c r="R3" s="1"/>
      <c r="S3" s="8">
        <v>50</v>
      </c>
      <c r="T3" s="12"/>
      <c r="U3" s="12"/>
      <c r="V3" s="12"/>
      <c r="W3" s="12"/>
      <c r="X3" s="12"/>
      <c r="Y3" s="8"/>
      <c r="Z3" s="8">
        <v>4100</v>
      </c>
      <c r="AA3" s="8">
        <v>300</v>
      </c>
      <c r="AB3" s="8"/>
      <c r="AC3" s="8"/>
      <c r="AD3" s="8"/>
      <c r="AE3" s="12"/>
      <c r="AF3" s="12"/>
      <c r="AG3" s="12"/>
      <c r="AH3" s="24">
        <v>133.4</v>
      </c>
      <c r="AI3" s="9"/>
      <c r="AJ3" s="9">
        <v>1575</v>
      </c>
      <c r="AK3" s="9"/>
      <c r="AL3" s="9">
        <v>720</v>
      </c>
      <c r="AM3" s="9">
        <v>1800</v>
      </c>
      <c r="AN3" s="24">
        <v>12</v>
      </c>
      <c r="AO3" s="24">
        <v>60</v>
      </c>
      <c r="AP3" s="8">
        <v>1820</v>
      </c>
      <c r="AQ3" s="8"/>
      <c r="AR3" s="8"/>
      <c r="AS3" s="8">
        <v>1330</v>
      </c>
      <c r="AT3" s="12"/>
      <c r="AU3" s="12"/>
      <c r="AV3" s="24">
        <v>53.36</v>
      </c>
      <c r="AW3" s="24">
        <v>13.34</v>
      </c>
      <c r="AX3" s="24">
        <v>318.15999999999997</v>
      </c>
      <c r="AY3" s="5">
        <v>12651.86</v>
      </c>
      <c r="AZ3" s="13"/>
      <c r="BA3" s="25"/>
      <c r="BB3" s="5">
        <v>14673.86</v>
      </c>
      <c r="BC3" s="14">
        <v>1</v>
      </c>
      <c r="BD3" s="15">
        <v>131</v>
      </c>
      <c r="BE3" s="14">
        <v>2</v>
      </c>
      <c r="BF3" s="15">
        <v>173</v>
      </c>
      <c r="BG3" s="14">
        <v>14</v>
      </c>
      <c r="BH3" s="15">
        <v>199</v>
      </c>
      <c r="BI3" s="14">
        <v>20</v>
      </c>
      <c r="BJ3" s="15">
        <v>164</v>
      </c>
    </row>
    <row r="4" spans="1:62" ht="16.5" thickTop="1" thickBot="1" x14ac:dyDescent="0.3">
      <c r="A4" s="26"/>
      <c r="B4" s="27"/>
      <c r="C4" s="27"/>
      <c r="D4" s="27"/>
      <c r="E4" s="27"/>
      <c r="F4" s="5"/>
      <c r="G4" s="23">
        <v>1</v>
      </c>
      <c r="H4" s="6">
        <v>42737</v>
      </c>
      <c r="I4" s="7"/>
      <c r="J4" s="7"/>
      <c r="K4" s="9">
        <v>5000</v>
      </c>
      <c r="L4" s="9">
        <v>7000</v>
      </c>
      <c r="M4" s="9">
        <v>500</v>
      </c>
      <c r="N4" s="10">
        <v>12500</v>
      </c>
      <c r="O4" s="9"/>
      <c r="P4" s="7">
        <v>100</v>
      </c>
      <c r="Q4" s="9">
        <v>11644.9</v>
      </c>
      <c r="R4" s="11">
        <v>85.74</v>
      </c>
      <c r="S4" s="9"/>
      <c r="T4" s="12"/>
      <c r="U4" s="12"/>
      <c r="V4" s="12"/>
      <c r="W4" s="28"/>
      <c r="X4" s="12"/>
      <c r="Y4" s="9">
        <v>16200</v>
      </c>
      <c r="Z4" s="9">
        <v>34780</v>
      </c>
      <c r="AA4" s="9">
        <v>8580</v>
      </c>
      <c r="AB4" s="9">
        <v>6657</v>
      </c>
      <c r="AC4" s="8"/>
      <c r="AD4" s="8">
        <v>1825</v>
      </c>
      <c r="AE4" s="12"/>
      <c r="AF4" s="12"/>
      <c r="AG4" s="12"/>
      <c r="AH4" s="11">
        <v>1189</v>
      </c>
      <c r="AI4" s="12"/>
      <c r="AJ4" s="9">
        <v>3076.5</v>
      </c>
      <c r="AK4" s="9"/>
      <c r="AL4" s="9">
        <v>1150</v>
      </c>
      <c r="AM4" s="9">
        <v>1800</v>
      </c>
      <c r="AN4" s="11">
        <v>93.899999999999991</v>
      </c>
      <c r="AO4" s="11">
        <v>469.5</v>
      </c>
      <c r="AP4" s="9">
        <v>3840</v>
      </c>
      <c r="AQ4" s="9"/>
      <c r="AR4" s="9"/>
      <c r="AS4" s="9">
        <v>3150</v>
      </c>
      <c r="AT4" s="12"/>
      <c r="AU4" s="12"/>
      <c r="AV4" s="11">
        <v>475.6</v>
      </c>
      <c r="AW4" s="11">
        <v>118.9</v>
      </c>
      <c r="AX4" s="11">
        <v>2772.2599999999998</v>
      </c>
      <c r="AY4" s="10">
        <v>98008.299999999988</v>
      </c>
      <c r="AZ4" s="13"/>
      <c r="BA4" s="25"/>
      <c r="BB4" s="10">
        <v>110508.29999999999</v>
      </c>
      <c r="BC4" s="14">
        <v>18</v>
      </c>
      <c r="BD4" s="15">
        <v>2354</v>
      </c>
      <c r="BE4" s="14">
        <v>18</v>
      </c>
      <c r="BF4" s="15">
        <v>1649</v>
      </c>
      <c r="BG4" s="14">
        <v>62</v>
      </c>
      <c r="BH4" s="15">
        <v>613</v>
      </c>
      <c r="BI4" s="14">
        <v>179</v>
      </c>
      <c r="BJ4" s="15">
        <v>1329</v>
      </c>
    </row>
  </sheetData>
  <mergeCells count="13">
    <mergeCell ref="AV1:AV2"/>
    <mergeCell ref="AW1:AW2"/>
    <mergeCell ref="AX1:AX2"/>
    <mergeCell ref="AZ1:BB1"/>
    <mergeCell ref="AZ2:BB2"/>
    <mergeCell ref="AY1:AY2"/>
    <mergeCell ref="F1:F2"/>
    <mergeCell ref="N1:N2"/>
    <mergeCell ref="H1:H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93"/>
  <sheetViews>
    <sheetView topLeftCell="A59" workbookViewId="0">
      <selection activeCell="D79" sqref="D79"/>
    </sheetView>
  </sheetViews>
  <sheetFormatPr baseColWidth="10" defaultRowHeight="15" x14ac:dyDescent="0.25"/>
  <sheetData>
    <row r="1" spans="1:10" x14ac:dyDescent="0.25">
      <c r="A1" s="34" t="s">
        <v>87</v>
      </c>
      <c r="B1" s="33"/>
      <c r="C1" s="33"/>
      <c r="D1" s="33"/>
      <c r="E1" s="33"/>
      <c r="F1" s="33"/>
      <c r="G1" s="33"/>
      <c r="H1" s="33"/>
      <c r="I1" s="35" t="s">
        <v>88</v>
      </c>
      <c r="J1" s="36">
        <v>2017</v>
      </c>
    </row>
    <row r="2" spans="1:10" x14ac:dyDescent="0.25">
      <c r="A2" s="34" t="s">
        <v>89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90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x14ac:dyDescent="0.25">
      <c r="A4" s="34" t="s">
        <v>91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x14ac:dyDescent="0.25">
      <c r="A5" s="34" t="s">
        <v>92</v>
      </c>
      <c r="B5" s="33"/>
      <c r="C5" s="33"/>
      <c r="D5" s="33"/>
      <c r="E5" s="33"/>
      <c r="F5" s="33"/>
      <c r="G5" s="33"/>
      <c r="H5" s="33"/>
      <c r="I5" s="33"/>
      <c r="J5" s="33"/>
    </row>
    <row r="7" spans="1:10" ht="18" x14ac:dyDescent="0.25">
      <c r="A7" s="33"/>
      <c r="B7" s="37" t="s">
        <v>93</v>
      </c>
      <c r="C7" s="33"/>
      <c r="D7" s="33"/>
      <c r="E7" s="33"/>
      <c r="F7" s="33"/>
      <c r="G7" s="33"/>
      <c r="H7" s="33"/>
      <c r="I7" s="33"/>
      <c r="J7" s="33"/>
    </row>
    <row r="8" spans="1:10" ht="18" x14ac:dyDescent="0.25">
      <c r="A8" s="33"/>
      <c r="B8" s="56" t="s">
        <v>94</v>
      </c>
      <c r="C8" s="33"/>
      <c r="D8" s="33"/>
      <c r="E8" s="154">
        <v>41912</v>
      </c>
      <c r="F8" s="155"/>
      <c r="G8" s="51" t="s">
        <v>95</v>
      </c>
      <c r="H8" s="154">
        <v>42765</v>
      </c>
      <c r="I8" s="155"/>
      <c r="J8" s="33"/>
    </row>
    <row r="10" spans="1:10" ht="15.75" thickBot="1" x14ac:dyDescent="0.3">
      <c r="A10" s="33"/>
      <c r="B10" s="33"/>
      <c r="C10" s="33"/>
      <c r="D10" s="33"/>
      <c r="E10" s="33"/>
      <c r="F10" s="33"/>
      <c r="G10" s="33"/>
      <c r="H10" s="33"/>
      <c r="I10" s="33"/>
      <c r="J10" s="33"/>
    </row>
    <row r="11" spans="1:10" ht="16.5" thickTop="1" thickBot="1" x14ac:dyDescent="0.3">
      <c r="A11" s="33"/>
      <c r="B11" s="45" t="s">
        <v>96</v>
      </c>
      <c r="C11" s="144" t="s">
        <v>97</v>
      </c>
      <c r="D11" s="144"/>
      <c r="E11" s="144"/>
      <c r="F11" s="144"/>
      <c r="G11" s="144"/>
      <c r="H11" s="144"/>
      <c r="I11" s="144" t="s">
        <v>98</v>
      </c>
      <c r="J11" s="33"/>
    </row>
    <row r="12" spans="1:10" ht="16.5" thickTop="1" thickBot="1" x14ac:dyDescent="0.3">
      <c r="A12" s="33"/>
      <c r="B12" s="46" t="s">
        <v>99</v>
      </c>
      <c r="C12" s="144"/>
      <c r="D12" s="144"/>
      <c r="E12" s="144"/>
      <c r="F12" s="144"/>
      <c r="G12" s="144"/>
      <c r="H12" s="144"/>
      <c r="I12" s="144"/>
      <c r="J12" s="33"/>
    </row>
    <row r="13" spans="1:10" ht="16.5" thickTop="1" thickBot="1" x14ac:dyDescent="0.3">
      <c r="A13" s="33"/>
      <c r="B13" s="61" t="s">
        <v>8</v>
      </c>
      <c r="C13" s="152" t="s">
        <v>100</v>
      </c>
      <c r="D13" s="152"/>
      <c r="E13" s="152"/>
      <c r="F13" s="152"/>
      <c r="G13" s="152"/>
      <c r="H13" s="152"/>
      <c r="I13" s="48">
        <v>0</v>
      </c>
      <c r="J13" s="33"/>
    </row>
    <row r="14" spans="1:10" ht="16.5" thickTop="1" thickBot="1" x14ac:dyDescent="0.3">
      <c r="A14" s="33"/>
      <c r="B14" s="61" t="s">
        <v>9</v>
      </c>
      <c r="C14" s="152" t="s">
        <v>101</v>
      </c>
      <c r="D14" s="152"/>
      <c r="E14" s="152"/>
      <c r="F14" s="152"/>
      <c r="G14" s="152"/>
      <c r="H14" s="152"/>
      <c r="I14" s="48">
        <v>0</v>
      </c>
      <c r="J14" s="33"/>
    </row>
    <row r="15" spans="1:10" ht="16.5" thickTop="1" thickBot="1" x14ac:dyDescent="0.3">
      <c r="A15" s="33"/>
      <c r="B15" s="61" t="s">
        <v>10</v>
      </c>
      <c r="C15" s="152" t="s">
        <v>102</v>
      </c>
      <c r="D15" s="152"/>
      <c r="E15" s="152"/>
      <c r="F15" s="152"/>
      <c r="G15" s="152"/>
      <c r="H15" s="152"/>
      <c r="I15" s="48">
        <v>0</v>
      </c>
      <c r="J15" s="33"/>
    </row>
    <row r="16" spans="1:10" ht="16.5" thickTop="1" thickBot="1" x14ac:dyDescent="0.3">
      <c r="A16" s="33"/>
      <c r="B16" s="61" t="s">
        <v>11</v>
      </c>
      <c r="C16" s="153" t="s">
        <v>103</v>
      </c>
      <c r="D16" s="153"/>
      <c r="E16" s="153"/>
      <c r="F16" s="153"/>
      <c r="G16" s="153"/>
      <c r="H16" s="153"/>
      <c r="I16" s="63">
        <v>0</v>
      </c>
      <c r="J16" s="33"/>
    </row>
    <row r="17" spans="2:9" ht="16.5" thickTop="1" thickBot="1" x14ac:dyDescent="0.3">
      <c r="B17" s="61" t="s">
        <v>12</v>
      </c>
      <c r="C17" s="153" t="s">
        <v>104</v>
      </c>
      <c r="D17" s="153"/>
      <c r="E17" s="153"/>
      <c r="F17" s="153"/>
      <c r="G17" s="153"/>
      <c r="H17" s="153"/>
      <c r="I17" s="48">
        <v>0</v>
      </c>
    </row>
    <row r="18" spans="2:9" ht="16.5" thickTop="1" thickBot="1" x14ac:dyDescent="0.3">
      <c r="B18" s="47"/>
      <c r="C18" s="52"/>
      <c r="D18" s="53"/>
      <c r="E18" s="53"/>
      <c r="F18" s="53"/>
      <c r="G18" s="53"/>
      <c r="H18" s="54"/>
      <c r="I18" s="48"/>
    </row>
    <row r="19" spans="2:9" ht="16.5" thickTop="1" thickBot="1" x14ac:dyDescent="0.3">
      <c r="B19" s="47" t="s">
        <v>16</v>
      </c>
      <c r="C19" s="52" t="s">
        <v>105</v>
      </c>
      <c r="D19" s="53"/>
      <c r="E19" s="53"/>
      <c r="F19" s="53"/>
      <c r="G19" s="53"/>
      <c r="H19" s="54"/>
      <c r="I19" s="48">
        <v>0</v>
      </c>
    </row>
    <row r="20" spans="2:9" ht="16.5" thickTop="1" thickBot="1" x14ac:dyDescent="0.3">
      <c r="B20" s="47"/>
      <c r="C20" s="52"/>
      <c r="D20" s="53"/>
      <c r="E20" s="53"/>
      <c r="F20" s="53"/>
      <c r="G20" s="53"/>
      <c r="H20" s="54"/>
      <c r="I20" s="48"/>
    </row>
    <row r="21" spans="2:9" ht="16.5" thickTop="1" thickBot="1" x14ac:dyDescent="0.3">
      <c r="B21" s="61" t="s">
        <v>18</v>
      </c>
      <c r="C21" s="149" t="s">
        <v>106</v>
      </c>
      <c r="D21" s="150"/>
      <c r="E21" s="150"/>
      <c r="F21" s="150"/>
      <c r="G21" s="150"/>
      <c r="H21" s="151"/>
      <c r="I21" s="48">
        <v>0</v>
      </c>
    </row>
    <row r="22" spans="2:9" ht="16.5" thickTop="1" thickBot="1" x14ac:dyDescent="0.3">
      <c r="B22" s="61" t="s">
        <v>19</v>
      </c>
      <c r="C22" s="57" t="s">
        <v>107</v>
      </c>
      <c r="D22" s="58"/>
      <c r="E22" s="58"/>
      <c r="F22" s="58"/>
      <c r="G22" s="58"/>
      <c r="H22" s="59"/>
      <c r="I22" s="48">
        <v>0</v>
      </c>
    </row>
    <row r="23" spans="2:9" ht="16.5" thickTop="1" thickBot="1" x14ac:dyDescent="0.3">
      <c r="B23" s="61" t="s">
        <v>20</v>
      </c>
      <c r="C23" s="153" t="s">
        <v>108</v>
      </c>
      <c r="D23" s="153"/>
      <c r="E23" s="153"/>
      <c r="F23" s="153"/>
      <c r="G23" s="153"/>
      <c r="H23" s="153"/>
      <c r="I23" s="48">
        <v>0</v>
      </c>
    </row>
    <row r="24" spans="2:9" ht="16.5" thickTop="1" thickBot="1" x14ac:dyDescent="0.3">
      <c r="B24" s="61" t="s">
        <v>21</v>
      </c>
      <c r="C24" s="153" t="s">
        <v>109</v>
      </c>
      <c r="D24" s="153"/>
      <c r="E24" s="153"/>
      <c r="F24" s="153"/>
      <c r="G24" s="153"/>
      <c r="H24" s="153"/>
      <c r="I24" s="48">
        <v>0</v>
      </c>
    </row>
    <row r="25" spans="2:9" ht="16.5" thickTop="1" thickBot="1" x14ac:dyDescent="0.3">
      <c r="B25" s="61" t="s">
        <v>110</v>
      </c>
      <c r="C25" s="153" t="s">
        <v>111</v>
      </c>
      <c r="D25" s="153"/>
      <c r="E25" s="153"/>
      <c r="F25" s="153"/>
      <c r="G25" s="153"/>
      <c r="H25" s="153"/>
      <c r="I25" s="48">
        <v>0</v>
      </c>
    </row>
    <row r="26" spans="2:9" ht="16.5" thickTop="1" thickBot="1" x14ac:dyDescent="0.3">
      <c r="B26" s="47"/>
      <c r="C26" s="52"/>
      <c r="D26" s="53"/>
      <c r="E26" s="53"/>
      <c r="F26" s="53"/>
      <c r="G26" s="53"/>
      <c r="H26" s="54"/>
      <c r="I26" s="48"/>
    </row>
    <row r="27" spans="2:9" ht="16.5" thickTop="1" thickBot="1" x14ac:dyDescent="0.3">
      <c r="B27" s="61" t="s">
        <v>23</v>
      </c>
      <c r="C27" s="153" t="s">
        <v>112</v>
      </c>
      <c r="D27" s="153"/>
      <c r="E27" s="153"/>
      <c r="F27" s="153"/>
      <c r="G27" s="153"/>
      <c r="H27" s="153"/>
      <c r="I27" s="48">
        <v>0</v>
      </c>
    </row>
    <row r="28" spans="2:9" ht="16.5" thickTop="1" thickBot="1" x14ac:dyDescent="0.3">
      <c r="B28" s="61" t="s">
        <v>27</v>
      </c>
      <c r="C28" s="153" t="s">
        <v>113</v>
      </c>
      <c r="D28" s="153"/>
      <c r="E28" s="153"/>
      <c r="F28" s="153"/>
      <c r="G28" s="153"/>
      <c r="H28" s="153"/>
      <c r="I28" s="63">
        <v>0</v>
      </c>
    </row>
    <row r="29" spans="2:9" ht="16.5" thickTop="1" thickBot="1" x14ac:dyDescent="0.3">
      <c r="B29" s="61" t="s">
        <v>29</v>
      </c>
      <c r="C29" s="153" t="s">
        <v>114</v>
      </c>
      <c r="D29" s="153"/>
      <c r="E29" s="153"/>
      <c r="F29" s="153"/>
      <c r="G29" s="153"/>
      <c r="H29" s="153"/>
      <c r="I29" s="48">
        <v>0</v>
      </c>
    </row>
    <row r="30" spans="2:9" ht="16.5" thickTop="1" thickBot="1" x14ac:dyDescent="0.3">
      <c r="B30" s="61" t="s">
        <v>30</v>
      </c>
      <c r="C30" s="153" t="s">
        <v>115</v>
      </c>
      <c r="D30" s="153"/>
      <c r="E30" s="153"/>
      <c r="F30" s="153"/>
      <c r="G30" s="153"/>
      <c r="H30" s="153"/>
      <c r="I30" s="48">
        <v>0</v>
      </c>
    </row>
    <row r="31" spans="2:9" ht="16.5" thickTop="1" thickBot="1" x14ac:dyDescent="0.3">
      <c r="B31" s="61" t="s">
        <v>31</v>
      </c>
      <c r="C31" s="153" t="s">
        <v>116</v>
      </c>
      <c r="D31" s="153"/>
      <c r="E31" s="153"/>
      <c r="F31" s="153"/>
      <c r="G31" s="153"/>
      <c r="H31" s="153"/>
      <c r="I31" s="48">
        <v>0</v>
      </c>
    </row>
    <row r="32" spans="2:9" ht="16.5" thickTop="1" thickBot="1" x14ac:dyDescent="0.3">
      <c r="B32" s="61" t="s">
        <v>32</v>
      </c>
      <c r="C32" s="153" t="s">
        <v>117</v>
      </c>
      <c r="D32" s="153"/>
      <c r="E32" s="153"/>
      <c r="F32" s="153"/>
      <c r="G32" s="153"/>
      <c r="H32" s="153"/>
      <c r="I32" s="48">
        <v>0</v>
      </c>
    </row>
    <row r="33" spans="2:9" ht="16.5" thickTop="1" thickBot="1" x14ac:dyDescent="0.3">
      <c r="B33" s="61" t="s">
        <v>33</v>
      </c>
      <c r="C33" s="153" t="s">
        <v>118</v>
      </c>
      <c r="D33" s="153"/>
      <c r="E33" s="153"/>
      <c r="F33" s="153"/>
      <c r="G33" s="153"/>
      <c r="H33" s="153"/>
      <c r="I33" s="63">
        <v>0</v>
      </c>
    </row>
    <row r="34" spans="2:9" ht="16.5" thickTop="1" thickBot="1" x14ac:dyDescent="0.3">
      <c r="B34" s="61" t="s">
        <v>34</v>
      </c>
      <c r="C34" s="153" t="s">
        <v>119</v>
      </c>
      <c r="D34" s="153"/>
      <c r="E34" s="153"/>
      <c r="F34" s="153"/>
      <c r="G34" s="153"/>
      <c r="H34" s="153"/>
      <c r="I34" s="63">
        <v>0</v>
      </c>
    </row>
    <row r="35" spans="2:9" ht="16.5" thickTop="1" thickBot="1" x14ac:dyDescent="0.3">
      <c r="B35" s="61" t="s">
        <v>35</v>
      </c>
      <c r="C35" s="153" t="s">
        <v>120</v>
      </c>
      <c r="D35" s="153"/>
      <c r="E35" s="153"/>
      <c r="F35" s="153"/>
      <c r="G35" s="153"/>
      <c r="H35" s="153"/>
      <c r="I35" s="48">
        <v>0</v>
      </c>
    </row>
    <row r="36" spans="2:9" ht="16.5" thickTop="1" thickBot="1" x14ac:dyDescent="0.3">
      <c r="B36" s="61" t="s">
        <v>121</v>
      </c>
      <c r="C36" s="52" t="s">
        <v>122</v>
      </c>
      <c r="D36" s="53"/>
      <c r="E36" s="53"/>
      <c r="F36" s="53"/>
      <c r="G36" s="53"/>
      <c r="H36" s="54"/>
      <c r="I36" s="48">
        <v>0</v>
      </c>
    </row>
    <row r="37" spans="2:9" ht="16.5" thickTop="1" thickBot="1" x14ac:dyDescent="0.3">
      <c r="B37" s="61" t="s">
        <v>37</v>
      </c>
      <c r="C37" s="52" t="s">
        <v>123</v>
      </c>
      <c r="D37" s="53"/>
      <c r="E37" s="53"/>
      <c r="F37" s="53"/>
      <c r="G37" s="53"/>
      <c r="H37" s="54"/>
      <c r="I37" s="48">
        <v>0</v>
      </c>
    </row>
    <row r="38" spans="2:9" ht="16.5" thickTop="1" thickBot="1" x14ac:dyDescent="0.3">
      <c r="B38" s="61" t="s">
        <v>38</v>
      </c>
      <c r="C38" s="153" t="s">
        <v>124</v>
      </c>
      <c r="D38" s="153"/>
      <c r="E38" s="153"/>
      <c r="F38" s="153"/>
      <c r="G38" s="153"/>
      <c r="H38" s="153"/>
      <c r="I38" s="48">
        <v>0</v>
      </c>
    </row>
    <row r="39" spans="2:9" ht="16.5" thickTop="1" thickBot="1" x14ac:dyDescent="0.3">
      <c r="B39" s="47"/>
      <c r="C39" s="52"/>
      <c r="D39" s="53"/>
      <c r="E39" s="53"/>
      <c r="F39" s="53"/>
      <c r="G39" s="53"/>
      <c r="H39" s="54"/>
      <c r="I39" s="48"/>
    </row>
    <row r="40" spans="2:9" ht="16.5" thickTop="1" thickBot="1" x14ac:dyDescent="0.3">
      <c r="B40" s="47" t="s">
        <v>39</v>
      </c>
      <c r="C40" s="153" t="s">
        <v>125</v>
      </c>
      <c r="D40" s="153"/>
      <c r="E40" s="153"/>
      <c r="F40" s="153"/>
      <c r="G40" s="153"/>
      <c r="H40" s="153"/>
      <c r="I40" s="48">
        <v>0</v>
      </c>
    </row>
    <row r="41" spans="2:9" ht="16.5" thickTop="1" thickBot="1" x14ac:dyDescent="0.3">
      <c r="B41" s="47" t="s">
        <v>40</v>
      </c>
      <c r="C41" s="153" t="s">
        <v>126</v>
      </c>
      <c r="D41" s="153"/>
      <c r="E41" s="153"/>
      <c r="F41" s="153"/>
      <c r="G41" s="153"/>
      <c r="H41" s="153"/>
      <c r="I41" s="48">
        <v>0</v>
      </c>
    </row>
    <row r="42" spans="2:9" ht="16.5" thickTop="1" thickBot="1" x14ac:dyDescent="0.3">
      <c r="B42" s="47"/>
      <c r="C42" s="146"/>
      <c r="D42" s="147"/>
      <c r="E42" s="147"/>
      <c r="F42" s="147"/>
      <c r="G42" s="147"/>
      <c r="H42" s="148"/>
      <c r="I42" s="47"/>
    </row>
    <row r="43" spans="2:9" ht="16.5" thickTop="1" thickBot="1" x14ac:dyDescent="0.3">
      <c r="B43" s="145" t="s">
        <v>127</v>
      </c>
      <c r="C43" s="145"/>
      <c r="D43" s="145"/>
      <c r="E43" s="145"/>
      <c r="F43" s="145"/>
      <c r="G43" s="145"/>
      <c r="H43" s="145"/>
      <c r="I43" s="62">
        <v>0</v>
      </c>
    </row>
    <row r="44" spans="2:9" ht="15.75" thickTop="1" x14ac:dyDescent="0.25">
      <c r="B44" s="33"/>
      <c r="C44" s="33"/>
      <c r="D44" s="33"/>
      <c r="E44" s="33"/>
      <c r="F44" s="33"/>
      <c r="G44" s="33"/>
      <c r="H44" s="33"/>
      <c r="I44" s="33"/>
    </row>
    <row r="45" spans="2:9" x14ac:dyDescent="0.25">
      <c r="B45" s="33"/>
      <c r="C45" s="33"/>
      <c r="D45" s="33"/>
      <c r="E45" s="34" t="s">
        <v>128</v>
      </c>
      <c r="F45" s="33"/>
      <c r="G45" s="33"/>
      <c r="H45" s="33"/>
      <c r="I45" s="33"/>
    </row>
    <row r="46" spans="2:9" x14ac:dyDescent="0.25">
      <c r="B46" s="44" t="s">
        <v>129</v>
      </c>
      <c r="C46" s="33"/>
      <c r="D46" s="33"/>
      <c r="E46" s="33"/>
      <c r="F46" s="33"/>
      <c r="G46" s="33"/>
      <c r="H46" s="33"/>
      <c r="I46" s="33"/>
    </row>
    <row r="48" spans="2:9" x14ac:dyDescent="0.25">
      <c r="B48" s="33"/>
      <c r="C48" s="33"/>
      <c r="D48" s="33"/>
      <c r="E48" s="33"/>
      <c r="F48" s="33"/>
      <c r="G48" s="35" t="s">
        <v>130</v>
      </c>
      <c r="H48" s="33"/>
      <c r="I48" s="33"/>
    </row>
    <row r="50" spans="1:11" x14ac:dyDescent="0.25">
      <c r="A50" s="33"/>
      <c r="B50" s="38" t="s">
        <v>131</v>
      </c>
      <c r="C50" s="33"/>
      <c r="D50" s="33"/>
      <c r="E50" s="33"/>
      <c r="F50" s="33"/>
      <c r="G50" s="44" t="s">
        <v>132</v>
      </c>
      <c r="H50" s="33"/>
      <c r="I50" s="33"/>
      <c r="J50" s="33"/>
      <c r="K50" s="33"/>
    </row>
    <row r="51" spans="1:11" x14ac:dyDescent="0.25">
      <c r="A51" s="33"/>
      <c r="B51" s="38" t="s">
        <v>133</v>
      </c>
      <c r="C51" s="33"/>
      <c r="D51" s="33"/>
      <c r="E51" s="33"/>
      <c r="F51" s="33"/>
      <c r="G51" s="44" t="s">
        <v>134</v>
      </c>
      <c r="H51" s="33"/>
      <c r="I51" s="33"/>
      <c r="J51" s="33"/>
      <c r="K51" s="33"/>
    </row>
    <row r="60" spans="1:11" x14ac:dyDescent="0.25">
      <c r="A60" s="34" t="s">
        <v>87</v>
      </c>
      <c r="B60" s="75"/>
      <c r="C60" s="76" t="s">
        <v>3</v>
      </c>
      <c r="D60" s="75"/>
      <c r="E60" s="75">
        <v>22</v>
      </c>
      <c r="F60" s="81"/>
      <c r="G60" s="33"/>
      <c r="H60" s="35"/>
      <c r="I60" s="35" t="s">
        <v>88</v>
      </c>
      <c r="J60" s="36">
        <v>2017</v>
      </c>
      <c r="K60" s="36"/>
    </row>
    <row r="61" spans="1:11" x14ac:dyDescent="0.25">
      <c r="A61" s="34" t="s">
        <v>89</v>
      </c>
      <c r="B61" s="75"/>
      <c r="C61" s="76" t="s">
        <v>4</v>
      </c>
      <c r="D61" s="75"/>
      <c r="E61" s="75">
        <v>100</v>
      </c>
      <c r="F61" s="81"/>
      <c r="G61" s="33"/>
      <c r="H61" s="33"/>
      <c r="I61" s="33"/>
      <c r="J61" s="33"/>
      <c r="K61" s="33"/>
    </row>
    <row r="62" spans="1:11" x14ac:dyDescent="0.25">
      <c r="A62" s="34" t="s">
        <v>90</v>
      </c>
      <c r="B62" s="75"/>
      <c r="C62" s="76" t="s">
        <v>6</v>
      </c>
      <c r="D62" s="75"/>
      <c r="E62" s="75">
        <v>28000</v>
      </c>
      <c r="F62" s="81"/>
      <c r="G62" s="33"/>
      <c r="H62" s="33"/>
      <c r="I62" s="33"/>
      <c r="J62" s="33"/>
      <c r="K62" s="33"/>
    </row>
    <row r="63" spans="1:11" x14ac:dyDescent="0.25">
      <c r="A63" s="34" t="s">
        <v>91</v>
      </c>
      <c r="B63" s="75"/>
      <c r="C63" s="76" t="s">
        <v>7</v>
      </c>
      <c r="D63" s="75"/>
      <c r="E63" s="75">
        <v>1750</v>
      </c>
      <c r="F63" s="81"/>
      <c r="G63" s="33"/>
      <c r="H63" s="33"/>
      <c r="I63" s="33"/>
      <c r="J63" s="33"/>
      <c r="K63" s="33"/>
    </row>
    <row r="64" spans="1:11" x14ac:dyDescent="0.25">
      <c r="A64" s="34" t="s">
        <v>92</v>
      </c>
      <c r="B64" s="75"/>
      <c r="C64" s="76" t="s">
        <v>5</v>
      </c>
      <c r="D64" s="75"/>
      <c r="E64" s="75">
        <v>31000</v>
      </c>
      <c r="F64" s="81"/>
      <c r="G64" s="33"/>
      <c r="H64" s="33"/>
      <c r="I64" s="33"/>
      <c r="J64" s="33"/>
      <c r="K64" s="33"/>
    </row>
    <row r="65" spans="1:11" x14ac:dyDescent="0.25">
      <c r="A65" s="33"/>
      <c r="B65" s="75"/>
      <c r="C65" s="77"/>
      <c r="D65" s="75"/>
      <c r="E65" s="75"/>
      <c r="F65" s="81"/>
      <c r="G65" s="33"/>
      <c r="H65" s="33"/>
      <c r="I65" s="33"/>
      <c r="J65" s="33"/>
      <c r="K65" s="33"/>
    </row>
    <row r="66" spans="1:11" x14ac:dyDescent="0.25">
      <c r="A66" s="33"/>
      <c r="B66" s="33"/>
      <c r="C66" s="82"/>
      <c r="D66" s="81"/>
      <c r="E66" s="81"/>
      <c r="F66" s="81"/>
      <c r="G66" s="81"/>
      <c r="H66" s="33"/>
      <c r="I66" s="33"/>
      <c r="J66" s="33"/>
      <c r="K66" s="33"/>
    </row>
    <row r="67" spans="1:11" x14ac:dyDescent="0.25">
      <c r="A67" s="33"/>
      <c r="B67" s="33"/>
      <c r="C67" s="74"/>
      <c r="D67" s="33"/>
      <c r="E67" s="33"/>
      <c r="F67" s="33"/>
      <c r="G67" s="33"/>
      <c r="H67" s="33"/>
      <c r="I67" s="33"/>
      <c r="J67" s="33"/>
      <c r="K67" s="33"/>
    </row>
    <row r="68" spans="1:11" x14ac:dyDescent="0.25">
      <c r="A68" s="33"/>
      <c r="B68" s="33"/>
      <c r="C68" s="74"/>
      <c r="D68" s="33"/>
      <c r="E68" s="33"/>
      <c r="F68" s="33"/>
      <c r="G68" s="33"/>
      <c r="H68" s="33"/>
      <c r="I68" s="33"/>
      <c r="J68" s="33"/>
      <c r="K68" s="33"/>
    </row>
    <row r="71" spans="1:11" ht="18" x14ac:dyDescent="0.25">
      <c r="A71" s="33"/>
      <c r="B71" s="33"/>
      <c r="C71" s="37" t="s">
        <v>135</v>
      </c>
      <c r="D71" s="33"/>
      <c r="E71" s="33"/>
      <c r="F71" s="33"/>
      <c r="G71" s="33"/>
      <c r="H71" s="33"/>
      <c r="I71" s="33"/>
      <c r="J71" s="33"/>
      <c r="K71" s="33"/>
    </row>
    <row r="72" spans="1:11" ht="18" x14ac:dyDescent="0.25">
      <c r="A72" s="33"/>
      <c r="B72" s="37" t="s">
        <v>136</v>
      </c>
      <c r="C72" s="33"/>
      <c r="D72" s="33"/>
      <c r="E72" s="33"/>
      <c r="F72" s="33"/>
      <c r="G72" s="156">
        <v>41912</v>
      </c>
      <c r="H72" s="157"/>
      <c r="I72" s="49" t="s">
        <v>137</v>
      </c>
      <c r="J72" s="78">
        <v>42765</v>
      </c>
      <c r="K72" s="33"/>
    </row>
    <row r="76" spans="1:11" ht="15.75" thickBot="1" x14ac:dyDescent="0.3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</row>
    <row r="77" spans="1:11" ht="16.5" thickTop="1" thickBot="1" x14ac:dyDescent="0.3">
      <c r="A77" s="128" t="s">
        <v>138</v>
      </c>
      <c r="B77" s="128"/>
      <c r="C77" s="158">
        <v>0.5</v>
      </c>
      <c r="D77" s="159"/>
      <c r="E77" s="158">
        <v>1</v>
      </c>
      <c r="F77" s="159"/>
      <c r="G77" s="158">
        <v>2</v>
      </c>
      <c r="H77" s="159"/>
      <c r="I77" s="158">
        <v>50</v>
      </c>
      <c r="J77" s="159"/>
      <c r="K77" s="38"/>
    </row>
    <row r="78" spans="1:11" ht="16.5" thickTop="1" thickBot="1" x14ac:dyDescent="0.3">
      <c r="A78" s="128"/>
      <c r="B78" s="128"/>
      <c r="C78" s="50" t="s">
        <v>139</v>
      </c>
      <c r="D78" s="50" t="s">
        <v>140</v>
      </c>
      <c r="E78" s="50" t="s">
        <v>139</v>
      </c>
      <c r="F78" s="50" t="s">
        <v>140</v>
      </c>
      <c r="G78" s="50" t="s">
        <v>139</v>
      </c>
      <c r="H78" s="50" t="s">
        <v>140</v>
      </c>
      <c r="I78" s="50" t="s">
        <v>139</v>
      </c>
      <c r="J78" s="50" t="s">
        <v>140</v>
      </c>
      <c r="K78" s="38"/>
    </row>
    <row r="79" spans="1:11" ht="16.5" thickTop="1" thickBot="1" x14ac:dyDescent="0.3">
      <c r="A79" s="79" t="s">
        <v>141</v>
      </c>
      <c r="B79" s="73" t="s">
        <v>28</v>
      </c>
      <c r="C79" s="68">
        <v>44</v>
      </c>
      <c r="D79" s="69">
        <v>22</v>
      </c>
      <c r="E79" s="68">
        <v>100</v>
      </c>
      <c r="F79" s="69">
        <v>100</v>
      </c>
      <c r="G79" s="68"/>
      <c r="H79" s="69"/>
      <c r="I79" s="68"/>
      <c r="J79" s="69"/>
      <c r="K79" s="33"/>
    </row>
    <row r="80" spans="1:11" ht="16.5" thickTop="1" thickBot="1" x14ac:dyDescent="0.3">
      <c r="A80" s="72" t="s">
        <v>142</v>
      </c>
      <c r="B80" s="73" t="s">
        <v>143</v>
      </c>
      <c r="C80" s="68"/>
      <c r="D80" s="69"/>
      <c r="E80" s="68"/>
      <c r="F80" s="69"/>
      <c r="G80" s="70">
        <v>14000</v>
      </c>
      <c r="H80" s="69">
        <v>28000</v>
      </c>
      <c r="I80" s="70">
        <v>35</v>
      </c>
      <c r="J80" s="69">
        <v>1750</v>
      </c>
      <c r="K80" s="33"/>
    </row>
    <row r="81" spans="1:10" ht="16.5" thickTop="1" thickBot="1" x14ac:dyDescent="0.3">
      <c r="A81" s="71" t="s">
        <v>144</v>
      </c>
      <c r="B81" s="80" t="s">
        <v>5</v>
      </c>
      <c r="C81" s="68"/>
      <c r="D81" s="69"/>
      <c r="E81" s="68"/>
      <c r="F81" s="69"/>
      <c r="G81" s="68">
        <v>15500</v>
      </c>
      <c r="H81" s="69">
        <v>31000</v>
      </c>
      <c r="I81" s="68"/>
      <c r="J81" s="69"/>
    </row>
    <row r="82" spans="1:10" ht="16.5" thickTop="1" thickBot="1" x14ac:dyDescent="0.3">
      <c r="A82" s="128" t="s">
        <v>145</v>
      </c>
      <c r="B82" s="128"/>
      <c r="C82" s="160">
        <v>44</v>
      </c>
      <c r="D82" s="161">
        <v>22</v>
      </c>
      <c r="E82" s="160">
        <v>100</v>
      </c>
      <c r="F82" s="161">
        <v>100</v>
      </c>
      <c r="G82" s="160">
        <v>29500</v>
      </c>
      <c r="H82" s="161">
        <v>59000</v>
      </c>
      <c r="I82" s="160">
        <v>35</v>
      </c>
      <c r="J82" s="161">
        <v>1750</v>
      </c>
    </row>
    <row r="83" spans="1:10" ht="16.5" thickTop="1" thickBot="1" x14ac:dyDescent="0.3">
      <c r="A83" s="128"/>
      <c r="B83" s="128"/>
      <c r="C83" s="160"/>
      <c r="D83" s="161"/>
      <c r="E83" s="160"/>
      <c r="F83" s="161"/>
      <c r="G83" s="160"/>
      <c r="H83" s="161"/>
      <c r="I83" s="160"/>
      <c r="J83" s="161"/>
    </row>
    <row r="84" spans="1:10" ht="16.5" thickTop="1" thickBot="1" x14ac:dyDescent="0.3">
      <c r="A84" s="128" t="s">
        <v>146</v>
      </c>
      <c r="B84" s="128"/>
      <c r="C84" s="162">
        <v>60872</v>
      </c>
      <c r="D84" s="163"/>
      <c r="E84" s="163"/>
      <c r="F84" s="163"/>
      <c r="G84" s="163"/>
      <c r="H84" s="163"/>
      <c r="I84" s="163"/>
      <c r="J84" s="164"/>
    </row>
    <row r="85" spans="1:10" ht="16.5" thickTop="1" thickBot="1" x14ac:dyDescent="0.3">
      <c r="A85" s="128"/>
      <c r="B85" s="128"/>
      <c r="C85" s="165"/>
      <c r="D85" s="166"/>
      <c r="E85" s="166"/>
      <c r="F85" s="166"/>
      <c r="G85" s="166"/>
      <c r="H85" s="166"/>
      <c r="I85" s="166"/>
      <c r="J85" s="167"/>
    </row>
    <row r="86" spans="1:10" ht="15.75" thickTop="1" x14ac:dyDescent="0.25">
      <c r="A86" s="33"/>
      <c r="B86" s="33"/>
      <c r="C86" s="33"/>
      <c r="D86" s="33"/>
      <c r="E86" s="33"/>
      <c r="F86" s="33"/>
      <c r="G86" s="33"/>
      <c r="H86" s="33"/>
      <c r="I86" s="33"/>
      <c r="J86" s="33"/>
    </row>
    <row r="90" spans="1:10" x14ac:dyDescent="0.25">
      <c r="A90" s="33"/>
      <c r="B90" s="33"/>
      <c r="C90" s="33"/>
      <c r="D90" s="34" t="s">
        <v>128</v>
      </c>
      <c r="E90" s="33"/>
      <c r="F90" s="33"/>
      <c r="G90" s="33"/>
      <c r="H90" s="33"/>
      <c r="I90" s="33"/>
      <c r="J90" s="33"/>
    </row>
    <row r="91" spans="1:10" x14ac:dyDescent="0.25">
      <c r="A91" s="44" t="s">
        <v>147</v>
      </c>
      <c r="B91" s="33"/>
      <c r="C91" s="33"/>
      <c r="D91" s="33"/>
      <c r="E91" s="33"/>
      <c r="F91" s="33"/>
      <c r="G91" s="33"/>
      <c r="H91" s="33"/>
      <c r="I91" s="33"/>
      <c r="J91" s="33"/>
    </row>
    <row r="94" spans="1:10" x14ac:dyDescent="0.25">
      <c r="A94" s="33"/>
      <c r="B94" s="33"/>
      <c r="C94" s="33"/>
      <c r="D94" s="33"/>
      <c r="E94" s="33"/>
      <c r="F94" s="35" t="s">
        <v>130</v>
      </c>
      <c r="G94" s="33"/>
      <c r="H94" s="33"/>
      <c r="I94" s="33"/>
      <c r="J94" s="33"/>
    </row>
    <row r="96" spans="1:10" x14ac:dyDescent="0.25">
      <c r="A96" s="38" t="s">
        <v>131</v>
      </c>
      <c r="B96" s="33"/>
      <c r="C96" s="33"/>
      <c r="D96" s="33"/>
      <c r="E96" s="33"/>
      <c r="F96" s="44" t="s">
        <v>132</v>
      </c>
      <c r="G96" s="33"/>
      <c r="H96" s="33"/>
      <c r="I96" s="35"/>
      <c r="J96" s="33"/>
    </row>
    <row r="97" spans="1:6" x14ac:dyDescent="0.25">
      <c r="A97" s="38" t="s">
        <v>133</v>
      </c>
      <c r="B97" s="33"/>
      <c r="C97" s="33"/>
      <c r="D97" s="33"/>
      <c r="E97" s="33"/>
      <c r="F97" s="44" t="s">
        <v>134</v>
      </c>
    </row>
    <row r="122" spans="1:10" x14ac:dyDescent="0.25">
      <c r="A122" s="60" t="s">
        <v>87</v>
      </c>
      <c r="B122" s="33"/>
      <c r="C122" s="76" t="s">
        <v>41</v>
      </c>
      <c r="D122" s="75"/>
      <c r="E122" s="75">
        <v>2695.68</v>
      </c>
      <c r="F122" s="75"/>
      <c r="G122" s="75"/>
      <c r="H122" s="33"/>
      <c r="I122" s="35" t="s">
        <v>88</v>
      </c>
      <c r="J122" s="36">
        <v>2017</v>
      </c>
    </row>
    <row r="123" spans="1:10" x14ac:dyDescent="0.25">
      <c r="A123" s="34" t="s">
        <v>89</v>
      </c>
      <c r="B123" s="33"/>
      <c r="C123" s="33"/>
      <c r="D123" s="33"/>
      <c r="E123" s="33"/>
      <c r="F123" s="33"/>
      <c r="G123" s="33"/>
      <c r="H123" s="33"/>
      <c r="I123" s="33"/>
      <c r="J123" s="33"/>
    </row>
    <row r="124" spans="1:10" x14ac:dyDescent="0.25">
      <c r="A124" s="60" t="s">
        <v>148</v>
      </c>
      <c r="B124" s="33"/>
      <c r="C124" s="33"/>
      <c r="D124" s="33"/>
      <c r="E124" s="33"/>
      <c r="F124" s="33"/>
      <c r="G124" s="33"/>
      <c r="H124" s="33"/>
      <c r="I124" s="33"/>
      <c r="J124" s="33"/>
    </row>
    <row r="125" spans="1:10" x14ac:dyDescent="0.25">
      <c r="A125" s="34" t="s">
        <v>91</v>
      </c>
      <c r="B125" s="33"/>
      <c r="C125" s="33"/>
      <c r="D125" s="33"/>
      <c r="E125" s="33"/>
      <c r="F125" s="33"/>
      <c r="G125" s="33"/>
      <c r="H125" s="33"/>
      <c r="I125" s="33"/>
      <c r="J125" s="33"/>
    </row>
    <row r="126" spans="1:10" x14ac:dyDescent="0.25">
      <c r="A126" s="60" t="s">
        <v>149</v>
      </c>
      <c r="B126" s="33"/>
      <c r="C126" s="33"/>
      <c r="D126" s="33"/>
      <c r="E126" s="33"/>
      <c r="F126" s="33"/>
      <c r="G126" s="33"/>
      <c r="H126" s="33"/>
      <c r="I126" s="33"/>
      <c r="J126" s="33"/>
    </row>
    <row r="133" spans="2:9" ht="18" x14ac:dyDescent="0.25">
      <c r="B133" s="37"/>
      <c r="C133" s="37" t="s">
        <v>150</v>
      </c>
      <c r="D133" s="33"/>
      <c r="E133" s="33"/>
      <c r="F133" s="33"/>
      <c r="G133" s="33"/>
      <c r="H133" s="33"/>
      <c r="I133" s="33"/>
    </row>
    <row r="134" spans="2:9" ht="18" x14ac:dyDescent="0.25">
      <c r="B134" s="37"/>
      <c r="C134" s="37" t="s">
        <v>151</v>
      </c>
      <c r="D134" s="33"/>
      <c r="E134" s="33"/>
      <c r="F134" s="33"/>
      <c r="G134" s="41"/>
      <c r="H134" s="41"/>
      <c r="I134" s="33"/>
    </row>
    <row r="135" spans="2:9" ht="18" x14ac:dyDescent="0.25">
      <c r="B135" s="37" t="s">
        <v>152</v>
      </c>
      <c r="C135" s="33"/>
      <c r="D135" s="33"/>
      <c r="E135" s="156">
        <v>41912</v>
      </c>
      <c r="F135" s="156"/>
      <c r="G135" s="49" t="s">
        <v>137</v>
      </c>
      <c r="H135" s="174">
        <v>42765</v>
      </c>
      <c r="I135" s="174"/>
    </row>
    <row r="136" spans="2:9" x14ac:dyDescent="0.25">
      <c r="B136" s="33"/>
      <c r="C136" s="33"/>
      <c r="D136" s="66"/>
      <c r="E136" s="33"/>
      <c r="F136" s="33"/>
      <c r="G136" s="33"/>
      <c r="H136" s="33"/>
      <c r="I136" s="33"/>
    </row>
    <row r="142" spans="2:9" ht="15.75" thickBot="1" x14ac:dyDescent="0.3">
      <c r="B142" s="33"/>
      <c r="C142" s="33"/>
      <c r="D142" s="33"/>
      <c r="E142" s="33"/>
      <c r="F142" s="33"/>
      <c r="G142" s="33"/>
      <c r="H142" s="33"/>
      <c r="I142" s="33"/>
    </row>
    <row r="143" spans="2:9" ht="16.5" thickTop="1" thickBot="1" x14ac:dyDescent="0.3">
      <c r="B143" s="175"/>
      <c r="C143" s="176" t="s">
        <v>153</v>
      </c>
      <c r="D143" s="176"/>
      <c r="E143" s="84" t="s">
        <v>154</v>
      </c>
      <c r="F143" s="173" t="s">
        <v>155</v>
      </c>
      <c r="G143" s="173"/>
      <c r="H143" s="173" t="s">
        <v>156</v>
      </c>
      <c r="I143" s="173"/>
    </row>
    <row r="144" spans="2:9" ht="16.5" thickTop="1" thickBot="1" x14ac:dyDescent="0.3">
      <c r="B144" s="175"/>
      <c r="C144" s="176"/>
      <c r="D144" s="176"/>
      <c r="E144" s="85" t="s">
        <v>157</v>
      </c>
      <c r="F144" s="172" t="s">
        <v>158</v>
      </c>
      <c r="G144" s="172"/>
      <c r="H144" s="172" t="s">
        <v>159</v>
      </c>
      <c r="I144" s="172"/>
    </row>
    <row r="145" spans="2:9" ht="16.5" thickTop="1" thickBot="1" x14ac:dyDescent="0.3">
      <c r="B145" s="168"/>
      <c r="C145" s="169">
        <v>33696</v>
      </c>
      <c r="D145" s="169"/>
      <c r="E145" s="170">
        <v>0.1</v>
      </c>
      <c r="F145" s="170">
        <v>3369.6</v>
      </c>
      <c r="G145" s="170"/>
      <c r="H145" s="171">
        <v>2695.68</v>
      </c>
      <c r="I145" s="169"/>
    </row>
    <row r="146" spans="2:9" ht="16.5" thickTop="1" thickBot="1" x14ac:dyDescent="0.3">
      <c r="B146" s="168"/>
      <c r="C146" s="169"/>
      <c r="D146" s="169"/>
      <c r="E146" s="170"/>
      <c r="F146" s="170"/>
      <c r="G146" s="170"/>
      <c r="H146" s="169"/>
      <c r="I146" s="169"/>
    </row>
    <row r="147" spans="2:9" ht="15.75" thickTop="1" x14ac:dyDescent="0.25">
      <c r="B147" s="33"/>
      <c r="C147" s="33"/>
      <c r="D147" s="33"/>
      <c r="E147" s="33"/>
      <c r="F147" s="33"/>
      <c r="G147" s="33"/>
      <c r="H147" s="33"/>
      <c r="I147" s="33"/>
    </row>
    <row r="150" spans="2:9" x14ac:dyDescent="0.25">
      <c r="B150" s="33"/>
      <c r="C150" s="33"/>
      <c r="D150" s="33"/>
      <c r="E150" s="34" t="s">
        <v>128</v>
      </c>
      <c r="F150" s="33"/>
      <c r="G150" s="33"/>
      <c r="H150" s="33"/>
      <c r="I150" s="33"/>
    </row>
    <row r="151" spans="2:9" x14ac:dyDescent="0.25">
      <c r="B151" s="44" t="s">
        <v>160</v>
      </c>
      <c r="C151" s="33"/>
      <c r="D151" s="33"/>
      <c r="E151" s="33"/>
      <c r="F151" s="33"/>
      <c r="G151" s="33"/>
      <c r="H151" s="33"/>
      <c r="I151" s="33"/>
    </row>
    <row r="159" spans="2:9" x14ac:dyDescent="0.25">
      <c r="B159" s="33"/>
      <c r="C159" s="33"/>
      <c r="D159" s="33"/>
      <c r="E159" s="33"/>
      <c r="F159" s="33"/>
      <c r="G159" s="35" t="s">
        <v>130</v>
      </c>
      <c r="H159" s="33"/>
      <c r="I159" s="33"/>
    </row>
    <row r="161" spans="2:7" x14ac:dyDescent="0.25">
      <c r="B161" s="38" t="s">
        <v>161</v>
      </c>
      <c r="C161" s="33"/>
      <c r="D161" s="33"/>
      <c r="E161" s="33"/>
      <c r="F161" s="33"/>
      <c r="G161" s="44" t="s">
        <v>132</v>
      </c>
    </row>
    <row r="162" spans="2:7" x14ac:dyDescent="0.25">
      <c r="B162" s="38" t="s">
        <v>133</v>
      </c>
      <c r="C162" s="33"/>
      <c r="D162" s="33"/>
      <c r="E162" s="33"/>
      <c r="F162" s="33"/>
      <c r="G162" s="44" t="s">
        <v>134</v>
      </c>
    </row>
    <row r="183" spans="1:114" ht="15.75" thickBot="1" x14ac:dyDescent="0.3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</row>
    <row r="184" spans="1:114" ht="16.5" thickTop="1" thickBot="1" x14ac:dyDescent="0.3">
      <c r="A184" s="34" t="s">
        <v>87</v>
      </c>
      <c r="B184" s="33"/>
      <c r="C184" s="91" t="s">
        <v>42</v>
      </c>
      <c r="D184" s="81"/>
      <c r="E184" s="92">
        <v>673.92</v>
      </c>
      <c r="F184" s="81"/>
      <c r="G184" s="81"/>
      <c r="H184" s="33"/>
      <c r="I184" s="35" t="s">
        <v>88</v>
      </c>
      <c r="J184" s="36">
        <v>2017</v>
      </c>
      <c r="K184" s="89" t="s">
        <v>46</v>
      </c>
      <c r="L184" s="92">
        <v>90</v>
      </c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</row>
    <row r="185" spans="1:114" ht="15.75" thickTop="1" x14ac:dyDescent="0.25">
      <c r="A185" s="34" t="s">
        <v>89</v>
      </c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</row>
    <row r="186" spans="1:114" x14ac:dyDescent="0.25">
      <c r="A186" s="60" t="s">
        <v>148</v>
      </c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  <c r="BY186" s="33"/>
      <c r="BZ186" s="33"/>
      <c r="CA186" s="33"/>
      <c r="CB186" s="33"/>
      <c r="CC186" s="33"/>
      <c r="CD186" s="33"/>
      <c r="CE186" s="33"/>
      <c r="CF186" s="33"/>
      <c r="CG186" s="33"/>
      <c r="CH186" s="33"/>
      <c r="CI186" s="33"/>
      <c r="CJ186" s="33"/>
      <c r="CK186" s="33"/>
      <c r="CL186" s="33"/>
      <c r="CM186" s="33"/>
      <c r="CN186" s="33"/>
      <c r="CO186" s="33"/>
      <c r="CP186" s="33"/>
      <c r="CQ186" s="33"/>
      <c r="CR186" s="33"/>
      <c r="CS186" s="33"/>
      <c r="CT186" s="33"/>
      <c r="CU186" s="33"/>
      <c r="CV186" s="33"/>
      <c r="CW186" s="33"/>
      <c r="CX186" s="33"/>
      <c r="CY186" s="33"/>
      <c r="CZ186" s="33"/>
      <c r="DA186" s="33"/>
      <c r="DB186" s="33"/>
      <c r="DC186" s="33"/>
      <c r="DD186" s="33"/>
      <c r="DE186" s="33"/>
      <c r="DF186" s="33"/>
      <c r="DG186" s="33"/>
      <c r="DH186" s="33"/>
      <c r="DI186" s="33"/>
      <c r="DJ186" s="34" t="s">
        <v>162</v>
      </c>
    </row>
    <row r="187" spans="1:114" x14ac:dyDescent="0.25">
      <c r="A187" s="34" t="s">
        <v>91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</row>
    <row r="188" spans="1:114" x14ac:dyDescent="0.25">
      <c r="A188" s="60" t="s">
        <v>149</v>
      </c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  <c r="CA188" s="33"/>
      <c r="CB188" s="33"/>
      <c r="CC188" s="33"/>
      <c r="CD188" s="33"/>
      <c r="CE188" s="33"/>
      <c r="CF188" s="33"/>
      <c r="CG188" s="33"/>
      <c r="CH188" s="33"/>
      <c r="CI188" s="33"/>
      <c r="CJ188" s="33"/>
      <c r="CK188" s="33"/>
      <c r="CL188" s="33"/>
      <c r="CM188" s="33"/>
      <c r="CN188" s="33"/>
      <c r="CO188" s="33"/>
      <c r="CP188" s="33"/>
      <c r="CQ188" s="33"/>
      <c r="CR188" s="33"/>
      <c r="CS188" s="33"/>
      <c r="CT188" s="33"/>
      <c r="CU188" s="33"/>
      <c r="CV188" s="33"/>
      <c r="CW188" s="33"/>
      <c r="CX188" s="33"/>
      <c r="CY188" s="33"/>
      <c r="CZ188" s="33"/>
      <c r="DA188" s="33"/>
      <c r="DB188" s="33"/>
      <c r="DC188" s="33"/>
      <c r="DD188" s="33"/>
      <c r="DE188" s="33"/>
      <c r="DF188" s="33"/>
      <c r="DG188" s="33"/>
      <c r="DH188" s="33"/>
      <c r="DI188" s="33"/>
      <c r="DJ188" s="33"/>
    </row>
    <row r="191" spans="1:114" x14ac:dyDescent="0.25">
      <c r="A191" s="33"/>
      <c r="B191" s="33"/>
      <c r="C191" s="33"/>
      <c r="D191" s="33"/>
      <c r="E191" s="33"/>
      <c r="F191" s="33"/>
      <c r="G191" s="33"/>
      <c r="H191" s="33"/>
      <c r="I191" s="35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  <c r="CA191" s="33"/>
      <c r="CB191" s="33"/>
      <c r="CC191" s="33"/>
      <c r="CD191" s="33"/>
      <c r="CE191" s="33"/>
      <c r="CF191" s="33"/>
      <c r="CG191" s="33"/>
      <c r="CH191" s="33"/>
      <c r="CI191" s="33"/>
      <c r="CJ191" s="33"/>
      <c r="CK191" s="33"/>
      <c r="CL191" s="33"/>
      <c r="CM191" s="33"/>
      <c r="CN191" s="33"/>
      <c r="CO191" s="33"/>
      <c r="CP191" s="33"/>
      <c r="CQ191" s="33"/>
      <c r="CR191" s="33"/>
      <c r="CS191" s="33"/>
      <c r="CT191" s="33"/>
      <c r="CU191" s="33"/>
      <c r="CV191" s="33"/>
      <c r="CW191" s="33"/>
      <c r="CX191" s="33"/>
      <c r="CY191" s="33"/>
      <c r="CZ191" s="33"/>
      <c r="DA191" s="33"/>
      <c r="DB191" s="33"/>
      <c r="DC191" s="33"/>
      <c r="DD191" s="33"/>
      <c r="DE191" s="33"/>
      <c r="DF191" s="33"/>
      <c r="DG191" s="33"/>
      <c r="DH191" s="33"/>
      <c r="DI191" s="33"/>
      <c r="DJ191" s="33"/>
    </row>
    <row r="192" spans="1:114" x14ac:dyDescent="0.25">
      <c r="A192" s="33"/>
      <c r="B192" s="33"/>
      <c r="C192" s="33"/>
      <c r="D192" s="33"/>
      <c r="E192" s="33"/>
      <c r="F192" s="33"/>
      <c r="G192" s="33"/>
      <c r="H192" s="33"/>
      <c r="I192" s="33"/>
      <c r="J192" s="36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  <c r="CA192" s="33"/>
      <c r="CB192" s="33"/>
      <c r="CC192" s="33"/>
      <c r="CD192" s="33"/>
      <c r="CE192" s="33"/>
      <c r="CF192" s="33"/>
      <c r="CG192" s="33"/>
      <c r="CH192" s="33"/>
      <c r="CI192" s="33"/>
      <c r="CJ192" s="33"/>
      <c r="CK192" s="33"/>
      <c r="CL192" s="33"/>
      <c r="CM192" s="33"/>
      <c r="CN192" s="33"/>
      <c r="CO192" s="33"/>
      <c r="CP192" s="33"/>
      <c r="CQ192" s="33"/>
      <c r="CR192" s="33"/>
      <c r="CS192" s="33"/>
      <c r="CT192" s="33"/>
      <c r="CU192" s="33"/>
      <c r="CV192" s="33"/>
      <c r="CW192" s="33"/>
      <c r="CX192" s="33"/>
      <c r="CY192" s="33"/>
      <c r="CZ192" s="33"/>
      <c r="DA192" s="33"/>
      <c r="DB192" s="33"/>
      <c r="DC192" s="33"/>
      <c r="DD192" s="33"/>
      <c r="DE192" s="33"/>
      <c r="DF192" s="33"/>
      <c r="DG192" s="33"/>
      <c r="DH192" s="33"/>
      <c r="DI192" s="33"/>
      <c r="DJ192" s="33"/>
    </row>
    <row r="195" spans="2:9" x14ac:dyDescent="0.25">
      <c r="B195" s="33"/>
      <c r="C195" s="33"/>
      <c r="D195" s="33"/>
      <c r="E195" s="33"/>
      <c r="F195" s="33"/>
      <c r="G195" s="41"/>
      <c r="H195" s="41"/>
      <c r="I195" s="33"/>
    </row>
    <row r="197" spans="2:9" ht="18" x14ac:dyDescent="0.25">
      <c r="B197" s="37"/>
      <c r="C197" s="37" t="s">
        <v>150</v>
      </c>
      <c r="D197" s="33"/>
      <c r="E197" s="33"/>
      <c r="F197" s="33"/>
      <c r="G197" s="33"/>
      <c r="H197" s="33"/>
      <c r="I197" s="33"/>
    </row>
    <row r="198" spans="2:9" ht="18" x14ac:dyDescent="0.25">
      <c r="B198" s="37"/>
      <c r="C198" s="37" t="s">
        <v>151</v>
      </c>
      <c r="D198" s="33"/>
      <c r="E198" s="33"/>
      <c r="F198" s="33"/>
      <c r="G198" s="41"/>
      <c r="H198" s="41"/>
      <c r="I198" s="33"/>
    </row>
    <row r="199" spans="2:9" ht="18" x14ac:dyDescent="0.25">
      <c r="B199" s="37" t="s">
        <v>152</v>
      </c>
      <c r="C199" s="33"/>
      <c r="D199" s="33"/>
      <c r="E199" s="156">
        <v>41912</v>
      </c>
      <c r="F199" s="156"/>
      <c r="G199" s="49" t="s">
        <v>137</v>
      </c>
      <c r="H199" s="174">
        <v>42765</v>
      </c>
      <c r="I199" s="174"/>
    </row>
    <row r="200" spans="2:9" x14ac:dyDescent="0.25">
      <c r="B200" s="65"/>
      <c r="C200" s="65"/>
      <c r="D200" s="33"/>
      <c r="E200" s="67"/>
      <c r="F200" s="33"/>
      <c r="G200" s="33"/>
      <c r="H200" s="33"/>
      <c r="I200" s="33"/>
    </row>
    <row r="201" spans="2:9" x14ac:dyDescent="0.25">
      <c r="B201" s="33"/>
      <c r="C201" s="33"/>
      <c r="D201" s="33"/>
      <c r="E201" s="66"/>
      <c r="F201" s="33"/>
      <c r="G201" s="33"/>
      <c r="H201" s="33"/>
      <c r="I201" s="33"/>
    </row>
    <row r="203" spans="2:9" ht="15.75" thickBot="1" x14ac:dyDescent="0.3">
      <c r="B203" s="33"/>
      <c r="C203" s="33"/>
      <c r="D203" s="33"/>
      <c r="E203" s="33"/>
      <c r="F203" s="33"/>
      <c r="G203" s="33"/>
      <c r="H203" s="33"/>
      <c r="I203" s="33"/>
    </row>
    <row r="204" spans="2:9" ht="16.5" thickTop="1" thickBot="1" x14ac:dyDescent="0.3">
      <c r="B204" s="175"/>
      <c r="C204" s="176" t="s">
        <v>153</v>
      </c>
      <c r="D204" s="176"/>
      <c r="E204" s="84" t="s">
        <v>154</v>
      </c>
      <c r="F204" s="173" t="s">
        <v>155</v>
      </c>
      <c r="G204" s="173"/>
      <c r="H204" s="173" t="s">
        <v>156</v>
      </c>
      <c r="I204" s="173"/>
    </row>
    <row r="205" spans="2:9" ht="16.5" thickTop="1" thickBot="1" x14ac:dyDescent="0.3">
      <c r="B205" s="175"/>
      <c r="C205" s="176"/>
      <c r="D205" s="176"/>
      <c r="E205" s="85" t="s">
        <v>157</v>
      </c>
      <c r="F205" s="172" t="s">
        <v>158</v>
      </c>
      <c r="G205" s="172"/>
      <c r="H205" s="172" t="s">
        <v>163</v>
      </c>
      <c r="I205" s="172"/>
    </row>
    <row r="206" spans="2:9" ht="16.5" thickTop="1" thickBot="1" x14ac:dyDescent="0.3">
      <c r="B206" s="168"/>
      <c r="C206" s="169">
        <v>33696</v>
      </c>
      <c r="D206" s="169"/>
      <c r="E206" s="170">
        <v>0.1</v>
      </c>
      <c r="F206" s="170">
        <v>3369.6000000000004</v>
      </c>
      <c r="G206" s="170"/>
      <c r="H206" s="171">
        <v>673.92</v>
      </c>
      <c r="I206" s="169"/>
    </row>
    <row r="207" spans="2:9" ht="16.5" thickTop="1" thickBot="1" x14ac:dyDescent="0.3">
      <c r="B207" s="168"/>
      <c r="C207" s="169"/>
      <c r="D207" s="169"/>
      <c r="E207" s="170"/>
      <c r="F207" s="170"/>
      <c r="G207" s="170"/>
      <c r="H207" s="169"/>
      <c r="I207" s="169"/>
    </row>
    <row r="208" spans="2:9" ht="15.75" thickTop="1" x14ac:dyDescent="0.25">
      <c r="B208" s="33"/>
      <c r="C208" s="33"/>
      <c r="D208" s="33"/>
      <c r="E208" s="33"/>
      <c r="F208" s="33"/>
      <c r="G208" s="33"/>
      <c r="H208" s="33"/>
      <c r="I208" s="33"/>
    </row>
    <row r="211" spans="2:7" x14ac:dyDescent="0.25">
      <c r="B211" s="33"/>
      <c r="C211" s="33"/>
      <c r="D211" s="33"/>
      <c r="E211" s="34" t="s">
        <v>128</v>
      </c>
      <c r="F211" s="33"/>
      <c r="G211" s="33"/>
    </row>
    <row r="212" spans="2:7" x14ac:dyDescent="0.25">
      <c r="B212" s="44" t="s">
        <v>164</v>
      </c>
      <c r="C212" s="33"/>
      <c r="D212" s="33"/>
      <c r="E212" s="33"/>
      <c r="F212" s="33"/>
      <c r="G212" s="33"/>
    </row>
    <row r="220" spans="2:7" x14ac:dyDescent="0.25">
      <c r="B220" s="33"/>
      <c r="C220" s="33"/>
      <c r="D220" s="33"/>
      <c r="E220" s="33"/>
      <c r="F220" s="33"/>
      <c r="G220" s="35" t="s">
        <v>130</v>
      </c>
    </row>
    <row r="222" spans="2:7" x14ac:dyDescent="0.25">
      <c r="B222" s="38" t="s">
        <v>161</v>
      </c>
      <c r="C222" s="33"/>
      <c r="D222" s="33"/>
      <c r="E222" s="33"/>
      <c r="F222" s="33"/>
      <c r="G222" s="44" t="s">
        <v>132</v>
      </c>
    </row>
    <row r="223" spans="2:7" x14ac:dyDescent="0.25">
      <c r="B223" s="38" t="s">
        <v>133</v>
      </c>
      <c r="C223" s="33"/>
      <c r="D223" s="33"/>
      <c r="E223" s="33"/>
      <c r="F223" s="33"/>
      <c r="G223" s="44" t="s">
        <v>165</v>
      </c>
    </row>
    <row r="245" spans="1:17" ht="15.75" thickBot="1" x14ac:dyDescent="0.3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1:17" ht="16.5" thickTop="1" thickBot="1" x14ac:dyDescent="0.3">
      <c r="A246" s="34" t="s">
        <v>87</v>
      </c>
      <c r="B246" s="64"/>
      <c r="C246" s="90" t="s">
        <v>46</v>
      </c>
      <c r="D246" s="60"/>
      <c r="E246" s="60">
        <v>90</v>
      </c>
      <c r="F246" s="60"/>
      <c r="G246" s="60"/>
      <c r="H246" s="33"/>
      <c r="I246" s="60" t="s">
        <v>166</v>
      </c>
      <c r="J246" s="36">
        <v>2017</v>
      </c>
      <c r="K246" s="89" t="s">
        <v>47</v>
      </c>
      <c r="L246" s="89"/>
      <c r="M246" s="89" t="s">
        <v>49</v>
      </c>
      <c r="N246" s="33"/>
      <c r="O246" s="89"/>
      <c r="P246" s="33"/>
      <c r="Q246" s="89" t="s">
        <v>52</v>
      </c>
    </row>
    <row r="247" spans="1:17" ht="15.75" thickTop="1" x14ac:dyDescent="0.25">
      <c r="A247" s="34" t="s">
        <v>89</v>
      </c>
      <c r="B247" s="33"/>
      <c r="C247" s="83" t="s">
        <v>48</v>
      </c>
      <c r="D247" s="33"/>
      <c r="E247" s="60">
        <v>113</v>
      </c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1:17" x14ac:dyDescent="0.25">
      <c r="A248" s="34" t="s">
        <v>90</v>
      </c>
      <c r="B248" s="33"/>
      <c r="C248" s="83" t="s">
        <v>50</v>
      </c>
      <c r="D248" s="33"/>
      <c r="E248" s="60">
        <v>4147</v>
      </c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1:17" x14ac:dyDescent="0.25">
      <c r="A249" s="34" t="s">
        <v>91</v>
      </c>
      <c r="B249" s="33"/>
      <c r="C249" s="83" t="s">
        <v>51</v>
      </c>
      <c r="D249" s="33"/>
      <c r="E249" s="60">
        <v>1004</v>
      </c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1:17" x14ac:dyDescent="0.25">
      <c r="A250" s="34" t="s">
        <v>92</v>
      </c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9" spans="2:9" ht="18" x14ac:dyDescent="0.25">
      <c r="B259" s="33"/>
      <c r="C259" s="37" t="s">
        <v>167</v>
      </c>
      <c r="D259" s="33"/>
      <c r="E259" s="33"/>
      <c r="F259" s="33"/>
      <c r="G259" s="33"/>
      <c r="H259" s="33"/>
      <c r="I259" s="33"/>
    </row>
    <row r="260" spans="2:9" ht="18" x14ac:dyDescent="0.25">
      <c r="B260" s="33"/>
      <c r="C260" s="37" t="s">
        <v>168</v>
      </c>
      <c r="D260" s="33"/>
      <c r="E260" s="33"/>
      <c r="F260" s="33"/>
      <c r="G260" s="33"/>
      <c r="H260" s="33"/>
      <c r="I260" s="33"/>
    </row>
    <row r="262" spans="2:9" x14ac:dyDescent="0.25">
      <c r="B262" s="60" t="s">
        <v>169</v>
      </c>
      <c r="C262" s="33"/>
      <c r="D262" s="33"/>
      <c r="E262" s="33"/>
      <c r="F262" s="33"/>
      <c r="G262" s="33"/>
      <c r="H262" s="33"/>
      <c r="I262" s="36">
        <v>2017</v>
      </c>
    </row>
    <row r="263" spans="2:9" x14ac:dyDescent="0.25">
      <c r="B263" s="60" t="s">
        <v>170</v>
      </c>
      <c r="C263" s="33"/>
      <c r="D263" s="127">
        <v>41912</v>
      </c>
      <c r="E263" s="127"/>
      <c r="F263" s="60" t="s">
        <v>95</v>
      </c>
      <c r="G263" s="131">
        <v>42765</v>
      </c>
      <c r="H263" s="131"/>
      <c r="I263" s="33"/>
    </row>
    <row r="264" spans="2:9" x14ac:dyDescent="0.25">
      <c r="B264" s="60" t="s">
        <v>171</v>
      </c>
      <c r="C264" s="33"/>
      <c r="D264" s="55"/>
      <c r="E264" s="55"/>
      <c r="F264" s="34" t="s">
        <v>172</v>
      </c>
      <c r="G264" s="86"/>
      <c r="H264" s="86"/>
      <c r="I264" s="33"/>
    </row>
    <row r="267" spans="2:9" ht="15.75" thickBot="1" x14ac:dyDescent="0.3">
      <c r="B267" s="33"/>
      <c r="C267" s="33"/>
      <c r="D267" s="33"/>
      <c r="E267" s="33"/>
      <c r="F267" s="33"/>
      <c r="G267" s="33"/>
      <c r="H267" s="33"/>
      <c r="I267" s="33"/>
    </row>
    <row r="268" spans="2:9" ht="16.5" thickTop="1" thickBot="1" x14ac:dyDescent="0.3">
      <c r="B268" s="128" t="s">
        <v>173</v>
      </c>
      <c r="C268" s="128"/>
      <c r="D268" s="130" t="s">
        <v>174</v>
      </c>
      <c r="E268" s="87" t="s">
        <v>175</v>
      </c>
      <c r="F268" s="134" t="s">
        <v>176</v>
      </c>
      <c r="G268" s="135"/>
      <c r="H268" s="134" t="s">
        <v>177</v>
      </c>
      <c r="I268" s="135"/>
    </row>
    <row r="269" spans="2:9" ht="16.5" thickTop="1" thickBot="1" x14ac:dyDescent="0.3">
      <c r="B269" s="129"/>
      <c r="C269" s="129"/>
      <c r="D269" s="130"/>
      <c r="E269" s="88" t="s">
        <v>178</v>
      </c>
      <c r="F269" s="140" t="s">
        <v>158</v>
      </c>
      <c r="G269" s="141"/>
      <c r="H269" s="132" t="s">
        <v>179</v>
      </c>
      <c r="I269" s="133"/>
    </row>
    <row r="270" spans="2:9" ht="16.5" thickTop="1" thickBot="1" x14ac:dyDescent="0.3">
      <c r="B270" s="122" t="s">
        <v>180</v>
      </c>
      <c r="C270" s="122"/>
      <c r="D270" s="39">
        <v>90</v>
      </c>
      <c r="E270" s="40">
        <v>40</v>
      </c>
      <c r="F270" s="142">
        <v>3600</v>
      </c>
      <c r="G270" s="143"/>
      <c r="H270" s="138">
        <v>3492</v>
      </c>
      <c r="I270" s="139"/>
    </row>
    <row r="271" spans="2:9" ht="16.5" thickTop="1" thickBot="1" x14ac:dyDescent="0.3">
      <c r="B271" s="122" t="s">
        <v>181</v>
      </c>
      <c r="C271" s="122"/>
      <c r="D271" s="39">
        <v>113</v>
      </c>
      <c r="E271" s="40">
        <v>35</v>
      </c>
      <c r="F271" s="142">
        <v>3955</v>
      </c>
      <c r="G271" s="143"/>
      <c r="H271" s="138">
        <v>3836.35</v>
      </c>
      <c r="I271" s="139"/>
    </row>
    <row r="272" spans="2:9" ht="16.5" thickTop="1" thickBot="1" x14ac:dyDescent="0.3">
      <c r="B272" s="122" t="s">
        <v>182</v>
      </c>
      <c r="C272" s="122"/>
      <c r="D272" s="39">
        <v>4147</v>
      </c>
      <c r="E272" s="40">
        <v>6</v>
      </c>
      <c r="F272" s="142">
        <v>24882</v>
      </c>
      <c r="G272" s="143"/>
      <c r="H272" s="138">
        <v>24135.54</v>
      </c>
      <c r="I272" s="139"/>
    </row>
    <row r="273" spans="2:9" ht="16.5" thickTop="1" thickBot="1" x14ac:dyDescent="0.3">
      <c r="B273" s="123" t="s">
        <v>183</v>
      </c>
      <c r="C273" s="123"/>
      <c r="D273" s="39">
        <v>1004</v>
      </c>
      <c r="E273" s="40">
        <v>7</v>
      </c>
      <c r="F273" s="138">
        <v>7028</v>
      </c>
      <c r="G273" s="139"/>
      <c r="H273" s="138">
        <v>6817.16</v>
      </c>
      <c r="I273" s="139"/>
    </row>
    <row r="274" spans="2:9" ht="16.5" thickTop="1" thickBot="1" x14ac:dyDescent="0.3">
      <c r="B274" s="124"/>
      <c r="C274" s="124"/>
      <c r="D274" s="33"/>
      <c r="E274" s="33"/>
      <c r="F274" s="33"/>
      <c r="G274" s="33"/>
      <c r="H274" s="33"/>
      <c r="I274" s="33"/>
    </row>
    <row r="275" spans="2:9" ht="16.5" thickTop="1" thickBot="1" x14ac:dyDescent="0.3">
      <c r="B275" s="125" t="s">
        <v>184</v>
      </c>
      <c r="C275" s="126"/>
      <c r="D275" s="42"/>
      <c r="E275" s="43"/>
      <c r="F275" s="136">
        <v>0</v>
      </c>
      <c r="G275" s="137"/>
      <c r="H275" s="33"/>
      <c r="I275" s="33"/>
    </row>
    <row r="276" spans="2:9" ht="15.75" thickTop="1" x14ac:dyDescent="0.25">
      <c r="B276" s="33"/>
      <c r="C276" s="33"/>
      <c r="D276" s="33"/>
      <c r="E276" s="33"/>
      <c r="F276" s="33"/>
      <c r="G276" s="33"/>
      <c r="H276" s="33"/>
      <c r="I276" s="33"/>
    </row>
    <row r="280" spans="2:9" x14ac:dyDescent="0.25">
      <c r="B280" s="33"/>
      <c r="C280" s="33"/>
      <c r="D280" s="33"/>
      <c r="E280" s="34" t="s">
        <v>185</v>
      </c>
      <c r="F280" s="33"/>
      <c r="G280" s="33"/>
      <c r="H280" s="33"/>
      <c r="I280" s="33"/>
    </row>
    <row r="281" spans="2:9" x14ac:dyDescent="0.25">
      <c r="B281" s="44" t="s">
        <v>129</v>
      </c>
      <c r="C281" s="33"/>
      <c r="D281" s="33"/>
      <c r="E281" s="33"/>
      <c r="F281" s="33"/>
      <c r="G281" s="33"/>
      <c r="H281" s="33"/>
      <c r="I281" s="33"/>
    </row>
    <row r="286" spans="2:9" x14ac:dyDescent="0.25">
      <c r="B286" s="33"/>
      <c r="C286" s="33"/>
      <c r="D286" s="33"/>
      <c r="E286" s="35" t="s">
        <v>130</v>
      </c>
      <c r="F286" s="33"/>
      <c r="G286" s="33"/>
      <c r="H286" s="33"/>
      <c r="I286" s="33"/>
    </row>
    <row r="291" spans="2:6" x14ac:dyDescent="0.25">
      <c r="B291" s="44" t="s">
        <v>186</v>
      </c>
      <c r="C291" s="44"/>
      <c r="D291" s="44"/>
      <c r="E291" s="44"/>
      <c r="F291" s="44" t="s">
        <v>132</v>
      </c>
    </row>
    <row r="292" spans="2:6" x14ac:dyDescent="0.25">
      <c r="B292" s="44" t="s">
        <v>187</v>
      </c>
      <c r="C292" s="44"/>
      <c r="D292" s="44"/>
      <c r="E292" s="44"/>
      <c r="F292" s="44" t="s">
        <v>134</v>
      </c>
    </row>
    <row r="293" spans="2:6" x14ac:dyDescent="0.25">
      <c r="B293" s="44"/>
      <c r="C293" s="44"/>
      <c r="D293" s="44"/>
      <c r="E293" s="44"/>
      <c r="F293" s="44"/>
    </row>
  </sheetData>
  <mergeCells count="93">
    <mergeCell ref="E135:F135"/>
    <mergeCell ref="H135:I135"/>
    <mergeCell ref="B206:B207"/>
    <mergeCell ref="C206:D207"/>
    <mergeCell ref="E206:E207"/>
    <mergeCell ref="F206:G207"/>
    <mergeCell ref="H206:I207"/>
    <mergeCell ref="B204:B205"/>
    <mergeCell ref="C204:D205"/>
    <mergeCell ref="F204:G204"/>
    <mergeCell ref="B143:B144"/>
    <mergeCell ref="C143:D144"/>
    <mergeCell ref="F143:G143"/>
    <mergeCell ref="H143:I143"/>
    <mergeCell ref="F144:G144"/>
    <mergeCell ref="H144:I144"/>
    <mergeCell ref="H205:I205"/>
    <mergeCell ref="H204:I204"/>
    <mergeCell ref="F205:G205"/>
    <mergeCell ref="E199:F199"/>
    <mergeCell ref="H199:I199"/>
    <mergeCell ref="B145:B146"/>
    <mergeCell ref="C145:D146"/>
    <mergeCell ref="E145:E146"/>
    <mergeCell ref="F145:G146"/>
    <mergeCell ref="H145:I146"/>
    <mergeCell ref="A84:B85"/>
    <mergeCell ref="C84:J85"/>
    <mergeCell ref="H82:H83"/>
    <mergeCell ref="I82:I83"/>
    <mergeCell ref="J82:J83"/>
    <mergeCell ref="G77:H77"/>
    <mergeCell ref="I77:J77"/>
    <mergeCell ref="C82:C83"/>
    <mergeCell ref="D82:D83"/>
    <mergeCell ref="E82:E83"/>
    <mergeCell ref="F82:F83"/>
    <mergeCell ref="G82:G83"/>
    <mergeCell ref="C28:H28"/>
    <mergeCell ref="C29:H29"/>
    <mergeCell ref="A82:B83"/>
    <mergeCell ref="H8:I8"/>
    <mergeCell ref="E8:F8"/>
    <mergeCell ref="C38:H38"/>
    <mergeCell ref="C40:H40"/>
    <mergeCell ref="C41:H41"/>
    <mergeCell ref="C30:H30"/>
    <mergeCell ref="C31:H31"/>
    <mergeCell ref="C32:H32"/>
    <mergeCell ref="C33:H33"/>
    <mergeCell ref="G72:H72"/>
    <mergeCell ref="A77:B78"/>
    <mergeCell ref="C77:D77"/>
    <mergeCell ref="E77:F77"/>
    <mergeCell ref="C11:H12"/>
    <mergeCell ref="I11:I12"/>
    <mergeCell ref="B43:H43"/>
    <mergeCell ref="C42:H42"/>
    <mergeCell ref="C21:H21"/>
    <mergeCell ref="C13:H13"/>
    <mergeCell ref="C14:H14"/>
    <mergeCell ref="C15:H15"/>
    <mergeCell ref="C16:H16"/>
    <mergeCell ref="C17:H17"/>
    <mergeCell ref="C34:H34"/>
    <mergeCell ref="C35:H35"/>
    <mergeCell ref="C23:H23"/>
    <mergeCell ref="C24:H24"/>
    <mergeCell ref="C25:H25"/>
    <mergeCell ref="C27:H27"/>
    <mergeCell ref="G263:H263"/>
    <mergeCell ref="H269:I269"/>
    <mergeCell ref="H268:I268"/>
    <mergeCell ref="F275:G275"/>
    <mergeCell ref="H272:I272"/>
    <mergeCell ref="H270:I270"/>
    <mergeCell ref="H271:I271"/>
    <mergeCell ref="H273:I273"/>
    <mergeCell ref="F268:G268"/>
    <mergeCell ref="F269:G269"/>
    <mergeCell ref="F270:G270"/>
    <mergeCell ref="F271:G271"/>
    <mergeCell ref="F272:G272"/>
    <mergeCell ref="F273:G273"/>
    <mergeCell ref="B272:C272"/>
    <mergeCell ref="B273:C273"/>
    <mergeCell ref="B274:C274"/>
    <mergeCell ref="B275:C275"/>
    <mergeCell ref="D263:E263"/>
    <mergeCell ref="B268:C269"/>
    <mergeCell ref="D268:D269"/>
    <mergeCell ref="B270:C270"/>
    <mergeCell ref="B271:C2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K9" sqref="K9"/>
    </sheetView>
  </sheetViews>
  <sheetFormatPr baseColWidth="10" defaultRowHeight="15" x14ac:dyDescent="0.25"/>
  <cols>
    <col min="2" max="2" width="13.85546875" customWidth="1"/>
    <col min="3" max="3" width="16.140625" customWidth="1"/>
    <col min="5" max="5" width="15" bestFit="1" customWidth="1"/>
  </cols>
  <sheetData>
    <row r="1" spans="1:9" ht="18" x14ac:dyDescent="0.25">
      <c r="A1" s="93"/>
      <c r="B1" s="94" t="s">
        <v>202</v>
      </c>
      <c r="C1" s="93"/>
      <c r="D1" s="93"/>
      <c r="E1" s="93"/>
      <c r="F1" s="93"/>
      <c r="G1" s="93"/>
      <c r="H1" s="95"/>
      <c r="I1" s="93"/>
    </row>
    <row r="2" spans="1:9" ht="19.5" thickBot="1" x14ac:dyDescent="0.35">
      <c r="A2" s="93"/>
      <c r="B2" s="109" t="s">
        <v>203</v>
      </c>
      <c r="C2" s="112">
        <v>41334</v>
      </c>
      <c r="D2" s="110" t="s">
        <v>95</v>
      </c>
      <c r="E2" s="111">
        <v>42823</v>
      </c>
      <c r="F2" s="93"/>
      <c r="G2" s="96"/>
      <c r="H2" s="93"/>
      <c r="I2" s="93"/>
    </row>
    <row r="3" spans="1:9" ht="16.5" thickTop="1" thickBot="1" x14ac:dyDescent="0.3">
      <c r="A3" s="97" t="s">
        <v>188</v>
      </c>
      <c r="B3" s="98" t="s">
        <v>96</v>
      </c>
      <c r="C3" s="191" t="s">
        <v>189</v>
      </c>
      <c r="D3" s="191"/>
      <c r="E3" s="192"/>
      <c r="F3" s="193"/>
      <c r="G3" s="192"/>
      <c r="H3" s="193"/>
      <c r="I3" s="191" t="s">
        <v>98</v>
      </c>
    </row>
    <row r="4" spans="1:9" ht="16.5" thickTop="1" thickBot="1" x14ac:dyDescent="0.3">
      <c r="A4" s="99" t="s">
        <v>190</v>
      </c>
      <c r="B4" s="100" t="s">
        <v>99</v>
      </c>
      <c r="C4" s="191"/>
      <c r="D4" s="191"/>
      <c r="E4" s="191"/>
      <c r="F4" s="191"/>
      <c r="G4" s="191"/>
      <c r="H4" s="191"/>
      <c r="I4" s="191"/>
    </row>
    <row r="5" spans="1:9" ht="16.5" thickTop="1" thickBot="1" x14ac:dyDescent="0.3">
      <c r="A5" s="194" t="s">
        <v>191</v>
      </c>
      <c r="B5" s="101" t="s">
        <v>5</v>
      </c>
      <c r="C5" s="190" t="s">
        <v>192</v>
      </c>
      <c r="D5" s="190"/>
      <c r="E5" s="190"/>
      <c r="F5" s="190"/>
      <c r="G5" s="190"/>
      <c r="H5" s="190"/>
      <c r="I5" s="102">
        <f>SUMPRODUCT((BASE!H3:H20&gt;Feuil3!C2)*(BASE!H3:H20&lt;Feuil3!E2)*BASE!K3:K20)</f>
        <v>5000</v>
      </c>
    </row>
    <row r="6" spans="1:9" ht="16.5" thickTop="1" thickBot="1" x14ac:dyDescent="0.3">
      <c r="A6" s="195"/>
      <c r="B6" s="103" t="s">
        <v>143</v>
      </c>
      <c r="C6" s="190" t="s">
        <v>193</v>
      </c>
      <c r="D6" s="190"/>
      <c r="E6" s="190"/>
      <c r="F6" s="190"/>
      <c r="G6" s="190"/>
      <c r="H6" s="190"/>
      <c r="I6" s="102">
        <f>SUMPRODUCT((BASE!H3:H20&gt;Feuil3!C2)*(BASE!H3:H20&lt;Feuil3!E2)*BASE!M3:M20)</f>
        <v>500</v>
      </c>
    </row>
    <row r="7" spans="1:9" ht="16.5" thickTop="1" thickBot="1" x14ac:dyDescent="0.3">
      <c r="A7" s="195"/>
      <c r="B7" s="103" t="s">
        <v>194</v>
      </c>
      <c r="C7" s="190" t="s">
        <v>195</v>
      </c>
      <c r="D7" s="190"/>
      <c r="E7" s="190"/>
      <c r="F7" s="190"/>
      <c r="G7" s="190"/>
      <c r="H7" s="190"/>
      <c r="I7" s="102">
        <f>SUMPRODUCT((BASE!H3:H20&gt;Feuil3!C2)*(BASE!H3:H20&lt;Feuil3!E2)*BASE!L3:L20)</f>
        <v>9000</v>
      </c>
    </row>
    <row r="8" spans="1:9" ht="16.5" thickTop="1" thickBot="1" x14ac:dyDescent="0.3">
      <c r="A8" s="196"/>
      <c r="B8" s="197" t="s">
        <v>196</v>
      </c>
      <c r="C8" s="197"/>
      <c r="D8" s="197"/>
      <c r="E8" s="197"/>
      <c r="F8" s="197"/>
      <c r="G8" s="197"/>
      <c r="H8" s="197"/>
      <c r="I8" s="113">
        <f>SUM(I5:I7)</f>
        <v>14500</v>
      </c>
    </row>
    <row r="9" spans="1:9" ht="16.5" thickTop="1" thickBot="1" x14ac:dyDescent="0.3">
      <c r="A9" s="187" t="s">
        <v>197</v>
      </c>
      <c r="B9" s="103" t="s">
        <v>8</v>
      </c>
      <c r="C9" s="190" t="s">
        <v>100</v>
      </c>
      <c r="D9" s="190"/>
      <c r="E9" s="190"/>
      <c r="F9" s="190"/>
      <c r="G9" s="190"/>
      <c r="H9" s="190"/>
      <c r="I9" s="102">
        <f>SUMPRODUCT((BASE!$A$3:$BJ$65000)*(BASE!$A$1:$BJ$1= B9)*(BASE!$H$3:$H$65000&gt;=C6)*(BASE!$H$3:$H$65000&lt;=E6))</f>
        <v>0</v>
      </c>
    </row>
    <row r="10" spans="1:9" ht="16.5" thickTop="1" thickBot="1" x14ac:dyDescent="0.3">
      <c r="A10" s="188"/>
      <c r="B10" s="103" t="s">
        <v>9</v>
      </c>
      <c r="C10" s="190" t="s">
        <v>101</v>
      </c>
      <c r="D10" s="190"/>
      <c r="E10" s="190"/>
      <c r="F10" s="190"/>
      <c r="G10" s="190"/>
      <c r="H10" s="190"/>
      <c r="I10" s="102">
        <f>SUMPRODUCT((BASE!$A$3:$BJ$65000)*(BASE!$A$1:$BJ$1= B10)*(BASE!$H$3:$H$65000&gt;=C7)*(BASE!$H$3:$H$65000&lt;=E7))</f>
        <v>0</v>
      </c>
    </row>
    <row r="11" spans="1:9" ht="16.5" thickTop="1" thickBot="1" x14ac:dyDescent="0.3">
      <c r="A11" s="188"/>
      <c r="B11" s="103" t="s">
        <v>10</v>
      </c>
      <c r="C11" s="190" t="s">
        <v>102</v>
      </c>
      <c r="D11" s="190"/>
      <c r="E11" s="190"/>
      <c r="F11" s="190"/>
      <c r="G11" s="190"/>
      <c r="H11" s="190"/>
      <c r="I11" s="102">
        <f>SUMPRODUCT((BASE!$A$3:$BJ$65000)*(BASE!$A$1:$BJ$1= B11)*(BASE!$H$3:$H$65000&gt;=C8)*(BASE!$H$3:$H$65000&lt;=E8))</f>
        <v>0</v>
      </c>
    </row>
    <row r="12" spans="1:9" ht="16.5" thickTop="1" thickBot="1" x14ac:dyDescent="0.3">
      <c r="A12" s="188"/>
      <c r="B12" s="103" t="s">
        <v>11</v>
      </c>
      <c r="C12" s="182" t="s">
        <v>103</v>
      </c>
      <c r="D12" s="182"/>
      <c r="E12" s="182"/>
      <c r="F12" s="182"/>
      <c r="G12" s="182"/>
      <c r="H12" s="182"/>
      <c r="I12" s="102">
        <f>SUMPRODUCT((BASE!$A$3:$BJ$65000)*(BASE!$A$1:$BJ$1= B12)*(BASE!$H$3:$H$65000&gt;=C9)*(BASE!$H$3:$H$65000&lt;=E9))</f>
        <v>0</v>
      </c>
    </row>
    <row r="13" spans="1:9" ht="16.5" thickTop="1" thickBot="1" x14ac:dyDescent="0.3">
      <c r="A13" s="188"/>
      <c r="B13" s="103" t="s">
        <v>12</v>
      </c>
      <c r="C13" s="182" t="s">
        <v>104</v>
      </c>
      <c r="D13" s="182"/>
      <c r="E13" s="182"/>
      <c r="F13" s="182"/>
      <c r="G13" s="182"/>
      <c r="H13" s="182"/>
      <c r="I13" s="102">
        <f>SUMPRODUCT((BASE!$A$3:$BJ$65000)*(BASE!$A$1:$BJ$1= B13)*(BASE!$H$3:$H$65000&gt;=C10)*(BASE!$H$3:$H$65000&lt;=E10))</f>
        <v>0</v>
      </c>
    </row>
    <row r="14" spans="1:9" ht="16.5" thickTop="1" thickBot="1" x14ac:dyDescent="0.3">
      <c r="A14" s="188"/>
      <c r="B14" s="103" t="s">
        <v>16</v>
      </c>
      <c r="C14" s="182" t="s">
        <v>105</v>
      </c>
      <c r="D14" s="182"/>
      <c r="E14" s="182"/>
      <c r="F14" s="182"/>
      <c r="G14" s="182"/>
      <c r="H14" s="182"/>
      <c r="I14" s="102">
        <f>SUMPRODUCT((BASE!$A$3:$BJ$65000)*(BASE!$A$1:$BJ$1= B14)*(BASE!$H$3:$H$65000&gt;=C11)*(BASE!$H$3:$H$65000&lt;=E11))</f>
        <v>0</v>
      </c>
    </row>
    <row r="15" spans="1:9" ht="16.5" thickTop="1" thickBot="1" x14ac:dyDescent="0.3">
      <c r="A15" s="188"/>
      <c r="B15" s="103" t="s">
        <v>18</v>
      </c>
      <c r="C15" s="183" t="s">
        <v>106</v>
      </c>
      <c r="D15" s="184"/>
      <c r="E15" s="184"/>
      <c r="F15" s="184"/>
      <c r="G15" s="184"/>
      <c r="H15" s="185"/>
      <c r="I15" s="102">
        <f>SUMPRODUCT((BASE!$A$3:$BJ$65000)*(BASE!$A$1:$BJ$1= B15)*(BASE!$H$3:$H$65000&gt;=C12)*(BASE!$H$3:$H$65000&lt;=E12))</f>
        <v>0</v>
      </c>
    </row>
    <row r="16" spans="1:9" ht="16.5" thickTop="1" thickBot="1" x14ac:dyDescent="0.3">
      <c r="A16" s="188"/>
      <c r="B16" s="103" t="s">
        <v>19</v>
      </c>
      <c r="C16" s="104" t="s">
        <v>107</v>
      </c>
      <c r="D16" s="105"/>
      <c r="E16" s="105"/>
      <c r="F16" s="105"/>
      <c r="G16" s="105"/>
      <c r="H16" s="106"/>
      <c r="I16" s="102">
        <f>SUMPRODUCT((BASE!$A$3:$BJ$65000)*(BASE!$A$1:$BJ$1= B16)*(BASE!$H$3:$H$65000&gt;=C13)*(BASE!$H$3:$H$65000&lt;=E13))</f>
        <v>0</v>
      </c>
    </row>
    <row r="17" spans="1:9" ht="16.5" thickTop="1" thickBot="1" x14ac:dyDescent="0.3">
      <c r="A17" s="188"/>
      <c r="B17" s="103" t="s">
        <v>20</v>
      </c>
      <c r="C17" s="182" t="s">
        <v>108</v>
      </c>
      <c r="D17" s="182"/>
      <c r="E17" s="182"/>
      <c r="F17" s="182"/>
      <c r="G17" s="182"/>
      <c r="H17" s="182"/>
      <c r="I17" s="102">
        <f>SUMPRODUCT((BASE!$A$3:$BJ$65000)*(BASE!$A$1:$BJ$1= B17)*(BASE!$H$3:$H$65000&gt;=C14)*(BASE!$H$3:$H$65000&lt;=E14))</f>
        <v>0</v>
      </c>
    </row>
    <row r="18" spans="1:9" ht="16.5" thickTop="1" thickBot="1" x14ac:dyDescent="0.3">
      <c r="A18" s="188"/>
      <c r="B18" s="103" t="s">
        <v>21</v>
      </c>
      <c r="C18" s="182" t="s">
        <v>109</v>
      </c>
      <c r="D18" s="182"/>
      <c r="E18" s="182"/>
      <c r="F18" s="182"/>
      <c r="G18" s="182"/>
      <c r="H18" s="182"/>
      <c r="I18" s="102">
        <f>SUMPRODUCT((BASE!$A$3:$BJ$65000)*(BASE!$A$1:$BJ$1= B18)*(BASE!$H$3:$H$65000&gt;=C15)*(BASE!$H$3:$H$65000&lt;=E15))</f>
        <v>0</v>
      </c>
    </row>
    <row r="19" spans="1:9" ht="16.5" thickTop="1" thickBot="1" x14ac:dyDescent="0.3">
      <c r="A19" s="188"/>
      <c r="B19" s="103" t="s">
        <v>110</v>
      </c>
      <c r="C19" s="182" t="s">
        <v>111</v>
      </c>
      <c r="D19" s="182"/>
      <c r="E19" s="182"/>
      <c r="F19" s="182"/>
      <c r="G19" s="182"/>
      <c r="H19" s="182"/>
      <c r="I19" s="102">
        <f>SUMPRODUCT((BASE!$A$3:$BJ$65000)*(BASE!$A$1:$BJ$1= B19)*(BASE!$H$3:$H$65000&gt;=C16)*(BASE!$H$3:$H$65000&lt;=E16))</f>
        <v>0</v>
      </c>
    </row>
    <row r="20" spans="1:9" ht="16.5" thickTop="1" thickBot="1" x14ac:dyDescent="0.3">
      <c r="A20" s="188"/>
      <c r="B20" s="103" t="s">
        <v>23</v>
      </c>
      <c r="C20" s="182" t="s">
        <v>112</v>
      </c>
      <c r="D20" s="182"/>
      <c r="E20" s="182"/>
      <c r="F20" s="182"/>
      <c r="G20" s="182"/>
      <c r="H20" s="182"/>
      <c r="I20" s="102">
        <f>SUMPRODUCT((BASE!$A$3:$BJ$65000)*(BASE!$A$1:$BJ$1= B20)*(BASE!$H$3:$H$65000&gt;=C17)*(BASE!$H$3:$H$65000&lt;=E17))</f>
        <v>0</v>
      </c>
    </row>
    <row r="21" spans="1:9" ht="16.5" thickTop="1" thickBot="1" x14ac:dyDescent="0.3">
      <c r="A21" s="188"/>
      <c r="B21" s="103" t="s">
        <v>27</v>
      </c>
      <c r="C21" s="182" t="s">
        <v>113</v>
      </c>
      <c r="D21" s="182"/>
      <c r="E21" s="182"/>
      <c r="F21" s="182"/>
      <c r="G21" s="182"/>
      <c r="H21" s="182"/>
      <c r="I21" s="102">
        <f>SUMPRODUCT((BASE!$A$3:$BJ$65000)*(BASE!$A$1:$BJ$1= B21)*(BASE!$H$3:$H$65000&gt;=C18)*(BASE!$H$3:$H$65000&lt;=E18))</f>
        <v>0</v>
      </c>
    </row>
    <row r="22" spans="1:9" ht="16.5" thickTop="1" thickBot="1" x14ac:dyDescent="0.3">
      <c r="A22" s="188"/>
      <c r="B22" s="103" t="s">
        <v>29</v>
      </c>
      <c r="C22" s="182" t="s">
        <v>114</v>
      </c>
      <c r="D22" s="182"/>
      <c r="E22" s="182"/>
      <c r="F22" s="182"/>
      <c r="G22" s="182"/>
      <c r="H22" s="182"/>
      <c r="I22" s="102">
        <f>SUMPRODUCT((BASE!$A$3:$BJ$65000)*(BASE!$A$1:$BJ$1= B22)*(BASE!$H$3:$H$65000&gt;=C19)*(BASE!$H$3:$H$65000&lt;=E19))</f>
        <v>0</v>
      </c>
    </row>
    <row r="23" spans="1:9" ht="16.5" thickTop="1" thickBot="1" x14ac:dyDescent="0.3">
      <c r="A23" s="188"/>
      <c r="B23" s="103" t="s">
        <v>30</v>
      </c>
      <c r="C23" s="182" t="s">
        <v>115</v>
      </c>
      <c r="D23" s="182"/>
      <c r="E23" s="182"/>
      <c r="F23" s="182"/>
      <c r="G23" s="182"/>
      <c r="H23" s="182"/>
      <c r="I23" s="102">
        <f>SUMPRODUCT((BASE!$A$3:$BJ$65000)*(BASE!$A$1:$BJ$1= B23)*(BASE!$H$3:$H$65000&gt;=C20)*(BASE!$H$3:$H$65000&lt;=E20))</f>
        <v>0</v>
      </c>
    </row>
    <row r="24" spans="1:9" ht="16.5" thickTop="1" thickBot="1" x14ac:dyDescent="0.3">
      <c r="A24" s="188"/>
      <c r="B24" s="103" t="s">
        <v>31</v>
      </c>
      <c r="C24" s="182" t="s">
        <v>116</v>
      </c>
      <c r="D24" s="182"/>
      <c r="E24" s="182"/>
      <c r="F24" s="182"/>
      <c r="G24" s="182"/>
      <c r="H24" s="182"/>
      <c r="I24" s="102">
        <f>SUMPRODUCT((BASE!$A$3:$BJ$65000)*(BASE!$A$1:$BJ$1= B24)*(BASE!$H$3:$H$65000&gt;=C21)*(BASE!$H$3:$H$65000&lt;=E21))</f>
        <v>0</v>
      </c>
    </row>
    <row r="25" spans="1:9" ht="16.5" thickTop="1" thickBot="1" x14ac:dyDescent="0.3">
      <c r="A25" s="188"/>
      <c r="B25" s="103" t="s">
        <v>32</v>
      </c>
      <c r="C25" s="182" t="s">
        <v>117</v>
      </c>
      <c r="D25" s="182"/>
      <c r="E25" s="182"/>
      <c r="F25" s="182"/>
      <c r="G25" s="182"/>
      <c r="H25" s="182"/>
      <c r="I25" s="102">
        <f>SUMPRODUCT((BASE!$A$3:$BJ$65000)*(BASE!$A$1:$BJ$1= B25)*(BASE!$H$3:$H$65000&gt;=C22)*(BASE!$H$3:$H$65000&lt;=E22))</f>
        <v>0</v>
      </c>
    </row>
    <row r="26" spans="1:9" ht="16.5" thickTop="1" thickBot="1" x14ac:dyDescent="0.3">
      <c r="A26" s="188"/>
      <c r="B26" s="103" t="s">
        <v>33</v>
      </c>
      <c r="C26" s="182" t="s">
        <v>118</v>
      </c>
      <c r="D26" s="182"/>
      <c r="E26" s="182"/>
      <c r="F26" s="182"/>
      <c r="G26" s="182"/>
      <c r="H26" s="182"/>
      <c r="I26" s="102">
        <f>SUMPRODUCT((BASE!$A$3:$BJ$65000)*(BASE!$A$1:$BJ$1= B26)*(BASE!$H$3:$H$65000&gt;=C23)*(BASE!$H$3:$H$65000&lt;=E23))</f>
        <v>0</v>
      </c>
    </row>
    <row r="27" spans="1:9" ht="16.5" thickTop="1" thickBot="1" x14ac:dyDescent="0.3">
      <c r="A27" s="188"/>
      <c r="B27" s="103" t="s">
        <v>34</v>
      </c>
      <c r="C27" s="182" t="s">
        <v>119</v>
      </c>
      <c r="D27" s="182"/>
      <c r="E27" s="182"/>
      <c r="F27" s="182"/>
      <c r="G27" s="182"/>
      <c r="H27" s="182"/>
      <c r="I27" s="102">
        <f>SUMPRODUCT((BASE!$A$3:$BJ$65000)*(BASE!$A$1:$BJ$1= B27)*(BASE!$H$3:$H$65000&gt;=C24)*(BASE!$H$3:$H$65000&lt;=E24))</f>
        <v>0</v>
      </c>
    </row>
    <row r="28" spans="1:9" ht="16.5" thickTop="1" thickBot="1" x14ac:dyDescent="0.3">
      <c r="A28" s="188"/>
      <c r="B28" s="103" t="s">
        <v>35</v>
      </c>
      <c r="C28" s="182" t="s">
        <v>120</v>
      </c>
      <c r="D28" s="182"/>
      <c r="E28" s="182"/>
      <c r="F28" s="182"/>
      <c r="G28" s="182"/>
      <c r="H28" s="182"/>
      <c r="I28" s="102">
        <f>SUMPRODUCT((BASE!$A$3:$BJ$65000)*(BASE!$A$1:$BJ$1= B28)*(BASE!$H$3:$H$65000&gt;=C25)*(BASE!$H$3:$H$65000&lt;=E25))</f>
        <v>0</v>
      </c>
    </row>
    <row r="29" spans="1:9" ht="16.5" thickTop="1" thickBot="1" x14ac:dyDescent="0.3">
      <c r="A29" s="188"/>
      <c r="B29" s="103" t="s">
        <v>121</v>
      </c>
      <c r="C29" s="182" t="s">
        <v>122</v>
      </c>
      <c r="D29" s="182"/>
      <c r="E29" s="182"/>
      <c r="F29" s="182"/>
      <c r="G29" s="182"/>
      <c r="H29" s="182"/>
      <c r="I29" s="102">
        <f>SUMPRODUCT((BASE!$A$3:$BJ$65000)*(BASE!$A$1:$BJ$1= B29)*(BASE!$H$3:$H$65000&gt;=C26)*(BASE!$H$3:$H$65000&lt;=E26))</f>
        <v>0</v>
      </c>
    </row>
    <row r="30" spans="1:9" ht="16.5" thickTop="1" thickBot="1" x14ac:dyDescent="0.3">
      <c r="A30" s="188"/>
      <c r="B30" s="103" t="s">
        <v>37</v>
      </c>
      <c r="C30" s="182" t="s">
        <v>123</v>
      </c>
      <c r="D30" s="182"/>
      <c r="E30" s="182"/>
      <c r="F30" s="182"/>
      <c r="G30" s="182"/>
      <c r="H30" s="182"/>
      <c r="I30" s="102">
        <f>SUMPRODUCT((BASE!$A$3:$BJ$65000)*(BASE!$A$1:$BJ$1= B30)*(BASE!$H$3:$H$65000&gt;=C27)*(BASE!$H$3:$H$65000&lt;=E27))</f>
        <v>0</v>
      </c>
    </row>
    <row r="31" spans="1:9" ht="16.5" thickTop="1" thickBot="1" x14ac:dyDescent="0.3">
      <c r="A31" s="188"/>
      <c r="B31" s="103" t="s">
        <v>38</v>
      </c>
      <c r="C31" s="182" t="s">
        <v>124</v>
      </c>
      <c r="D31" s="182"/>
      <c r="E31" s="182"/>
      <c r="F31" s="182"/>
      <c r="G31" s="182"/>
      <c r="H31" s="182"/>
      <c r="I31" s="102">
        <f>SUMPRODUCT((BASE!$A$3:$BJ$65000)*(BASE!$A$1:$BJ$1= B31)*(BASE!$H$3:$H$65000&gt;=C28)*(BASE!$H$3:$H$65000&lt;=E28))</f>
        <v>0</v>
      </c>
    </row>
    <row r="32" spans="1:9" ht="16.5" thickTop="1" thickBot="1" x14ac:dyDescent="0.3">
      <c r="A32" s="188"/>
      <c r="B32" s="103" t="s">
        <v>39</v>
      </c>
      <c r="C32" s="182" t="s">
        <v>125</v>
      </c>
      <c r="D32" s="182"/>
      <c r="E32" s="182"/>
      <c r="F32" s="182"/>
      <c r="G32" s="182"/>
      <c r="H32" s="182"/>
      <c r="I32" s="102">
        <f>SUMPRODUCT((BASE!$A$3:$BJ$65000)*(BASE!$A$1:$BJ$1= B32)*(BASE!$H$3:$H$65000&gt;=C29)*(BASE!$H$3:$H$65000&lt;=E29))</f>
        <v>0</v>
      </c>
    </row>
    <row r="33" spans="1:9" ht="16.5" thickTop="1" thickBot="1" x14ac:dyDescent="0.3">
      <c r="A33" s="188"/>
      <c r="B33" s="103" t="s">
        <v>40</v>
      </c>
      <c r="C33" s="182" t="s">
        <v>126</v>
      </c>
      <c r="D33" s="182"/>
      <c r="E33" s="182"/>
      <c r="F33" s="182"/>
      <c r="G33" s="182"/>
      <c r="H33" s="182"/>
      <c r="I33" s="102">
        <f>SUMPRODUCT((BASE!$A$3:$BJ$65000)*(BASE!$A$1:$BJ$1= B33)*(BASE!$H$3:$H$65000&gt;=C30)*(BASE!$H$3:$H$65000&lt;=E30))</f>
        <v>0</v>
      </c>
    </row>
    <row r="34" spans="1:9" ht="16.5" thickTop="1" thickBot="1" x14ac:dyDescent="0.3">
      <c r="A34" s="188"/>
      <c r="B34" s="103" t="s">
        <v>198</v>
      </c>
      <c r="C34" s="183" t="s">
        <v>41</v>
      </c>
      <c r="D34" s="184"/>
      <c r="E34" s="184"/>
      <c r="F34" s="184"/>
      <c r="G34" s="184"/>
      <c r="H34" s="185"/>
      <c r="I34" s="102">
        <f>SUMPRODUCT((BASE!$A$3:$BJ$65000)*(BASE!$A$1:$BJ$1= B34)*(BASE!$H$3:$H$65000&gt;=C31)*(BASE!$H$3:$H$65000&lt;=E31))</f>
        <v>0</v>
      </c>
    </row>
    <row r="35" spans="1:9" ht="16.5" thickTop="1" thickBot="1" x14ac:dyDescent="0.3">
      <c r="A35" s="188"/>
      <c r="B35" s="103" t="s">
        <v>198</v>
      </c>
      <c r="C35" s="183" t="s">
        <v>42</v>
      </c>
      <c r="D35" s="184"/>
      <c r="E35" s="184"/>
      <c r="F35" s="184"/>
      <c r="G35" s="184"/>
      <c r="H35" s="185"/>
      <c r="I35" s="102">
        <f>SUMPRODUCT((BASE!$A$3:$BJ$65000)*(BASE!$A$1:$BJ$1= B35)*(BASE!$H$3:$H$65000&gt;=C32)*(BASE!$H$3:$H$65000&lt;=E32))</f>
        <v>0</v>
      </c>
    </row>
    <row r="36" spans="1:9" ht="16.5" thickTop="1" thickBot="1" x14ac:dyDescent="0.3">
      <c r="A36" s="188"/>
      <c r="B36" s="186" t="s">
        <v>199</v>
      </c>
      <c r="C36" s="177"/>
      <c r="D36" s="177"/>
      <c r="E36" s="177"/>
      <c r="F36" s="177"/>
      <c r="G36" s="177"/>
      <c r="H36" s="178"/>
      <c r="I36" s="102">
        <f>SUM(I9:I35)</f>
        <v>0</v>
      </c>
    </row>
    <row r="37" spans="1:9" ht="16.5" thickTop="1" thickBot="1" x14ac:dyDescent="0.3">
      <c r="A37" s="188"/>
      <c r="B37" s="177" t="s">
        <v>200</v>
      </c>
      <c r="C37" s="177"/>
      <c r="D37" s="177"/>
      <c r="E37" s="177"/>
      <c r="F37" s="177"/>
      <c r="G37" s="177"/>
      <c r="H37" s="178"/>
      <c r="I37" s="102">
        <f>+I38</f>
        <v>0</v>
      </c>
    </row>
    <row r="38" spans="1:9" ht="16.5" thickTop="1" thickBot="1" x14ac:dyDescent="0.3">
      <c r="A38" s="189"/>
      <c r="B38" s="103" t="s">
        <v>198</v>
      </c>
      <c r="C38" s="179" t="s">
        <v>201</v>
      </c>
      <c r="D38" s="180"/>
      <c r="E38" s="180"/>
      <c r="F38" s="180"/>
      <c r="G38" s="180"/>
      <c r="H38" s="181"/>
      <c r="I38" s="102">
        <f>SUMPRODUCT((BASE!$A$3:$BJ$65000)*(BASE!$A$1:$BJ$1= B38)*(BASE!$H$3:$H$65000&gt;=C35)*(BASE!$H$3:$H$65000&lt;=E35))</f>
        <v>0</v>
      </c>
    </row>
    <row r="39" spans="1:9" ht="16.5" thickTop="1" thickBot="1" x14ac:dyDescent="0.3">
      <c r="A39" s="108"/>
      <c r="B39" s="177" t="s">
        <v>127</v>
      </c>
      <c r="C39" s="177"/>
      <c r="D39" s="177"/>
      <c r="E39" s="177"/>
      <c r="F39" s="177"/>
      <c r="G39" s="177"/>
      <c r="H39" s="178"/>
      <c r="I39" s="107">
        <f>I38+I37</f>
        <v>0</v>
      </c>
    </row>
    <row r="40" spans="1:9" ht="15.75" thickTop="1" x14ac:dyDescent="0.25"/>
  </sheetData>
  <mergeCells count="38">
    <mergeCell ref="C3:H4"/>
    <mergeCell ref="I3:I4"/>
    <mergeCell ref="A5:A8"/>
    <mergeCell ref="C5:H5"/>
    <mergeCell ref="C6:H6"/>
    <mergeCell ref="C7:H7"/>
    <mergeCell ref="B8:H8"/>
    <mergeCell ref="A9:A38"/>
    <mergeCell ref="C9:H9"/>
    <mergeCell ref="C10:H10"/>
    <mergeCell ref="C11:H11"/>
    <mergeCell ref="C12:H12"/>
    <mergeCell ref="C13:H13"/>
    <mergeCell ref="C14:H14"/>
    <mergeCell ref="C15:H15"/>
    <mergeCell ref="C17:H17"/>
    <mergeCell ref="C18:H18"/>
    <mergeCell ref="C30:H30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B37:H37"/>
    <mergeCell ref="C38:H38"/>
    <mergeCell ref="B39:H39"/>
    <mergeCell ref="C31:H31"/>
    <mergeCell ref="C32:H32"/>
    <mergeCell ref="C33:H33"/>
    <mergeCell ref="C34:H34"/>
    <mergeCell ref="C35:H35"/>
    <mergeCell ref="B36:H36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gmb</cp:lastModifiedBy>
  <dcterms:created xsi:type="dcterms:W3CDTF">2017-12-31T10:10:49Z</dcterms:created>
  <dcterms:modified xsi:type="dcterms:W3CDTF">2017-12-31T11:09:58Z</dcterms:modified>
</cp:coreProperties>
</file>