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735" windowHeight="10935" tabRatio="938" activeTab="13"/>
  </bookViews>
  <sheets>
    <sheet name="base" sheetId="1" r:id="rId1"/>
    <sheet name="janvier" sheetId="2" r:id="rId2"/>
    <sheet name="fé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ût" sheetId="9" r:id="rId9"/>
    <sheet name="septembre" sheetId="10" r:id="rId10"/>
    <sheet name="octobre" sheetId="11" r:id="rId11"/>
    <sheet name="novembre" sheetId="12" r:id="rId12"/>
    <sheet name="décembre" sheetId="13" r:id="rId13"/>
    <sheet name="annuel_2015" sheetId="14" r:id="rId14"/>
    <sheet name="annuel_2015 (2)" sheetId="15" r:id="rId15"/>
  </sheets>
  <calcPr calcId="152511"/>
</workbook>
</file>

<file path=xl/calcChain.xml><?xml version="1.0" encoding="utf-8"?>
<calcChain xmlns="http://schemas.openxmlformats.org/spreadsheetml/2006/main">
  <c r="AH4" i="3" l="1"/>
  <c r="AG4" i="3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1" i="2" l="1"/>
  <c r="AI72" i="15"/>
  <c r="AI71" i="15"/>
  <c r="AI70" i="15"/>
  <c r="AI69" i="15"/>
  <c r="AI68" i="15"/>
  <c r="AI67" i="15"/>
  <c r="AI66" i="15"/>
  <c r="AI65" i="15"/>
  <c r="AI64" i="15"/>
  <c r="AI63" i="15"/>
  <c r="AI62" i="15"/>
  <c r="AI61" i="15"/>
  <c r="AI60" i="15"/>
  <c r="AI59" i="15"/>
  <c r="AI58" i="15"/>
  <c r="AI57" i="15"/>
  <c r="AI56" i="15"/>
  <c r="AI55" i="15"/>
  <c r="AI54" i="15"/>
  <c r="AI53" i="15"/>
  <c r="AI52" i="15"/>
  <c r="AI51" i="15"/>
  <c r="AI50" i="15"/>
  <c r="AI49" i="15"/>
  <c r="AI48" i="15"/>
  <c r="AI47" i="15"/>
  <c r="AI46" i="15"/>
  <c r="AI45" i="15"/>
  <c r="AI44" i="15"/>
  <c r="AI43" i="15"/>
  <c r="AI42" i="15"/>
  <c r="AI41" i="15"/>
  <c r="AI40" i="15"/>
  <c r="AI39" i="15"/>
  <c r="AI38" i="15"/>
  <c r="AI37" i="15"/>
  <c r="AI36" i="15"/>
  <c r="AI35" i="15"/>
  <c r="AI34" i="15"/>
  <c r="AI33" i="15"/>
  <c r="AI32" i="15"/>
  <c r="AI31" i="15"/>
  <c r="AI30" i="15"/>
  <c r="AI29" i="15"/>
  <c r="AI28" i="15"/>
  <c r="AI27" i="15"/>
  <c r="AI26" i="15"/>
  <c r="AI25" i="15"/>
  <c r="AI24" i="15"/>
  <c r="AI23" i="15"/>
  <c r="AI22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7" i="15"/>
  <c r="AI6" i="15"/>
  <c r="D1" i="7" l="1"/>
  <c r="D1" i="6"/>
  <c r="D1" i="5"/>
  <c r="D1" i="4"/>
  <c r="D1" i="3"/>
  <c r="D1" i="13"/>
  <c r="D1" i="12"/>
  <c r="D1" i="11"/>
  <c r="D1" i="10"/>
  <c r="D1" i="8"/>
  <c r="D1" i="9"/>
  <c r="AH4" i="13"/>
  <c r="AG4" i="13"/>
  <c r="AF4" i="13"/>
  <c r="AE4" i="13"/>
  <c r="AD4" i="13"/>
  <c r="AC4" i="13"/>
  <c r="AB4" i="13"/>
  <c r="AA4" i="13"/>
  <c r="Z4" i="13"/>
  <c r="Y4" i="13"/>
  <c r="X4" i="13"/>
  <c r="W4" i="13"/>
  <c r="V4" i="13"/>
  <c r="U4" i="13"/>
  <c r="T4" i="13"/>
  <c r="S4" i="13"/>
  <c r="R4" i="13"/>
  <c r="Q4" i="13"/>
  <c r="P4" i="13"/>
  <c r="O4" i="13"/>
  <c r="N4" i="13"/>
  <c r="M4" i="13"/>
  <c r="L4" i="13"/>
  <c r="K4" i="13"/>
  <c r="J4" i="13"/>
  <c r="I4" i="13"/>
  <c r="H4" i="13"/>
  <c r="G4" i="13"/>
  <c r="F4" i="13"/>
  <c r="E4" i="13"/>
  <c r="AH4" i="12"/>
  <c r="AG4" i="12"/>
  <c r="AF4" i="12"/>
  <c r="AE4" i="12"/>
  <c r="AD4" i="12"/>
  <c r="AC4" i="12"/>
  <c r="AB4" i="12"/>
  <c r="AA4" i="12"/>
  <c r="Z4" i="12"/>
  <c r="Y4" i="12"/>
  <c r="X4" i="12"/>
  <c r="W4" i="12"/>
  <c r="V4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AH4" i="11"/>
  <c r="AG4" i="11"/>
  <c r="AF4" i="11"/>
  <c r="AE4" i="11"/>
  <c r="AD4" i="11"/>
  <c r="AC4" i="11"/>
  <c r="AB4" i="11"/>
  <c r="AA4" i="11"/>
  <c r="Z4" i="11"/>
  <c r="Y4" i="11"/>
  <c r="X4" i="11"/>
  <c r="W4" i="11"/>
  <c r="V4" i="11"/>
  <c r="U4" i="11"/>
  <c r="T4" i="11"/>
  <c r="S4" i="11"/>
  <c r="R4" i="11"/>
  <c r="Q4" i="11"/>
  <c r="P4" i="11"/>
  <c r="O4" i="11"/>
  <c r="N4" i="11"/>
  <c r="M4" i="11"/>
  <c r="L4" i="11"/>
  <c r="K4" i="11"/>
  <c r="J4" i="11"/>
  <c r="I4" i="11"/>
  <c r="H4" i="11"/>
  <c r="G4" i="11"/>
  <c r="F4" i="11"/>
  <c r="E4" i="11"/>
  <c r="AH4" i="10"/>
  <c r="AG4" i="10"/>
  <c r="AF4" i="10"/>
  <c r="AE4" i="10"/>
  <c r="AD4" i="10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O4" i="10"/>
  <c r="N4" i="10"/>
  <c r="M4" i="10"/>
  <c r="L4" i="10"/>
  <c r="K4" i="10"/>
  <c r="J4" i="10"/>
  <c r="I4" i="10"/>
  <c r="H4" i="10"/>
  <c r="G4" i="10"/>
  <c r="F4" i="10"/>
  <c r="E4" i="10"/>
  <c r="AH4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G4" i="9"/>
  <c r="F4" i="9"/>
  <c r="E4" i="9"/>
  <c r="AH4" i="8"/>
  <c r="AG4" i="8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AH4" i="7"/>
  <c r="AG4" i="7"/>
  <c r="AF4" i="7"/>
  <c r="AE4" i="7"/>
  <c r="AD4" i="7"/>
  <c r="AC4" i="7"/>
  <c r="AB4" i="7"/>
  <c r="AA4" i="7"/>
  <c r="Z4" i="7"/>
  <c r="Y4" i="7"/>
  <c r="X4" i="7"/>
  <c r="W4" i="7"/>
  <c r="V4" i="7"/>
  <c r="U4" i="7"/>
  <c r="T4" i="7"/>
  <c r="S4" i="7"/>
  <c r="R4" i="7"/>
  <c r="Q4" i="7"/>
  <c r="P4" i="7"/>
  <c r="O4" i="7"/>
  <c r="N4" i="7"/>
  <c r="M4" i="7"/>
  <c r="L4" i="7"/>
  <c r="K4" i="7"/>
  <c r="J4" i="7"/>
  <c r="I4" i="7"/>
  <c r="H4" i="7"/>
  <c r="G4" i="7"/>
  <c r="F4" i="7"/>
  <c r="E4" i="7"/>
  <c r="AH4" i="6"/>
  <c r="AG4" i="6"/>
  <c r="AF4" i="6"/>
  <c r="AE4" i="6"/>
  <c r="AD4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M4" i="6"/>
  <c r="L4" i="6"/>
  <c r="K4" i="6"/>
  <c r="J4" i="6"/>
  <c r="I4" i="6"/>
  <c r="H4" i="6"/>
  <c r="G4" i="6"/>
  <c r="F4" i="6"/>
  <c r="E4" i="6"/>
  <c r="AH4" i="5"/>
  <c r="AG4" i="5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AH4" i="4"/>
  <c r="AG4" i="4"/>
  <c r="AG4" i="15" s="1"/>
  <c r="AF4" i="4"/>
  <c r="AF4" i="15" s="1"/>
  <c r="AE4" i="4"/>
  <c r="AE4" i="15" s="1"/>
  <c r="AD4" i="4"/>
  <c r="AD4" i="15" s="1"/>
  <c r="AC4" i="4"/>
  <c r="AC4" i="15" s="1"/>
  <c r="AB4" i="4"/>
  <c r="AB4" i="15" s="1"/>
  <c r="AA4" i="4"/>
  <c r="AA4" i="15" s="1"/>
  <c r="Z4" i="4"/>
  <c r="Z4" i="15" s="1"/>
  <c r="Y4" i="4"/>
  <c r="Y4" i="15" s="1"/>
  <c r="X4" i="4"/>
  <c r="X4" i="15" s="1"/>
  <c r="W4" i="4"/>
  <c r="W4" i="15" s="1"/>
  <c r="V4" i="4"/>
  <c r="V4" i="15" s="1"/>
  <c r="U4" i="4"/>
  <c r="U4" i="15" s="1"/>
  <c r="T4" i="4"/>
  <c r="T4" i="15" s="1"/>
  <c r="S4" i="4"/>
  <c r="S4" i="15" s="1"/>
  <c r="R4" i="4"/>
  <c r="R4" i="15" s="1"/>
  <c r="Q4" i="4"/>
  <c r="Q4" i="15" s="1"/>
  <c r="P4" i="4"/>
  <c r="P4" i="15" s="1"/>
  <c r="O4" i="4"/>
  <c r="O4" i="15" s="1"/>
  <c r="N4" i="4"/>
  <c r="N4" i="15" s="1"/>
  <c r="M4" i="4"/>
  <c r="M4" i="15" s="1"/>
  <c r="L4" i="4"/>
  <c r="L4" i="15" s="1"/>
  <c r="K4" i="4"/>
  <c r="J4" i="4"/>
  <c r="J4" i="15" s="1"/>
  <c r="I4" i="4"/>
  <c r="I4" i="15" s="1"/>
  <c r="H4" i="4"/>
  <c r="H4" i="15" s="1"/>
  <c r="G4" i="4"/>
  <c r="F4" i="4"/>
  <c r="F4" i="15" s="1"/>
  <c r="E4" i="4"/>
  <c r="E4" i="15" s="1"/>
  <c r="AH4" i="15"/>
  <c r="G4" i="15"/>
  <c r="K4" i="15" l="1"/>
  <c r="AE4" i="14"/>
  <c r="W4" i="14"/>
  <c r="S4" i="14"/>
  <c r="AD4" i="14"/>
  <c r="O4" i="14"/>
  <c r="Z4" i="14"/>
  <c r="V4" i="14"/>
  <c r="R4" i="14"/>
  <c r="N4" i="14"/>
  <c r="F4" i="14"/>
  <c r="K4" i="14"/>
  <c r="G4" i="14"/>
  <c r="AF4" i="14"/>
  <c r="AB4" i="14"/>
  <c r="X4" i="14"/>
  <c r="T4" i="14"/>
  <c r="P4" i="14"/>
  <c r="L4" i="14"/>
  <c r="H4" i="14"/>
  <c r="AA4" i="14"/>
  <c r="AG4" i="14"/>
  <c r="AC4" i="14"/>
  <c r="Y4" i="14"/>
  <c r="U4" i="14"/>
  <c r="Q4" i="14"/>
  <c r="M4" i="14"/>
  <c r="J4" i="14"/>
  <c r="I4" i="14"/>
  <c r="AH4" i="14"/>
  <c r="E4" i="14"/>
  <c r="B6" i="3"/>
  <c r="A6" i="3"/>
  <c r="AH25" i="1" l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A5" i="4"/>
  <c r="B5" i="4"/>
  <c r="B5" i="5" l="1"/>
  <c r="A5" i="5"/>
  <c r="A5" i="6"/>
  <c r="B5" i="6"/>
  <c r="B5" i="7"/>
  <c r="A5" i="7"/>
  <c r="A5" i="8"/>
  <c r="A5" i="9" s="1"/>
  <c r="B5" i="8"/>
  <c r="B5" i="9"/>
  <c r="B5" i="10" s="1"/>
  <c r="B5" i="11" s="1"/>
  <c r="B5" i="12" s="1"/>
  <c r="B5" i="13" s="1"/>
  <c r="A5" i="10"/>
  <c r="A5" i="11" s="1"/>
  <c r="A5" i="12" s="1"/>
  <c r="A5" i="13" s="1"/>
  <c r="A4" i="15" l="1"/>
  <c r="A4" i="14"/>
  <c r="B4" i="15"/>
  <c r="B4" i="14"/>
</calcChain>
</file>

<file path=xl/sharedStrings.xml><?xml version="1.0" encoding="utf-8"?>
<sst xmlns="http://schemas.openxmlformats.org/spreadsheetml/2006/main" count="671" uniqueCount="65">
  <si>
    <t>Nombre d'interventions</t>
  </si>
  <si>
    <t>Nombre accueils collectifs</t>
  </si>
  <si>
    <t>Motif de hors perm</t>
  </si>
  <si>
    <t>Dates</t>
  </si>
  <si>
    <t>Passages/
ACTE 1</t>
  </si>
  <si>
    <t>Femmes</t>
  </si>
  <si>
    <t>Nouveaux</t>
  </si>
  <si>
    <t>Présence &lt; 1h</t>
  </si>
  <si>
    <t>Présence &gt;1h</t>
  </si>
  <si>
    <t>Arrivée avant 15h30</t>
  </si>
  <si>
    <t>Arrivée après 15h30</t>
  </si>
  <si>
    <t>Chiens</t>
  </si>
  <si>
    <t>MAD
 Matos</t>
  </si>
  <si>
    <t>Récup
Matos</t>
  </si>
  <si>
    <t>Acte
2</t>
  </si>
  <si>
    <t>Acte
3</t>
  </si>
  <si>
    <t>Acte 4
(Soins)</t>
  </si>
  <si>
    <t>Acte
 5</t>
  </si>
  <si>
    <t>Acte
6</t>
  </si>
  <si>
    <t>Acte 7
(Logement)</t>
  </si>
  <si>
    <t>Acte 8
(formation/
emploi)</t>
  </si>
  <si>
    <t>RdR drogues, sexualité</t>
  </si>
  <si>
    <t>Hygiène (SDB, lessive, …)</t>
  </si>
  <si>
    <t>infirmier (sur place)</t>
  </si>
  <si>
    <t>Médecine G.(hors substitution)</t>
  </si>
  <si>
    <t>Accès substitution</t>
  </si>
  <si>
    <t>Suivi psy</t>
  </si>
  <si>
    <t>Traitement VHB</t>
  </si>
  <si>
    <t>Traitement VHC</t>
  </si>
  <si>
    <t>Traitement VIH</t>
  </si>
  <si>
    <t>Dentaire</t>
  </si>
  <si>
    <t>Autres (à préciser)</t>
  </si>
  <si>
    <t>Dépistage et vaccination</t>
  </si>
  <si>
    <t>Accès /maintien droit commun
(démarches)</t>
  </si>
  <si>
    <t>&lt;3mois (CHRS, hôtel, foyer...)</t>
  </si>
  <si>
    <t>&gt;3mois (AT, CTR,...)</t>
  </si>
  <si>
    <t>Logement perso, autonome
(droit commun)</t>
  </si>
  <si>
    <t>Maintien dans le logement
(actions, interventions)</t>
  </si>
  <si>
    <t>Accès/recherche formation</t>
  </si>
  <si>
    <t>Accès/recherche emploi</t>
  </si>
  <si>
    <t>Maintien emploi/formation
(action/intervention)</t>
  </si>
  <si>
    <t>Total</t>
  </si>
  <si>
    <t xml:space="preserve">  </t>
  </si>
  <si>
    <t xml:space="preserve"> </t>
  </si>
  <si>
    <t>TROD</t>
  </si>
  <si>
    <t>Férié</t>
  </si>
  <si>
    <t>fermé (férié)</t>
  </si>
  <si>
    <t>fermé</t>
  </si>
  <si>
    <t>Sérologie</t>
  </si>
  <si>
    <t>Fermé (Com° Régionale RdR)</t>
  </si>
  <si>
    <t>Acpt Ext</t>
  </si>
  <si>
    <t>Acc Porte</t>
  </si>
  <si>
    <t>Pr CSAPA</t>
  </si>
  <si>
    <t>a la porte</t>
  </si>
  <si>
    <t>Acc labo</t>
  </si>
  <si>
    <t>25</t>
  </si>
  <si>
    <t>MAD UD au CSAPA</t>
  </si>
  <si>
    <t>Fermé (Com° RdR Régionale)</t>
  </si>
  <si>
    <t>MARAUDE</t>
  </si>
  <si>
    <t>VAD</t>
  </si>
  <si>
    <t>matin hors accueil</t>
  </si>
  <si>
    <t>46</t>
  </si>
  <si>
    <t>48</t>
  </si>
  <si>
    <t>49</t>
  </si>
  <si>
    <t>BOUTIK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</si>
</sst>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dd/mm/yy"/>
    <numFmt numFmtId="166" formatCode="#,##0.00&quot; &quot;[$€-40C];[Red]&quot;-&quot;#,##0.00&quot; &quot;[$€-40C]"/>
    <numFmt numFmtId="167" formatCode="[=0]&quot;&quot;;General"/>
  </numFmts>
  <fonts count="22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20"/>
      <color rgb="FF000000"/>
      <name val="Arial1"/>
    </font>
    <font>
      <b/>
      <sz val="10"/>
      <color rgb="FF000000"/>
      <name val="Arial1"/>
    </font>
    <font>
      <b/>
      <sz val="10"/>
      <color rgb="FF0070C0"/>
      <name val="Arial1"/>
    </font>
    <font>
      <sz val="10"/>
      <color rgb="FF0070C0"/>
      <name val="Arial1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8"/>
      <color rgb="FF000000"/>
      <name val="Arial"/>
      <family val="2"/>
    </font>
    <font>
      <b/>
      <sz val="8"/>
      <color rgb="FFFF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FF0000"/>
      <name val="Arial1"/>
    </font>
    <font>
      <b/>
      <sz val="12"/>
      <color rgb="FFFF0000"/>
      <name val="Arial"/>
      <family val="2"/>
    </font>
    <font>
      <b/>
      <sz val="8"/>
      <color rgb="FF0070C0"/>
      <name val="Arial1"/>
    </font>
    <font>
      <b/>
      <sz val="8"/>
      <color rgb="FFFF0000"/>
      <name val="Arial1"/>
    </font>
    <font>
      <sz val="9"/>
      <color rgb="FF000000"/>
      <name val="Arial"/>
      <family val="2"/>
    </font>
    <font>
      <sz val="11"/>
      <name val="Arial"/>
      <family val="2"/>
    </font>
    <font>
      <b/>
      <sz val="9"/>
      <color rgb="FF0070C0"/>
      <name val="Arial1"/>
    </font>
    <font>
      <i/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6" fontId="2" fillId="0" borderId="0" applyBorder="0" applyProtection="0"/>
  </cellStyleXfs>
  <cellXfs count="244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/>
    </xf>
    <xf numFmtId="165" fontId="6" fillId="0" borderId="1" xfId="0" applyNumberFormat="1" applyFont="1" applyBorder="1" applyAlignment="1">
      <alignment horizontal="center" vertical="center" textRotation="90" shrinkToFit="1"/>
    </xf>
    <xf numFmtId="0" fontId="6" fillId="0" borderId="1" xfId="0" applyFont="1" applyBorder="1" applyAlignment="1">
      <alignment horizontal="center" vertical="center" textRotation="90" wrapText="1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0" fillId="0" borderId="0" xfId="0" applyNumberFormat="1"/>
    <xf numFmtId="164" fontId="0" fillId="0" borderId="0" xfId="0" applyNumberFormat="1"/>
    <xf numFmtId="164" fontId="12" fillId="0" borderId="0" xfId="0" applyNumberFormat="1" applyFont="1"/>
    <xf numFmtId="0" fontId="0" fillId="0" borderId="0" xfId="0" applyAlignment="1">
      <alignment horizontal="center" vertical="center"/>
    </xf>
    <xf numFmtId="167" fontId="0" fillId="0" borderId="0" xfId="0" applyNumberFormat="1"/>
    <xf numFmtId="167" fontId="15" fillId="0" borderId="0" xfId="0" applyNumberFormat="1" applyFont="1" applyAlignment="1"/>
    <xf numFmtId="14" fontId="9" fillId="0" borderId="0" xfId="0" applyNumberFormat="1" applyFont="1"/>
    <xf numFmtId="0" fontId="5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/>
    </xf>
    <xf numFmtId="165" fontId="6" fillId="0" borderId="3" xfId="0" applyNumberFormat="1" applyFont="1" applyBorder="1" applyAlignment="1">
      <alignment horizontal="center" vertical="center" textRotation="90" shrinkToFit="1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ill="1" applyBorder="1" applyAlignment="1">
      <alignment horizontal="center"/>
    </xf>
    <xf numFmtId="49" fontId="9" fillId="0" borderId="3" xfId="0" applyNumberFormat="1" applyFon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/>
    <xf numFmtId="49" fontId="0" fillId="0" borderId="3" xfId="0" applyNumberFormat="1" applyFill="1" applyBorder="1" applyAlignment="1">
      <alignment horizontal="center"/>
    </xf>
    <xf numFmtId="14" fontId="0" fillId="0" borderId="3" xfId="0" applyNumberFormat="1" applyFill="1" applyBorder="1"/>
    <xf numFmtId="0" fontId="0" fillId="0" borderId="3" xfId="0" applyFill="1" applyBorder="1" applyAlignment="1">
      <alignment horizontal="right"/>
    </xf>
    <xf numFmtId="49" fontId="0" fillId="0" borderId="3" xfId="0" applyNumberFormat="1" applyFill="1" applyBorder="1" applyAlignment="1">
      <alignment horizontal="right"/>
    </xf>
    <xf numFmtId="0" fontId="13" fillId="0" borderId="3" xfId="0" applyFont="1" applyFill="1" applyBorder="1" applyAlignment="1">
      <alignment horizontal="center"/>
    </xf>
    <xf numFmtId="164" fontId="9" fillId="0" borderId="3" xfId="0" applyNumberFormat="1" applyFont="1" applyFill="1" applyBorder="1" applyAlignment="1">
      <alignment horizontal="right"/>
    </xf>
    <xf numFmtId="0" fontId="0" fillId="0" borderId="0" xfId="0" applyFill="1"/>
    <xf numFmtId="0" fontId="5" fillId="2" borderId="8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textRotation="90"/>
    </xf>
    <xf numFmtId="165" fontId="6" fillId="0" borderId="7" xfId="0" applyNumberFormat="1" applyFont="1" applyBorder="1" applyAlignment="1">
      <alignment horizontal="center" vertical="center" textRotation="90" shrinkToFit="1"/>
    </xf>
    <xf numFmtId="0" fontId="6" fillId="0" borderId="7" xfId="0" applyFont="1" applyBorder="1" applyAlignment="1">
      <alignment horizontal="center" vertical="center" textRotation="90" wrapText="1"/>
    </xf>
    <xf numFmtId="167" fontId="5" fillId="2" borderId="3" xfId="0" applyNumberFormat="1" applyFont="1" applyFill="1" applyBorder="1" applyAlignment="1">
      <alignment horizontal="center" vertical="center" wrapText="1"/>
    </xf>
    <xf numFmtId="167" fontId="6" fillId="0" borderId="3" xfId="0" applyNumberFormat="1" applyFont="1" applyBorder="1" applyAlignment="1">
      <alignment horizontal="center" vertical="center" textRotation="90"/>
    </xf>
    <xf numFmtId="167" fontId="6" fillId="0" borderId="3" xfId="0" applyNumberFormat="1" applyFont="1" applyBorder="1" applyAlignment="1">
      <alignment horizontal="center" vertical="center" textRotation="90" shrinkToFit="1"/>
    </xf>
    <xf numFmtId="167" fontId="6" fillId="0" borderId="3" xfId="0" applyNumberFormat="1" applyFont="1" applyBorder="1" applyAlignment="1">
      <alignment horizontal="center" vertical="center" textRotation="90" wrapText="1"/>
    </xf>
    <xf numFmtId="167" fontId="14" fillId="2" borderId="3" xfId="0" applyNumberFormat="1" applyFont="1" applyFill="1" applyBorder="1" applyAlignment="1">
      <alignment vertical="center"/>
    </xf>
    <xf numFmtId="14" fontId="17" fillId="2" borderId="3" xfId="0" applyNumberFormat="1" applyFont="1" applyFill="1" applyBorder="1" applyAlignment="1">
      <alignment vertical="center"/>
    </xf>
    <xf numFmtId="167" fontId="14" fillId="2" borderId="3" xfId="0" applyNumberFormat="1" applyFont="1" applyFill="1" applyBorder="1" applyAlignment="1">
      <alignment vertical="center" wrapText="1"/>
    </xf>
    <xf numFmtId="14" fontId="18" fillId="0" borderId="3" xfId="0" applyNumberFormat="1" applyFont="1" applyFill="1" applyBorder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164" fontId="18" fillId="0" borderId="3" xfId="0" applyNumberFormat="1" applyFont="1" applyFill="1" applyBorder="1" applyAlignment="1">
      <alignment horizontal="center"/>
    </xf>
    <xf numFmtId="164" fontId="18" fillId="0" borderId="0" xfId="0" applyNumberFormat="1" applyFont="1"/>
    <xf numFmtId="14" fontId="0" fillId="0" borderId="3" xfId="0" applyNumberFormat="1" applyFill="1" applyBorder="1" applyAlignment="1">
      <alignment horizontal="right"/>
    </xf>
    <xf numFmtId="0" fontId="0" fillId="5" borderId="3" xfId="0" applyFill="1" applyBorder="1"/>
    <xf numFmtId="49" fontId="0" fillId="5" borderId="3" xfId="0" applyNumberFormat="1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3" xfId="0" applyFill="1" applyBorder="1"/>
    <xf numFmtId="0" fontId="0" fillId="7" borderId="3" xfId="0" applyFill="1" applyBorder="1" applyAlignment="1">
      <alignment horizontal="right"/>
    </xf>
    <xf numFmtId="0" fontId="0" fillId="8" borderId="3" xfId="0" applyFill="1" applyBorder="1" applyAlignment="1">
      <alignment horizontal="center"/>
    </xf>
    <xf numFmtId="49" fontId="9" fillId="8" borderId="3" xfId="0" applyNumberFormat="1" applyFont="1" applyFill="1" applyBorder="1" applyAlignment="1">
      <alignment horizontal="center"/>
    </xf>
    <xf numFmtId="164" fontId="0" fillId="8" borderId="3" xfId="0" applyNumberFormat="1" applyFill="1" applyBorder="1" applyAlignment="1">
      <alignment horizontal="center"/>
    </xf>
    <xf numFmtId="14" fontId="12" fillId="0" borderId="3" xfId="0" applyNumberFormat="1" applyFont="1" applyFill="1" applyBorder="1" applyAlignment="1">
      <alignment horizontal="center"/>
    </xf>
    <xf numFmtId="164" fontId="12" fillId="0" borderId="0" xfId="0" applyNumberFormat="1" applyFont="1" applyAlignment="1">
      <alignment horizontal="center"/>
    </xf>
    <xf numFmtId="49" fontId="9" fillId="0" borderId="3" xfId="0" applyNumberFormat="1" applyFont="1" applyFill="1" applyBorder="1" applyAlignment="1">
      <alignment horizontal="center"/>
    </xf>
    <xf numFmtId="0" fontId="0" fillId="0" borderId="3" xfId="0" applyFill="1" applyBorder="1" applyAlignment="1"/>
    <xf numFmtId="14" fontId="0" fillId="0" borderId="3" xfId="0" applyNumberFormat="1" applyFill="1" applyBorder="1" applyAlignment="1"/>
    <xf numFmtId="0" fontId="0" fillId="5" borderId="3" xfId="0" applyFill="1" applyBorder="1" applyAlignment="1">
      <alignment horizontal="right"/>
    </xf>
    <xf numFmtId="0" fontId="0" fillId="5" borderId="3" xfId="0" applyFill="1" applyBorder="1" applyAlignment="1"/>
    <xf numFmtId="14" fontId="0" fillId="5" borderId="3" xfId="0" applyNumberFormat="1" applyFill="1" applyBorder="1" applyAlignment="1"/>
    <xf numFmtId="0" fontId="0" fillId="9" borderId="3" xfId="0" applyFill="1" applyBorder="1" applyAlignment="1"/>
    <xf numFmtId="14" fontId="0" fillId="9" borderId="3" xfId="0" applyNumberFormat="1" applyFill="1" applyBorder="1" applyAlignment="1"/>
    <xf numFmtId="14" fontId="18" fillId="5" borderId="3" xfId="0" applyNumberFormat="1" applyFont="1" applyFill="1" applyBorder="1"/>
    <xf numFmtId="0" fontId="0" fillId="9" borderId="3" xfId="0" applyFill="1" applyBorder="1"/>
    <xf numFmtId="49" fontId="0" fillId="9" borderId="3" xfId="0" applyNumberFormat="1" applyFill="1" applyBorder="1" applyAlignment="1">
      <alignment horizontal="center"/>
    </xf>
    <xf numFmtId="14" fontId="18" fillId="9" borderId="3" xfId="0" applyNumberFormat="1" applyFont="1" applyFill="1" applyBorder="1"/>
    <xf numFmtId="0" fontId="0" fillId="0" borderId="4" xfId="0" applyFill="1" applyBorder="1"/>
    <xf numFmtId="0" fontId="0" fillId="0" borderId="4" xfId="0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14" fontId="9" fillId="0" borderId="11" xfId="0" applyNumberFormat="1" applyFont="1" applyFill="1" applyBorder="1" applyAlignment="1">
      <alignment horizontal="right"/>
    </xf>
    <xf numFmtId="0" fontId="0" fillId="5" borderId="4" xfId="0" applyFill="1" applyBorder="1"/>
    <xf numFmtId="14" fontId="9" fillId="0" borderId="10" xfId="0" applyNumberFormat="1" applyFont="1" applyFill="1" applyBorder="1"/>
    <xf numFmtId="49" fontId="11" fillId="0" borderId="11" xfId="0" applyNumberFormat="1" applyFont="1" applyFill="1" applyBorder="1" applyAlignment="1">
      <alignment horizontal="right"/>
    </xf>
    <xf numFmtId="14" fontId="9" fillId="5" borderId="12" xfId="0" applyNumberFormat="1" applyFont="1" applyFill="1" applyBorder="1"/>
    <xf numFmtId="0" fontId="0" fillId="0" borderId="12" xfId="0" applyFill="1" applyBorder="1"/>
    <xf numFmtId="14" fontId="9" fillId="0" borderId="12" xfId="0" applyNumberFormat="1" applyFont="1" applyFill="1" applyBorder="1"/>
    <xf numFmtId="0" fontId="0" fillId="0" borderId="12" xfId="0" applyFill="1" applyBorder="1" applyAlignment="1">
      <alignment horizontal="right"/>
    </xf>
    <xf numFmtId="14" fontId="9" fillId="0" borderId="12" xfId="0" applyNumberFormat="1" applyFont="1" applyFill="1" applyBorder="1" applyAlignment="1">
      <alignment horizontal="right"/>
    </xf>
    <xf numFmtId="14" fontId="9" fillId="0" borderId="12" xfId="0" applyNumberFormat="1" applyFont="1" applyFill="1" applyBorder="1" applyAlignment="1">
      <alignment horizontal="right" vertical="center"/>
    </xf>
    <xf numFmtId="0" fontId="0" fillId="6" borderId="3" xfId="0" applyFill="1" applyBorder="1" applyAlignment="1"/>
    <xf numFmtId="49" fontId="0" fillId="0" borderId="10" xfId="0" applyNumberFormat="1" applyFont="1" applyFill="1" applyBorder="1" applyAlignment="1">
      <alignment horizontal="center"/>
    </xf>
    <xf numFmtId="0" fontId="0" fillId="0" borderId="10" xfId="0" applyFont="1" applyFill="1" applyBorder="1"/>
    <xf numFmtId="49" fontId="0" fillId="5" borderId="12" xfId="0" applyNumberFormat="1" applyFont="1" applyFill="1" applyBorder="1" applyAlignment="1">
      <alignment horizontal="center"/>
    </xf>
    <xf numFmtId="49" fontId="0" fillId="0" borderId="12" xfId="0" applyNumberFormat="1" applyFont="1" applyFill="1" applyBorder="1" applyAlignment="1">
      <alignment horizontal="center"/>
    </xf>
    <xf numFmtId="0" fontId="0" fillId="0" borderId="12" xfId="0" applyFont="1" applyFill="1" applyBorder="1"/>
    <xf numFmtId="49" fontId="0" fillId="0" borderId="12" xfId="0" applyNumberFormat="1" applyFont="1" applyFill="1" applyBorder="1" applyAlignment="1">
      <alignment horizontal="right"/>
    </xf>
    <xf numFmtId="0" fontId="0" fillId="0" borderId="12" xfId="0" applyFont="1" applyFill="1" applyBorder="1" applyAlignment="1"/>
    <xf numFmtId="49" fontId="0" fillId="0" borderId="12" xfId="0" applyNumberFormat="1" applyFont="1" applyFill="1" applyBorder="1" applyAlignment="1">
      <alignment vertical="center"/>
    </xf>
    <xf numFmtId="0" fontId="0" fillId="0" borderId="12" xfId="0" applyFont="1" applyFill="1" applyBorder="1" applyAlignment="1">
      <alignment horizontal="right" vertical="center"/>
    </xf>
    <xf numFmtId="0" fontId="0" fillId="6" borderId="12" xfId="0" applyFont="1" applyFill="1" applyBorder="1" applyAlignment="1"/>
    <xf numFmtId="0" fontId="0" fillId="0" borderId="12" xfId="0" applyFont="1" applyFill="1" applyBorder="1" applyAlignment="1">
      <alignment horizontal="right"/>
    </xf>
    <xf numFmtId="164" fontId="9" fillId="0" borderId="0" xfId="0" applyNumberFormat="1" applyFont="1"/>
    <xf numFmtId="49" fontId="0" fillId="6" borderId="12" xfId="0" applyNumberFormat="1" applyFont="1" applyFill="1" applyBorder="1" applyAlignment="1">
      <alignment horizontal="right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12" xfId="0" applyFill="1" applyBorder="1" applyAlignment="1"/>
    <xf numFmtId="16" fontId="0" fillId="0" borderId="12" xfId="0" applyNumberFormat="1" applyFill="1" applyBorder="1" applyAlignment="1"/>
    <xf numFmtId="0" fontId="0" fillId="4" borderId="12" xfId="0" applyFill="1" applyBorder="1"/>
    <xf numFmtId="0" fontId="0" fillId="4" borderId="12" xfId="0" applyFill="1" applyBorder="1" applyAlignment="1"/>
    <xf numFmtId="16" fontId="0" fillId="4" borderId="12" xfId="0" applyNumberFormat="1" applyFill="1" applyBorder="1" applyAlignment="1"/>
    <xf numFmtId="0" fontId="0" fillId="0" borderId="12" xfId="0" applyFill="1" applyBorder="1" applyAlignment="1">
      <alignment horizontal="center"/>
    </xf>
    <xf numFmtId="49" fontId="0" fillId="0" borderId="12" xfId="0" applyNumberForma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0" fontId="0" fillId="0" borderId="12" xfId="0" applyBorder="1"/>
    <xf numFmtId="49" fontId="0" fillId="0" borderId="12" xfId="0" applyNumberFormat="1" applyBorder="1"/>
    <xf numFmtId="164" fontId="0" fillId="0" borderId="12" xfId="0" applyNumberFormat="1" applyBorder="1"/>
    <xf numFmtId="0" fontId="0" fillId="6" borderId="12" xfId="0" applyFill="1" applyBorder="1" applyAlignment="1"/>
    <xf numFmtId="0" fontId="21" fillId="0" borderId="0" xfId="0" applyFont="1"/>
    <xf numFmtId="49" fontId="9" fillId="0" borderId="6" xfId="0" applyNumberFormat="1" applyFont="1" applyFill="1" applyBorder="1" applyAlignment="1"/>
    <xf numFmtId="164" fontId="0" fillId="0" borderId="6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49" fontId="9" fillId="0" borderId="10" xfId="0" applyNumberFormat="1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0" fontId="0" fillId="5" borderId="12" xfId="0" applyFont="1" applyFill="1" applyBorder="1"/>
    <xf numFmtId="0" fontId="0" fillId="4" borderId="12" xfId="0" applyFill="1" applyBorder="1" applyAlignment="1">
      <alignment horizontal="right"/>
    </xf>
    <xf numFmtId="14" fontId="12" fillId="0" borderId="12" xfId="0" applyNumberFormat="1" applyFont="1" applyFill="1" applyBorder="1"/>
    <xf numFmtId="49" fontId="0" fillId="0" borderId="12" xfId="0" applyNumberFormat="1" applyFill="1" applyBorder="1" applyAlignment="1">
      <alignment horizontal="right"/>
    </xf>
    <xf numFmtId="14" fontId="12" fillId="0" borderId="12" xfId="0" applyNumberFormat="1" applyFont="1" applyFill="1" applyBorder="1" applyAlignment="1">
      <alignment horizontal="right"/>
    </xf>
    <xf numFmtId="49" fontId="9" fillId="0" borderId="12" xfId="0" applyNumberFormat="1" applyFont="1" applyFill="1" applyBorder="1" applyAlignment="1"/>
    <xf numFmtId="14" fontId="12" fillId="4" borderId="12" xfId="0" applyNumberFormat="1" applyFont="1" applyFill="1" applyBorder="1"/>
    <xf numFmtId="0" fontId="0" fillId="9" borderId="3" xfId="0" applyFill="1" applyBorder="1" applyAlignment="1">
      <alignment horizontal="right"/>
    </xf>
    <xf numFmtId="0" fontId="0" fillId="9" borderId="12" xfId="0" applyFill="1" applyBorder="1"/>
    <xf numFmtId="0" fontId="0" fillId="9" borderId="12" xfId="0" applyFill="1" applyBorder="1" applyAlignment="1"/>
    <xf numFmtId="16" fontId="0" fillId="9" borderId="12" xfId="0" applyNumberFormat="1" applyFill="1" applyBorder="1" applyAlignment="1"/>
    <xf numFmtId="49" fontId="0" fillId="6" borderId="12" xfId="0" applyNumberFormat="1" applyFill="1" applyBorder="1" applyAlignment="1">
      <alignment horizontal="center"/>
    </xf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4" fontId="0" fillId="0" borderId="10" xfId="0" applyNumberFormat="1" applyFill="1" applyBorder="1"/>
    <xf numFmtId="49" fontId="0" fillId="6" borderId="10" xfId="0" applyNumberFormat="1" applyFill="1" applyBorder="1" applyAlignment="1">
      <alignment horizontal="center"/>
    </xf>
    <xf numFmtId="49" fontId="0" fillId="0" borderId="11" xfId="0" applyNumberFormat="1" applyFill="1" applyBorder="1" applyAlignment="1">
      <alignment horizontal="center"/>
    </xf>
    <xf numFmtId="49" fontId="0" fillId="9" borderId="12" xfId="0" applyNumberFormat="1" applyFill="1" applyBorder="1" applyAlignment="1">
      <alignment horizontal="center"/>
    </xf>
    <xf numFmtId="14" fontId="0" fillId="9" borderId="12" xfId="0" applyNumberFormat="1" applyFill="1" applyBorder="1"/>
    <xf numFmtId="14" fontId="0" fillId="0" borderId="12" xfId="0" applyNumberFormat="1" applyFill="1" applyBorder="1"/>
    <xf numFmtId="0" fontId="0" fillId="0" borderId="17" xfId="0" applyFill="1" applyBorder="1"/>
    <xf numFmtId="0" fontId="0" fillId="0" borderId="6" xfId="0" applyFill="1" applyBorder="1"/>
    <xf numFmtId="14" fontId="0" fillId="0" borderId="11" xfId="0" applyNumberFormat="1" applyFill="1" applyBorder="1" applyAlignment="1">
      <alignment horizontal="right"/>
    </xf>
    <xf numFmtId="14" fontId="0" fillId="0" borderId="12" xfId="0" applyNumberFormat="1" applyFill="1" applyBorder="1" applyAlignment="1">
      <alignment horizontal="right"/>
    </xf>
    <xf numFmtId="0" fontId="0" fillId="3" borderId="12" xfId="0" applyFill="1" applyBorder="1"/>
    <xf numFmtId="49" fontId="0" fillId="3" borderId="12" xfId="0" applyNumberFormat="1" applyFill="1" applyBorder="1" applyAlignment="1">
      <alignment horizontal="center"/>
    </xf>
    <xf numFmtId="14" fontId="0" fillId="3" borderId="12" xfId="0" applyNumberFormat="1" applyFill="1" applyBorder="1"/>
    <xf numFmtId="0" fontId="0" fillId="9" borderId="17" xfId="0" applyFill="1" applyBorder="1"/>
    <xf numFmtId="0" fontId="0" fillId="9" borderId="18" xfId="0" applyFill="1" applyBorder="1"/>
    <xf numFmtId="0" fontId="0" fillId="9" borderId="11" xfId="0" applyFill="1" applyBorder="1"/>
    <xf numFmtId="49" fontId="0" fillId="6" borderId="12" xfId="0" applyNumberFormat="1" applyFont="1" applyFill="1" applyBorder="1" applyAlignment="1"/>
    <xf numFmtId="49" fontId="9" fillId="9" borderId="12" xfId="0" applyNumberFormat="1" applyFont="1" applyFill="1" applyBorder="1" applyAlignment="1"/>
    <xf numFmtId="0" fontId="0" fillId="9" borderId="6" xfId="0" applyFill="1" applyBorder="1"/>
    <xf numFmtId="49" fontId="9" fillId="3" borderId="12" xfId="0" applyNumberFormat="1" applyFont="1" applyFill="1" applyBorder="1" applyAlignment="1"/>
    <xf numFmtId="0" fontId="0" fillId="0" borderId="4" xfId="0" applyFill="1" applyBorder="1" applyAlignment="1"/>
    <xf numFmtId="0" fontId="0" fillId="0" borderId="5" xfId="0" applyFill="1" applyBorder="1" applyAlignment="1"/>
    <xf numFmtId="49" fontId="0" fillId="0" borderId="10" xfId="0" applyNumberFormat="1" applyFill="1" applyBorder="1" applyAlignment="1">
      <alignment horizontal="center"/>
    </xf>
    <xf numFmtId="0" fontId="0" fillId="0" borderId="18" xfId="0" applyFill="1" applyBorder="1"/>
    <xf numFmtId="0" fontId="0" fillId="0" borderId="11" xfId="0" applyFill="1" applyBorder="1"/>
    <xf numFmtId="49" fontId="0" fillId="0" borderId="12" xfId="0" applyNumberFormat="1" applyFont="1" applyFill="1" applyBorder="1" applyAlignment="1"/>
    <xf numFmtId="0" fontId="0" fillId="0" borderId="10" xfId="0" applyFill="1" applyBorder="1" applyAlignment="1">
      <alignment horizontal="right"/>
    </xf>
    <xf numFmtId="14" fontId="0" fillId="8" borderId="3" xfId="0" applyNumberFormat="1" applyFont="1" applyFill="1" applyBorder="1" applyAlignment="1">
      <alignment horizontal="center"/>
    </xf>
    <xf numFmtId="14" fontId="0" fillId="0" borderId="3" xfId="0" applyNumberFormat="1" applyFont="1" applyFill="1" applyBorder="1" applyAlignment="1">
      <alignment horizontal="center"/>
    </xf>
    <xf numFmtId="14" fontId="0" fillId="0" borderId="13" xfId="0" applyNumberFormat="1" applyFont="1" applyFill="1" applyBorder="1" applyAlignment="1">
      <alignment horizontal="center"/>
    </xf>
    <xf numFmtId="14" fontId="0" fillId="0" borderId="6" xfId="0" applyNumberFormat="1" applyFont="1" applyFill="1" applyBorder="1" applyAlignment="1">
      <alignment horizontal="center"/>
    </xf>
    <xf numFmtId="14" fontId="0" fillId="0" borderId="3" xfId="0" applyNumberFormat="1" applyFont="1" applyFill="1" applyBorder="1"/>
    <xf numFmtId="14" fontId="0" fillId="5" borderId="3" xfId="0" applyNumberFormat="1" applyFont="1" applyFill="1" applyBorder="1" applyAlignment="1"/>
    <xf numFmtId="14" fontId="0" fillId="0" borderId="3" xfId="0" applyNumberFormat="1" applyFont="1" applyFill="1" applyBorder="1" applyAlignment="1"/>
    <xf numFmtId="14" fontId="0" fillId="9" borderId="3" xfId="0" applyNumberFormat="1" applyFont="1" applyFill="1" applyBorder="1" applyAlignment="1"/>
    <xf numFmtId="14" fontId="0" fillId="5" borderId="3" xfId="0" applyNumberFormat="1" applyFont="1" applyFill="1" applyBorder="1"/>
    <xf numFmtId="14" fontId="0" fillId="9" borderId="3" xfId="0" applyNumberFormat="1" applyFont="1" applyFill="1" applyBorder="1"/>
    <xf numFmtId="14" fontId="0" fillId="0" borderId="10" xfId="0" applyNumberFormat="1" applyFont="1" applyFill="1" applyBorder="1"/>
    <xf numFmtId="14" fontId="0" fillId="5" borderId="12" xfId="0" applyNumberFormat="1" applyFont="1" applyFill="1" applyBorder="1"/>
    <xf numFmtId="14" fontId="0" fillId="0" borderId="12" xfId="0" applyNumberFormat="1" applyFont="1" applyFill="1" applyBorder="1"/>
    <xf numFmtId="14" fontId="0" fillId="0" borderId="12" xfId="0" applyNumberFormat="1" applyFont="1" applyFill="1" applyBorder="1" applyAlignment="1">
      <alignment horizontal="right"/>
    </xf>
    <xf numFmtId="14" fontId="0" fillId="0" borderId="12" xfId="0" applyNumberFormat="1" applyFont="1" applyFill="1" applyBorder="1" applyAlignment="1">
      <alignment horizontal="right" vertical="center"/>
    </xf>
    <xf numFmtId="14" fontId="0" fillId="0" borderId="12" xfId="0" applyNumberFormat="1" applyFont="1" applyFill="1" applyBorder="1" applyAlignment="1"/>
    <xf numFmtId="14" fontId="0" fillId="9" borderId="12" xfId="0" applyNumberFormat="1" applyFont="1" applyFill="1" applyBorder="1" applyAlignment="1"/>
    <xf numFmtId="14" fontId="0" fillId="4" borderId="12" xfId="0" applyNumberFormat="1" applyFont="1" applyFill="1" applyBorder="1" applyAlignment="1"/>
    <xf numFmtId="14" fontId="0" fillId="4" borderId="12" xfId="0" applyNumberFormat="1" applyFont="1" applyFill="1" applyBorder="1"/>
    <xf numFmtId="14" fontId="0" fillId="9" borderId="12" xfId="0" applyNumberFormat="1" applyFont="1" applyFill="1" applyBorder="1"/>
    <xf numFmtId="14" fontId="0" fillId="3" borderId="12" xfId="0" applyNumberFormat="1" applyFont="1" applyFill="1" applyBorder="1"/>
    <xf numFmtId="0" fontId="3" fillId="2" borderId="5" xfId="0" applyFont="1" applyFill="1" applyBorder="1" applyAlignment="1"/>
    <xf numFmtId="0" fontId="3" fillId="2" borderId="6" xfId="0" applyFont="1" applyFill="1" applyBorder="1" applyAlignment="1"/>
    <xf numFmtId="0" fontId="3" fillId="2" borderId="19" xfId="0" applyFont="1" applyFill="1" applyBorder="1" applyAlignment="1"/>
    <xf numFmtId="0" fontId="3" fillId="2" borderId="9" xfId="0" applyFont="1" applyFill="1" applyBorder="1" applyAlignment="1"/>
    <xf numFmtId="0" fontId="3" fillId="2" borderId="20" xfId="0" applyFont="1" applyFill="1" applyBorder="1" applyAlignment="1"/>
    <xf numFmtId="167" fontId="5" fillId="2" borderId="3" xfId="0" applyNumberFormat="1" applyFont="1" applyFill="1" applyBorder="1" applyAlignment="1">
      <alignment horizontal="center" vertical="center" wrapText="1"/>
    </xf>
    <xf numFmtId="165" fontId="17" fillId="2" borderId="3" xfId="0" applyNumberFormat="1" applyFont="1" applyFill="1" applyBorder="1" applyAlignment="1">
      <alignment vertical="center"/>
    </xf>
    <xf numFmtId="165" fontId="0" fillId="0" borderId="0" xfId="0" applyNumberFormat="1"/>
    <xf numFmtId="165" fontId="9" fillId="0" borderId="0" xfId="0" applyNumberFormat="1" applyFont="1"/>
    <xf numFmtId="0" fontId="5" fillId="2" borderId="1" xfId="0" applyFont="1" applyFill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5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/>
    </xf>
    <xf numFmtId="49" fontId="4" fillId="2" borderId="1" xfId="0" applyNumberFormat="1" applyFont="1" applyFill="1" applyBorder="1" applyAlignment="1">
      <alignment horizontal="center" vertical="center" textRotation="90"/>
    </xf>
    <xf numFmtId="164" fontId="5" fillId="2" borderId="1" xfId="0" applyNumberFormat="1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textRotation="90"/>
    </xf>
    <xf numFmtId="49" fontId="4" fillId="2" borderId="3" xfId="0" applyNumberFormat="1" applyFont="1" applyFill="1" applyBorder="1" applyAlignment="1">
      <alignment horizontal="center" vertical="center" textRotation="90"/>
    </xf>
    <xf numFmtId="164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/>
    </xf>
    <xf numFmtId="0" fontId="5" fillId="2" borderId="3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/>
    </xf>
    <xf numFmtId="0" fontId="19" fillId="5" borderId="5" xfId="0" applyFont="1" applyFill="1" applyBorder="1" applyAlignment="1">
      <alignment horizontal="center"/>
    </xf>
    <xf numFmtId="0" fontId="19" fillId="5" borderId="6" xfId="0" applyFont="1" applyFill="1" applyBorder="1" applyAlignment="1">
      <alignment horizontal="center"/>
    </xf>
    <xf numFmtId="164" fontId="20" fillId="2" borderId="3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164" fontId="16" fillId="2" borderId="3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/>
    </xf>
    <xf numFmtId="0" fontId="0" fillId="5" borderId="12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90"/>
    </xf>
    <xf numFmtId="49" fontId="4" fillId="2" borderId="7" xfId="0" applyNumberFormat="1" applyFont="1" applyFill="1" applyBorder="1" applyAlignment="1">
      <alignment horizontal="center" vertical="center" textRotation="90"/>
    </xf>
    <xf numFmtId="164" fontId="5" fillId="2" borderId="7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textRotation="90"/>
    </xf>
    <xf numFmtId="167" fontId="5" fillId="2" borderId="3" xfId="0" applyNumberFormat="1" applyFont="1" applyFill="1" applyBorder="1" applyAlignment="1">
      <alignment horizontal="center" vertical="center" textRotation="90" wrapText="1"/>
    </xf>
    <xf numFmtId="167" fontId="5" fillId="2" borderId="3" xfId="0" applyNumberFormat="1" applyFont="1" applyFill="1" applyBorder="1" applyAlignment="1">
      <alignment horizontal="center" vertical="center" wrapText="1"/>
    </xf>
    <xf numFmtId="167" fontId="3" fillId="2" borderId="3" xfId="0" applyNumberFormat="1" applyFont="1" applyFill="1" applyBorder="1" applyAlignment="1">
      <alignment horizontal="center"/>
    </xf>
    <xf numFmtId="167" fontId="4" fillId="2" borderId="3" xfId="0" applyNumberFormat="1" applyFont="1" applyFill="1" applyBorder="1" applyAlignment="1">
      <alignment horizontal="center" vertical="center" textRotation="90"/>
    </xf>
    <xf numFmtId="165" fontId="16" fillId="2" borderId="3" xfId="0" applyNumberFormat="1" applyFont="1" applyFill="1" applyBorder="1" applyAlignment="1">
      <alignment horizontal="center" vertical="center"/>
    </xf>
    <xf numFmtId="167" fontId="5" fillId="2" borderId="3" xfId="0" applyNumberFormat="1" applyFont="1" applyFill="1" applyBorder="1" applyAlignment="1">
      <alignment horizontal="center" vertical="center" textRotation="90"/>
    </xf>
    <xf numFmtId="14" fontId="16" fillId="2" borderId="3" xfId="0" applyNumberFormat="1" applyFont="1" applyFill="1" applyBorder="1" applyAlignment="1">
      <alignment horizontal="center" vertic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190500</xdr:colOff>
      <xdr:row>0</xdr:row>
      <xdr:rowOff>95251</xdr:rowOff>
    </xdr:from>
    <xdr:to>
      <xdr:col>3</xdr:col>
      <xdr:colOff>733425</xdr:colOff>
      <xdr:row>1</xdr:row>
      <xdr:rowOff>204108</xdr:rowOff>
    </xdr:to>
    <xdr:sp macro="[0]!MiseAjour" textlink="">
      <xdr:nvSpPr>
        <xdr:cNvPr id="3" name="ZoneTexte 2"/>
        <xdr:cNvSpPr txBox="1"/>
      </xdr:nvSpPr>
      <xdr:spPr>
        <a:xfrm>
          <a:off x="1020536" y="95251"/>
          <a:ext cx="1454603" cy="44903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340178</xdr:colOff>
      <xdr:row>1</xdr:row>
      <xdr:rowOff>122464</xdr:rowOff>
    </xdr:from>
    <xdr:to>
      <xdr:col>24</xdr:col>
      <xdr:colOff>176893</xdr:colOff>
      <xdr:row>2</xdr:row>
      <xdr:rowOff>1551214</xdr:rowOff>
    </xdr:to>
    <xdr:sp macro="" textlink="">
      <xdr:nvSpPr>
        <xdr:cNvPr id="2" name="ZoneTexte 1"/>
        <xdr:cNvSpPr txBox="1"/>
      </xdr:nvSpPr>
      <xdr:spPr>
        <a:xfrm>
          <a:off x="4980214" y="462643"/>
          <a:ext cx="6055179" cy="2000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Je souhaiterai mettre en place</a:t>
          </a:r>
          <a:r>
            <a:rPr lang="fr-FR" sz="1800" baseline="0"/>
            <a:t> une macro qui importe les données des onglets mensuels sur l'onglet recap les uns en dessous des autres sans ligne vide.</a:t>
          </a:r>
        </a:p>
        <a:p>
          <a:endParaRPr lang="fr-FR" sz="1800" baseline="0"/>
        </a:p>
        <a:p>
          <a:r>
            <a:rPr lang="fr-FR" sz="1800" baseline="0"/>
            <a:t>Ci dessous le resultat attendu.</a:t>
          </a:r>
        </a:p>
        <a:p>
          <a:r>
            <a:rPr lang="fr-FR" sz="1800" baseline="0"/>
            <a:t>Merci,</a:t>
          </a:r>
        </a:p>
        <a:p>
          <a:r>
            <a:rPr lang="fr-FR" sz="1800" baseline="0"/>
            <a:t>Leakim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25"/>
  <sheetViews>
    <sheetView workbookViewId="0">
      <selection activeCell="L1" sqref="L1"/>
    </sheetView>
  </sheetViews>
  <sheetFormatPr baseColWidth="10" defaultRowHeight="14.25"/>
  <cols>
    <col min="1" max="2" width="4" customWidth="1"/>
    <col min="3" max="3" width="10.125" style="13" customWidth="1"/>
    <col min="4" max="4" width="7.75" style="14" customWidth="1"/>
    <col min="5" max="34" width="5.375" customWidth="1"/>
    <col min="35" max="35" width="11" customWidth="1"/>
  </cols>
  <sheetData>
    <row r="1" spans="1:34" ht="26.25">
      <c r="A1" s="192"/>
      <c r="B1" s="192"/>
      <c r="C1" s="192">
        <v>2015</v>
      </c>
      <c r="D1" s="192"/>
      <c r="E1" s="192"/>
      <c r="F1" s="192"/>
      <c r="G1" s="192"/>
      <c r="H1" s="192"/>
      <c r="I1" s="192"/>
      <c r="J1" s="192"/>
      <c r="K1" s="192"/>
      <c r="L1" s="191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3"/>
    </row>
    <row r="2" spans="1:34" ht="45.6" customHeight="1">
      <c r="A2" s="202" t="s">
        <v>0</v>
      </c>
      <c r="B2" s="202" t="s">
        <v>1</v>
      </c>
      <c r="C2" s="203" t="s">
        <v>2</v>
      </c>
      <c r="D2" s="204" t="s">
        <v>3</v>
      </c>
      <c r="E2" s="201" t="s">
        <v>4</v>
      </c>
      <c r="F2" s="198" t="s">
        <v>5</v>
      </c>
      <c r="G2" s="198" t="s">
        <v>6</v>
      </c>
      <c r="H2" s="198" t="s">
        <v>7</v>
      </c>
      <c r="I2" s="198" t="s">
        <v>8</v>
      </c>
      <c r="J2" s="198" t="s">
        <v>9</v>
      </c>
      <c r="K2" s="198" t="s">
        <v>10</v>
      </c>
      <c r="L2" s="198" t="s">
        <v>11</v>
      </c>
      <c r="M2" s="201" t="s">
        <v>12</v>
      </c>
      <c r="N2" s="201" t="s">
        <v>13</v>
      </c>
      <c r="O2" s="1" t="s">
        <v>14</v>
      </c>
      <c r="P2" s="1" t="s">
        <v>15</v>
      </c>
      <c r="Q2" s="199" t="s">
        <v>16</v>
      </c>
      <c r="R2" s="199"/>
      <c r="S2" s="199"/>
      <c r="T2" s="199"/>
      <c r="U2" s="199"/>
      <c r="V2" s="199"/>
      <c r="W2" s="199"/>
      <c r="X2" s="199"/>
      <c r="Y2" s="199"/>
      <c r="Z2" s="1" t="s">
        <v>17</v>
      </c>
      <c r="AA2" s="1" t="s">
        <v>18</v>
      </c>
      <c r="AB2" s="199" t="s">
        <v>19</v>
      </c>
      <c r="AC2" s="199"/>
      <c r="AD2" s="199"/>
      <c r="AE2" s="199"/>
      <c r="AF2" s="199" t="s">
        <v>20</v>
      </c>
      <c r="AG2" s="199"/>
      <c r="AH2" s="199"/>
    </row>
    <row r="3" spans="1:34" ht="138.75">
      <c r="A3" s="202"/>
      <c r="B3" s="202"/>
      <c r="C3" s="203"/>
      <c r="D3" s="204"/>
      <c r="E3" s="201"/>
      <c r="F3" s="198"/>
      <c r="G3" s="198"/>
      <c r="H3" s="198"/>
      <c r="I3" s="198"/>
      <c r="J3" s="198"/>
      <c r="K3" s="198"/>
      <c r="L3" s="198"/>
      <c r="M3" s="201"/>
      <c r="N3" s="201"/>
      <c r="O3" s="2" t="s">
        <v>21</v>
      </c>
      <c r="P3" s="2" t="s">
        <v>22</v>
      </c>
      <c r="Q3" s="3" t="s">
        <v>23</v>
      </c>
      <c r="R3" s="2" t="s">
        <v>24</v>
      </c>
      <c r="S3" s="2" t="s">
        <v>25</v>
      </c>
      <c r="T3" s="2" t="s">
        <v>26</v>
      </c>
      <c r="U3" s="2" t="s">
        <v>27</v>
      </c>
      <c r="V3" s="2" t="s">
        <v>28</v>
      </c>
      <c r="W3" s="2" t="s">
        <v>29</v>
      </c>
      <c r="X3" s="2" t="s">
        <v>30</v>
      </c>
      <c r="Y3" s="2" t="s">
        <v>31</v>
      </c>
      <c r="Z3" s="2" t="s">
        <v>32</v>
      </c>
      <c r="AA3" s="4" t="s">
        <v>33</v>
      </c>
      <c r="AB3" s="2" t="s">
        <v>34</v>
      </c>
      <c r="AC3" s="2" t="s">
        <v>35</v>
      </c>
      <c r="AD3" s="4" t="s">
        <v>36</v>
      </c>
      <c r="AE3" s="4" t="s">
        <v>37</v>
      </c>
      <c r="AF3" s="2" t="s">
        <v>38</v>
      </c>
      <c r="AG3" s="2" t="s">
        <v>39</v>
      </c>
      <c r="AH3" s="4" t="s">
        <v>40</v>
      </c>
    </row>
    <row r="4" spans="1:34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200"/>
      <c r="AG4" s="200"/>
      <c r="AH4" s="200"/>
    </row>
    <row r="5" spans="1:34">
      <c r="A5" s="5"/>
      <c r="B5" s="5"/>
      <c r="C5" s="6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</row>
    <row r="6" spans="1:34">
      <c r="A6" s="5"/>
      <c r="B6" s="5"/>
      <c r="C6" s="6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>
      <c r="A7" s="5"/>
      <c r="B7" s="5"/>
      <c r="C7" s="6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</row>
    <row r="8" spans="1:34">
      <c r="A8" s="5"/>
      <c r="B8" s="5"/>
      <c r="C8" s="6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</row>
    <row r="9" spans="1:34">
      <c r="A9" s="5"/>
      <c r="B9" s="5"/>
      <c r="C9" s="6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>
      <c r="A10" s="5"/>
      <c r="B10" s="5"/>
      <c r="C10" s="6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>
      <c r="A11" s="5"/>
      <c r="B11" s="5"/>
      <c r="C11" s="6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>
      <c r="A12" s="5"/>
      <c r="B12" s="5"/>
      <c r="C12" s="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>
      <c r="A13" s="5"/>
      <c r="B13" s="5"/>
      <c r="C13" s="6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>
      <c r="A14" s="5"/>
      <c r="B14" s="5"/>
      <c r="C14" s="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</row>
    <row r="15" spans="1:34">
      <c r="A15" s="7"/>
      <c r="B15" s="7"/>
      <c r="C15" s="6"/>
      <c r="D15" s="8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>
      <c r="A16" s="7"/>
      <c r="B16" s="7"/>
      <c r="C16" s="6"/>
      <c r="D16" s="8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</row>
    <row r="17" spans="1:34">
      <c r="A17" s="7"/>
      <c r="B17" s="7"/>
      <c r="C17" s="6"/>
      <c r="D17" s="8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</row>
    <row r="18" spans="1:34">
      <c r="A18" s="7"/>
      <c r="B18" s="7"/>
      <c r="C18" s="6"/>
      <c r="D18" s="8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</row>
    <row r="19" spans="1:34">
      <c r="A19" s="7"/>
      <c r="B19" s="7"/>
      <c r="C19" s="6"/>
      <c r="D19" s="8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</row>
    <row r="20" spans="1:34">
      <c r="A20" s="7"/>
      <c r="B20" s="7"/>
      <c r="C20" s="6"/>
      <c r="D20" s="8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>
      <c r="A21" s="7"/>
      <c r="B21" s="7"/>
      <c r="C21" s="6"/>
      <c r="D21" s="8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</row>
    <row r="22" spans="1:34">
      <c r="A22" s="7"/>
      <c r="B22" s="7"/>
      <c r="C22" s="6"/>
      <c r="D22" s="8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</row>
    <row r="23" spans="1:34">
      <c r="A23" s="7"/>
      <c r="B23" s="7"/>
      <c r="C23" s="6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</row>
    <row r="24" spans="1:34">
      <c r="A24" s="7"/>
      <c r="B24" s="7"/>
      <c r="C24" s="6"/>
      <c r="D24" s="8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</row>
    <row r="25" spans="1:34" ht="15">
      <c r="A25" s="9"/>
      <c r="B25" s="9"/>
      <c r="C25" s="10"/>
      <c r="D25" s="11" t="s">
        <v>41</v>
      </c>
      <c r="E25" s="12">
        <f t="shared" ref="E25:AH25" si="0">SUM(E15:E24)</f>
        <v>0</v>
      </c>
      <c r="F25" s="12">
        <f t="shared" si="0"/>
        <v>0</v>
      </c>
      <c r="G25" s="12">
        <f t="shared" si="0"/>
        <v>0</v>
      </c>
      <c r="H25" s="12">
        <f t="shared" si="0"/>
        <v>0</v>
      </c>
      <c r="I25" s="12">
        <f t="shared" si="0"/>
        <v>0</v>
      </c>
      <c r="J25" s="12">
        <f t="shared" si="0"/>
        <v>0</v>
      </c>
      <c r="K25" s="12">
        <f t="shared" si="0"/>
        <v>0</v>
      </c>
      <c r="L25" s="12">
        <f t="shared" si="0"/>
        <v>0</v>
      </c>
      <c r="M25" s="12">
        <f t="shared" si="0"/>
        <v>0</v>
      </c>
      <c r="N25" s="12">
        <f t="shared" si="0"/>
        <v>0</v>
      </c>
      <c r="O25" s="12">
        <f t="shared" si="0"/>
        <v>0</v>
      </c>
      <c r="P25" s="12">
        <f t="shared" si="0"/>
        <v>0</v>
      </c>
      <c r="Q25" s="12">
        <f t="shared" si="0"/>
        <v>0</v>
      </c>
      <c r="R25" s="12">
        <f t="shared" si="0"/>
        <v>0</v>
      </c>
      <c r="S25" s="12">
        <f t="shared" si="0"/>
        <v>0</v>
      </c>
      <c r="T25" s="12">
        <f t="shared" si="0"/>
        <v>0</v>
      </c>
      <c r="U25" s="12">
        <f t="shared" si="0"/>
        <v>0</v>
      </c>
      <c r="V25" s="12">
        <f t="shared" si="0"/>
        <v>0</v>
      </c>
      <c r="W25" s="12">
        <f t="shared" si="0"/>
        <v>0</v>
      </c>
      <c r="X25" s="12">
        <f t="shared" si="0"/>
        <v>0</v>
      </c>
      <c r="Y25" s="12">
        <f t="shared" si="0"/>
        <v>0</v>
      </c>
      <c r="Z25" s="12">
        <f t="shared" si="0"/>
        <v>0</v>
      </c>
      <c r="AA25" s="12">
        <f t="shared" si="0"/>
        <v>0</v>
      </c>
      <c r="AB25" s="12">
        <f t="shared" si="0"/>
        <v>0</v>
      </c>
      <c r="AC25" s="12">
        <f t="shared" si="0"/>
        <v>0</v>
      </c>
      <c r="AD25" s="12">
        <f t="shared" si="0"/>
        <v>0</v>
      </c>
      <c r="AE25" s="12">
        <f t="shared" si="0"/>
        <v>0</v>
      </c>
      <c r="AF25" s="12">
        <f t="shared" si="0"/>
        <v>0</v>
      </c>
      <c r="AG25" s="12">
        <f t="shared" si="0"/>
        <v>0</v>
      </c>
      <c r="AH25" s="12">
        <f t="shared" si="0"/>
        <v>0</v>
      </c>
    </row>
  </sheetData>
  <mergeCells count="18">
    <mergeCell ref="AF2:AH2"/>
    <mergeCell ref="A4:AH4"/>
    <mergeCell ref="J2:J3"/>
    <mergeCell ref="K2:K3"/>
    <mergeCell ref="L2:L3"/>
    <mergeCell ref="M2:M3"/>
    <mergeCell ref="N2:N3"/>
    <mergeCell ref="Q2:Y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B2:AE2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26"/>
  <sheetViews>
    <sheetView zoomScale="80" zoomScaleNormal="80" workbookViewId="0">
      <selection activeCell="D14" sqref="D14"/>
    </sheetView>
  </sheetViews>
  <sheetFormatPr baseColWidth="10" defaultRowHeight="14.25"/>
  <cols>
    <col min="1" max="2" width="4" customWidth="1"/>
    <col min="3" max="3" width="10.125" style="13" customWidth="1"/>
    <col min="4" max="4" width="11.25" style="64" customWidth="1"/>
    <col min="5" max="34" width="5.375" customWidth="1"/>
    <col min="35" max="35" width="11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janvier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08" t="s">
        <v>0</v>
      </c>
      <c r="B2" s="208" t="s">
        <v>1</v>
      </c>
      <c r="C2" s="209" t="s">
        <v>2</v>
      </c>
      <c r="D2" s="210" t="s">
        <v>3</v>
      </c>
      <c r="E2" s="211" t="s">
        <v>4</v>
      </c>
      <c r="F2" s="212" t="s">
        <v>5</v>
      </c>
      <c r="G2" s="212" t="s">
        <v>6</v>
      </c>
      <c r="H2" s="212" t="s">
        <v>7</v>
      </c>
      <c r="I2" s="212" t="s">
        <v>8</v>
      </c>
      <c r="J2" s="212" t="s">
        <v>9</v>
      </c>
      <c r="K2" s="212" t="s">
        <v>10</v>
      </c>
      <c r="L2" s="212" t="s">
        <v>11</v>
      </c>
      <c r="M2" s="211" t="s">
        <v>12</v>
      </c>
      <c r="N2" s="211" t="s">
        <v>13</v>
      </c>
      <c r="O2" s="20" t="s">
        <v>14</v>
      </c>
      <c r="P2" s="20" t="s">
        <v>15</v>
      </c>
      <c r="Q2" s="213" t="s">
        <v>16</v>
      </c>
      <c r="R2" s="213"/>
      <c r="S2" s="213"/>
      <c r="T2" s="213"/>
      <c r="U2" s="213"/>
      <c r="V2" s="213"/>
      <c r="W2" s="213"/>
      <c r="X2" s="213"/>
      <c r="Y2" s="213"/>
      <c r="Z2" s="20" t="s">
        <v>17</v>
      </c>
      <c r="AA2" s="20" t="s">
        <v>18</v>
      </c>
      <c r="AB2" s="213" t="s">
        <v>19</v>
      </c>
      <c r="AC2" s="213"/>
      <c r="AD2" s="213"/>
      <c r="AE2" s="213"/>
      <c r="AF2" s="213" t="s">
        <v>20</v>
      </c>
      <c r="AG2" s="213"/>
      <c r="AH2" s="213"/>
    </row>
    <row r="3" spans="1:34" ht="139.5">
      <c r="A3" s="208"/>
      <c r="B3" s="208"/>
      <c r="C3" s="209"/>
      <c r="D3" s="210"/>
      <c r="E3" s="211"/>
      <c r="F3" s="212"/>
      <c r="G3" s="212"/>
      <c r="H3" s="212"/>
      <c r="I3" s="212"/>
      <c r="J3" s="212"/>
      <c r="K3" s="212"/>
      <c r="L3" s="212"/>
      <c r="M3" s="211"/>
      <c r="N3" s="211"/>
      <c r="O3" s="21" t="s">
        <v>21</v>
      </c>
      <c r="P3" s="21" t="s">
        <v>22</v>
      </c>
      <c r="Q3" s="22" t="s">
        <v>23</v>
      </c>
      <c r="R3" s="21" t="s">
        <v>24</v>
      </c>
      <c r="S3" s="21" t="s">
        <v>25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30</v>
      </c>
      <c r="Y3" s="21" t="s">
        <v>31</v>
      </c>
      <c r="Z3" s="21" t="s">
        <v>32</v>
      </c>
      <c r="AA3" s="23" t="s">
        <v>33</v>
      </c>
      <c r="AB3" s="21" t="s">
        <v>34</v>
      </c>
      <c r="AC3" s="21" t="s">
        <v>35</v>
      </c>
      <c r="AD3" s="23" t="s">
        <v>36</v>
      </c>
      <c r="AE3" s="23" t="s">
        <v>37</v>
      </c>
      <c r="AF3" s="21" t="s">
        <v>38</v>
      </c>
      <c r="AG3" s="21" t="s">
        <v>39</v>
      </c>
      <c r="AH3" s="23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68</v>
      </c>
      <c r="F4" s="27">
        <f t="shared" ref="F4:AH4" ca="1" si="0">IFERROR(SUM(OFFSET(F5,,,COUNTA($D$5:$D$250))),0)</f>
        <v>12</v>
      </c>
      <c r="G4" s="27">
        <f t="shared" ca="1" si="0"/>
        <v>4</v>
      </c>
      <c r="H4" s="27">
        <f t="shared" ca="1" si="0"/>
        <v>37</v>
      </c>
      <c r="I4" s="27">
        <f t="shared" ca="1" si="0"/>
        <v>31</v>
      </c>
      <c r="J4" s="27">
        <f t="shared" ca="1" si="0"/>
        <v>44</v>
      </c>
      <c r="K4" s="27">
        <f t="shared" ca="1" si="0"/>
        <v>24</v>
      </c>
      <c r="L4" s="27">
        <f t="shared" ca="1" si="0"/>
        <v>33</v>
      </c>
      <c r="M4" s="27">
        <f t="shared" ca="1" si="0"/>
        <v>40</v>
      </c>
      <c r="N4" s="27">
        <f t="shared" ca="1" si="0"/>
        <v>6</v>
      </c>
      <c r="O4" s="27">
        <f t="shared" ca="1" si="0"/>
        <v>64</v>
      </c>
      <c r="P4" s="27">
        <f t="shared" ca="1" si="0"/>
        <v>23</v>
      </c>
      <c r="Q4" s="27">
        <f t="shared" ca="1" si="0"/>
        <v>6</v>
      </c>
      <c r="R4" s="27">
        <f t="shared" ca="1" si="0"/>
        <v>2</v>
      </c>
      <c r="S4" s="27">
        <f t="shared" ca="1" si="0"/>
        <v>2</v>
      </c>
      <c r="T4" s="27">
        <f t="shared" ca="1" si="0"/>
        <v>0</v>
      </c>
      <c r="U4" s="27">
        <f t="shared" ca="1" si="0"/>
        <v>0</v>
      </c>
      <c r="V4" s="27">
        <f t="shared" ca="1" si="0"/>
        <v>0</v>
      </c>
      <c r="W4" s="27">
        <f t="shared" ca="1" si="0"/>
        <v>0</v>
      </c>
      <c r="X4" s="27">
        <f t="shared" ca="1" si="0"/>
        <v>0</v>
      </c>
      <c r="Y4" s="27">
        <f t="shared" ca="1" si="0"/>
        <v>4</v>
      </c>
      <c r="Z4" s="27">
        <f t="shared" ca="1" si="0"/>
        <v>3</v>
      </c>
      <c r="AA4" s="27">
        <f t="shared" ca="1" si="0"/>
        <v>22</v>
      </c>
      <c r="AB4" s="27">
        <f t="shared" ca="1" si="0"/>
        <v>3</v>
      </c>
      <c r="AC4" s="27">
        <f t="shared" ca="1" si="0"/>
        <v>1</v>
      </c>
      <c r="AD4" s="27">
        <f t="shared" ca="1" si="0"/>
        <v>11</v>
      </c>
      <c r="AE4" s="27">
        <f t="shared" ca="1" si="0"/>
        <v>0</v>
      </c>
      <c r="AF4" s="27">
        <f t="shared" ca="1" si="0"/>
        <v>0</v>
      </c>
      <c r="AG4" s="27">
        <f t="shared" ca="1" si="0"/>
        <v>2</v>
      </c>
      <c r="AH4" s="27">
        <f t="shared" ca="1" si="0"/>
        <v>0</v>
      </c>
    </row>
    <row r="5" spans="1:34">
      <c r="A5" s="60"/>
      <c r="B5" s="60"/>
      <c r="C5" s="61"/>
      <c r="D5" s="62">
        <v>42005</v>
      </c>
      <c r="E5" s="205" t="s">
        <v>46</v>
      </c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7"/>
    </row>
    <row r="6" spans="1:34">
      <c r="A6" s="105">
        <v>1</v>
      </c>
      <c r="B6" s="105">
        <v>1</v>
      </c>
      <c r="C6" s="65"/>
      <c r="D6" s="26">
        <v>42009</v>
      </c>
      <c r="E6" s="105">
        <v>9</v>
      </c>
      <c r="F6" s="105">
        <v>1</v>
      </c>
      <c r="G6" s="105">
        <v>1</v>
      </c>
      <c r="H6" s="105">
        <v>3</v>
      </c>
      <c r="I6" s="105">
        <v>6</v>
      </c>
      <c r="J6" s="105">
        <v>2</v>
      </c>
      <c r="K6" s="105">
        <v>7</v>
      </c>
      <c r="L6" s="105">
        <v>5</v>
      </c>
      <c r="M6" s="105">
        <v>8</v>
      </c>
      <c r="N6" s="105">
        <v>1</v>
      </c>
      <c r="O6" s="105">
        <v>12</v>
      </c>
      <c r="P6" s="105">
        <v>2</v>
      </c>
      <c r="Q6" s="105">
        <v>1</v>
      </c>
      <c r="R6" s="105"/>
      <c r="S6" s="105"/>
      <c r="T6" s="105"/>
      <c r="U6" s="105"/>
      <c r="V6" s="105"/>
      <c r="W6" s="105"/>
      <c r="X6" s="105"/>
      <c r="Y6" s="105"/>
      <c r="Z6" s="105"/>
      <c r="AA6" s="105">
        <v>2</v>
      </c>
      <c r="AB6" s="105">
        <v>1</v>
      </c>
      <c r="AC6" s="105"/>
      <c r="AD6" s="105">
        <v>3</v>
      </c>
      <c r="AE6" s="105"/>
      <c r="AF6" s="105"/>
      <c r="AG6" s="105"/>
      <c r="AH6" s="105"/>
    </row>
    <row r="7" spans="1:34">
      <c r="A7" s="105">
        <v>2</v>
      </c>
      <c r="B7" s="121">
        <v>2</v>
      </c>
      <c r="C7" s="122"/>
      <c r="D7" s="26">
        <v>42012</v>
      </c>
      <c r="E7" s="105">
        <v>6</v>
      </c>
      <c r="F7" s="105">
        <v>1</v>
      </c>
      <c r="G7" s="105">
        <v>0</v>
      </c>
      <c r="H7" s="105">
        <v>2</v>
      </c>
      <c r="I7" s="105">
        <v>4</v>
      </c>
      <c r="J7" s="105">
        <v>3</v>
      </c>
      <c r="K7" s="105">
        <v>3</v>
      </c>
      <c r="L7" s="105">
        <v>2</v>
      </c>
      <c r="M7" s="105">
        <v>3</v>
      </c>
      <c r="N7" s="105">
        <v>0</v>
      </c>
      <c r="O7" s="105">
        <v>7</v>
      </c>
      <c r="P7" s="105">
        <v>2</v>
      </c>
      <c r="Q7" s="105">
        <v>1</v>
      </c>
      <c r="R7" s="105"/>
      <c r="S7" s="105"/>
      <c r="T7" s="105"/>
      <c r="U7" s="105"/>
      <c r="V7" s="105"/>
      <c r="W7" s="105"/>
      <c r="X7" s="105"/>
      <c r="Y7" s="105">
        <v>1</v>
      </c>
      <c r="Z7" s="105"/>
      <c r="AA7" s="105"/>
      <c r="AB7" s="105"/>
      <c r="AC7" s="105"/>
      <c r="AD7" s="105"/>
      <c r="AE7" s="105"/>
      <c r="AF7" s="105"/>
      <c r="AG7" s="105"/>
      <c r="AH7" s="105"/>
    </row>
    <row r="8" spans="1:34" ht="14.25" customHeight="1">
      <c r="A8" s="139">
        <v>3</v>
      </c>
      <c r="B8" s="105">
        <v>3</v>
      </c>
      <c r="C8" s="122"/>
      <c r="D8" s="124">
        <v>42016</v>
      </c>
      <c r="E8" s="105">
        <v>8</v>
      </c>
      <c r="F8" s="105">
        <v>1</v>
      </c>
      <c r="G8" s="105">
        <v>0</v>
      </c>
      <c r="H8" s="105">
        <v>4</v>
      </c>
      <c r="I8" s="105">
        <v>4</v>
      </c>
      <c r="J8" s="105">
        <v>2</v>
      </c>
      <c r="K8" s="105">
        <v>6</v>
      </c>
      <c r="L8" s="105">
        <v>4</v>
      </c>
      <c r="M8" s="105">
        <v>4</v>
      </c>
      <c r="N8" s="105">
        <v>1</v>
      </c>
      <c r="O8" s="105">
        <v>6</v>
      </c>
      <c r="P8" s="105">
        <v>4</v>
      </c>
      <c r="Q8" s="105"/>
      <c r="R8" s="105"/>
      <c r="S8" s="105"/>
      <c r="T8" s="105"/>
      <c r="U8" s="105"/>
      <c r="V8" s="105"/>
      <c r="W8" s="105"/>
      <c r="X8" s="105"/>
      <c r="Y8" s="105">
        <v>1</v>
      </c>
      <c r="Z8" s="105"/>
      <c r="AA8" s="105">
        <v>2</v>
      </c>
      <c r="AB8" s="105">
        <v>1</v>
      </c>
      <c r="AC8" s="105"/>
      <c r="AD8" s="105">
        <v>1</v>
      </c>
      <c r="AE8" s="105"/>
      <c r="AF8" s="105"/>
      <c r="AG8" s="105"/>
      <c r="AH8" s="105"/>
    </row>
    <row r="9" spans="1:34">
      <c r="A9" s="139">
        <v>4</v>
      </c>
      <c r="B9" s="121">
        <v>4</v>
      </c>
      <c r="C9" s="122"/>
      <c r="D9" s="124">
        <v>42019</v>
      </c>
      <c r="E9" s="105">
        <v>7</v>
      </c>
      <c r="F9" s="105">
        <v>1</v>
      </c>
      <c r="G9" s="105">
        <v>0</v>
      </c>
      <c r="H9" s="105">
        <v>3</v>
      </c>
      <c r="I9" s="105">
        <v>4</v>
      </c>
      <c r="J9" s="105">
        <v>3</v>
      </c>
      <c r="K9" s="105">
        <v>4</v>
      </c>
      <c r="L9" s="105">
        <v>2</v>
      </c>
      <c r="M9" s="105">
        <v>5</v>
      </c>
      <c r="N9" s="105">
        <v>2</v>
      </c>
      <c r="O9" s="105">
        <v>9</v>
      </c>
      <c r="P9" s="105">
        <v>0</v>
      </c>
      <c r="Q9" s="105">
        <v>1</v>
      </c>
      <c r="R9" s="105"/>
      <c r="S9" s="105">
        <v>1</v>
      </c>
      <c r="T9" s="105"/>
      <c r="U9" s="105"/>
      <c r="V9" s="105"/>
      <c r="W9" s="105"/>
      <c r="X9" s="105"/>
      <c r="Y9" s="105"/>
      <c r="Z9" s="105"/>
      <c r="AA9" s="105">
        <v>3</v>
      </c>
      <c r="AB9" s="105"/>
      <c r="AC9" s="105"/>
      <c r="AD9" s="105">
        <v>4</v>
      </c>
      <c r="AE9" s="105"/>
      <c r="AF9" s="105"/>
      <c r="AG9" s="105"/>
      <c r="AH9" s="105"/>
    </row>
    <row r="10" spans="1:34">
      <c r="A10" s="139">
        <v>5</v>
      </c>
      <c r="B10" s="105">
        <v>5</v>
      </c>
      <c r="C10" s="122"/>
      <c r="D10" s="124">
        <v>42023</v>
      </c>
      <c r="E10" s="105">
        <v>5</v>
      </c>
      <c r="F10" s="105">
        <v>0</v>
      </c>
      <c r="G10" s="105">
        <v>0</v>
      </c>
      <c r="H10" s="105">
        <v>1</v>
      </c>
      <c r="I10" s="105">
        <v>4</v>
      </c>
      <c r="J10" s="105">
        <v>5</v>
      </c>
      <c r="K10" s="105">
        <v>0</v>
      </c>
      <c r="L10" s="105">
        <v>5</v>
      </c>
      <c r="M10" s="105">
        <v>1</v>
      </c>
      <c r="N10" s="105">
        <v>0</v>
      </c>
      <c r="O10" s="105">
        <v>1</v>
      </c>
      <c r="P10" s="105">
        <v>4</v>
      </c>
      <c r="Q10" s="105">
        <v>1</v>
      </c>
      <c r="R10" s="105">
        <v>1</v>
      </c>
      <c r="S10" s="105"/>
      <c r="T10" s="105"/>
      <c r="U10" s="105"/>
      <c r="V10" s="105"/>
      <c r="W10" s="105"/>
      <c r="X10" s="105"/>
      <c r="Y10" s="105"/>
      <c r="Z10" s="105"/>
      <c r="AA10" s="105">
        <v>2</v>
      </c>
      <c r="AB10" s="105"/>
      <c r="AC10" s="105"/>
      <c r="AD10" s="105">
        <v>1</v>
      </c>
      <c r="AE10" s="105"/>
      <c r="AF10" s="105"/>
      <c r="AG10" s="105"/>
      <c r="AH10" s="105"/>
    </row>
    <row r="11" spans="1:34">
      <c r="A11" s="139">
        <v>6</v>
      </c>
      <c r="B11" s="121">
        <v>6</v>
      </c>
      <c r="C11" s="122"/>
      <c r="D11" s="124">
        <v>42026</v>
      </c>
      <c r="E11" s="105">
        <v>8</v>
      </c>
      <c r="F11" s="105">
        <v>1</v>
      </c>
      <c r="G11" s="105">
        <v>0</v>
      </c>
      <c r="H11" s="105">
        <v>6</v>
      </c>
      <c r="I11" s="105">
        <v>2</v>
      </c>
      <c r="J11" s="105">
        <v>8</v>
      </c>
      <c r="K11" s="105">
        <v>0</v>
      </c>
      <c r="L11" s="105">
        <v>5</v>
      </c>
      <c r="M11" s="105">
        <v>3</v>
      </c>
      <c r="N11" s="105">
        <v>1</v>
      </c>
      <c r="O11" s="105">
        <v>5</v>
      </c>
      <c r="P11" s="105">
        <v>5</v>
      </c>
      <c r="Q11" s="105">
        <v>1</v>
      </c>
      <c r="R11" s="105">
        <v>1</v>
      </c>
      <c r="S11" s="105">
        <v>1</v>
      </c>
      <c r="T11" s="105"/>
      <c r="U11" s="105"/>
      <c r="V11" s="105"/>
      <c r="W11" s="105"/>
      <c r="X11" s="105"/>
      <c r="Y11" s="105">
        <v>1</v>
      </c>
      <c r="Z11" s="105"/>
      <c r="AA11" s="105">
        <v>5</v>
      </c>
      <c r="AB11" s="105"/>
      <c r="AC11" s="105"/>
      <c r="AD11" s="105">
        <v>2</v>
      </c>
      <c r="AE11" s="105"/>
      <c r="AF11" s="105"/>
      <c r="AG11" s="105"/>
      <c r="AH11" s="105"/>
    </row>
    <row r="12" spans="1:34">
      <c r="A12" s="139">
        <v>7</v>
      </c>
      <c r="B12" s="105">
        <v>7</v>
      </c>
      <c r="C12" s="122"/>
      <c r="D12" s="120">
        <v>42030</v>
      </c>
      <c r="E12" s="105">
        <v>17</v>
      </c>
      <c r="F12" s="105">
        <v>6</v>
      </c>
      <c r="G12" s="105">
        <v>3</v>
      </c>
      <c r="H12" s="105">
        <v>12</v>
      </c>
      <c r="I12" s="105">
        <v>5</v>
      </c>
      <c r="J12" s="105">
        <v>16</v>
      </c>
      <c r="K12" s="105">
        <v>1</v>
      </c>
      <c r="L12" s="105">
        <v>7</v>
      </c>
      <c r="M12" s="105">
        <v>12</v>
      </c>
      <c r="N12" s="105">
        <v>0</v>
      </c>
      <c r="O12" s="105">
        <v>16</v>
      </c>
      <c r="P12" s="105">
        <v>5</v>
      </c>
      <c r="Q12" s="105">
        <v>1</v>
      </c>
      <c r="R12" s="105"/>
      <c r="S12" s="105"/>
      <c r="T12" s="105"/>
      <c r="U12" s="105"/>
      <c r="V12" s="105"/>
      <c r="W12" s="105"/>
      <c r="X12" s="105"/>
      <c r="Y12" s="105"/>
      <c r="Z12" s="105">
        <v>1</v>
      </c>
      <c r="AA12" s="105">
        <v>6</v>
      </c>
      <c r="AB12" s="105"/>
      <c r="AC12" s="105"/>
      <c r="AD12" s="105"/>
      <c r="AE12" s="105"/>
      <c r="AF12" s="105"/>
      <c r="AG12" s="105">
        <v>2</v>
      </c>
      <c r="AH12" s="105"/>
    </row>
    <row r="13" spans="1:34">
      <c r="A13" s="139">
        <v>8</v>
      </c>
      <c r="B13" s="121">
        <v>8</v>
      </c>
      <c r="C13" s="122"/>
      <c r="D13" s="124">
        <v>42033</v>
      </c>
      <c r="E13" s="105">
        <v>8</v>
      </c>
      <c r="F13" s="105">
        <v>1</v>
      </c>
      <c r="G13" s="105">
        <v>0</v>
      </c>
      <c r="H13" s="105">
        <v>6</v>
      </c>
      <c r="I13" s="105">
        <v>2</v>
      </c>
      <c r="J13" s="105">
        <v>5</v>
      </c>
      <c r="K13" s="105">
        <v>3</v>
      </c>
      <c r="L13" s="105">
        <v>3</v>
      </c>
      <c r="M13" s="105">
        <v>4</v>
      </c>
      <c r="N13" s="105">
        <v>1</v>
      </c>
      <c r="O13" s="105">
        <v>8</v>
      </c>
      <c r="P13" s="105">
        <v>1</v>
      </c>
      <c r="Q13" s="105"/>
      <c r="R13" s="105"/>
      <c r="S13" s="105"/>
      <c r="T13" s="105"/>
      <c r="U13" s="105"/>
      <c r="V13" s="105"/>
      <c r="W13" s="105"/>
      <c r="X13" s="105"/>
      <c r="Y13" s="105">
        <v>1</v>
      </c>
      <c r="Z13" s="105">
        <v>2</v>
      </c>
      <c r="AA13" s="105">
        <v>2</v>
      </c>
      <c r="AB13" s="105">
        <v>1</v>
      </c>
      <c r="AC13" s="105">
        <v>1</v>
      </c>
      <c r="AD13" s="105"/>
      <c r="AE13" s="105"/>
      <c r="AF13" s="105"/>
      <c r="AG13" s="105"/>
      <c r="AH13" s="105"/>
    </row>
    <row r="14" spans="1:34">
      <c r="A14" s="105"/>
      <c r="B14" s="123"/>
      <c r="C14" s="122"/>
      <c r="D14" s="26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</row>
    <row r="15" spans="1:34">
      <c r="A15" s="24"/>
      <c r="B15" s="24"/>
      <c r="C15" s="122"/>
      <c r="D15" s="66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</row>
    <row r="16" spans="1:34">
      <c r="A16" s="24"/>
      <c r="B16" s="24"/>
      <c r="C16" s="25"/>
      <c r="D16" s="6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</row>
    <row r="17" spans="1:34">
      <c r="A17" s="24"/>
      <c r="B17" s="24"/>
      <c r="C17" s="25"/>
      <c r="D17" s="63"/>
      <c r="E17" s="24"/>
      <c r="F17" s="24" t="s">
        <v>42</v>
      </c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</row>
    <row r="18" spans="1:34">
      <c r="A18" s="24"/>
      <c r="B18" s="24"/>
      <c r="C18" s="25"/>
      <c r="D18" s="63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</row>
    <row r="19" spans="1:34">
      <c r="A19" s="24"/>
      <c r="B19" s="24"/>
      <c r="C19" s="25"/>
      <c r="D19" s="63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</row>
    <row r="20" spans="1:34">
      <c r="A20" s="24"/>
      <c r="B20" s="24"/>
      <c r="C20" s="25"/>
      <c r="D20" s="6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</row>
    <row r="21" spans="1:34">
      <c r="A21" s="24"/>
      <c r="B21" s="24"/>
      <c r="C21" s="25"/>
      <c r="D21" s="63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</row>
    <row r="22" spans="1:34">
      <c r="A22" s="24"/>
      <c r="B22" s="24"/>
      <c r="C22" s="25"/>
      <c r="D22" s="6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</row>
    <row r="23" spans="1:34">
      <c r="A23" s="24"/>
      <c r="B23" s="24"/>
      <c r="C23" s="25"/>
      <c r="D23" s="63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</row>
    <row r="24" spans="1:34">
      <c r="A24" s="24"/>
      <c r="B24" s="24"/>
      <c r="C24" s="25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</row>
    <row r="25" spans="1:34">
      <c r="A25" s="24"/>
      <c r="B25" s="24"/>
      <c r="C25" s="25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</row>
    <row r="26" spans="1:34" ht="15">
      <c r="A26" s="27"/>
      <c r="B26" s="27"/>
      <c r="C26" s="28"/>
    </row>
  </sheetData>
  <mergeCells count="18">
    <mergeCell ref="N2:N3"/>
    <mergeCell ref="Q2:Y2"/>
    <mergeCell ref="E5:AH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B2:AE2"/>
    <mergeCell ref="AF2:AH2"/>
    <mergeCell ref="J2:J3"/>
    <mergeCell ref="K2:K3"/>
    <mergeCell ref="L2:L3"/>
    <mergeCell ref="M2:M3"/>
  </mergeCells>
  <pageMargins left="0.25" right="0.25" top="0.75" bottom="0.75" header="0.30000000000000004" footer="0.30000000000000004"/>
  <pageSetup paperSize="8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23"/>
  <sheetViews>
    <sheetView zoomScale="80" zoomScaleNormal="80" workbookViewId="0">
      <selection activeCell="A4" sqref="A4"/>
    </sheetView>
  </sheetViews>
  <sheetFormatPr baseColWidth="10" defaultRowHeight="14.25"/>
  <cols>
    <col min="1" max="2" width="4" customWidth="1"/>
    <col min="3" max="3" width="18.25" style="13" customWidth="1"/>
    <col min="4" max="4" width="11.25" style="64" customWidth="1"/>
    <col min="5" max="23" width="5.375" customWidth="1"/>
    <col min="24" max="25" width="4.375" customWidth="1"/>
    <col min="26" max="31" width="5.375" customWidth="1"/>
    <col min="32" max="32" width="4.75" customWidth="1"/>
    <col min="33" max="33" width="4.25" customWidth="1"/>
    <col min="34" max="34" width="5.375" customWidth="1"/>
    <col min="35" max="35" width="11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février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08" t="s">
        <v>0</v>
      </c>
      <c r="B2" s="208" t="s">
        <v>1</v>
      </c>
      <c r="C2" s="209" t="s">
        <v>2</v>
      </c>
      <c r="D2" s="210" t="s">
        <v>3</v>
      </c>
      <c r="E2" s="211" t="s">
        <v>4</v>
      </c>
      <c r="F2" s="212" t="s">
        <v>5</v>
      </c>
      <c r="G2" s="212" t="s">
        <v>6</v>
      </c>
      <c r="H2" s="212" t="s">
        <v>7</v>
      </c>
      <c r="I2" s="212" t="s">
        <v>8</v>
      </c>
      <c r="J2" s="212" t="s">
        <v>9</v>
      </c>
      <c r="K2" s="212" t="s">
        <v>10</v>
      </c>
      <c r="L2" s="212" t="s">
        <v>11</v>
      </c>
      <c r="M2" s="211" t="s">
        <v>12</v>
      </c>
      <c r="N2" s="211" t="s">
        <v>13</v>
      </c>
      <c r="O2" s="20" t="s">
        <v>14</v>
      </c>
      <c r="P2" s="20" t="s">
        <v>15</v>
      </c>
      <c r="Q2" s="213" t="s">
        <v>16</v>
      </c>
      <c r="R2" s="213"/>
      <c r="S2" s="213"/>
      <c r="T2" s="213"/>
      <c r="U2" s="213"/>
      <c r="V2" s="213"/>
      <c r="W2" s="213"/>
      <c r="X2" s="213"/>
      <c r="Y2" s="213"/>
      <c r="Z2" s="20" t="s">
        <v>17</v>
      </c>
      <c r="AA2" s="20" t="s">
        <v>18</v>
      </c>
      <c r="AB2" s="213" t="s">
        <v>19</v>
      </c>
      <c r="AC2" s="213"/>
      <c r="AD2" s="213"/>
      <c r="AE2" s="213"/>
      <c r="AF2" s="213" t="s">
        <v>20</v>
      </c>
      <c r="AG2" s="213"/>
      <c r="AH2" s="213"/>
    </row>
    <row r="3" spans="1:34" ht="139.5">
      <c r="A3" s="208"/>
      <c r="B3" s="208"/>
      <c r="C3" s="209"/>
      <c r="D3" s="210"/>
      <c r="E3" s="211"/>
      <c r="F3" s="212"/>
      <c r="G3" s="212"/>
      <c r="H3" s="212"/>
      <c r="I3" s="212"/>
      <c r="J3" s="212"/>
      <c r="K3" s="212"/>
      <c r="L3" s="212"/>
      <c r="M3" s="211"/>
      <c r="N3" s="211"/>
      <c r="O3" s="21" t="s">
        <v>21</v>
      </c>
      <c r="P3" s="21" t="s">
        <v>22</v>
      </c>
      <c r="Q3" s="22" t="s">
        <v>23</v>
      </c>
      <c r="R3" s="21" t="s">
        <v>24</v>
      </c>
      <c r="S3" s="21" t="s">
        <v>25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30</v>
      </c>
      <c r="Y3" s="21" t="s">
        <v>31</v>
      </c>
      <c r="Z3" s="21" t="s">
        <v>32</v>
      </c>
      <c r="AA3" s="23" t="s">
        <v>33</v>
      </c>
      <c r="AB3" s="21" t="s">
        <v>34</v>
      </c>
      <c r="AC3" s="21" t="s">
        <v>35</v>
      </c>
      <c r="AD3" s="23" t="s">
        <v>36</v>
      </c>
      <c r="AE3" s="23" t="s">
        <v>37</v>
      </c>
      <c r="AF3" s="21" t="s">
        <v>38</v>
      </c>
      <c r="AG3" s="21" t="s">
        <v>39</v>
      </c>
      <c r="AH3" s="23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55</v>
      </c>
      <c r="F4" s="27">
        <f t="shared" ref="F4:AH4" ca="1" si="0">IFERROR(SUM(OFFSET(F5,,,COUNTA($D$5:$D$250))),0)</f>
        <v>13</v>
      </c>
      <c r="G4" s="27">
        <f t="shared" ca="1" si="0"/>
        <v>3</v>
      </c>
      <c r="H4" s="27">
        <f t="shared" ca="1" si="0"/>
        <v>31</v>
      </c>
      <c r="I4" s="27">
        <f t="shared" ca="1" si="0"/>
        <v>23</v>
      </c>
      <c r="J4" s="27">
        <f t="shared" ca="1" si="0"/>
        <v>29</v>
      </c>
      <c r="K4" s="27">
        <f t="shared" ca="1" si="0"/>
        <v>25</v>
      </c>
      <c r="L4" s="27">
        <f t="shared" ca="1" si="0"/>
        <v>18</v>
      </c>
      <c r="M4" s="27">
        <f t="shared" ca="1" si="0"/>
        <v>28</v>
      </c>
      <c r="N4" s="27">
        <f t="shared" ca="1" si="0"/>
        <v>7</v>
      </c>
      <c r="O4" s="27">
        <f t="shared" ca="1" si="0"/>
        <v>46</v>
      </c>
      <c r="P4" s="27">
        <f t="shared" ca="1" si="0"/>
        <v>11</v>
      </c>
      <c r="Q4" s="27">
        <f t="shared" ca="1" si="0"/>
        <v>6</v>
      </c>
      <c r="R4" s="27">
        <f t="shared" ca="1" si="0"/>
        <v>4</v>
      </c>
      <c r="S4" s="27">
        <f t="shared" ca="1" si="0"/>
        <v>4</v>
      </c>
      <c r="T4" s="27">
        <f t="shared" ca="1" si="0"/>
        <v>1</v>
      </c>
      <c r="U4" s="27">
        <f t="shared" ca="1" si="0"/>
        <v>0</v>
      </c>
      <c r="V4" s="27">
        <f t="shared" ca="1" si="0"/>
        <v>2</v>
      </c>
      <c r="W4" s="27">
        <f t="shared" ca="1" si="0"/>
        <v>0</v>
      </c>
      <c r="X4" s="27">
        <f t="shared" ca="1" si="0"/>
        <v>0</v>
      </c>
      <c r="Y4" s="27">
        <f t="shared" ca="1" si="0"/>
        <v>0</v>
      </c>
      <c r="Z4" s="27">
        <f t="shared" ca="1" si="0"/>
        <v>14</v>
      </c>
      <c r="AA4" s="27">
        <f t="shared" ca="1" si="0"/>
        <v>16</v>
      </c>
      <c r="AB4" s="27">
        <f t="shared" ca="1" si="0"/>
        <v>4</v>
      </c>
      <c r="AC4" s="27">
        <f t="shared" ca="1" si="0"/>
        <v>2</v>
      </c>
      <c r="AD4" s="27">
        <f t="shared" ca="1" si="0"/>
        <v>1</v>
      </c>
      <c r="AE4" s="27">
        <f t="shared" ca="1" si="0"/>
        <v>0</v>
      </c>
      <c r="AF4" s="27">
        <f t="shared" ca="1" si="0"/>
        <v>0</v>
      </c>
      <c r="AG4" s="27">
        <f t="shared" ca="1" si="0"/>
        <v>0</v>
      </c>
      <c r="AH4" s="27">
        <f t="shared" ca="1" si="0"/>
        <v>0</v>
      </c>
    </row>
    <row r="5" spans="1:34">
      <c r="A5" s="68"/>
      <c r="B5" s="69"/>
      <c r="C5" s="69"/>
      <c r="D5" s="70">
        <v>42037</v>
      </c>
      <c r="E5" s="214" t="s">
        <v>47</v>
      </c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6"/>
    </row>
    <row r="6" spans="1:34">
      <c r="A6" s="85">
        <f ca="1">MAX(INDIRECT(TEXT(DATE(1,MONTH(1&amp;$D$1)-1,1),"mmmm")&amp;"!A5:A50"))+1</f>
        <v>9</v>
      </c>
      <c r="B6" s="85">
        <f ca="1">MAX(INDIRECT(TEXT(DATE(1,MONTH(1&amp;$D$1)-1,1),"mmmm")&amp;"!B5:B50"))+1</f>
        <v>9</v>
      </c>
      <c r="C6" s="66"/>
      <c r="D6" s="67">
        <v>42040</v>
      </c>
      <c r="E6" s="66">
        <v>10</v>
      </c>
      <c r="F6" s="66">
        <v>3</v>
      </c>
      <c r="G6" s="66"/>
      <c r="H6" s="66">
        <v>7</v>
      </c>
      <c r="I6" s="66">
        <v>3</v>
      </c>
      <c r="J6" s="66">
        <v>8</v>
      </c>
      <c r="K6" s="66">
        <v>2</v>
      </c>
      <c r="L6" s="66">
        <v>2</v>
      </c>
      <c r="M6" s="66">
        <v>3</v>
      </c>
      <c r="N6" s="66">
        <v>1</v>
      </c>
      <c r="O6" s="66">
        <v>5</v>
      </c>
      <c r="P6" s="66">
        <v>3</v>
      </c>
      <c r="Q6" s="66">
        <v>2</v>
      </c>
      <c r="R6" s="66">
        <v>2</v>
      </c>
      <c r="S6" s="66"/>
      <c r="T6" s="66"/>
      <c r="U6" s="66"/>
      <c r="V6" s="66"/>
      <c r="W6" s="66"/>
      <c r="X6" s="66"/>
      <c r="Y6" s="66"/>
      <c r="Z6" s="66">
        <v>2</v>
      </c>
      <c r="AA6" s="66">
        <v>7</v>
      </c>
      <c r="AB6" s="66"/>
      <c r="AC6" s="66">
        <v>1</v>
      </c>
      <c r="AD6" s="66"/>
      <c r="AE6" s="66"/>
      <c r="AF6" s="66"/>
      <c r="AG6" s="66"/>
      <c r="AH6" s="66"/>
    </row>
    <row r="7" spans="1:34">
      <c r="A7" s="32">
        <v>10</v>
      </c>
      <c r="B7" s="66">
        <v>10</v>
      </c>
      <c r="C7" s="66"/>
      <c r="D7" s="67">
        <v>42044</v>
      </c>
      <c r="E7" s="66">
        <v>8</v>
      </c>
      <c r="F7" s="66">
        <v>2</v>
      </c>
      <c r="G7" s="66"/>
      <c r="H7" s="66">
        <v>6</v>
      </c>
      <c r="I7" s="66">
        <v>2</v>
      </c>
      <c r="J7" s="66">
        <v>4</v>
      </c>
      <c r="K7" s="66">
        <v>4</v>
      </c>
      <c r="L7" s="66">
        <v>3</v>
      </c>
      <c r="M7" s="66">
        <v>6</v>
      </c>
      <c r="N7" s="66">
        <v>2</v>
      </c>
      <c r="O7" s="66">
        <v>9</v>
      </c>
      <c r="P7" s="66">
        <v>1</v>
      </c>
      <c r="Q7" s="66"/>
      <c r="R7" s="66"/>
      <c r="S7" s="66"/>
      <c r="T7" s="66"/>
      <c r="U7" s="66"/>
      <c r="V7" s="66"/>
      <c r="W7" s="66"/>
      <c r="X7" s="66"/>
      <c r="Y7" s="66"/>
      <c r="Z7" s="66">
        <v>2</v>
      </c>
      <c r="AA7" s="66">
        <v>1</v>
      </c>
      <c r="AB7" s="66"/>
      <c r="AC7" s="66"/>
      <c r="AD7" s="66"/>
      <c r="AE7" s="66"/>
      <c r="AF7" s="66"/>
      <c r="AG7" s="66"/>
      <c r="AH7" s="66"/>
    </row>
    <row r="8" spans="1:34">
      <c r="A8" s="59">
        <v>11</v>
      </c>
      <c r="B8" s="66">
        <v>11</v>
      </c>
      <c r="C8" s="66"/>
      <c r="D8" s="67">
        <v>42047</v>
      </c>
      <c r="E8" s="66">
        <v>8</v>
      </c>
      <c r="F8" s="66">
        <v>2</v>
      </c>
      <c r="G8" s="66">
        <v>1</v>
      </c>
      <c r="H8" s="66">
        <v>8</v>
      </c>
      <c r="I8" s="66">
        <v>0</v>
      </c>
      <c r="J8" s="66">
        <v>2</v>
      </c>
      <c r="K8" s="66">
        <v>6</v>
      </c>
      <c r="L8" s="66">
        <v>3</v>
      </c>
      <c r="M8" s="66">
        <v>3</v>
      </c>
      <c r="N8" s="66">
        <v>1</v>
      </c>
      <c r="O8" s="66">
        <v>6</v>
      </c>
      <c r="P8" s="66">
        <v>1</v>
      </c>
      <c r="Q8" s="66"/>
      <c r="R8" s="66"/>
      <c r="S8" s="66">
        <v>2</v>
      </c>
      <c r="T8" s="66"/>
      <c r="U8" s="66"/>
      <c r="V8" s="66">
        <v>1</v>
      </c>
      <c r="W8" s="66"/>
      <c r="X8" s="66"/>
      <c r="Y8" s="66"/>
      <c r="Z8" s="66"/>
      <c r="AA8" s="66">
        <v>2</v>
      </c>
      <c r="AB8" s="66"/>
      <c r="AC8" s="66">
        <v>1</v>
      </c>
      <c r="AD8" s="66">
        <v>1</v>
      </c>
      <c r="AE8" s="66"/>
      <c r="AF8" s="66"/>
      <c r="AG8" s="66"/>
      <c r="AH8" s="66"/>
    </row>
    <row r="9" spans="1:34" ht="14.25" customHeight="1">
      <c r="A9" s="32">
        <v>12</v>
      </c>
      <c r="B9" s="66">
        <v>12</v>
      </c>
      <c r="C9" s="66"/>
      <c r="D9" s="67">
        <v>42051</v>
      </c>
      <c r="E9" s="66">
        <v>10</v>
      </c>
      <c r="F9" s="66">
        <v>3</v>
      </c>
      <c r="G9" s="66"/>
      <c r="H9" s="66">
        <v>4</v>
      </c>
      <c r="I9" s="66">
        <v>6</v>
      </c>
      <c r="J9" s="66">
        <v>5</v>
      </c>
      <c r="K9" s="66">
        <v>5</v>
      </c>
      <c r="L9" s="66">
        <v>3</v>
      </c>
      <c r="M9" s="66">
        <v>5</v>
      </c>
      <c r="N9" s="66">
        <v>1</v>
      </c>
      <c r="O9" s="66">
        <v>9</v>
      </c>
      <c r="P9" s="66">
        <v>4</v>
      </c>
      <c r="Q9" s="66">
        <v>2</v>
      </c>
      <c r="R9" s="66"/>
      <c r="S9" s="66">
        <v>2</v>
      </c>
      <c r="T9" s="66"/>
      <c r="U9" s="66"/>
      <c r="V9" s="66"/>
      <c r="W9" s="66"/>
      <c r="X9" s="66"/>
      <c r="Y9" s="66"/>
      <c r="Z9" s="66">
        <v>3</v>
      </c>
      <c r="AA9" s="66">
        <v>5</v>
      </c>
      <c r="AB9" s="66">
        <v>2</v>
      </c>
      <c r="AC9" s="66"/>
      <c r="AD9" s="66"/>
      <c r="AE9" s="66"/>
      <c r="AF9" s="66"/>
      <c r="AG9" s="66"/>
      <c r="AH9" s="66"/>
    </row>
    <row r="10" spans="1:34">
      <c r="A10" s="59">
        <v>13</v>
      </c>
      <c r="B10" s="66">
        <v>13</v>
      </c>
      <c r="C10" s="66"/>
      <c r="D10" s="67">
        <v>42054</v>
      </c>
      <c r="E10" s="66">
        <v>2</v>
      </c>
      <c r="F10" s="66"/>
      <c r="G10" s="66"/>
      <c r="H10" s="66"/>
      <c r="I10" s="66">
        <v>2</v>
      </c>
      <c r="J10" s="66"/>
      <c r="K10" s="66">
        <v>2</v>
      </c>
      <c r="L10" s="66">
        <v>1</v>
      </c>
      <c r="M10" s="66">
        <v>1</v>
      </c>
      <c r="N10" s="66">
        <v>1</v>
      </c>
      <c r="O10" s="66">
        <v>3</v>
      </c>
      <c r="P10" s="66">
        <v>1</v>
      </c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>
        <v>1</v>
      </c>
      <c r="AC10" s="66"/>
      <c r="AD10" s="66"/>
      <c r="AE10" s="66"/>
      <c r="AF10" s="66"/>
      <c r="AG10" s="66"/>
      <c r="AH10" s="66"/>
    </row>
    <row r="11" spans="1:34">
      <c r="A11" s="32">
        <v>14</v>
      </c>
      <c r="B11" s="66">
        <v>14</v>
      </c>
      <c r="C11" s="66"/>
      <c r="D11" s="67">
        <v>42058</v>
      </c>
      <c r="E11" s="66">
        <v>15</v>
      </c>
      <c r="F11" s="66">
        <v>3</v>
      </c>
      <c r="G11" s="66">
        <v>1</v>
      </c>
      <c r="H11" s="66">
        <v>6</v>
      </c>
      <c r="I11" s="66">
        <v>9</v>
      </c>
      <c r="J11" s="66">
        <v>9</v>
      </c>
      <c r="K11" s="66">
        <v>6</v>
      </c>
      <c r="L11" s="66">
        <v>6</v>
      </c>
      <c r="M11" s="66">
        <v>8</v>
      </c>
      <c r="N11" s="66">
        <v>1</v>
      </c>
      <c r="O11" s="66">
        <v>11</v>
      </c>
      <c r="P11" s="66">
        <v>1</v>
      </c>
      <c r="Q11" s="66">
        <v>2</v>
      </c>
      <c r="R11" s="66">
        <v>2</v>
      </c>
      <c r="S11" s="66"/>
      <c r="T11" s="66">
        <v>1</v>
      </c>
      <c r="U11" s="66"/>
      <c r="V11" s="66">
        <v>1</v>
      </c>
      <c r="W11" s="66"/>
      <c r="X11" s="66"/>
      <c r="Y11" s="66"/>
      <c r="Z11" s="66">
        <v>7</v>
      </c>
      <c r="AA11" s="66">
        <v>1</v>
      </c>
      <c r="AB11" s="66">
        <v>1</v>
      </c>
      <c r="AC11" s="66"/>
      <c r="AD11" s="66"/>
      <c r="AE11" s="66"/>
      <c r="AF11" s="66"/>
      <c r="AG11" s="66"/>
      <c r="AH11" s="66"/>
    </row>
    <row r="12" spans="1:34">
      <c r="A12" s="59">
        <v>15</v>
      </c>
      <c r="B12" s="66">
        <v>15</v>
      </c>
      <c r="C12" s="66"/>
      <c r="D12" s="67">
        <v>42061</v>
      </c>
      <c r="E12" s="66">
        <v>1</v>
      </c>
      <c r="F12" s="66"/>
      <c r="G12" s="66">
        <v>1</v>
      </c>
      <c r="H12" s="66"/>
      <c r="I12" s="66">
        <v>1</v>
      </c>
      <c r="J12" s="66">
        <v>1</v>
      </c>
      <c r="K12" s="66"/>
      <c r="L12" s="66"/>
      <c r="M12" s="66">
        <v>1</v>
      </c>
      <c r="N12" s="66"/>
      <c r="O12" s="66">
        <v>2</v>
      </c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</row>
    <row r="13" spans="1:34">
      <c r="A13" s="132">
        <v>16</v>
      </c>
      <c r="B13" s="71"/>
      <c r="C13" s="71"/>
      <c r="D13" s="72">
        <v>42061</v>
      </c>
      <c r="E13" s="71">
        <v>1</v>
      </c>
      <c r="F13" s="71"/>
      <c r="G13" s="71"/>
      <c r="H13" s="71"/>
      <c r="I13" s="71"/>
      <c r="J13" s="71"/>
      <c r="K13" s="71"/>
      <c r="L13" s="71"/>
      <c r="M13" s="71">
        <v>1</v>
      </c>
      <c r="N13" s="71"/>
      <c r="O13" s="71">
        <v>1</v>
      </c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</row>
    <row r="14" spans="1:34">
      <c r="A14" s="32"/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</row>
    <row r="15" spans="1:34">
      <c r="A15" s="24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</row>
    <row r="16" spans="1:34">
      <c r="A16" s="24"/>
      <c r="B16" s="32"/>
      <c r="C16" s="33"/>
      <c r="D16" s="6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</row>
    <row r="17" spans="1:34">
      <c r="A17" s="24"/>
      <c r="B17" s="32"/>
      <c r="C17" s="33"/>
      <c r="D17" s="63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1:34">
      <c r="A18" s="24"/>
      <c r="B18" s="32"/>
      <c r="C18" s="33"/>
      <c r="D18" s="63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</row>
    <row r="19" spans="1:34">
      <c r="A19" s="24"/>
      <c r="B19" s="32"/>
      <c r="C19" s="33"/>
      <c r="D19" s="63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</row>
    <row r="20" spans="1:34">
      <c r="A20" s="24"/>
      <c r="B20" s="32"/>
      <c r="C20" s="33"/>
      <c r="D20" s="63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</row>
    <row r="21" spans="1:34">
      <c r="A21" s="24"/>
      <c r="B21" s="32"/>
      <c r="C21" s="33"/>
      <c r="D21" s="63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</row>
    <row r="22" spans="1:34">
      <c r="A22" s="24"/>
      <c r="B22" s="32"/>
      <c r="C22" s="33"/>
      <c r="D22" s="63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</row>
    <row r="23" spans="1:34">
      <c r="A23" s="24"/>
      <c r="B23" s="32"/>
      <c r="C23" s="33"/>
      <c r="D23" s="63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</row>
  </sheetData>
  <mergeCells count="18">
    <mergeCell ref="E5:AH5"/>
    <mergeCell ref="Q2:Y2"/>
    <mergeCell ref="J2:J3"/>
    <mergeCell ref="K2:K3"/>
    <mergeCell ref="L2:L3"/>
    <mergeCell ref="M2:M3"/>
    <mergeCell ref="N2:N3"/>
    <mergeCell ref="F2:F3"/>
    <mergeCell ref="G2:G3"/>
    <mergeCell ref="H2:H3"/>
    <mergeCell ref="I2:I3"/>
    <mergeCell ref="AB2:AE2"/>
    <mergeCell ref="AF2:AH2"/>
    <mergeCell ref="A2:A3"/>
    <mergeCell ref="B2:B3"/>
    <mergeCell ref="C2:C3"/>
    <mergeCell ref="D2:D3"/>
    <mergeCell ref="E2:E3"/>
  </mergeCells>
  <pageMargins left="0.25" right="0.25" top="0.75" bottom="0.75" header="0.30000000000000004" footer="0.30000000000000004"/>
  <pageSetup paperSize="8" fitToWidth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23"/>
  <sheetViews>
    <sheetView zoomScale="80" zoomScaleNormal="80" workbookViewId="0">
      <selection activeCell="D7" sqref="D7"/>
    </sheetView>
  </sheetViews>
  <sheetFormatPr baseColWidth="10" defaultRowHeight="14.25"/>
  <cols>
    <col min="1" max="2" width="4" customWidth="1"/>
    <col min="3" max="3" width="10.125" style="13" customWidth="1"/>
    <col min="4" max="4" width="9" style="52" customWidth="1"/>
    <col min="5" max="34" width="5.375" customWidth="1"/>
    <col min="35" max="35" width="11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mars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08" t="s">
        <v>0</v>
      </c>
      <c r="B2" s="208" t="s">
        <v>1</v>
      </c>
      <c r="C2" s="209" t="s">
        <v>2</v>
      </c>
      <c r="D2" s="217" t="s">
        <v>3</v>
      </c>
      <c r="E2" s="211" t="s">
        <v>4</v>
      </c>
      <c r="F2" s="212" t="s">
        <v>5</v>
      </c>
      <c r="G2" s="212" t="s">
        <v>6</v>
      </c>
      <c r="H2" s="212" t="s">
        <v>7</v>
      </c>
      <c r="I2" s="212" t="s">
        <v>8</v>
      </c>
      <c r="J2" s="212" t="s">
        <v>9</v>
      </c>
      <c r="K2" s="212" t="s">
        <v>10</v>
      </c>
      <c r="L2" s="212" t="s">
        <v>11</v>
      </c>
      <c r="M2" s="211" t="s">
        <v>12</v>
      </c>
      <c r="N2" s="211" t="s">
        <v>13</v>
      </c>
      <c r="O2" s="20" t="s">
        <v>14</v>
      </c>
      <c r="P2" s="20" t="s">
        <v>15</v>
      </c>
      <c r="Q2" s="213" t="s">
        <v>16</v>
      </c>
      <c r="R2" s="213"/>
      <c r="S2" s="213"/>
      <c r="T2" s="213"/>
      <c r="U2" s="213"/>
      <c r="V2" s="213"/>
      <c r="W2" s="213"/>
      <c r="X2" s="213"/>
      <c r="Y2" s="213"/>
      <c r="Z2" s="20" t="s">
        <v>17</v>
      </c>
      <c r="AA2" s="20" t="s">
        <v>18</v>
      </c>
      <c r="AB2" s="213" t="s">
        <v>19</v>
      </c>
      <c r="AC2" s="213"/>
      <c r="AD2" s="213"/>
      <c r="AE2" s="213"/>
      <c r="AF2" s="213" t="s">
        <v>20</v>
      </c>
      <c r="AG2" s="213"/>
      <c r="AH2" s="213"/>
    </row>
    <row r="3" spans="1:34" ht="139.5">
      <c r="A3" s="208"/>
      <c r="B3" s="208"/>
      <c r="C3" s="209"/>
      <c r="D3" s="217"/>
      <c r="E3" s="211"/>
      <c r="F3" s="212"/>
      <c r="G3" s="212"/>
      <c r="H3" s="212"/>
      <c r="I3" s="212"/>
      <c r="J3" s="212"/>
      <c r="K3" s="212"/>
      <c r="L3" s="212"/>
      <c r="M3" s="211"/>
      <c r="N3" s="211"/>
      <c r="O3" s="21" t="s">
        <v>21</v>
      </c>
      <c r="P3" s="21" t="s">
        <v>22</v>
      </c>
      <c r="Q3" s="22" t="s">
        <v>23</v>
      </c>
      <c r="R3" s="21" t="s">
        <v>24</v>
      </c>
      <c r="S3" s="21" t="s">
        <v>25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30</v>
      </c>
      <c r="Y3" s="21" t="s">
        <v>31</v>
      </c>
      <c r="Z3" s="21" t="s">
        <v>32</v>
      </c>
      <c r="AA3" s="23" t="s">
        <v>33</v>
      </c>
      <c r="AB3" s="21" t="s">
        <v>34</v>
      </c>
      <c r="AC3" s="21" t="s">
        <v>35</v>
      </c>
      <c r="AD3" s="23" t="s">
        <v>36</v>
      </c>
      <c r="AE3" s="23" t="s">
        <v>37</v>
      </c>
      <c r="AF3" s="21" t="s">
        <v>38</v>
      </c>
      <c r="AG3" s="21" t="s">
        <v>39</v>
      </c>
      <c r="AH3" s="23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67</v>
      </c>
      <c r="F4" s="27">
        <f t="shared" ref="F4:AH4" ca="1" si="0">IFERROR(SUM(OFFSET(F5,,,COUNTA($D$5:$D$250))),0)</f>
        <v>13</v>
      </c>
      <c r="G4" s="27">
        <f t="shared" ca="1" si="0"/>
        <v>6</v>
      </c>
      <c r="H4" s="27">
        <f t="shared" ca="1" si="0"/>
        <v>41</v>
      </c>
      <c r="I4" s="27">
        <f t="shared" ca="1" si="0"/>
        <v>25</v>
      </c>
      <c r="J4" s="27">
        <f t="shared" ca="1" si="0"/>
        <v>37</v>
      </c>
      <c r="K4" s="27">
        <f t="shared" ca="1" si="0"/>
        <v>29</v>
      </c>
      <c r="L4" s="27">
        <f t="shared" ca="1" si="0"/>
        <v>33</v>
      </c>
      <c r="M4" s="27">
        <f t="shared" ca="1" si="0"/>
        <v>38</v>
      </c>
      <c r="N4" s="27">
        <f t="shared" ca="1" si="0"/>
        <v>6</v>
      </c>
      <c r="O4" s="27">
        <f t="shared" ca="1" si="0"/>
        <v>75</v>
      </c>
      <c r="P4" s="27">
        <f t="shared" ca="1" si="0"/>
        <v>11</v>
      </c>
      <c r="Q4" s="27">
        <f t="shared" ca="1" si="0"/>
        <v>15</v>
      </c>
      <c r="R4" s="27">
        <f t="shared" ca="1" si="0"/>
        <v>4</v>
      </c>
      <c r="S4" s="27">
        <f t="shared" ca="1" si="0"/>
        <v>1</v>
      </c>
      <c r="T4" s="27">
        <f t="shared" ca="1" si="0"/>
        <v>0</v>
      </c>
      <c r="U4" s="27">
        <f t="shared" ca="1" si="0"/>
        <v>1</v>
      </c>
      <c r="V4" s="27">
        <f t="shared" ca="1" si="0"/>
        <v>3</v>
      </c>
      <c r="W4" s="27">
        <f t="shared" ca="1" si="0"/>
        <v>0</v>
      </c>
      <c r="X4" s="27">
        <f t="shared" ca="1" si="0"/>
        <v>0</v>
      </c>
      <c r="Y4" s="27">
        <f t="shared" ca="1" si="0"/>
        <v>1</v>
      </c>
      <c r="Z4" s="27">
        <f t="shared" ca="1" si="0"/>
        <v>9</v>
      </c>
      <c r="AA4" s="27">
        <f t="shared" ca="1" si="0"/>
        <v>18</v>
      </c>
      <c r="AB4" s="27">
        <f t="shared" ca="1" si="0"/>
        <v>3</v>
      </c>
      <c r="AC4" s="27">
        <f t="shared" ca="1" si="0"/>
        <v>4</v>
      </c>
      <c r="AD4" s="27">
        <f t="shared" ca="1" si="0"/>
        <v>3</v>
      </c>
      <c r="AE4" s="27">
        <f t="shared" ca="1" si="0"/>
        <v>0</v>
      </c>
      <c r="AF4" s="27">
        <f t="shared" ca="1" si="0"/>
        <v>4</v>
      </c>
      <c r="AG4" s="27">
        <f t="shared" ca="1" si="0"/>
        <v>4</v>
      </c>
      <c r="AH4" s="27">
        <f t="shared" ca="1" si="0"/>
        <v>3</v>
      </c>
    </row>
    <row r="5" spans="1:34">
      <c r="A5" s="85">
        <f ca="1">MAX(INDIRECT(TEXT(DATE(1,MONTH(1&amp;$D$1)-1,1),"mmmm")&amp;"!A5:A50"))+1</f>
        <v>17</v>
      </c>
      <c r="B5" s="85">
        <f ca="1">MAX(INDIRECT(TEXT(DATE(1,MONTH(1&amp;$D$1)-1,1),"mmmm")&amp;"!B5:B50"))+1</f>
        <v>16</v>
      </c>
      <c r="C5" s="30"/>
      <c r="D5" s="48">
        <v>42065</v>
      </c>
      <c r="E5" s="58">
        <v>9</v>
      </c>
      <c r="F5" s="58">
        <v>1</v>
      </c>
      <c r="G5" s="58"/>
      <c r="H5" s="58">
        <v>5</v>
      </c>
      <c r="I5" s="58">
        <v>4</v>
      </c>
      <c r="J5" s="58">
        <v>6</v>
      </c>
      <c r="K5" s="58">
        <v>3</v>
      </c>
      <c r="L5" s="58">
        <v>4</v>
      </c>
      <c r="M5" s="58">
        <v>5</v>
      </c>
      <c r="N5" s="58"/>
      <c r="O5" s="58">
        <v>6</v>
      </c>
      <c r="P5" s="58"/>
      <c r="Q5" s="58">
        <v>3</v>
      </c>
      <c r="R5" s="58"/>
      <c r="S5" s="58"/>
      <c r="T5" s="58"/>
      <c r="U5" s="58"/>
      <c r="V5" s="58">
        <v>1</v>
      </c>
      <c r="W5" s="58"/>
      <c r="X5" s="58"/>
      <c r="Y5" s="58"/>
      <c r="Z5" s="58">
        <v>4</v>
      </c>
      <c r="AA5" s="58">
        <v>3</v>
      </c>
      <c r="AB5" s="58"/>
      <c r="AC5" s="58"/>
      <c r="AD5" s="58">
        <v>1</v>
      </c>
      <c r="AE5" s="58"/>
      <c r="AF5" s="58"/>
      <c r="AG5" s="58">
        <v>1</v>
      </c>
      <c r="AH5" s="58">
        <v>1</v>
      </c>
    </row>
    <row r="6" spans="1:34">
      <c r="A6" s="58">
        <v>18</v>
      </c>
      <c r="B6" s="58">
        <v>17</v>
      </c>
      <c r="C6" s="30"/>
      <c r="D6" s="48">
        <v>42068</v>
      </c>
      <c r="E6" s="58">
        <v>6</v>
      </c>
      <c r="F6" s="58">
        <v>1</v>
      </c>
      <c r="G6" s="58"/>
      <c r="H6" s="58">
        <v>2</v>
      </c>
      <c r="I6" s="58">
        <v>4</v>
      </c>
      <c r="J6" s="58">
        <v>4</v>
      </c>
      <c r="K6" s="58">
        <v>2</v>
      </c>
      <c r="L6" s="58">
        <v>4</v>
      </c>
      <c r="M6" s="58">
        <v>2</v>
      </c>
      <c r="N6" s="58"/>
      <c r="O6" s="58">
        <v>4</v>
      </c>
      <c r="P6" s="58">
        <v>1</v>
      </c>
      <c r="Q6" s="58">
        <v>1</v>
      </c>
      <c r="R6" s="58"/>
      <c r="S6" s="58"/>
      <c r="T6" s="58"/>
      <c r="U6" s="58">
        <v>1</v>
      </c>
      <c r="V6" s="58"/>
      <c r="W6" s="58"/>
      <c r="X6" s="58"/>
      <c r="Y6" s="58"/>
      <c r="Z6" s="58"/>
      <c r="AA6" s="58">
        <v>7</v>
      </c>
      <c r="AB6" s="58"/>
      <c r="AC6" s="58"/>
      <c r="AD6" s="58"/>
      <c r="AE6" s="58"/>
      <c r="AF6" s="58"/>
      <c r="AG6" s="58"/>
      <c r="AH6" s="58"/>
    </row>
    <row r="7" spans="1:34">
      <c r="A7" s="54"/>
      <c r="B7" s="54"/>
      <c r="C7" s="55"/>
      <c r="D7" s="73">
        <v>42072</v>
      </c>
      <c r="E7" s="218" t="s">
        <v>49</v>
      </c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0"/>
    </row>
    <row r="8" spans="1:34">
      <c r="A8" s="74">
        <v>19</v>
      </c>
      <c r="B8" s="74"/>
      <c r="C8" s="75"/>
      <c r="D8" s="76">
        <v>42073</v>
      </c>
      <c r="E8" s="74">
        <v>1</v>
      </c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>
        <v>1</v>
      </c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</row>
    <row r="9" spans="1:34">
      <c r="A9" s="58">
        <v>20</v>
      </c>
      <c r="B9" s="58">
        <v>18</v>
      </c>
      <c r="C9" s="30"/>
      <c r="D9" s="48">
        <v>42075</v>
      </c>
      <c r="E9" s="58">
        <v>10</v>
      </c>
      <c r="F9" s="58">
        <v>4</v>
      </c>
      <c r="G9" s="58">
        <v>1</v>
      </c>
      <c r="H9" s="58">
        <v>7</v>
      </c>
      <c r="I9" s="58">
        <v>3</v>
      </c>
      <c r="J9" s="58">
        <v>4</v>
      </c>
      <c r="K9" s="58">
        <v>6</v>
      </c>
      <c r="L9" s="58">
        <v>6</v>
      </c>
      <c r="M9" s="58">
        <v>6</v>
      </c>
      <c r="N9" s="58">
        <v>1</v>
      </c>
      <c r="O9" s="58">
        <v>11</v>
      </c>
      <c r="P9" s="58">
        <v>2</v>
      </c>
      <c r="Q9" s="58">
        <v>2</v>
      </c>
      <c r="R9" s="58">
        <v>1</v>
      </c>
      <c r="S9" s="58"/>
      <c r="T9" s="58"/>
      <c r="U9" s="58"/>
      <c r="V9" s="58"/>
      <c r="W9" s="58"/>
      <c r="X9" s="58"/>
      <c r="Y9" s="58"/>
      <c r="Z9" s="58"/>
      <c r="AA9" s="58">
        <v>1</v>
      </c>
      <c r="AB9" s="58">
        <v>1</v>
      </c>
      <c r="AC9" s="58"/>
      <c r="AD9" s="58">
        <v>1</v>
      </c>
      <c r="AE9" s="58"/>
      <c r="AF9" s="58">
        <v>1</v>
      </c>
      <c r="AG9" s="58"/>
      <c r="AH9" s="58">
        <v>1</v>
      </c>
    </row>
    <row r="10" spans="1:34">
      <c r="A10" s="104">
        <v>21</v>
      </c>
      <c r="B10" s="104"/>
      <c r="C10" s="30"/>
      <c r="D10" s="48">
        <v>42079</v>
      </c>
      <c r="E10" s="58">
        <v>6</v>
      </c>
      <c r="F10" s="58"/>
      <c r="G10" s="58"/>
      <c r="H10" s="58">
        <v>6</v>
      </c>
      <c r="I10" s="58"/>
      <c r="J10" s="58">
        <v>2</v>
      </c>
      <c r="K10" s="58">
        <v>4</v>
      </c>
      <c r="L10" s="58">
        <v>2</v>
      </c>
      <c r="M10" s="58">
        <v>4</v>
      </c>
      <c r="N10" s="58">
        <v>1</v>
      </c>
      <c r="O10" s="58">
        <v>7</v>
      </c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</row>
    <row r="11" spans="1:34">
      <c r="A11" s="74">
        <v>22</v>
      </c>
      <c r="B11" s="74"/>
      <c r="C11" s="75"/>
      <c r="D11" s="76">
        <v>42079</v>
      </c>
      <c r="E11" s="74"/>
      <c r="F11" s="74"/>
      <c r="G11" s="74"/>
      <c r="H11" s="74"/>
      <c r="I11" s="74"/>
      <c r="J11" s="74"/>
      <c r="K11" s="74"/>
      <c r="L11" s="74"/>
      <c r="M11" s="74">
        <v>1</v>
      </c>
      <c r="N11" s="74"/>
      <c r="O11" s="74">
        <v>1</v>
      </c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</row>
    <row r="12" spans="1:34">
      <c r="A12" s="104">
        <v>23</v>
      </c>
      <c r="B12" s="104">
        <v>19</v>
      </c>
      <c r="C12" s="119"/>
      <c r="D12" s="48">
        <v>42082</v>
      </c>
      <c r="E12" s="58">
        <v>3</v>
      </c>
      <c r="F12" s="58">
        <v>1</v>
      </c>
      <c r="G12" s="58"/>
      <c r="H12" s="58">
        <v>2</v>
      </c>
      <c r="I12" s="58">
        <v>1</v>
      </c>
      <c r="J12" s="58">
        <v>1</v>
      </c>
      <c r="K12" s="58">
        <v>2</v>
      </c>
      <c r="L12" s="58">
        <v>3</v>
      </c>
      <c r="M12" s="58"/>
      <c r="N12" s="58"/>
      <c r="O12" s="58">
        <v>2</v>
      </c>
      <c r="P12" s="58"/>
      <c r="Q12" s="58"/>
      <c r="R12" s="58"/>
      <c r="S12" s="58">
        <v>1</v>
      </c>
      <c r="T12" s="58"/>
      <c r="U12" s="58"/>
      <c r="V12" s="58"/>
      <c r="W12" s="58"/>
      <c r="X12" s="58"/>
      <c r="Y12" s="58"/>
      <c r="Z12" s="58"/>
      <c r="AA12" s="58">
        <v>1</v>
      </c>
      <c r="AB12" s="58"/>
      <c r="AC12" s="58">
        <v>1</v>
      </c>
      <c r="AD12" s="58"/>
      <c r="AE12" s="58"/>
      <c r="AF12" s="58">
        <v>2</v>
      </c>
      <c r="AG12" s="58">
        <v>1</v>
      </c>
      <c r="AH12" s="58"/>
    </row>
    <row r="13" spans="1:34">
      <c r="A13" s="104">
        <v>24</v>
      </c>
      <c r="B13" s="104">
        <v>20</v>
      </c>
      <c r="C13" s="30"/>
      <c r="D13" s="48">
        <v>42086</v>
      </c>
      <c r="E13" s="29">
        <v>13</v>
      </c>
      <c r="F13" s="29">
        <v>2</v>
      </c>
      <c r="G13" s="29">
        <v>3</v>
      </c>
      <c r="H13" s="29">
        <v>5</v>
      </c>
      <c r="I13" s="29">
        <v>8</v>
      </c>
      <c r="J13" s="29">
        <v>9</v>
      </c>
      <c r="K13" s="29">
        <v>4</v>
      </c>
      <c r="L13" s="29">
        <v>5</v>
      </c>
      <c r="M13" s="29">
        <v>8</v>
      </c>
      <c r="N13" s="29">
        <v>2</v>
      </c>
      <c r="O13" s="29">
        <v>20</v>
      </c>
      <c r="P13" s="29">
        <v>3</v>
      </c>
      <c r="Q13" s="29">
        <v>6</v>
      </c>
      <c r="R13" s="29">
        <v>2</v>
      </c>
      <c r="S13" s="29"/>
      <c r="T13" s="29"/>
      <c r="U13" s="29"/>
      <c r="V13" s="29">
        <v>1</v>
      </c>
      <c r="W13" s="29"/>
      <c r="X13" s="29"/>
      <c r="Y13" s="29"/>
      <c r="Z13" s="29">
        <v>3</v>
      </c>
      <c r="AA13" s="29">
        <v>3</v>
      </c>
      <c r="AB13" s="29">
        <v>2</v>
      </c>
      <c r="AC13" s="29">
        <v>2</v>
      </c>
      <c r="AD13" s="29"/>
      <c r="AE13" s="29"/>
      <c r="AF13" s="29"/>
      <c r="AG13" s="29"/>
      <c r="AH13" s="29">
        <v>1</v>
      </c>
    </row>
    <row r="14" spans="1:34">
      <c r="A14" s="104">
        <v>25</v>
      </c>
      <c r="B14" s="104">
        <v>21</v>
      </c>
      <c r="C14" s="30"/>
      <c r="D14" s="51">
        <v>42089</v>
      </c>
      <c r="E14" s="24">
        <v>12</v>
      </c>
      <c r="F14" s="24">
        <v>3</v>
      </c>
      <c r="G14" s="24">
        <v>2</v>
      </c>
      <c r="H14" s="24">
        <v>8</v>
      </c>
      <c r="I14" s="24">
        <v>4</v>
      </c>
      <c r="J14" s="24">
        <v>7</v>
      </c>
      <c r="K14" s="24">
        <v>5</v>
      </c>
      <c r="L14" s="24">
        <v>6</v>
      </c>
      <c r="M14" s="24">
        <v>7</v>
      </c>
      <c r="N14" s="24">
        <v>1</v>
      </c>
      <c r="O14" s="24">
        <v>17</v>
      </c>
      <c r="P14" s="24">
        <v>2</v>
      </c>
      <c r="Q14" s="24">
        <v>2</v>
      </c>
      <c r="R14" s="24">
        <v>1</v>
      </c>
      <c r="S14" s="24"/>
      <c r="T14" s="24"/>
      <c r="U14" s="24"/>
      <c r="V14" s="24"/>
      <c r="W14" s="24"/>
      <c r="X14" s="24"/>
      <c r="Y14" s="24">
        <v>1</v>
      </c>
      <c r="Z14" s="24">
        <v>2</v>
      </c>
      <c r="AA14" s="24">
        <v>1</v>
      </c>
      <c r="AB14" s="24"/>
      <c r="AC14" s="24"/>
      <c r="AD14" s="24"/>
      <c r="AE14" s="24"/>
      <c r="AF14" s="24"/>
      <c r="AG14" s="24">
        <v>1</v>
      </c>
      <c r="AH14" s="24"/>
    </row>
    <row r="15" spans="1:34">
      <c r="A15" s="104">
        <v>26</v>
      </c>
      <c r="B15" s="104">
        <v>22</v>
      </c>
      <c r="C15" s="30"/>
      <c r="D15" s="51">
        <v>42093</v>
      </c>
      <c r="E15" s="24">
        <v>7</v>
      </c>
      <c r="F15" s="24">
        <v>1</v>
      </c>
      <c r="G15" s="24"/>
      <c r="H15" s="24">
        <v>6</v>
      </c>
      <c r="I15" s="24">
        <v>1</v>
      </c>
      <c r="J15" s="24">
        <v>4</v>
      </c>
      <c r="K15" s="24">
        <v>3</v>
      </c>
      <c r="L15" s="24">
        <v>3</v>
      </c>
      <c r="M15" s="24">
        <v>5</v>
      </c>
      <c r="N15" s="24">
        <v>1</v>
      </c>
      <c r="O15" s="24">
        <v>7</v>
      </c>
      <c r="P15" s="24">
        <v>3</v>
      </c>
      <c r="Q15" s="24">
        <v>1</v>
      </c>
      <c r="R15" s="24"/>
      <c r="S15" s="24"/>
      <c r="T15" s="24"/>
      <c r="U15" s="24"/>
      <c r="V15" s="24"/>
      <c r="W15" s="24"/>
      <c r="X15" s="24"/>
      <c r="Y15" s="24"/>
      <c r="Z15" s="24"/>
      <c r="AA15" s="24">
        <v>2</v>
      </c>
      <c r="AB15" s="24"/>
      <c r="AC15" s="24">
        <v>1</v>
      </c>
      <c r="AD15" s="24">
        <v>1</v>
      </c>
      <c r="AE15" s="24"/>
      <c r="AF15" s="24">
        <v>1</v>
      </c>
      <c r="AG15" s="24">
        <v>1</v>
      </c>
      <c r="AH15" s="24"/>
    </row>
    <row r="16" spans="1:34">
      <c r="A16" s="24"/>
      <c r="B16" s="24"/>
      <c r="C16" s="30"/>
      <c r="D16" s="51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</row>
    <row r="17" spans="1:34" ht="15">
      <c r="A17" s="24"/>
      <c r="B17" s="24"/>
      <c r="C17" s="30"/>
      <c r="D17" s="51"/>
      <c r="E17" s="3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</row>
    <row r="18" spans="1:34">
      <c r="A18" s="24"/>
      <c r="B18" s="24"/>
      <c r="C18" s="30"/>
      <c r="D18" s="51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</row>
    <row r="19" spans="1:34">
      <c r="A19" s="24"/>
      <c r="B19" s="24"/>
      <c r="C19" s="30"/>
      <c r="D19" s="51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</row>
    <row r="20" spans="1:34">
      <c r="A20" s="24"/>
      <c r="B20" s="24"/>
      <c r="C20" s="30"/>
      <c r="D20" s="51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</row>
    <row r="21" spans="1:34">
      <c r="A21" s="24"/>
      <c r="B21" s="24"/>
      <c r="C21" s="30"/>
      <c r="D21" s="51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</row>
    <row r="22" spans="1:34">
      <c r="A22" s="24"/>
      <c r="B22" s="24"/>
      <c r="C22" s="30"/>
      <c r="D22" s="51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</row>
    <row r="23" spans="1:34">
      <c r="A23" s="24"/>
      <c r="B23" s="24"/>
      <c r="C23" s="30"/>
      <c r="D23" s="51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</row>
  </sheetData>
  <mergeCells count="18">
    <mergeCell ref="E7:AH7"/>
    <mergeCell ref="J2:J3"/>
    <mergeCell ref="K2:K3"/>
    <mergeCell ref="L2:L3"/>
    <mergeCell ref="M2:M3"/>
    <mergeCell ref="N2:N3"/>
    <mergeCell ref="Q2:Y2"/>
    <mergeCell ref="F2:F3"/>
    <mergeCell ref="G2:G3"/>
    <mergeCell ref="H2:H3"/>
    <mergeCell ref="I2:I3"/>
    <mergeCell ref="AB2:AE2"/>
    <mergeCell ref="AF2:AH2"/>
    <mergeCell ref="A2:A3"/>
    <mergeCell ref="B2:B3"/>
    <mergeCell ref="C2:C3"/>
    <mergeCell ref="D2:D3"/>
    <mergeCell ref="E2:E3"/>
  </mergeCells>
  <pageMargins left="0.25" right="0.25" top="0.75" bottom="0.75" header="0.30000000000000004" footer="0.30000000000000004"/>
  <pageSetup paperSize="8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H25"/>
  <sheetViews>
    <sheetView zoomScale="80" zoomScaleNormal="80" workbookViewId="0">
      <selection activeCell="C7" sqref="C7:C13"/>
    </sheetView>
  </sheetViews>
  <sheetFormatPr baseColWidth="10" defaultRowHeight="14.25"/>
  <cols>
    <col min="1" max="2" width="4" customWidth="1"/>
    <col min="3" max="3" width="9" style="13" customWidth="1"/>
    <col min="4" max="4" width="7.875" style="102" customWidth="1"/>
    <col min="5" max="34" width="5.375" customWidth="1"/>
    <col min="35" max="35" width="11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avril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08" t="s">
        <v>0</v>
      </c>
      <c r="B2" s="208" t="s">
        <v>1</v>
      </c>
      <c r="C2" s="209" t="s">
        <v>2</v>
      </c>
      <c r="D2" s="221" t="s">
        <v>3</v>
      </c>
      <c r="E2" s="211" t="s">
        <v>4</v>
      </c>
      <c r="F2" s="212" t="s">
        <v>5</v>
      </c>
      <c r="G2" s="212" t="s">
        <v>6</v>
      </c>
      <c r="H2" s="212" t="s">
        <v>7</v>
      </c>
      <c r="I2" s="212" t="s">
        <v>8</v>
      </c>
      <c r="J2" s="212" t="s">
        <v>9</v>
      </c>
      <c r="K2" s="212" t="s">
        <v>10</v>
      </c>
      <c r="L2" s="212" t="s">
        <v>11</v>
      </c>
      <c r="M2" s="211" t="s">
        <v>12</v>
      </c>
      <c r="N2" s="211" t="s">
        <v>13</v>
      </c>
      <c r="O2" s="20" t="s">
        <v>14</v>
      </c>
      <c r="P2" s="20" t="s">
        <v>15</v>
      </c>
      <c r="Q2" s="213" t="s">
        <v>16</v>
      </c>
      <c r="R2" s="213"/>
      <c r="S2" s="213"/>
      <c r="T2" s="213"/>
      <c r="U2" s="213"/>
      <c r="V2" s="213"/>
      <c r="W2" s="213"/>
      <c r="X2" s="213"/>
      <c r="Y2" s="213"/>
      <c r="Z2" s="20" t="s">
        <v>17</v>
      </c>
      <c r="AA2" s="20" t="s">
        <v>18</v>
      </c>
      <c r="AB2" s="213" t="s">
        <v>19</v>
      </c>
      <c r="AC2" s="213"/>
      <c r="AD2" s="213"/>
      <c r="AE2" s="213"/>
      <c r="AF2" s="213" t="s">
        <v>20</v>
      </c>
      <c r="AG2" s="213"/>
      <c r="AH2" s="213"/>
    </row>
    <row r="3" spans="1:34" ht="139.5">
      <c r="A3" s="208"/>
      <c r="B3" s="208"/>
      <c r="C3" s="209"/>
      <c r="D3" s="221"/>
      <c r="E3" s="211"/>
      <c r="F3" s="212"/>
      <c r="G3" s="212"/>
      <c r="H3" s="212"/>
      <c r="I3" s="212"/>
      <c r="J3" s="212"/>
      <c r="K3" s="212"/>
      <c r="L3" s="212"/>
      <c r="M3" s="211"/>
      <c r="N3" s="211"/>
      <c r="O3" s="21" t="s">
        <v>21</v>
      </c>
      <c r="P3" s="21" t="s">
        <v>22</v>
      </c>
      <c r="Q3" s="22" t="s">
        <v>23</v>
      </c>
      <c r="R3" s="21" t="s">
        <v>24</v>
      </c>
      <c r="S3" s="21" t="s">
        <v>25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30</v>
      </c>
      <c r="Y3" s="21" t="s">
        <v>31</v>
      </c>
      <c r="Z3" s="21" t="s">
        <v>32</v>
      </c>
      <c r="AA3" s="23" t="s">
        <v>33</v>
      </c>
      <c r="AB3" s="21" t="s">
        <v>34</v>
      </c>
      <c r="AC3" s="21" t="s">
        <v>35</v>
      </c>
      <c r="AD3" s="23" t="s">
        <v>36</v>
      </c>
      <c r="AE3" s="23" t="s">
        <v>37</v>
      </c>
      <c r="AF3" s="21" t="s">
        <v>38</v>
      </c>
      <c r="AG3" s="21" t="s">
        <v>39</v>
      </c>
      <c r="AH3" s="23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75</v>
      </c>
      <c r="F4" s="27">
        <f t="shared" ref="F4:AH4" ca="1" si="0">IFERROR(SUM(OFFSET(F5,,,COUNTA($D$5:$D$250))),0)</f>
        <v>12</v>
      </c>
      <c r="G4" s="27">
        <f t="shared" ca="1" si="0"/>
        <v>5</v>
      </c>
      <c r="H4" s="27">
        <f t="shared" ca="1" si="0"/>
        <v>50</v>
      </c>
      <c r="I4" s="27">
        <f t="shared" ca="1" si="0"/>
        <v>26</v>
      </c>
      <c r="J4" s="27">
        <f t="shared" ca="1" si="0"/>
        <v>46</v>
      </c>
      <c r="K4" s="27">
        <f t="shared" ca="1" si="0"/>
        <v>30</v>
      </c>
      <c r="L4" s="27">
        <f t="shared" ca="1" si="0"/>
        <v>26</v>
      </c>
      <c r="M4" s="27">
        <f t="shared" ca="1" si="0"/>
        <v>37</v>
      </c>
      <c r="N4" s="27">
        <f t="shared" ca="1" si="0"/>
        <v>13</v>
      </c>
      <c r="O4" s="27">
        <f t="shared" ca="1" si="0"/>
        <v>69</v>
      </c>
      <c r="P4" s="27">
        <f t="shared" ca="1" si="0"/>
        <v>14</v>
      </c>
      <c r="Q4" s="27">
        <f t="shared" ca="1" si="0"/>
        <v>13</v>
      </c>
      <c r="R4" s="27">
        <f t="shared" ca="1" si="0"/>
        <v>6</v>
      </c>
      <c r="S4" s="27">
        <f t="shared" ca="1" si="0"/>
        <v>1</v>
      </c>
      <c r="T4" s="27">
        <f t="shared" ca="1" si="0"/>
        <v>0</v>
      </c>
      <c r="U4" s="27">
        <f t="shared" ca="1" si="0"/>
        <v>0</v>
      </c>
      <c r="V4" s="27">
        <f t="shared" ca="1" si="0"/>
        <v>0</v>
      </c>
      <c r="W4" s="27">
        <f t="shared" ca="1" si="0"/>
        <v>0</v>
      </c>
      <c r="X4" s="27">
        <f t="shared" ca="1" si="0"/>
        <v>0</v>
      </c>
      <c r="Y4" s="27">
        <f t="shared" ca="1" si="0"/>
        <v>3</v>
      </c>
      <c r="Z4" s="27">
        <f t="shared" ca="1" si="0"/>
        <v>18</v>
      </c>
      <c r="AA4" s="27">
        <f t="shared" ca="1" si="0"/>
        <v>16</v>
      </c>
      <c r="AB4" s="27">
        <f t="shared" ca="1" si="0"/>
        <v>0</v>
      </c>
      <c r="AC4" s="27">
        <f t="shared" ca="1" si="0"/>
        <v>2</v>
      </c>
      <c r="AD4" s="27">
        <f t="shared" ca="1" si="0"/>
        <v>3</v>
      </c>
      <c r="AE4" s="27">
        <f t="shared" ca="1" si="0"/>
        <v>0</v>
      </c>
      <c r="AF4" s="27">
        <f t="shared" ca="1" si="0"/>
        <v>0</v>
      </c>
      <c r="AG4" s="27">
        <f t="shared" ca="1" si="0"/>
        <v>1</v>
      </c>
      <c r="AH4" s="27">
        <f t="shared" ca="1" si="0"/>
        <v>0</v>
      </c>
    </row>
    <row r="5" spans="1:34">
      <c r="A5" s="85">
        <f ca="1">MAX(INDIRECT(TEXT(DATE(1,MONTH(1&amp;$D$1)-1,1),"mmmm")&amp;"!A5:A50"))+1</f>
        <v>27</v>
      </c>
      <c r="B5" s="85">
        <f ca="1">MAX(INDIRECT(TEXT(DATE(1,MONTH(1&amp;$D$1)-1,1),"mmmm")&amp;"!B5:B50"))+1</f>
        <v>23</v>
      </c>
      <c r="C5" s="91"/>
      <c r="D5" s="82">
        <v>42096</v>
      </c>
      <c r="E5" s="92">
        <v>9</v>
      </c>
      <c r="F5" s="92"/>
      <c r="G5" s="92"/>
      <c r="H5" s="92">
        <v>8</v>
      </c>
      <c r="I5" s="92">
        <v>1</v>
      </c>
      <c r="J5" s="92">
        <v>1</v>
      </c>
      <c r="K5" s="92">
        <v>8</v>
      </c>
      <c r="L5" s="92">
        <v>5</v>
      </c>
      <c r="M5" s="92">
        <v>8</v>
      </c>
      <c r="N5" s="92">
        <v>3</v>
      </c>
      <c r="O5" s="92">
        <v>12</v>
      </c>
      <c r="P5" s="92">
        <v>3</v>
      </c>
      <c r="Q5" s="92">
        <v>3</v>
      </c>
      <c r="R5" s="92"/>
      <c r="S5" s="92"/>
      <c r="T5" s="92"/>
      <c r="U5" s="92"/>
      <c r="V5" s="92"/>
      <c r="W5" s="92"/>
      <c r="X5" s="92"/>
      <c r="Y5" s="92"/>
      <c r="Z5" s="92">
        <v>2</v>
      </c>
      <c r="AA5" s="92"/>
      <c r="AB5" s="92"/>
      <c r="AC5" s="92"/>
      <c r="AD5" s="92"/>
      <c r="AE5" s="92"/>
      <c r="AF5" s="92"/>
      <c r="AG5" s="92">
        <v>1</v>
      </c>
      <c r="AH5" s="92"/>
    </row>
    <row r="6" spans="1:34">
      <c r="A6" s="81"/>
      <c r="B6" s="125"/>
      <c r="C6" s="93"/>
      <c r="D6" s="84">
        <v>42100</v>
      </c>
      <c r="E6" s="223" t="s">
        <v>45</v>
      </c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3"/>
      <c r="AG6" s="223"/>
      <c r="AH6" s="223"/>
    </row>
    <row r="7" spans="1:34">
      <c r="A7" s="77">
        <v>28</v>
      </c>
      <c r="B7" s="95">
        <v>24</v>
      </c>
      <c r="C7" s="94"/>
      <c r="D7" s="86">
        <v>42103</v>
      </c>
      <c r="E7" s="95">
        <v>12</v>
      </c>
      <c r="F7" s="95">
        <v>3</v>
      </c>
      <c r="G7" s="95">
        <v>1</v>
      </c>
      <c r="H7" s="95">
        <v>9</v>
      </c>
      <c r="I7" s="95">
        <v>3</v>
      </c>
      <c r="J7" s="95">
        <v>7</v>
      </c>
      <c r="K7" s="95">
        <v>5</v>
      </c>
      <c r="L7" s="95">
        <v>4</v>
      </c>
      <c r="M7" s="95">
        <v>8</v>
      </c>
      <c r="N7" s="95">
        <v>2</v>
      </c>
      <c r="O7" s="95">
        <v>14</v>
      </c>
      <c r="P7" s="95">
        <v>1</v>
      </c>
      <c r="Q7" s="95">
        <v>4</v>
      </c>
      <c r="R7" s="95">
        <v>2</v>
      </c>
      <c r="S7" s="95"/>
      <c r="T7" s="95"/>
      <c r="U7" s="95"/>
      <c r="V7" s="95"/>
      <c r="W7" s="95"/>
      <c r="X7" s="95"/>
      <c r="Y7" s="95"/>
      <c r="Z7" s="95">
        <v>1</v>
      </c>
      <c r="AA7" s="95">
        <v>1</v>
      </c>
      <c r="AB7" s="95"/>
      <c r="AC7" s="95">
        <v>1</v>
      </c>
      <c r="AD7" s="95"/>
      <c r="AE7" s="95"/>
      <c r="AF7" s="95"/>
      <c r="AG7" s="95"/>
      <c r="AH7" s="95"/>
    </row>
    <row r="8" spans="1:34">
      <c r="A8" s="78">
        <v>29</v>
      </c>
      <c r="B8" s="101"/>
      <c r="C8" s="94"/>
      <c r="D8" s="88">
        <v>42107</v>
      </c>
      <c r="E8" s="97">
        <v>2</v>
      </c>
      <c r="F8" s="97"/>
      <c r="G8" s="97"/>
      <c r="H8" s="97">
        <v>2</v>
      </c>
      <c r="I8" s="97"/>
      <c r="J8" s="97">
        <v>2</v>
      </c>
      <c r="K8" s="97"/>
      <c r="L8" s="97"/>
      <c r="M8" s="97">
        <v>1</v>
      </c>
      <c r="N8" s="97"/>
      <c r="O8" s="97">
        <v>1</v>
      </c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>
        <v>6</v>
      </c>
      <c r="AB8" s="97"/>
      <c r="AC8" s="97"/>
      <c r="AD8" s="97"/>
      <c r="AE8" s="97"/>
      <c r="AF8" s="97"/>
      <c r="AG8" s="97"/>
      <c r="AH8" s="97"/>
    </row>
    <row r="9" spans="1:34" s="16" customFormat="1">
      <c r="A9" s="77">
        <v>30</v>
      </c>
      <c r="B9" s="98" t="s">
        <v>55</v>
      </c>
      <c r="C9" s="94"/>
      <c r="D9" s="89">
        <v>42110</v>
      </c>
      <c r="E9" s="99">
        <v>10</v>
      </c>
      <c r="F9" s="99">
        <v>2</v>
      </c>
      <c r="G9" s="99">
        <v>1</v>
      </c>
      <c r="H9" s="99">
        <v>9</v>
      </c>
      <c r="I9" s="99">
        <v>1</v>
      </c>
      <c r="J9" s="99">
        <v>6</v>
      </c>
      <c r="K9" s="99">
        <v>4</v>
      </c>
      <c r="L9" s="99">
        <v>6</v>
      </c>
      <c r="M9" s="99">
        <v>4</v>
      </c>
      <c r="N9" s="99">
        <v>2</v>
      </c>
      <c r="O9" s="99">
        <v>10</v>
      </c>
      <c r="P9" s="99">
        <v>1</v>
      </c>
      <c r="Q9" s="99"/>
      <c r="R9" s="99"/>
      <c r="S9" s="99"/>
      <c r="T9" s="99"/>
      <c r="U9" s="99"/>
      <c r="V9" s="99"/>
      <c r="W9" s="99"/>
      <c r="X9" s="99"/>
      <c r="Y9" s="99"/>
      <c r="Z9" s="99">
        <v>1</v>
      </c>
      <c r="AA9" s="99">
        <v>1</v>
      </c>
      <c r="AB9" s="99"/>
      <c r="AC9" s="99">
        <v>1</v>
      </c>
      <c r="AD9" s="99"/>
      <c r="AE9" s="99"/>
      <c r="AF9" s="99"/>
      <c r="AG9" s="99"/>
      <c r="AH9" s="99"/>
    </row>
    <row r="10" spans="1:34">
      <c r="A10" s="78">
        <v>31</v>
      </c>
      <c r="B10" s="97">
        <v>26</v>
      </c>
      <c r="C10" s="94"/>
      <c r="D10" s="86">
        <v>42114</v>
      </c>
      <c r="E10" s="95">
        <v>13</v>
      </c>
      <c r="F10" s="95">
        <v>2</v>
      </c>
      <c r="G10" s="95">
        <v>1</v>
      </c>
      <c r="H10" s="95">
        <v>7</v>
      </c>
      <c r="I10" s="95">
        <v>6</v>
      </c>
      <c r="J10" s="95">
        <v>8</v>
      </c>
      <c r="K10" s="95">
        <v>5</v>
      </c>
      <c r="L10" s="95">
        <v>4</v>
      </c>
      <c r="M10" s="95">
        <v>7</v>
      </c>
      <c r="N10" s="95">
        <v>5</v>
      </c>
      <c r="O10" s="95">
        <v>18</v>
      </c>
      <c r="P10" s="95">
        <v>4</v>
      </c>
      <c r="Q10" s="95">
        <v>1</v>
      </c>
      <c r="R10" s="95"/>
      <c r="S10" s="95"/>
      <c r="T10" s="95"/>
      <c r="U10" s="95"/>
      <c r="V10" s="95"/>
      <c r="W10" s="95"/>
      <c r="X10" s="95"/>
      <c r="Y10" s="95">
        <v>1</v>
      </c>
      <c r="Z10" s="95">
        <v>4</v>
      </c>
      <c r="AA10" s="95"/>
      <c r="AB10" s="95"/>
      <c r="AC10" s="95"/>
      <c r="AD10" s="95"/>
      <c r="AE10" s="95"/>
      <c r="AF10" s="95"/>
      <c r="AG10" s="95"/>
      <c r="AH10" s="95"/>
    </row>
    <row r="11" spans="1:34">
      <c r="A11" s="77">
        <v>32</v>
      </c>
      <c r="B11" s="101">
        <v>27</v>
      </c>
      <c r="C11" s="94"/>
      <c r="D11" s="88">
        <v>42117</v>
      </c>
      <c r="E11" s="101">
        <v>10</v>
      </c>
      <c r="F11" s="101">
        <v>2</v>
      </c>
      <c r="G11" s="101">
        <v>1</v>
      </c>
      <c r="H11" s="101">
        <v>4</v>
      </c>
      <c r="I11" s="101">
        <v>6</v>
      </c>
      <c r="J11" s="101">
        <v>10</v>
      </c>
      <c r="K11" s="101"/>
      <c r="L11" s="101">
        <v>2</v>
      </c>
      <c r="M11" s="101">
        <v>3</v>
      </c>
      <c r="N11" s="101"/>
      <c r="O11" s="101">
        <v>5</v>
      </c>
      <c r="P11" s="101">
        <v>2</v>
      </c>
      <c r="Q11" s="101">
        <v>3</v>
      </c>
      <c r="R11" s="101">
        <v>1</v>
      </c>
      <c r="S11" s="101"/>
      <c r="T11" s="101"/>
      <c r="U11" s="101"/>
      <c r="V11" s="101"/>
      <c r="W11" s="101"/>
      <c r="X11" s="101"/>
      <c r="Y11" s="101"/>
      <c r="Z11" s="101">
        <v>2</v>
      </c>
      <c r="AA11" s="101">
        <v>3</v>
      </c>
      <c r="AB11" s="101"/>
      <c r="AC11" s="101"/>
      <c r="AD11" s="101"/>
      <c r="AE11" s="101"/>
      <c r="AF11" s="101"/>
      <c r="AG11" s="101"/>
      <c r="AH11" s="101"/>
    </row>
    <row r="12" spans="1:34">
      <c r="A12" s="78">
        <v>33</v>
      </c>
      <c r="B12" s="97">
        <v>28</v>
      </c>
      <c r="C12" s="94"/>
      <c r="D12" s="88">
        <v>42121</v>
      </c>
      <c r="E12" s="97">
        <v>9</v>
      </c>
      <c r="F12" s="97">
        <v>1</v>
      </c>
      <c r="G12" s="97"/>
      <c r="H12" s="97">
        <v>6</v>
      </c>
      <c r="I12" s="97">
        <v>4</v>
      </c>
      <c r="J12" s="97">
        <v>5</v>
      </c>
      <c r="K12" s="97">
        <v>5</v>
      </c>
      <c r="L12" s="97">
        <v>2</v>
      </c>
      <c r="M12" s="97">
        <v>3</v>
      </c>
      <c r="N12" s="97"/>
      <c r="O12" s="97">
        <v>3</v>
      </c>
      <c r="P12" s="97">
        <v>2</v>
      </c>
      <c r="Q12" s="97"/>
      <c r="R12" s="97"/>
      <c r="S12" s="97">
        <v>1</v>
      </c>
      <c r="T12" s="97"/>
      <c r="U12" s="97"/>
      <c r="V12" s="97"/>
      <c r="W12" s="97"/>
      <c r="X12" s="97"/>
      <c r="Y12" s="97">
        <v>2</v>
      </c>
      <c r="Z12" s="97">
        <v>2</v>
      </c>
      <c r="AA12" s="97">
        <v>3</v>
      </c>
      <c r="AB12" s="97"/>
      <c r="AC12" s="97"/>
      <c r="AD12" s="97">
        <v>3</v>
      </c>
      <c r="AE12" s="97"/>
      <c r="AF12" s="97"/>
      <c r="AG12" s="97"/>
      <c r="AH12" s="97"/>
    </row>
    <row r="13" spans="1:34">
      <c r="A13" s="77">
        <v>34</v>
      </c>
      <c r="B13" s="101">
        <v>29</v>
      </c>
      <c r="C13" s="94"/>
      <c r="D13" s="88">
        <v>42124</v>
      </c>
      <c r="E13" s="101">
        <v>10</v>
      </c>
      <c r="F13" s="101">
        <v>2</v>
      </c>
      <c r="G13" s="101">
        <v>1</v>
      </c>
      <c r="H13" s="101">
        <v>5</v>
      </c>
      <c r="I13" s="101">
        <v>5</v>
      </c>
      <c r="J13" s="101">
        <v>7</v>
      </c>
      <c r="K13" s="101">
        <v>3</v>
      </c>
      <c r="L13" s="101">
        <v>3</v>
      </c>
      <c r="M13" s="101">
        <v>3</v>
      </c>
      <c r="N13" s="101">
        <v>1</v>
      </c>
      <c r="O13" s="101">
        <v>6</v>
      </c>
      <c r="P13" s="101">
        <v>1</v>
      </c>
      <c r="Q13" s="101">
        <v>2</v>
      </c>
      <c r="R13" s="101">
        <v>3</v>
      </c>
      <c r="S13" s="101"/>
      <c r="T13" s="101"/>
      <c r="U13" s="101"/>
      <c r="V13" s="101"/>
      <c r="W13" s="101"/>
      <c r="X13" s="101"/>
      <c r="Y13" s="101"/>
      <c r="Z13" s="101">
        <v>6</v>
      </c>
      <c r="AA13" s="101">
        <v>2</v>
      </c>
      <c r="AB13" s="101"/>
      <c r="AC13" s="101"/>
      <c r="AD13" s="101"/>
      <c r="AE13" s="101"/>
      <c r="AF13" s="101"/>
      <c r="AG13" s="101"/>
      <c r="AH13" s="101"/>
    </row>
    <row r="14" spans="1:34">
      <c r="A14" s="78"/>
      <c r="B14" s="87"/>
      <c r="C14" s="96"/>
      <c r="D14" s="88"/>
      <c r="E14" s="222"/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  <c r="AA14" s="222"/>
      <c r="AB14" s="222"/>
      <c r="AC14" s="222"/>
      <c r="AD14" s="222"/>
      <c r="AE14" s="222"/>
      <c r="AF14" s="222"/>
      <c r="AG14" s="222"/>
      <c r="AH14" s="222"/>
    </row>
    <row r="15" spans="1:34" ht="15">
      <c r="A15" s="32"/>
      <c r="B15" s="79"/>
      <c r="C15" s="83"/>
      <c r="D15" s="80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</row>
    <row r="16" spans="1:34">
      <c r="A16" s="32"/>
      <c r="B16" s="32"/>
      <c r="C16" s="33"/>
      <c r="D16" s="35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1:34">
      <c r="A17" s="32"/>
      <c r="B17" s="32"/>
      <c r="C17" s="33"/>
      <c r="D17" s="35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1:34">
      <c r="A18" s="32"/>
      <c r="B18" s="32"/>
      <c r="C18" s="33"/>
      <c r="D18" s="35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</row>
    <row r="19" spans="1:34">
      <c r="A19" s="32"/>
      <c r="B19" s="32"/>
      <c r="C19" s="33"/>
      <c r="D19" s="35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</row>
    <row r="20" spans="1:34">
      <c r="A20" s="32"/>
      <c r="B20" s="32"/>
      <c r="C20" s="33"/>
      <c r="D20" s="35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</row>
    <row r="21" spans="1:34">
      <c r="A21" s="32"/>
      <c r="B21" s="32"/>
      <c r="C21" s="33"/>
      <c r="D21" s="35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</row>
    <row r="22" spans="1:34">
      <c r="A22" s="32"/>
      <c r="B22" s="32"/>
      <c r="C22" s="33"/>
      <c r="D22" s="35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</row>
    <row r="23" spans="1:34">
      <c r="A23" s="32"/>
      <c r="B23" s="32"/>
      <c r="C23" s="33"/>
      <c r="D23" s="35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</row>
    <row r="24" spans="1:34">
      <c r="A24" s="32"/>
      <c r="B24" s="32"/>
      <c r="C24" s="33"/>
      <c r="D24" s="35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</row>
    <row r="25" spans="1:34">
      <c r="E25" t="s">
        <v>43</v>
      </c>
    </row>
  </sheetData>
  <mergeCells count="19">
    <mergeCell ref="E14:AH14"/>
    <mergeCell ref="AB2:AE2"/>
    <mergeCell ref="AF2:AH2"/>
    <mergeCell ref="J2:J3"/>
    <mergeCell ref="K2:K3"/>
    <mergeCell ref="L2:L3"/>
    <mergeCell ref="M2:M3"/>
    <mergeCell ref="N2:N3"/>
    <mergeCell ref="Q2:Y2"/>
    <mergeCell ref="E6:AH6"/>
    <mergeCell ref="F2:F3"/>
    <mergeCell ref="G2:G3"/>
    <mergeCell ref="H2:H3"/>
    <mergeCell ref="I2:I3"/>
    <mergeCell ref="A2:A3"/>
    <mergeCell ref="B2:B3"/>
    <mergeCell ref="C2:C3"/>
    <mergeCell ref="D2:D3"/>
    <mergeCell ref="E2:E3"/>
  </mergeCells>
  <pageMargins left="3.937007874015748E-2" right="3.937007874015748E-2" top="0.74803149606299213" bottom="0.74803149606299213" header="0.31496062992125984" footer="0.31496062992125984"/>
  <pageSetup paperSize="8" fitToWidth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I27"/>
  <sheetViews>
    <sheetView zoomScale="80" zoomScaleNormal="80" workbookViewId="0">
      <selection activeCell="C6" sqref="C6"/>
    </sheetView>
  </sheetViews>
  <sheetFormatPr baseColWidth="10" defaultRowHeight="14.25"/>
  <cols>
    <col min="1" max="2" width="4" customWidth="1"/>
    <col min="3" max="3" width="8.375" style="13" customWidth="1"/>
    <col min="4" max="4" width="10.25" style="14" customWidth="1"/>
    <col min="5" max="34" width="5.375" customWidth="1"/>
    <col min="35" max="35" width="11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mai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08" t="s">
        <v>0</v>
      </c>
      <c r="B2" s="208" t="s">
        <v>1</v>
      </c>
      <c r="C2" s="209" t="s">
        <v>2</v>
      </c>
      <c r="D2" s="210" t="s">
        <v>3</v>
      </c>
      <c r="E2" s="211" t="s">
        <v>4</v>
      </c>
      <c r="F2" s="212" t="s">
        <v>5</v>
      </c>
      <c r="G2" s="212" t="s">
        <v>6</v>
      </c>
      <c r="H2" s="212" t="s">
        <v>7</v>
      </c>
      <c r="I2" s="212" t="s">
        <v>8</v>
      </c>
      <c r="J2" s="212" t="s">
        <v>9</v>
      </c>
      <c r="K2" s="212" t="s">
        <v>10</v>
      </c>
      <c r="L2" s="212" t="s">
        <v>11</v>
      </c>
      <c r="M2" s="211" t="s">
        <v>12</v>
      </c>
      <c r="N2" s="211" t="s">
        <v>13</v>
      </c>
      <c r="O2" s="20" t="s">
        <v>14</v>
      </c>
      <c r="P2" s="20" t="s">
        <v>15</v>
      </c>
      <c r="Q2" s="213" t="s">
        <v>16</v>
      </c>
      <c r="R2" s="213"/>
      <c r="S2" s="213"/>
      <c r="T2" s="213"/>
      <c r="U2" s="213"/>
      <c r="V2" s="213"/>
      <c r="W2" s="213"/>
      <c r="X2" s="213"/>
      <c r="Y2" s="213"/>
      <c r="Z2" s="20" t="s">
        <v>17</v>
      </c>
      <c r="AA2" s="20" t="s">
        <v>18</v>
      </c>
      <c r="AB2" s="213" t="s">
        <v>19</v>
      </c>
      <c r="AC2" s="213"/>
      <c r="AD2" s="213"/>
      <c r="AE2" s="213"/>
      <c r="AF2" s="213" t="s">
        <v>20</v>
      </c>
      <c r="AG2" s="213"/>
      <c r="AH2" s="213"/>
    </row>
    <row r="3" spans="1:34" ht="139.5">
      <c r="A3" s="208"/>
      <c r="B3" s="208"/>
      <c r="C3" s="209"/>
      <c r="D3" s="210"/>
      <c r="E3" s="211"/>
      <c r="F3" s="212"/>
      <c r="G3" s="212"/>
      <c r="H3" s="212"/>
      <c r="I3" s="212"/>
      <c r="J3" s="212"/>
      <c r="K3" s="212"/>
      <c r="L3" s="212"/>
      <c r="M3" s="211"/>
      <c r="N3" s="211"/>
      <c r="O3" s="21" t="s">
        <v>21</v>
      </c>
      <c r="P3" s="21" t="s">
        <v>22</v>
      </c>
      <c r="Q3" s="22" t="s">
        <v>23</v>
      </c>
      <c r="R3" s="21" t="s">
        <v>24</v>
      </c>
      <c r="S3" s="21" t="s">
        <v>25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30</v>
      </c>
      <c r="Y3" s="21" t="s">
        <v>31</v>
      </c>
      <c r="Z3" s="21" t="s">
        <v>32</v>
      </c>
      <c r="AA3" s="23" t="s">
        <v>33</v>
      </c>
      <c r="AB3" s="21" t="s">
        <v>34</v>
      </c>
      <c r="AC3" s="21" t="s">
        <v>35</v>
      </c>
      <c r="AD3" s="23" t="s">
        <v>36</v>
      </c>
      <c r="AE3" s="23" t="s">
        <v>37</v>
      </c>
      <c r="AF3" s="21" t="s">
        <v>38</v>
      </c>
      <c r="AG3" s="21" t="s">
        <v>39</v>
      </c>
      <c r="AH3" s="23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81</v>
      </c>
      <c r="F4" s="27">
        <f t="shared" ref="F4:AH4" ca="1" si="0">IFERROR(SUM(OFFSET(F5,,,COUNTA($D$5:$D$250))),0)</f>
        <v>15</v>
      </c>
      <c r="G4" s="27">
        <f t="shared" ca="1" si="0"/>
        <v>5</v>
      </c>
      <c r="H4" s="27">
        <f t="shared" ca="1" si="0"/>
        <v>49</v>
      </c>
      <c r="I4" s="27">
        <f t="shared" ca="1" si="0"/>
        <v>31</v>
      </c>
      <c r="J4" s="27">
        <f t="shared" ca="1" si="0"/>
        <v>44</v>
      </c>
      <c r="K4" s="27">
        <f t="shared" ca="1" si="0"/>
        <v>36</v>
      </c>
      <c r="L4" s="27">
        <f t="shared" ca="1" si="0"/>
        <v>34</v>
      </c>
      <c r="M4" s="27">
        <f t="shared" ca="1" si="0"/>
        <v>50</v>
      </c>
      <c r="N4" s="27">
        <f t="shared" ca="1" si="0"/>
        <v>9</v>
      </c>
      <c r="O4" s="27">
        <f t="shared" ca="1" si="0"/>
        <v>79</v>
      </c>
      <c r="P4" s="27">
        <f t="shared" ca="1" si="0"/>
        <v>23</v>
      </c>
      <c r="Q4" s="27">
        <f t="shared" ca="1" si="0"/>
        <v>19</v>
      </c>
      <c r="R4" s="27">
        <f t="shared" ca="1" si="0"/>
        <v>5</v>
      </c>
      <c r="S4" s="27">
        <f t="shared" ca="1" si="0"/>
        <v>5</v>
      </c>
      <c r="T4" s="27">
        <f t="shared" ca="1" si="0"/>
        <v>3</v>
      </c>
      <c r="U4" s="27">
        <f t="shared" ca="1" si="0"/>
        <v>0</v>
      </c>
      <c r="V4" s="27">
        <f t="shared" ca="1" si="0"/>
        <v>1</v>
      </c>
      <c r="W4" s="27">
        <f t="shared" ca="1" si="0"/>
        <v>0</v>
      </c>
      <c r="X4" s="27">
        <f t="shared" ca="1" si="0"/>
        <v>0</v>
      </c>
      <c r="Y4" s="27">
        <f t="shared" ca="1" si="0"/>
        <v>2</v>
      </c>
      <c r="Z4" s="27">
        <f t="shared" ca="1" si="0"/>
        <v>10</v>
      </c>
      <c r="AA4" s="27">
        <f t="shared" ca="1" si="0"/>
        <v>23</v>
      </c>
      <c r="AB4" s="27">
        <f t="shared" ca="1" si="0"/>
        <v>3</v>
      </c>
      <c r="AC4" s="27">
        <f t="shared" ca="1" si="0"/>
        <v>2</v>
      </c>
      <c r="AD4" s="27">
        <f t="shared" ca="1" si="0"/>
        <v>1</v>
      </c>
      <c r="AE4" s="27">
        <f t="shared" ca="1" si="0"/>
        <v>1</v>
      </c>
      <c r="AF4" s="27">
        <f t="shared" ca="1" si="0"/>
        <v>0</v>
      </c>
      <c r="AG4" s="27">
        <f t="shared" ca="1" si="0"/>
        <v>3</v>
      </c>
      <c r="AH4" s="27">
        <f t="shared" ca="1" si="0"/>
        <v>0</v>
      </c>
    </row>
    <row r="5" spans="1:34">
      <c r="A5" s="85">
        <f ca="1">MAX(INDIRECT(TEXT(DATE(1,MONTH(1&amp;$D$1)-1,1),"mmmm")&amp;"!A5:A50"))+1</f>
        <v>35</v>
      </c>
      <c r="B5" s="85">
        <f ca="1">MAX(INDIRECT(TEXT(DATE(1,MONTH(1&amp;$D$1)-1,1),"mmmm")&amp;"!B5:B50"))+1</f>
        <v>30</v>
      </c>
      <c r="C5" s="106"/>
      <c r="D5" s="107">
        <v>42128</v>
      </c>
      <c r="E5" s="106">
        <v>10</v>
      </c>
      <c r="F5" s="106">
        <v>1</v>
      </c>
      <c r="G5" s="106">
        <v>0</v>
      </c>
      <c r="H5" s="106">
        <v>5</v>
      </c>
      <c r="I5" s="106">
        <v>5</v>
      </c>
      <c r="J5" s="106">
        <v>8</v>
      </c>
      <c r="K5" s="106">
        <v>2</v>
      </c>
      <c r="L5" s="106">
        <v>4</v>
      </c>
      <c r="M5" s="106">
        <v>4</v>
      </c>
      <c r="N5" s="106">
        <v>1</v>
      </c>
      <c r="O5" s="106">
        <v>8</v>
      </c>
      <c r="P5" s="106">
        <v>5</v>
      </c>
      <c r="Q5" s="106">
        <v>2</v>
      </c>
      <c r="R5" s="106">
        <v>2</v>
      </c>
      <c r="S5" s="106">
        <v>1</v>
      </c>
      <c r="T5" s="106">
        <v>1</v>
      </c>
      <c r="U5" s="106"/>
      <c r="V5" s="106">
        <v>1</v>
      </c>
      <c r="W5" s="106"/>
      <c r="X5" s="106"/>
      <c r="Y5" s="106"/>
      <c r="Z5" s="106">
        <v>0</v>
      </c>
      <c r="AA5" s="106">
        <v>4</v>
      </c>
      <c r="AB5" s="106"/>
      <c r="AC5" s="106"/>
      <c r="AD5" s="106"/>
      <c r="AE5" s="106"/>
      <c r="AF5" s="106"/>
      <c r="AG5" s="106"/>
      <c r="AH5" s="106"/>
    </row>
    <row r="6" spans="1:34">
      <c r="A6" s="133">
        <v>36</v>
      </c>
      <c r="B6" s="134"/>
      <c r="C6" s="134"/>
      <c r="D6" s="135">
        <v>42131</v>
      </c>
      <c r="E6" s="134">
        <v>1</v>
      </c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>
        <v>1</v>
      </c>
      <c r="AA6" s="134"/>
      <c r="AB6" s="134"/>
      <c r="AC6" s="134"/>
      <c r="AD6" s="134"/>
      <c r="AE6" s="134"/>
      <c r="AF6" s="134"/>
      <c r="AG6" s="134"/>
      <c r="AH6" s="134"/>
    </row>
    <row r="7" spans="1:34">
      <c r="A7" s="87">
        <v>37</v>
      </c>
      <c r="B7" s="106">
        <v>31</v>
      </c>
      <c r="C7" s="106"/>
      <c r="D7" s="107">
        <v>42131</v>
      </c>
      <c r="E7" s="106">
        <v>14</v>
      </c>
      <c r="F7" s="106">
        <v>4</v>
      </c>
      <c r="G7" s="106">
        <v>2</v>
      </c>
      <c r="H7" s="106">
        <v>12</v>
      </c>
      <c r="I7" s="106">
        <v>2</v>
      </c>
      <c r="J7" s="106">
        <v>5</v>
      </c>
      <c r="K7" s="106">
        <v>9</v>
      </c>
      <c r="L7" s="106">
        <v>3</v>
      </c>
      <c r="M7" s="106">
        <v>10</v>
      </c>
      <c r="N7" s="106">
        <v>1</v>
      </c>
      <c r="O7" s="106">
        <v>13</v>
      </c>
      <c r="P7" s="106">
        <v>1</v>
      </c>
      <c r="Q7" s="106">
        <v>3</v>
      </c>
      <c r="R7" s="106"/>
      <c r="S7" s="106">
        <v>1</v>
      </c>
      <c r="T7" s="106"/>
      <c r="U7" s="106"/>
      <c r="V7" s="106"/>
      <c r="W7" s="106"/>
      <c r="X7" s="106"/>
      <c r="Y7" s="106"/>
      <c r="Z7" s="106">
        <v>3</v>
      </c>
      <c r="AA7" s="106"/>
      <c r="AB7" s="106">
        <v>1</v>
      </c>
      <c r="AC7" s="106"/>
      <c r="AD7" s="106"/>
      <c r="AE7" s="106">
        <v>1</v>
      </c>
      <c r="AF7" s="106"/>
      <c r="AG7" s="106">
        <v>1</v>
      </c>
      <c r="AH7" s="106"/>
    </row>
    <row r="8" spans="1:34">
      <c r="A8" s="85">
        <v>38</v>
      </c>
      <c r="B8" s="106">
        <v>32</v>
      </c>
      <c r="C8" s="106"/>
      <c r="D8" s="107">
        <v>42135</v>
      </c>
      <c r="E8" s="106">
        <v>7</v>
      </c>
      <c r="F8" s="106">
        <v>1</v>
      </c>
      <c r="G8" s="106">
        <v>0</v>
      </c>
      <c r="H8" s="106">
        <v>4</v>
      </c>
      <c r="I8" s="106">
        <v>3</v>
      </c>
      <c r="J8" s="106">
        <v>3</v>
      </c>
      <c r="K8" s="106">
        <v>4</v>
      </c>
      <c r="L8" s="106">
        <v>5</v>
      </c>
      <c r="M8" s="106">
        <v>6</v>
      </c>
      <c r="N8" s="106">
        <v>1</v>
      </c>
      <c r="O8" s="106">
        <v>11</v>
      </c>
      <c r="P8" s="106">
        <v>2</v>
      </c>
      <c r="Q8" s="106">
        <v>2</v>
      </c>
      <c r="R8" s="106">
        <v>1</v>
      </c>
      <c r="S8" s="106">
        <v>1</v>
      </c>
      <c r="T8" s="106"/>
      <c r="U8" s="106"/>
      <c r="V8" s="106"/>
      <c r="W8" s="106"/>
      <c r="X8" s="106"/>
      <c r="Y8" s="106"/>
      <c r="Z8" s="106">
        <v>2</v>
      </c>
      <c r="AA8" s="106">
        <v>1</v>
      </c>
      <c r="AB8" s="106">
        <v>1</v>
      </c>
      <c r="AC8" s="106"/>
      <c r="AD8" s="106"/>
      <c r="AE8" s="106"/>
      <c r="AF8" s="106"/>
      <c r="AG8" s="106"/>
      <c r="AH8" s="106"/>
    </row>
    <row r="9" spans="1:34">
      <c r="A9" s="126"/>
      <c r="B9" s="109"/>
      <c r="C9" s="109"/>
      <c r="D9" s="110">
        <v>42138</v>
      </c>
      <c r="E9" s="224" t="s">
        <v>45</v>
      </c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24"/>
      <c r="AD9" s="224"/>
      <c r="AE9" s="224"/>
      <c r="AF9" s="224"/>
      <c r="AG9" s="224"/>
      <c r="AH9" s="224"/>
    </row>
    <row r="10" spans="1:34">
      <c r="A10" s="85">
        <v>39</v>
      </c>
      <c r="B10" s="106">
        <v>33</v>
      </c>
      <c r="C10" s="106"/>
      <c r="D10" s="107">
        <v>42142</v>
      </c>
      <c r="E10" s="106">
        <v>13</v>
      </c>
      <c r="F10" s="106">
        <v>3</v>
      </c>
      <c r="G10" s="106">
        <v>1</v>
      </c>
      <c r="H10" s="106">
        <v>8</v>
      </c>
      <c r="I10" s="106">
        <v>5</v>
      </c>
      <c r="J10" s="106">
        <v>8</v>
      </c>
      <c r="K10" s="106">
        <v>5</v>
      </c>
      <c r="L10" s="106">
        <v>6</v>
      </c>
      <c r="M10" s="106">
        <v>6</v>
      </c>
      <c r="N10" s="106">
        <v>2</v>
      </c>
      <c r="O10" s="106">
        <v>10</v>
      </c>
      <c r="P10" s="106">
        <v>4</v>
      </c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>
        <v>5</v>
      </c>
      <c r="AB10" s="106"/>
      <c r="AC10" s="106"/>
      <c r="AD10" s="106">
        <v>1</v>
      </c>
      <c r="AE10" s="106"/>
      <c r="AF10" s="106"/>
      <c r="AG10" s="106"/>
      <c r="AH10" s="106"/>
    </row>
    <row r="11" spans="1:34">
      <c r="A11" s="87">
        <v>40</v>
      </c>
      <c r="B11" s="106">
        <v>34</v>
      </c>
      <c r="C11" s="106"/>
      <c r="D11" s="107">
        <v>42145</v>
      </c>
      <c r="E11" s="106">
        <v>17</v>
      </c>
      <c r="F11" s="106">
        <v>2</v>
      </c>
      <c r="G11" s="106">
        <v>1</v>
      </c>
      <c r="H11" s="106">
        <v>9</v>
      </c>
      <c r="I11" s="106">
        <v>8</v>
      </c>
      <c r="J11" s="106">
        <v>10</v>
      </c>
      <c r="K11" s="106">
        <v>7</v>
      </c>
      <c r="L11" s="106">
        <v>9</v>
      </c>
      <c r="M11" s="106">
        <v>11</v>
      </c>
      <c r="N11" s="106">
        <v>2</v>
      </c>
      <c r="O11" s="106">
        <v>16</v>
      </c>
      <c r="P11" s="106">
        <v>6</v>
      </c>
      <c r="Q11" s="106">
        <v>5</v>
      </c>
      <c r="R11" s="106"/>
      <c r="S11" s="106"/>
      <c r="T11" s="106">
        <v>1</v>
      </c>
      <c r="U11" s="106"/>
      <c r="V11" s="106"/>
      <c r="W11" s="106"/>
      <c r="X11" s="106"/>
      <c r="Y11" s="106">
        <v>2</v>
      </c>
      <c r="Z11" s="106">
        <v>2</v>
      </c>
      <c r="AA11" s="106">
        <v>7</v>
      </c>
      <c r="AB11" s="106">
        <v>1</v>
      </c>
      <c r="AC11" s="106"/>
      <c r="AD11" s="106"/>
      <c r="AE11" s="106"/>
      <c r="AF11" s="106"/>
      <c r="AG11" s="106">
        <v>1</v>
      </c>
      <c r="AH11" s="106"/>
    </row>
    <row r="12" spans="1:34">
      <c r="A12" s="108"/>
      <c r="B12" s="109"/>
      <c r="C12" s="109"/>
      <c r="D12" s="110">
        <v>42149</v>
      </c>
      <c r="E12" s="224" t="s">
        <v>45</v>
      </c>
      <c r="F12" s="224"/>
      <c r="G12" s="224"/>
      <c r="H12" s="224"/>
      <c r="I12" s="224"/>
      <c r="J12" s="224"/>
      <c r="K12" s="224"/>
      <c r="L12" s="224"/>
      <c r="M12" s="224"/>
      <c r="N12" s="224"/>
      <c r="O12" s="224"/>
      <c r="P12" s="224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</row>
    <row r="13" spans="1:34">
      <c r="A13" s="87">
        <v>41</v>
      </c>
      <c r="B13" s="106">
        <v>35</v>
      </c>
      <c r="C13" s="106"/>
      <c r="D13" s="107">
        <v>42152</v>
      </c>
      <c r="E13" s="106">
        <v>19</v>
      </c>
      <c r="F13" s="106">
        <v>4</v>
      </c>
      <c r="G13" s="106">
        <v>1</v>
      </c>
      <c r="H13" s="106">
        <v>11</v>
      </c>
      <c r="I13" s="106">
        <v>8</v>
      </c>
      <c r="J13" s="106">
        <v>10</v>
      </c>
      <c r="K13" s="106">
        <v>9</v>
      </c>
      <c r="L13" s="106">
        <v>7</v>
      </c>
      <c r="M13" s="106">
        <v>13</v>
      </c>
      <c r="N13" s="106">
        <v>2</v>
      </c>
      <c r="O13" s="106">
        <v>21</v>
      </c>
      <c r="P13" s="106">
        <v>5</v>
      </c>
      <c r="Q13" s="106">
        <v>7</v>
      </c>
      <c r="R13" s="106">
        <v>2</v>
      </c>
      <c r="S13" s="106">
        <v>2</v>
      </c>
      <c r="T13" s="106">
        <v>1</v>
      </c>
      <c r="U13" s="106"/>
      <c r="V13" s="106"/>
      <c r="W13" s="106"/>
      <c r="X13" s="106"/>
      <c r="Y13" s="106"/>
      <c r="Z13" s="106">
        <v>2</v>
      </c>
      <c r="AA13" s="106">
        <v>6</v>
      </c>
      <c r="AB13" s="106"/>
      <c r="AC13" s="106">
        <v>2</v>
      </c>
      <c r="AD13" s="106"/>
      <c r="AE13" s="106"/>
      <c r="AF13" s="106"/>
      <c r="AG13" s="106">
        <v>1</v>
      </c>
      <c r="AH13" s="106"/>
    </row>
    <row r="14" spans="1:34">
      <c r="A14" s="85"/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</row>
    <row r="15" spans="1:34">
      <c r="A15" s="85"/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</row>
    <row r="16" spans="1:34">
      <c r="A16" s="85"/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</row>
    <row r="17" spans="1:35" s="49" customFormat="1">
      <c r="A17" s="85"/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50"/>
    </row>
    <row r="18" spans="1:35">
      <c r="A18" s="87"/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</row>
    <row r="19" spans="1:35">
      <c r="A19" s="111"/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</row>
    <row r="20" spans="1:35">
      <c r="A20" s="111"/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</row>
    <row r="21" spans="1:35">
      <c r="A21" s="111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</row>
    <row r="22" spans="1:35">
      <c r="A22" s="111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</row>
    <row r="23" spans="1:35">
      <c r="A23" s="111"/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</row>
    <row r="24" spans="1:35">
      <c r="A24" s="111"/>
      <c r="B24" s="111"/>
      <c r="C24" s="112"/>
      <c r="D24" s="113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1"/>
      <c r="AG24" s="111"/>
      <c r="AH24" s="111"/>
    </row>
    <row r="25" spans="1:35">
      <c r="A25" s="111"/>
      <c r="B25" s="111"/>
      <c r="C25" s="112"/>
      <c r="D25" s="113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</row>
    <row r="26" spans="1:35">
      <c r="A26" s="111"/>
      <c r="B26" s="111"/>
      <c r="C26" s="112"/>
      <c r="D26" s="113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</row>
    <row r="27" spans="1:35">
      <c r="A27" s="114"/>
      <c r="B27" s="114"/>
      <c r="C27" s="115"/>
      <c r="D27" s="116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</row>
  </sheetData>
  <mergeCells count="19">
    <mergeCell ref="E9:AH9"/>
    <mergeCell ref="E12:AH1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Q2:Y2"/>
    <mergeCell ref="AB2:AE2"/>
    <mergeCell ref="AF2:AH2"/>
  </mergeCells>
  <pageMargins left="0.25" right="0.25" top="0.75" bottom="0.75" header="0.30000000000000004" footer="0.30000000000000004"/>
  <pageSetup paperSize="8" fitToWidth="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H23"/>
  <sheetViews>
    <sheetView zoomScale="80" zoomScaleNormal="80" workbookViewId="0">
      <selection activeCell="C11" sqref="C11:C12"/>
    </sheetView>
  </sheetViews>
  <sheetFormatPr baseColWidth="10" defaultRowHeight="14.25"/>
  <cols>
    <col min="1" max="2" width="4" customWidth="1"/>
    <col min="3" max="3" width="9.25" style="13" customWidth="1"/>
    <col min="4" max="4" width="9.75" style="15" customWidth="1"/>
    <col min="5" max="34" width="5.375" customWidth="1"/>
    <col min="35" max="35" width="11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juin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08" t="s">
        <v>0</v>
      </c>
      <c r="B2" s="208" t="s">
        <v>1</v>
      </c>
      <c r="C2" s="209" t="s">
        <v>2</v>
      </c>
      <c r="D2" s="210" t="s">
        <v>3</v>
      </c>
      <c r="E2" s="211" t="s">
        <v>4</v>
      </c>
      <c r="F2" s="212" t="s">
        <v>5</v>
      </c>
      <c r="G2" s="212" t="s">
        <v>6</v>
      </c>
      <c r="H2" s="212" t="s">
        <v>7</v>
      </c>
      <c r="I2" s="212" t="s">
        <v>8</v>
      </c>
      <c r="J2" s="212" t="s">
        <v>9</v>
      </c>
      <c r="K2" s="212" t="s">
        <v>10</v>
      </c>
      <c r="L2" s="212" t="s">
        <v>11</v>
      </c>
      <c r="M2" s="211" t="s">
        <v>12</v>
      </c>
      <c r="N2" s="211" t="s">
        <v>13</v>
      </c>
      <c r="O2" s="20" t="s">
        <v>14</v>
      </c>
      <c r="P2" s="20" t="s">
        <v>15</v>
      </c>
      <c r="Q2" s="213" t="s">
        <v>16</v>
      </c>
      <c r="R2" s="213"/>
      <c r="S2" s="213"/>
      <c r="T2" s="213"/>
      <c r="U2" s="213"/>
      <c r="V2" s="213"/>
      <c r="W2" s="213"/>
      <c r="X2" s="213"/>
      <c r="Y2" s="213"/>
      <c r="Z2" s="20" t="s">
        <v>17</v>
      </c>
      <c r="AA2" s="20" t="s">
        <v>18</v>
      </c>
      <c r="AB2" s="213" t="s">
        <v>19</v>
      </c>
      <c r="AC2" s="213"/>
      <c r="AD2" s="213"/>
      <c r="AE2" s="213"/>
      <c r="AF2" s="213" t="s">
        <v>20</v>
      </c>
      <c r="AG2" s="213"/>
      <c r="AH2" s="213"/>
    </row>
    <row r="3" spans="1:34" ht="139.5">
      <c r="A3" s="208"/>
      <c r="B3" s="208"/>
      <c r="C3" s="209"/>
      <c r="D3" s="210"/>
      <c r="E3" s="211"/>
      <c r="F3" s="212"/>
      <c r="G3" s="212"/>
      <c r="H3" s="212"/>
      <c r="I3" s="212"/>
      <c r="J3" s="212"/>
      <c r="K3" s="212"/>
      <c r="L3" s="212"/>
      <c r="M3" s="211"/>
      <c r="N3" s="211"/>
      <c r="O3" s="21" t="s">
        <v>21</v>
      </c>
      <c r="P3" s="21" t="s">
        <v>22</v>
      </c>
      <c r="Q3" s="22" t="s">
        <v>23</v>
      </c>
      <c r="R3" s="21" t="s">
        <v>24</v>
      </c>
      <c r="S3" s="21" t="s">
        <v>25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30</v>
      </c>
      <c r="Y3" s="21" t="s">
        <v>31</v>
      </c>
      <c r="Z3" s="21" t="s">
        <v>32</v>
      </c>
      <c r="AA3" s="23" t="s">
        <v>33</v>
      </c>
      <c r="AB3" s="21" t="s">
        <v>34</v>
      </c>
      <c r="AC3" s="21" t="s">
        <v>35</v>
      </c>
      <c r="AD3" s="23" t="s">
        <v>36</v>
      </c>
      <c r="AE3" s="23" t="s">
        <v>37</v>
      </c>
      <c r="AF3" s="21" t="s">
        <v>38</v>
      </c>
      <c r="AG3" s="21" t="s">
        <v>39</v>
      </c>
      <c r="AH3" s="23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77</v>
      </c>
      <c r="F4" s="27">
        <f t="shared" ref="F4:AH4" ca="1" si="0">IFERROR(SUM(OFFSET(F5,,,COUNTA($D$5:$D$250))),0)</f>
        <v>10</v>
      </c>
      <c r="G4" s="27">
        <f t="shared" ca="1" si="0"/>
        <v>7</v>
      </c>
      <c r="H4" s="27">
        <f t="shared" ca="1" si="0"/>
        <v>45</v>
      </c>
      <c r="I4" s="27">
        <f t="shared" ca="1" si="0"/>
        <v>32</v>
      </c>
      <c r="J4" s="27">
        <f t="shared" ca="1" si="0"/>
        <v>61</v>
      </c>
      <c r="K4" s="27">
        <f t="shared" ca="1" si="0"/>
        <v>15</v>
      </c>
      <c r="L4" s="27">
        <f t="shared" ca="1" si="0"/>
        <v>34</v>
      </c>
      <c r="M4" s="27">
        <f t="shared" ca="1" si="0"/>
        <v>47</v>
      </c>
      <c r="N4" s="27">
        <f t="shared" ca="1" si="0"/>
        <v>9</v>
      </c>
      <c r="O4" s="27">
        <f t="shared" ca="1" si="0"/>
        <v>69</v>
      </c>
      <c r="P4" s="27">
        <f t="shared" ca="1" si="0"/>
        <v>18</v>
      </c>
      <c r="Q4" s="27">
        <f t="shared" ca="1" si="0"/>
        <v>16</v>
      </c>
      <c r="R4" s="27">
        <f t="shared" ca="1" si="0"/>
        <v>8</v>
      </c>
      <c r="S4" s="27">
        <f t="shared" ca="1" si="0"/>
        <v>3</v>
      </c>
      <c r="T4" s="27">
        <f t="shared" ca="1" si="0"/>
        <v>2</v>
      </c>
      <c r="U4" s="27">
        <f t="shared" ca="1" si="0"/>
        <v>0</v>
      </c>
      <c r="V4" s="27">
        <f t="shared" ca="1" si="0"/>
        <v>0</v>
      </c>
      <c r="W4" s="27">
        <f t="shared" ca="1" si="0"/>
        <v>0</v>
      </c>
      <c r="X4" s="27">
        <f t="shared" ca="1" si="0"/>
        <v>0</v>
      </c>
      <c r="Y4" s="27">
        <f t="shared" ca="1" si="0"/>
        <v>3</v>
      </c>
      <c r="Z4" s="27">
        <f t="shared" ca="1" si="0"/>
        <v>5</v>
      </c>
      <c r="AA4" s="27">
        <f t="shared" ca="1" si="0"/>
        <v>19</v>
      </c>
      <c r="AB4" s="27">
        <f t="shared" ca="1" si="0"/>
        <v>0</v>
      </c>
      <c r="AC4" s="27">
        <f t="shared" ca="1" si="0"/>
        <v>0</v>
      </c>
      <c r="AD4" s="27">
        <f t="shared" ca="1" si="0"/>
        <v>1</v>
      </c>
      <c r="AE4" s="27">
        <f t="shared" ca="1" si="0"/>
        <v>0</v>
      </c>
      <c r="AF4" s="27">
        <f t="shared" ca="1" si="0"/>
        <v>1</v>
      </c>
      <c r="AG4" s="27">
        <f t="shared" ca="1" si="0"/>
        <v>0</v>
      </c>
      <c r="AH4" s="27">
        <f t="shared" ca="1" si="0"/>
        <v>0</v>
      </c>
    </row>
    <row r="5" spans="1:34">
      <c r="A5" s="85">
        <f ca="1">MAX(INDIRECT(TEXT(DATE(1,MONTH(1&amp;$D$1)-1,1),"mmmm")&amp;"!A5:A50"))+1</f>
        <v>42</v>
      </c>
      <c r="B5" s="85">
        <f ca="1">MAX(INDIRECT(TEXT(DATE(1,MONTH(1&amp;$D$1)-1,1),"mmmm")&amp;"!B5:B50"))+1</f>
        <v>36</v>
      </c>
      <c r="C5" s="112"/>
      <c r="D5" s="127">
        <v>42156</v>
      </c>
      <c r="E5" s="85">
        <v>11</v>
      </c>
      <c r="F5" s="85">
        <v>1</v>
      </c>
      <c r="G5" s="85">
        <v>1</v>
      </c>
      <c r="H5" s="85">
        <v>5</v>
      </c>
      <c r="I5" s="85">
        <v>6</v>
      </c>
      <c r="J5" s="85">
        <v>8</v>
      </c>
      <c r="K5" s="85">
        <v>3</v>
      </c>
      <c r="L5" s="85">
        <v>6</v>
      </c>
      <c r="M5" s="85">
        <v>7</v>
      </c>
      <c r="N5" s="85">
        <v>1</v>
      </c>
      <c r="O5" s="85">
        <v>9</v>
      </c>
      <c r="P5" s="85">
        <v>3</v>
      </c>
      <c r="Q5" s="85">
        <v>2</v>
      </c>
      <c r="R5" s="85">
        <v>2</v>
      </c>
      <c r="S5" s="85"/>
      <c r="T5" s="85">
        <v>1</v>
      </c>
      <c r="U5" s="85"/>
      <c r="V5" s="85"/>
      <c r="W5" s="85"/>
      <c r="X5" s="85"/>
      <c r="Y5" s="85">
        <v>1</v>
      </c>
      <c r="Z5" s="85">
        <v>2</v>
      </c>
      <c r="AA5" s="85">
        <v>3</v>
      </c>
      <c r="AB5" s="85"/>
      <c r="AC5" s="85"/>
      <c r="AD5" s="85"/>
      <c r="AE5" s="85"/>
      <c r="AF5" s="85"/>
      <c r="AG5" s="85"/>
      <c r="AH5" s="85"/>
    </row>
    <row r="6" spans="1:34">
      <c r="A6" s="85">
        <v>43</v>
      </c>
      <c r="B6" s="85">
        <v>37</v>
      </c>
      <c r="C6" s="112"/>
      <c r="D6" s="127">
        <v>42159</v>
      </c>
      <c r="E6" s="85">
        <v>13</v>
      </c>
      <c r="F6" s="85">
        <v>2</v>
      </c>
      <c r="G6" s="85">
        <v>1</v>
      </c>
      <c r="H6" s="85">
        <v>4</v>
      </c>
      <c r="I6" s="85">
        <v>9</v>
      </c>
      <c r="J6" s="85">
        <v>11</v>
      </c>
      <c r="K6" s="85">
        <v>2</v>
      </c>
      <c r="L6" s="85">
        <v>6</v>
      </c>
      <c r="M6" s="85">
        <v>7</v>
      </c>
      <c r="N6" s="85">
        <v>2</v>
      </c>
      <c r="O6" s="85">
        <v>10</v>
      </c>
      <c r="P6" s="85">
        <v>4</v>
      </c>
      <c r="Q6" s="85">
        <v>3</v>
      </c>
      <c r="R6" s="85">
        <v>2</v>
      </c>
      <c r="S6" s="85"/>
      <c r="T6" s="85">
        <v>1</v>
      </c>
      <c r="U6" s="85"/>
      <c r="V6" s="85"/>
      <c r="W6" s="85"/>
      <c r="X6" s="85"/>
      <c r="Y6" s="85"/>
      <c r="Z6" s="85"/>
      <c r="AA6" s="85">
        <v>3</v>
      </c>
      <c r="AB6" s="85"/>
      <c r="AC6" s="85"/>
      <c r="AD6" s="85"/>
      <c r="AE6" s="85"/>
      <c r="AF6" s="85"/>
      <c r="AG6" s="85"/>
      <c r="AH6" s="85"/>
    </row>
    <row r="7" spans="1:34">
      <c r="A7" s="87">
        <v>44</v>
      </c>
      <c r="B7" s="85">
        <v>38</v>
      </c>
      <c r="C7" s="128"/>
      <c r="D7" s="129">
        <v>42163</v>
      </c>
      <c r="E7" s="106">
        <v>8</v>
      </c>
      <c r="F7" s="106">
        <v>0</v>
      </c>
      <c r="G7" s="106">
        <v>0</v>
      </c>
      <c r="H7" s="106">
        <v>4</v>
      </c>
      <c r="I7" s="106">
        <v>4</v>
      </c>
      <c r="J7" s="106">
        <v>8</v>
      </c>
      <c r="K7" s="106">
        <v>0</v>
      </c>
      <c r="L7" s="106">
        <v>4</v>
      </c>
      <c r="M7" s="106">
        <v>5</v>
      </c>
      <c r="N7" s="106">
        <v>0</v>
      </c>
      <c r="O7" s="106">
        <v>6</v>
      </c>
      <c r="P7" s="106">
        <v>1</v>
      </c>
      <c r="Q7" s="106">
        <v>4</v>
      </c>
      <c r="R7" s="106"/>
      <c r="S7" s="106"/>
      <c r="T7" s="106"/>
      <c r="U7" s="106"/>
      <c r="V7" s="106"/>
      <c r="W7" s="106"/>
      <c r="X7" s="106"/>
      <c r="Y7" s="106"/>
      <c r="Z7" s="106"/>
      <c r="AA7" s="106">
        <v>4</v>
      </c>
      <c r="AB7" s="106"/>
      <c r="AC7" s="106"/>
      <c r="AD7" s="106">
        <v>1</v>
      </c>
      <c r="AE7" s="106"/>
      <c r="AF7" s="106"/>
      <c r="AG7" s="106"/>
      <c r="AH7" s="106"/>
    </row>
    <row r="8" spans="1:34">
      <c r="A8" s="85">
        <v>45</v>
      </c>
      <c r="B8" s="85">
        <v>39</v>
      </c>
      <c r="C8" s="112"/>
      <c r="D8" s="127">
        <v>42166</v>
      </c>
      <c r="E8" s="85">
        <v>15</v>
      </c>
      <c r="F8" s="85">
        <v>2</v>
      </c>
      <c r="G8" s="85">
        <v>3</v>
      </c>
      <c r="H8" s="85">
        <v>13</v>
      </c>
      <c r="I8" s="85">
        <v>2</v>
      </c>
      <c r="J8" s="85">
        <v>10</v>
      </c>
      <c r="K8" s="85">
        <v>4</v>
      </c>
      <c r="L8" s="85">
        <v>3</v>
      </c>
      <c r="M8" s="85">
        <v>11</v>
      </c>
      <c r="N8" s="85">
        <v>0</v>
      </c>
      <c r="O8" s="85">
        <v>13</v>
      </c>
      <c r="P8" s="85">
        <v>2</v>
      </c>
      <c r="Q8" s="85">
        <v>5</v>
      </c>
      <c r="R8" s="85"/>
      <c r="S8" s="85">
        <v>1</v>
      </c>
      <c r="T8" s="85"/>
      <c r="U8" s="85"/>
      <c r="V8" s="85"/>
      <c r="W8" s="85"/>
      <c r="X8" s="85"/>
      <c r="Y8" s="85">
        <v>1</v>
      </c>
      <c r="Z8" s="85"/>
      <c r="AA8" s="85"/>
      <c r="AB8" s="85"/>
      <c r="AC8" s="85"/>
      <c r="AD8" s="85"/>
      <c r="AE8" s="85"/>
      <c r="AF8" s="85">
        <v>1</v>
      </c>
      <c r="AG8" s="85"/>
      <c r="AH8" s="85"/>
    </row>
    <row r="9" spans="1:34" s="36" customFormat="1">
      <c r="A9" s="151"/>
      <c r="B9" s="151"/>
      <c r="C9" s="160"/>
      <c r="D9" s="131">
        <v>42170</v>
      </c>
      <c r="E9" s="225" t="s">
        <v>57</v>
      </c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6"/>
      <c r="W9" s="226"/>
      <c r="X9" s="226"/>
      <c r="Y9" s="226"/>
      <c r="Z9" s="226"/>
      <c r="AA9" s="226"/>
      <c r="AB9" s="226"/>
      <c r="AC9" s="226"/>
      <c r="AD9" s="226"/>
      <c r="AE9" s="226"/>
      <c r="AF9" s="226"/>
      <c r="AG9" s="226"/>
      <c r="AH9" s="227"/>
    </row>
    <row r="10" spans="1:34" s="36" customFormat="1">
      <c r="A10" s="85">
        <v>46</v>
      </c>
      <c r="B10" s="85">
        <v>40</v>
      </c>
      <c r="C10" s="130"/>
      <c r="D10" s="127">
        <v>42173</v>
      </c>
      <c r="E10" s="85">
        <v>4</v>
      </c>
      <c r="F10" s="85">
        <v>0</v>
      </c>
      <c r="G10" s="85">
        <v>1</v>
      </c>
      <c r="H10" s="85">
        <v>2</v>
      </c>
      <c r="I10" s="85">
        <v>2</v>
      </c>
      <c r="J10" s="85">
        <v>3</v>
      </c>
      <c r="K10" s="85">
        <v>1</v>
      </c>
      <c r="L10" s="85">
        <v>3</v>
      </c>
      <c r="M10" s="85">
        <v>4</v>
      </c>
      <c r="N10" s="85">
        <v>2</v>
      </c>
      <c r="O10" s="85">
        <v>6</v>
      </c>
      <c r="P10" s="85">
        <v>1</v>
      </c>
      <c r="Q10" s="85">
        <v>2</v>
      </c>
      <c r="R10" s="85">
        <v>2</v>
      </c>
      <c r="S10" s="85"/>
      <c r="T10" s="85"/>
      <c r="U10" s="85"/>
      <c r="V10" s="85"/>
      <c r="W10" s="85"/>
      <c r="X10" s="85"/>
      <c r="Y10" s="85"/>
      <c r="Z10" s="85"/>
      <c r="AA10" s="85">
        <v>1</v>
      </c>
      <c r="AB10" s="85"/>
      <c r="AC10" s="85"/>
      <c r="AD10" s="85"/>
      <c r="AE10" s="85"/>
      <c r="AF10" s="85"/>
      <c r="AG10" s="85"/>
      <c r="AH10" s="85"/>
    </row>
    <row r="11" spans="1:34">
      <c r="A11" s="85">
        <v>47</v>
      </c>
      <c r="B11" s="85">
        <v>41</v>
      </c>
      <c r="C11" s="112"/>
      <c r="D11" s="127">
        <v>42177</v>
      </c>
      <c r="E11" s="85">
        <v>8</v>
      </c>
      <c r="F11" s="85">
        <v>2</v>
      </c>
      <c r="G11" s="85">
        <v>0</v>
      </c>
      <c r="H11" s="85">
        <v>6</v>
      </c>
      <c r="I11" s="85">
        <v>2</v>
      </c>
      <c r="J11" s="85">
        <v>4</v>
      </c>
      <c r="K11" s="85">
        <v>4</v>
      </c>
      <c r="L11" s="85">
        <v>3</v>
      </c>
      <c r="M11" s="85">
        <v>3</v>
      </c>
      <c r="N11" s="85">
        <v>0</v>
      </c>
      <c r="O11" s="85">
        <v>4</v>
      </c>
      <c r="P11" s="85">
        <v>2</v>
      </c>
      <c r="Q11" s="85"/>
      <c r="R11" s="85">
        <v>2</v>
      </c>
      <c r="S11" s="85">
        <v>1</v>
      </c>
      <c r="T11" s="85"/>
      <c r="U11" s="85"/>
      <c r="V11" s="85"/>
      <c r="W11" s="85"/>
      <c r="X11" s="85"/>
      <c r="Y11" s="85"/>
      <c r="Z11" s="85">
        <v>3</v>
      </c>
      <c r="AA11" s="85">
        <v>3</v>
      </c>
      <c r="AB11" s="85"/>
      <c r="AC11" s="85"/>
      <c r="AD11" s="85"/>
      <c r="AE11" s="85"/>
      <c r="AF11" s="85"/>
      <c r="AG11" s="85"/>
      <c r="AH11" s="85"/>
    </row>
    <row r="12" spans="1:34">
      <c r="A12" s="85">
        <v>48</v>
      </c>
      <c r="B12" s="85">
        <v>42</v>
      </c>
      <c r="C12" s="112"/>
      <c r="D12" s="127">
        <v>42180</v>
      </c>
      <c r="E12" s="85">
        <v>10</v>
      </c>
      <c r="F12" s="85">
        <v>2</v>
      </c>
      <c r="G12" s="85">
        <v>0</v>
      </c>
      <c r="H12" s="85">
        <v>8</v>
      </c>
      <c r="I12" s="85">
        <v>2</v>
      </c>
      <c r="J12" s="85">
        <v>9</v>
      </c>
      <c r="K12" s="85">
        <v>1</v>
      </c>
      <c r="L12" s="85">
        <v>5</v>
      </c>
      <c r="M12" s="85">
        <v>5</v>
      </c>
      <c r="N12" s="85">
        <v>2</v>
      </c>
      <c r="O12" s="85">
        <v>11</v>
      </c>
      <c r="P12" s="85">
        <v>3</v>
      </c>
      <c r="Q12" s="85"/>
      <c r="R12" s="85"/>
      <c r="S12" s="85">
        <v>1</v>
      </c>
      <c r="T12" s="85"/>
      <c r="U12" s="85"/>
      <c r="V12" s="85"/>
      <c r="W12" s="85"/>
      <c r="X12" s="85"/>
      <c r="Y12" s="85">
        <v>1</v>
      </c>
      <c r="Z12" s="85"/>
      <c r="AA12" s="85">
        <v>3</v>
      </c>
      <c r="AB12" s="85"/>
      <c r="AC12" s="85"/>
      <c r="AD12" s="85"/>
      <c r="AE12" s="85"/>
      <c r="AF12" s="85"/>
      <c r="AG12" s="85"/>
      <c r="AH12" s="85"/>
    </row>
    <row r="13" spans="1:34">
      <c r="A13" s="85">
        <v>49</v>
      </c>
      <c r="B13" s="85">
        <v>43</v>
      </c>
      <c r="C13" s="112"/>
      <c r="D13" s="127">
        <v>42184</v>
      </c>
      <c r="E13" s="85">
        <v>8</v>
      </c>
      <c r="F13" s="85">
        <v>1</v>
      </c>
      <c r="G13" s="85">
        <v>1</v>
      </c>
      <c r="H13" s="85">
        <v>3</v>
      </c>
      <c r="I13" s="85">
        <v>5</v>
      </c>
      <c r="J13" s="85">
        <v>8</v>
      </c>
      <c r="K13" s="85">
        <v>0</v>
      </c>
      <c r="L13" s="85">
        <v>4</v>
      </c>
      <c r="M13" s="85">
        <v>5</v>
      </c>
      <c r="N13" s="85">
        <v>2</v>
      </c>
      <c r="O13" s="85">
        <v>10</v>
      </c>
      <c r="P13" s="85">
        <v>2</v>
      </c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>
        <v>2</v>
      </c>
      <c r="AB13" s="85"/>
      <c r="AC13" s="85"/>
      <c r="AD13" s="85"/>
      <c r="AE13" s="85"/>
      <c r="AF13" s="85"/>
      <c r="AG13" s="85"/>
      <c r="AH13" s="85"/>
    </row>
    <row r="14" spans="1:34">
      <c r="A14" s="85"/>
      <c r="B14" s="130"/>
      <c r="C14" s="130"/>
      <c r="D14" s="129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</row>
    <row r="15" spans="1:34">
      <c r="A15" s="85"/>
      <c r="B15" s="87"/>
      <c r="C15" s="128"/>
      <c r="D15" s="129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</row>
    <row r="16" spans="1:34">
      <c r="A16" s="85"/>
      <c r="B16" s="130"/>
      <c r="C16" s="130"/>
      <c r="D16" s="129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</row>
    <row r="17" spans="1:34">
      <c r="A17" s="85"/>
      <c r="B17" s="87"/>
      <c r="C17" s="128"/>
      <c r="D17" s="129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</row>
    <row r="18" spans="1:34">
      <c r="A18" s="87"/>
      <c r="B18" s="87"/>
      <c r="C18" s="128"/>
      <c r="D18" s="129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</row>
    <row r="19" spans="1:34">
      <c r="A19" s="87"/>
      <c r="B19" s="87"/>
      <c r="C19" s="128"/>
      <c r="D19" s="129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</row>
    <row r="20" spans="1:34">
      <c r="A20" s="87"/>
      <c r="B20" s="87"/>
      <c r="C20" s="128"/>
      <c r="D20" s="129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</row>
    <row r="21" spans="1:34">
      <c r="A21" s="87"/>
      <c r="B21" s="87"/>
      <c r="C21" s="128"/>
      <c r="D21" s="129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</row>
    <row r="22" spans="1:34">
      <c r="A22" s="87"/>
      <c r="B22" s="87"/>
      <c r="C22" s="128"/>
      <c r="D22" s="129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</row>
    <row r="23" spans="1:34">
      <c r="A23" s="87"/>
      <c r="B23" s="87"/>
      <c r="C23" s="128"/>
      <c r="D23" s="129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</row>
  </sheetData>
  <mergeCells count="18">
    <mergeCell ref="L2:L3"/>
    <mergeCell ref="M2:M3"/>
    <mergeCell ref="N2:N3"/>
    <mergeCell ref="Q2:Y2"/>
    <mergeCell ref="E9:AH9"/>
    <mergeCell ref="F2:F3"/>
    <mergeCell ref="G2:G3"/>
    <mergeCell ref="H2:H3"/>
    <mergeCell ref="I2:I3"/>
    <mergeCell ref="AB2:AE2"/>
    <mergeCell ref="AF2:AH2"/>
    <mergeCell ref="J2:J3"/>
    <mergeCell ref="K2:K3"/>
    <mergeCell ref="A2:A3"/>
    <mergeCell ref="B2:B3"/>
    <mergeCell ref="C2:C3"/>
    <mergeCell ref="D2:D3"/>
    <mergeCell ref="E2:E3"/>
  </mergeCells>
  <pageMargins left="0.25" right="0.25" top="0.75" bottom="0.75" header="0.30000000000000004" footer="0.30000000000000004"/>
  <pageSetup paperSize="8" fitToWidth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H24"/>
  <sheetViews>
    <sheetView zoomScale="80" zoomScaleNormal="80" workbookViewId="0">
      <selection activeCell="C5" sqref="C5:C6"/>
    </sheetView>
  </sheetViews>
  <sheetFormatPr baseColWidth="10" defaultRowHeight="14.25"/>
  <cols>
    <col min="1" max="2" width="4" customWidth="1"/>
    <col min="3" max="3" width="14.75" style="13" customWidth="1"/>
    <col min="4" max="4" width="11.5" style="14" customWidth="1"/>
    <col min="5" max="34" width="5.375" customWidth="1"/>
    <col min="35" max="35" width="11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juillet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08" t="s">
        <v>0</v>
      </c>
      <c r="B2" s="208" t="s">
        <v>1</v>
      </c>
      <c r="C2" s="209" t="s">
        <v>2</v>
      </c>
      <c r="D2" s="210" t="s">
        <v>3</v>
      </c>
      <c r="E2" s="211" t="s">
        <v>4</v>
      </c>
      <c r="F2" s="212" t="s">
        <v>5</v>
      </c>
      <c r="G2" s="212" t="s">
        <v>6</v>
      </c>
      <c r="H2" s="212" t="s">
        <v>7</v>
      </c>
      <c r="I2" s="212" t="s">
        <v>8</v>
      </c>
      <c r="J2" s="212" t="s">
        <v>9</v>
      </c>
      <c r="K2" s="212" t="s">
        <v>10</v>
      </c>
      <c r="L2" s="212" t="s">
        <v>11</v>
      </c>
      <c r="M2" s="211" t="s">
        <v>12</v>
      </c>
      <c r="N2" s="211" t="s">
        <v>13</v>
      </c>
      <c r="O2" s="20" t="s">
        <v>14</v>
      </c>
      <c r="P2" s="20" t="s">
        <v>15</v>
      </c>
      <c r="Q2" s="213" t="s">
        <v>16</v>
      </c>
      <c r="R2" s="213"/>
      <c r="S2" s="213"/>
      <c r="T2" s="213"/>
      <c r="U2" s="213"/>
      <c r="V2" s="213"/>
      <c r="W2" s="213"/>
      <c r="X2" s="213"/>
      <c r="Y2" s="213"/>
      <c r="Z2" s="20" t="s">
        <v>17</v>
      </c>
      <c r="AA2" s="20" t="s">
        <v>18</v>
      </c>
      <c r="AB2" s="213" t="s">
        <v>19</v>
      </c>
      <c r="AC2" s="213"/>
      <c r="AD2" s="213"/>
      <c r="AE2" s="213"/>
      <c r="AF2" s="213" t="s">
        <v>20</v>
      </c>
      <c r="AG2" s="213"/>
      <c r="AH2" s="213"/>
    </row>
    <row r="3" spans="1:34" ht="139.5">
      <c r="A3" s="208"/>
      <c r="B3" s="208"/>
      <c r="C3" s="209"/>
      <c r="D3" s="210"/>
      <c r="E3" s="211"/>
      <c r="F3" s="212"/>
      <c r="G3" s="212"/>
      <c r="H3" s="212"/>
      <c r="I3" s="212"/>
      <c r="J3" s="212"/>
      <c r="K3" s="212"/>
      <c r="L3" s="212"/>
      <c r="M3" s="211"/>
      <c r="N3" s="211"/>
      <c r="O3" s="21" t="s">
        <v>21</v>
      </c>
      <c r="P3" s="21" t="s">
        <v>22</v>
      </c>
      <c r="Q3" s="22" t="s">
        <v>23</v>
      </c>
      <c r="R3" s="21" t="s">
        <v>24</v>
      </c>
      <c r="S3" s="21" t="s">
        <v>25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30</v>
      </c>
      <c r="Y3" s="21" t="s">
        <v>31</v>
      </c>
      <c r="Z3" s="21" t="s">
        <v>32</v>
      </c>
      <c r="AA3" s="23" t="s">
        <v>33</v>
      </c>
      <c r="AB3" s="21" t="s">
        <v>34</v>
      </c>
      <c r="AC3" s="21" t="s">
        <v>35</v>
      </c>
      <c r="AD3" s="23" t="s">
        <v>36</v>
      </c>
      <c r="AE3" s="23" t="s">
        <v>37</v>
      </c>
      <c r="AF3" s="21" t="s">
        <v>38</v>
      </c>
      <c r="AG3" s="21" t="s">
        <v>39</v>
      </c>
      <c r="AH3" s="23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68</v>
      </c>
      <c r="F4" s="27">
        <f t="shared" ref="F4:AH4" ca="1" si="0">IFERROR(SUM(OFFSET(F5,,,COUNTA($D$5:$D$250))),0)</f>
        <v>7</v>
      </c>
      <c r="G4" s="27">
        <f t="shared" ca="1" si="0"/>
        <v>2</v>
      </c>
      <c r="H4" s="27">
        <f t="shared" ca="1" si="0"/>
        <v>42</v>
      </c>
      <c r="I4" s="27">
        <f t="shared" ca="1" si="0"/>
        <v>20</v>
      </c>
      <c r="J4" s="27">
        <f t="shared" ca="1" si="0"/>
        <v>41</v>
      </c>
      <c r="K4" s="27">
        <f t="shared" ca="1" si="0"/>
        <v>21</v>
      </c>
      <c r="L4" s="27">
        <f t="shared" ca="1" si="0"/>
        <v>26</v>
      </c>
      <c r="M4" s="27">
        <f t="shared" ca="1" si="0"/>
        <v>49</v>
      </c>
      <c r="N4" s="27">
        <f t="shared" ca="1" si="0"/>
        <v>12</v>
      </c>
      <c r="O4" s="27">
        <f t="shared" ca="1" si="0"/>
        <v>81</v>
      </c>
      <c r="P4" s="27">
        <f t="shared" ca="1" si="0"/>
        <v>16</v>
      </c>
      <c r="Q4" s="27">
        <f t="shared" ca="1" si="0"/>
        <v>11</v>
      </c>
      <c r="R4" s="27">
        <f t="shared" ca="1" si="0"/>
        <v>3</v>
      </c>
      <c r="S4" s="27">
        <f t="shared" ca="1" si="0"/>
        <v>2</v>
      </c>
      <c r="T4" s="27">
        <f t="shared" ca="1" si="0"/>
        <v>0</v>
      </c>
      <c r="U4" s="27">
        <f t="shared" ca="1" si="0"/>
        <v>0</v>
      </c>
      <c r="V4" s="27">
        <f t="shared" ca="1" si="0"/>
        <v>1</v>
      </c>
      <c r="W4" s="27">
        <f t="shared" ca="1" si="0"/>
        <v>1</v>
      </c>
      <c r="X4" s="27">
        <f t="shared" ca="1" si="0"/>
        <v>0</v>
      </c>
      <c r="Y4" s="27">
        <f t="shared" ca="1" si="0"/>
        <v>3</v>
      </c>
      <c r="Z4" s="27">
        <f t="shared" ca="1" si="0"/>
        <v>14</v>
      </c>
      <c r="AA4" s="27">
        <f t="shared" ca="1" si="0"/>
        <v>20</v>
      </c>
      <c r="AB4" s="27">
        <f t="shared" ca="1" si="0"/>
        <v>2</v>
      </c>
      <c r="AC4" s="27">
        <f t="shared" ca="1" si="0"/>
        <v>1</v>
      </c>
      <c r="AD4" s="27">
        <f t="shared" ca="1" si="0"/>
        <v>3</v>
      </c>
      <c r="AE4" s="27">
        <f t="shared" ca="1" si="0"/>
        <v>0</v>
      </c>
      <c r="AF4" s="27">
        <f t="shared" ca="1" si="0"/>
        <v>0</v>
      </c>
      <c r="AG4" s="27">
        <f t="shared" ca="1" si="0"/>
        <v>2</v>
      </c>
      <c r="AH4" s="27">
        <f t="shared" ca="1" si="0"/>
        <v>0</v>
      </c>
    </row>
    <row r="5" spans="1:34">
      <c r="A5" s="85">
        <f ca="1">MAX(INDIRECT(TEXT(DATE(1,MONTH(1&amp;$D$1)-1,1),"mmmm")&amp;"!A5:A50"))+1</f>
        <v>50</v>
      </c>
      <c r="B5" s="85">
        <f ca="1">MAX(INDIRECT(TEXT(DATE(1,MONTH(1&amp;$D$1)-1,1),"mmmm")&amp;"!B5:B50"))+1</f>
        <v>44</v>
      </c>
      <c r="C5" s="30"/>
      <c r="D5" s="31">
        <v>42187</v>
      </c>
      <c r="E5" s="137">
        <v>5</v>
      </c>
      <c r="F5" s="137">
        <v>0</v>
      </c>
      <c r="G5" s="137">
        <v>0</v>
      </c>
      <c r="H5" s="137">
        <v>2</v>
      </c>
      <c r="I5" s="137">
        <v>3</v>
      </c>
      <c r="J5" s="137">
        <v>3</v>
      </c>
      <c r="K5" s="137">
        <v>2</v>
      </c>
      <c r="L5" s="137">
        <v>3</v>
      </c>
      <c r="M5" s="137">
        <v>5</v>
      </c>
      <c r="N5" s="137">
        <v>1</v>
      </c>
      <c r="O5" s="137">
        <v>8</v>
      </c>
      <c r="P5" s="137">
        <v>3</v>
      </c>
      <c r="Q5" s="137">
        <v>1</v>
      </c>
      <c r="R5" s="137">
        <v>1</v>
      </c>
      <c r="S5" s="137"/>
      <c r="T5" s="137"/>
      <c r="U5" s="137"/>
      <c r="V5" s="137"/>
      <c r="W5" s="137"/>
      <c r="X5" s="137"/>
      <c r="Y5" s="137"/>
      <c r="Z5" s="137"/>
      <c r="AA5" s="137">
        <v>2</v>
      </c>
      <c r="AB5" s="137">
        <v>1</v>
      </c>
      <c r="AC5" s="137"/>
      <c r="AD5" s="137"/>
      <c r="AE5" s="137"/>
      <c r="AF5" s="137"/>
      <c r="AG5" s="137"/>
      <c r="AH5" s="137"/>
    </row>
    <row r="6" spans="1:34">
      <c r="A6" s="138">
        <v>51</v>
      </c>
      <c r="B6" s="138">
        <v>45</v>
      </c>
      <c r="C6" s="30"/>
      <c r="D6" s="141">
        <v>42191</v>
      </c>
      <c r="E6" s="138">
        <v>5</v>
      </c>
      <c r="F6" s="138">
        <v>0</v>
      </c>
      <c r="G6" s="138">
        <v>1</v>
      </c>
      <c r="H6" s="138">
        <v>1</v>
      </c>
      <c r="I6" s="138">
        <v>4</v>
      </c>
      <c r="J6" s="138">
        <v>5</v>
      </c>
      <c r="K6" s="138">
        <v>0</v>
      </c>
      <c r="L6" s="138">
        <v>3</v>
      </c>
      <c r="M6" s="138">
        <v>4</v>
      </c>
      <c r="N6" s="138">
        <v>1</v>
      </c>
      <c r="O6" s="138">
        <v>8</v>
      </c>
      <c r="P6" s="138">
        <v>2</v>
      </c>
      <c r="Q6" s="138">
        <v>2</v>
      </c>
      <c r="R6" s="138"/>
      <c r="S6" s="138">
        <v>2</v>
      </c>
      <c r="T6" s="138"/>
      <c r="U6" s="138"/>
      <c r="V6" s="138"/>
      <c r="W6" s="138"/>
      <c r="X6" s="138"/>
      <c r="Y6" s="138"/>
      <c r="Z6" s="138">
        <v>3</v>
      </c>
      <c r="AA6" s="138">
        <v>2</v>
      </c>
      <c r="AB6" s="138"/>
      <c r="AC6" s="138"/>
      <c r="AD6" s="138"/>
      <c r="AE6" s="138"/>
      <c r="AF6" s="138"/>
      <c r="AG6" s="138"/>
      <c r="AH6" s="138"/>
    </row>
    <row r="7" spans="1:34">
      <c r="A7" s="133">
        <v>52</v>
      </c>
      <c r="B7" s="133"/>
      <c r="C7" s="144"/>
      <c r="D7" s="145">
        <v>42192</v>
      </c>
      <c r="E7" s="133">
        <v>2</v>
      </c>
      <c r="F7" s="133"/>
      <c r="G7" s="133"/>
      <c r="H7" s="133"/>
      <c r="I7" s="133"/>
      <c r="J7" s="133"/>
      <c r="K7" s="133"/>
      <c r="L7" s="133"/>
      <c r="M7" s="133">
        <v>2</v>
      </c>
      <c r="N7" s="133"/>
      <c r="O7" s="133">
        <v>2</v>
      </c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</row>
    <row r="8" spans="1:34">
      <c r="A8" s="85">
        <v>53</v>
      </c>
      <c r="B8" s="130" t="s">
        <v>61</v>
      </c>
      <c r="C8" s="130"/>
      <c r="D8" s="146">
        <v>42194</v>
      </c>
      <c r="E8" s="106">
        <v>8</v>
      </c>
      <c r="F8" s="106">
        <v>1</v>
      </c>
      <c r="G8" s="106">
        <v>0</v>
      </c>
      <c r="H8" s="106">
        <v>5</v>
      </c>
      <c r="I8" s="106">
        <v>3</v>
      </c>
      <c r="J8" s="106">
        <v>7</v>
      </c>
      <c r="K8" s="106">
        <v>1</v>
      </c>
      <c r="L8" s="106">
        <v>3</v>
      </c>
      <c r="M8" s="106">
        <v>6</v>
      </c>
      <c r="N8" s="106">
        <v>1</v>
      </c>
      <c r="O8" s="106">
        <v>10</v>
      </c>
      <c r="P8" s="106">
        <v>3</v>
      </c>
      <c r="Q8" s="106"/>
      <c r="R8" s="106"/>
      <c r="S8" s="106"/>
      <c r="T8" s="106"/>
      <c r="U8" s="106"/>
      <c r="V8" s="106"/>
      <c r="W8" s="106"/>
      <c r="X8" s="106"/>
      <c r="Y8" s="106">
        <v>1</v>
      </c>
      <c r="Z8" s="106">
        <v>2</v>
      </c>
      <c r="AA8" s="106">
        <v>4</v>
      </c>
      <c r="AB8" s="106"/>
      <c r="AC8" s="106"/>
      <c r="AD8" s="106"/>
      <c r="AE8" s="106"/>
      <c r="AF8" s="106"/>
      <c r="AG8" s="106"/>
      <c r="AH8" s="106"/>
    </row>
    <row r="9" spans="1:34">
      <c r="A9" s="151"/>
      <c r="B9" s="151"/>
      <c r="C9" s="152"/>
      <c r="D9" s="153">
        <v>42198</v>
      </c>
      <c r="E9" s="228" t="s">
        <v>47</v>
      </c>
      <c r="F9" s="229"/>
      <c r="G9" s="229"/>
      <c r="H9" s="229"/>
      <c r="I9" s="229"/>
      <c r="J9" s="229"/>
      <c r="K9" s="229"/>
      <c r="L9" s="229"/>
      <c r="M9" s="229"/>
      <c r="N9" s="229"/>
      <c r="O9" s="229"/>
      <c r="P9" s="22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29"/>
      <c r="AB9" s="229"/>
      <c r="AC9" s="229"/>
      <c r="AD9" s="229"/>
      <c r="AE9" s="229"/>
      <c r="AF9" s="229"/>
      <c r="AG9" s="229"/>
      <c r="AH9" s="230"/>
    </row>
    <row r="10" spans="1:34">
      <c r="A10" s="85">
        <v>54</v>
      </c>
      <c r="B10" s="85">
        <v>47</v>
      </c>
      <c r="C10" s="112"/>
      <c r="D10" s="146">
        <v>42201</v>
      </c>
      <c r="E10" s="85">
        <v>5</v>
      </c>
      <c r="F10" s="85">
        <v>0</v>
      </c>
      <c r="G10" s="85">
        <v>0</v>
      </c>
      <c r="H10" s="85">
        <v>4</v>
      </c>
      <c r="I10" s="85">
        <v>1</v>
      </c>
      <c r="J10" s="85">
        <v>1</v>
      </c>
      <c r="K10" s="85">
        <v>4</v>
      </c>
      <c r="L10" s="85">
        <v>3</v>
      </c>
      <c r="M10" s="111">
        <v>4</v>
      </c>
      <c r="N10" s="111"/>
      <c r="O10" s="111">
        <v>4</v>
      </c>
      <c r="P10" s="111">
        <v>2</v>
      </c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</row>
    <row r="11" spans="1:34">
      <c r="A11" s="154">
        <v>55</v>
      </c>
      <c r="B11" s="133"/>
      <c r="C11" s="144"/>
      <c r="D11" s="145">
        <v>42201</v>
      </c>
      <c r="E11" s="133">
        <v>3</v>
      </c>
      <c r="F11" s="155">
        <v>1</v>
      </c>
      <c r="G11" s="156">
        <v>0</v>
      </c>
      <c r="H11" s="156"/>
      <c r="I11" s="156"/>
      <c r="J11" s="156"/>
      <c r="K11" s="156"/>
      <c r="L11" s="156"/>
      <c r="M11" s="156">
        <v>3</v>
      </c>
      <c r="N11" s="156">
        <v>3</v>
      </c>
      <c r="O11" s="156">
        <v>9</v>
      </c>
      <c r="P11" s="156"/>
      <c r="Q11" s="156"/>
      <c r="R11" s="156"/>
      <c r="S11" s="156"/>
      <c r="T11" s="156"/>
      <c r="U11" s="156"/>
      <c r="V11" s="156"/>
      <c r="W11" s="156">
        <v>1</v>
      </c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</row>
    <row r="12" spans="1:34">
      <c r="A12" s="85">
        <v>56</v>
      </c>
      <c r="B12" s="130" t="s">
        <v>62</v>
      </c>
      <c r="C12" s="130"/>
      <c r="D12" s="146">
        <v>42205</v>
      </c>
      <c r="E12" s="85">
        <v>8</v>
      </c>
      <c r="F12" s="148">
        <v>1</v>
      </c>
      <c r="G12" s="137">
        <v>1</v>
      </c>
      <c r="H12" s="137">
        <v>6</v>
      </c>
      <c r="I12" s="137">
        <v>2</v>
      </c>
      <c r="J12" s="137">
        <v>7</v>
      </c>
      <c r="K12" s="137">
        <v>1</v>
      </c>
      <c r="L12" s="137">
        <v>2</v>
      </c>
      <c r="M12" s="137">
        <v>4</v>
      </c>
      <c r="N12" s="137">
        <v>1</v>
      </c>
      <c r="O12" s="137">
        <v>7</v>
      </c>
      <c r="P12" s="137">
        <v>2</v>
      </c>
      <c r="Q12" s="137">
        <v>2</v>
      </c>
      <c r="R12" s="137">
        <v>1</v>
      </c>
      <c r="S12" s="137"/>
      <c r="T12" s="137"/>
      <c r="U12" s="137"/>
      <c r="V12" s="137">
        <v>1</v>
      </c>
      <c r="W12" s="137"/>
      <c r="X12" s="137"/>
      <c r="Y12" s="137">
        <v>1</v>
      </c>
      <c r="Z12" s="137"/>
      <c r="AA12" s="137">
        <v>5</v>
      </c>
      <c r="AB12" s="137">
        <v>1</v>
      </c>
      <c r="AC12" s="137"/>
      <c r="AD12" s="137">
        <v>2</v>
      </c>
      <c r="AE12" s="137"/>
      <c r="AF12" s="137"/>
      <c r="AG12" s="137"/>
      <c r="AH12" s="137"/>
    </row>
    <row r="13" spans="1:34">
      <c r="A13" s="147">
        <v>57</v>
      </c>
      <c r="B13" s="130" t="s">
        <v>63</v>
      </c>
      <c r="C13" s="130"/>
      <c r="D13" s="146">
        <v>42208</v>
      </c>
      <c r="E13" s="85">
        <v>9</v>
      </c>
      <c r="F13" s="148">
        <v>1</v>
      </c>
      <c r="G13" s="137">
        <v>0</v>
      </c>
      <c r="H13" s="137">
        <v>4</v>
      </c>
      <c r="I13" s="137">
        <v>5</v>
      </c>
      <c r="J13" s="137">
        <v>7</v>
      </c>
      <c r="K13" s="137">
        <v>2</v>
      </c>
      <c r="L13" s="137">
        <v>4</v>
      </c>
      <c r="M13" s="137">
        <v>6</v>
      </c>
      <c r="N13" s="137">
        <v>3</v>
      </c>
      <c r="O13" s="137">
        <v>11</v>
      </c>
      <c r="P13" s="137">
        <v>2</v>
      </c>
      <c r="Q13" s="137">
        <v>2</v>
      </c>
      <c r="R13" s="137"/>
      <c r="S13" s="137"/>
      <c r="T13" s="137"/>
      <c r="U13" s="137"/>
      <c r="V13" s="137"/>
      <c r="W13" s="137"/>
      <c r="X13" s="137"/>
      <c r="Y13" s="137"/>
      <c r="Z13" s="137">
        <v>9</v>
      </c>
      <c r="AA13" s="137">
        <v>2</v>
      </c>
      <c r="AB13" s="137"/>
      <c r="AC13" s="137"/>
      <c r="AD13" s="137">
        <v>1</v>
      </c>
      <c r="AE13" s="137"/>
      <c r="AF13" s="137"/>
      <c r="AG13" s="137"/>
      <c r="AH13" s="137"/>
    </row>
    <row r="14" spans="1:34">
      <c r="A14" s="133">
        <v>58</v>
      </c>
      <c r="B14" s="158"/>
      <c r="C14" s="158"/>
      <c r="D14" s="145">
        <v>42212</v>
      </c>
      <c r="E14" s="133">
        <v>1</v>
      </c>
      <c r="F14" s="159"/>
      <c r="G14" s="74"/>
      <c r="H14" s="74"/>
      <c r="I14" s="74"/>
      <c r="J14" s="74"/>
      <c r="K14" s="74"/>
      <c r="L14" s="74"/>
      <c r="M14" s="74">
        <v>1</v>
      </c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</row>
    <row r="15" spans="1:34">
      <c r="A15" s="85">
        <v>59</v>
      </c>
      <c r="B15" s="111">
        <v>50</v>
      </c>
      <c r="C15" s="112"/>
      <c r="D15" s="150">
        <v>42212</v>
      </c>
      <c r="E15" s="111">
        <v>15</v>
      </c>
      <c r="F15" s="140">
        <v>2</v>
      </c>
      <c r="G15" s="105">
        <v>0</v>
      </c>
      <c r="H15" s="105">
        <v>14</v>
      </c>
      <c r="I15" s="105">
        <v>1</v>
      </c>
      <c r="J15" s="105">
        <v>6</v>
      </c>
      <c r="K15" s="105">
        <v>9</v>
      </c>
      <c r="L15" s="105">
        <v>5</v>
      </c>
      <c r="M15" s="105">
        <v>10</v>
      </c>
      <c r="N15" s="105">
        <v>2</v>
      </c>
      <c r="O15" s="105">
        <v>16</v>
      </c>
      <c r="P15" s="105">
        <v>1</v>
      </c>
      <c r="Q15" s="105">
        <v>3</v>
      </c>
      <c r="R15" s="105"/>
      <c r="S15" s="105"/>
      <c r="T15" s="105"/>
      <c r="U15" s="105"/>
      <c r="V15" s="105"/>
      <c r="W15" s="105"/>
      <c r="X15" s="105"/>
      <c r="Y15" s="105"/>
      <c r="Z15" s="105"/>
      <c r="AA15" s="105">
        <v>4</v>
      </c>
      <c r="AB15" s="105"/>
      <c r="AC15" s="105">
        <v>1</v>
      </c>
      <c r="AD15" s="105"/>
      <c r="AE15" s="105"/>
      <c r="AF15" s="105"/>
      <c r="AG15" s="105">
        <v>1</v>
      </c>
      <c r="AH15" s="105"/>
    </row>
    <row r="16" spans="1:34">
      <c r="A16" s="147">
        <v>60</v>
      </c>
      <c r="B16" s="111">
        <v>51</v>
      </c>
      <c r="C16" s="112"/>
      <c r="D16" s="150">
        <v>42215</v>
      </c>
      <c r="E16" s="111">
        <v>7</v>
      </c>
      <c r="F16" s="140">
        <v>1</v>
      </c>
      <c r="G16" s="105">
        <v>0</v>
      </c>
      <c r="H16" s="105">
        <v>6</v>
      </c>
      <c r="I16" s="105">
        <v>1</v>
      </c>
      <c r="J16" s="105">
        <v>5</v>
      </c>
      <c r="K16" s="105">
        <v>2</v>
      </c>
      <c r="L16" s="105">
        <v>3</v>
      </c>
      <c r="M16" s="105">
        <v>4</v>
      </c>
      <c r="N16" s="105"/>
      <c r="O16" s="105">
        <v>6</v>
      </c>
      <c r="P16" s="105">
        <v>1</v>
      </c>
      <c r="Q16" s="105">
        <v>1</v>
      </c>
      <c r="R16" s="105">
        <v>1</v>
      </c>
      <c r="S16" s="105"/>
      <c r="T16" s="105"/>
      <c r="U16" s="105"/>
      <c r="V16" s="105"/>
      <c r="W16" s="105"/>
      <c r="X16" s="105"/>
      <c r="Y16" s="105">
        <v>1</v>
      </c>
      <c r="Z16" s="105"/>
      <c r="AA16" s="105">
        <v>1</v>
      </c>
      <c r="AB16" s="105"/>
      <c r="AC16" s="105"/>
      <c r="AD16" s="105"/>
      <c r="AE16" s="105"/>
      <c r="AF16" s="105"/>
      <c r="AG16" s="105">
        <v>1</v>
      </c>
      <c r="AH16" s="105"/>
    </row>
    <row r="17" spans="1:34">
      <c r="A17" s="77"/>
      <c r="B17" s="111"/>
      <c r="C17" s="112"/>
      <c r="D17" s="150"/>
      <c r="E17" s="111"/>
      <c r="F17" s="140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</row>
    <row r="18" spans="1:34">
      <c r="A18" s="137"/>
      <c r="B18" s="123"/>
      <c r="C18" s="143"/>
      <c r="D18" s="149"/>
      <c r="E18" s="123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</row>
    <row r="19" spans="1:34">
      <c r="A19" s="137"/>
      <c r="B19" s="105"/>
      <c r="C19" s="30"/>
      <c r="D19" s="53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</row>
    <row r="20" spans="1:34">
      <c r="A20" s="105"/>
      <c r="B20" s="105"/>
      <c r="C20" s="30"/>
      <c r="D20" s="53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</row>
    <row r="21" spans="1:34">
      <c r="A21" s="105"/>
      <c r="B21" s="105"/>
      <c r="C21" s="30"/>
      <c r="D21" s="26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</row>
    <row r="22" spans="1:34">
      <c r="A22" s="105"/>
      <c r="B22" s="105"/>
      <c r="C22" s="30"/>
      <c r="D22" s="26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</row>
    <row r="23" spans="1:34">
      <c r="A23" s="105"/>
      <c r="B23" s="105"/>
      <c r="C23" s="30"/>
      <c r="D23" s="26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</row>
    <row r="24" spans="1:34">
      <c r="A24" s="105"/>
      <c r="B24" s="105"/>
      <c r="C24" s="30"/>
      <c r="D24" s="26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</row>
  </sheetData>
  <mergeCells count="18">
    <mergeCell ref="E9:AH9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B2:AE2"/>
    <mergeCell ref="AF2:AH2"/>
    <mergeCell ref="J2:J3"/>
    <mergeCell ref="K2:K3"/>
    <mergeCell ref="L2:L3"/>
    <mergeCell ref="M2:M3"/>
    <mergeCell ref="N2:N3"/>
    <mergeCell ref="Q2:Y2"/>
  </mergeCells>
  <pageMargins left="0.25" right="0.25" top="0.75" bottom="0.75" header="0.30000000000000004" footer="0.30000000000000004"/>
  <pageSetup paperSize="8" fitToWidth="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H24"/>
  <sheetViews>
    <sheetView zoomScale="80" zoomScaleNormal="80" workbookViewId="0">
      <selection activeCell="N1" sqref="N1"/>
    </sheetView>
  </sheetViews>
  <sheetFormatPr baseColWidth="10" defaultRowHeight="14.25"/>
  <cols>
    <col min="1" max="2" width="3.625" bestFit="1" customWidth="1"/>
    <col min="3" max="3" width="8.5" style="13" customWidth="1"/>
    <col min="4" max="4" width="10.5" style="14" customWidth="1"/>
    <col min="5" max="34" width="5.375" customWidth="1"/>
    <col min="35" max="35" width="11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août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08" t="s">
        <v>0</v>
      </c>
      <c r="B2" s="208" t="s">
        <v>1</v>
      </c>
      <c r="C2" s="209" t="s">
        <v>2</v>
      </c>
      <c r="D2" s="210" t="s">
        <v>3</v>
      </c>
      <c r="E2" s="211" t="s">
        <v>4</v>
      </c>
      <c r="F2" s="212" t="s">
        <v>5</v>
      </c>
      <c r="G2" s="212" t="s">
        <v>6</v>
      </c>
      <c r="H2" s="212" t="s">
        <v>7</v>
      </c>
      <c r="I2" s="212" t="s">
        <v>8</v>
      </c>
      <c r="J2" s="212" t="s">
        <v>9</v>
      </c>
      <c r="K2" s="212" t="s">
        <v>10</v>
      </c>
      <c r="L2" s="212" t="s">
        <v>11</v>
      </c>
      <c r="M2" s="211" t="s">
        <v>12</v>
      </c>
      <c r="N2" s="211" t="s">
        <v>13</v>
      </c>
      <c r="O2" s="20" t="s">
        <v>14</v>
      </c>
      <c r="P2" s="20" t="s">
        <v>15</v>
      </c>
      <c r="Q2" s="213" t="s">
        <v>16</v>
      </c>
      <c r="R2" s="213"/>
      <c r="S2" s="213"/>
      <c r="T2" s="213"/>
      <c r="U2" s="213"/>
      <c r="V2" s="213"/>
      <c r="W2" s="213"/>
      <c r="X2" s="213"/>
      <c r="Y2" s="213"/>
      <c r="Z2" s="20" t="s">
        <v>17</v>
      </c>
      <c r="AA2" s="20" t="s">
        <v>18</v>
      </c>
      <c r="AB2" s="213" t="s">
        <v>19</v>
      </c>
      <c r="AC2" s="213"/>
      <c r="AD2" s="213"/>
      <c r="AE2" s="213"/>
      <c r="AF2" s="213" t="s">
        <v>20</v>
      </c>
      <c r="AG2" s="213"/>
      <c r="AH2" s="213"/>
    </row>
    <row r="3" spans="1:34" ht="139.5">
      <c r="A3" s="208"/>
      <c r="B3" s="208"/>
      <c r="C3" s="209"/>
      <c r="D3" s="210"/>
      <c r="E3" s="211"/>
      <c r="F3" s="212"/>
      <c r="G3" s="212"/>
      <c r="H3" s="212"/>
      <c r="I3" s="212"/>
      <c r="J3" s="212"/>
      <c r="K3" s="212"/>
      <c r="L3" s="212"/>
      <c r="M3" s="211"/>
      <c r="N3" s="211"/>
      <c r="O3" s="21" t="s">
        <v>21</v>
      </c>
      <c r="P3" s="21" t="s">
        <v>22</v>
      </c>
      <c r="Q3" s="22" t="s">
        <v>23</v>
      </c>
      <c r="R3" s="21" t="s">
        <v>24</v>
      </c>
      <c r="S3" s="21" t="s">
        <v>25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30</v>
      </c>
      <c r="Y3" s="21" t="s">
        <v>31</v>
      </c>
      <c r="Z3" s="21" t="s">
        <v>32</v>
      </c>
      <c r="AA3" s="23" t="s">
        <v>33</v>
      </c>
      <c r="AB3" s="21" t="s">
        <v>34</v>
      </c>
      <c r="AC3" s="21" t="s">
        <v>35</v>
      </c>
      <c r="AD3" s="23" t="s">
        <v>36</v>
      </c>
      <c r="AE3" s="23" t="s">
        <v>37</v>
      </c>
      <c r="AF3" s="21" t="s">
        <v>38</v>
      </c>
      <c r="AG3" s="21" t="s">
        <v>39</v>
      </c>
      <c r="AH3" s="23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7</v>
      </c>
      <c r="F4" s="27">
        <f t="shared" ref="F4:AH4" ca="1" si="0">IFERROR(SUM(OFFSET(F5,,,COUNTA($D$5:$D$250))),0)</f>
        <v>0</v>
      </c>
      <c r="G4" s="27">
        <f t="shared" ca="1" si="0"/>
        <v>0</v>
      </c>
      <c r="H4" s="27">
        <f t="shared" ca="1" si="0"/>
        <v>4</v>
      </c>
      <c r="I4" s="27">
        <f t="shared" ca="1" si="0"/>
        <v>3</v>
      </c>
      <c r="J4" s="27">
        <f t="shared" ca="1" si="0"/>
        <v>3</v>
      </c>
      <c r="K4" s="27">
        <f t="shared" ca="1" si="0"/>
        <v>4</v>
      </c>
      <c r="L4" s="27">
        <f t="shared" ca="1" si="0"/>
        <v>2</v>
      </c>
      <c r="M4" s="27">
        <f t="shared" ca="1" si="0"/>
        <v>7</v>
      </c>
      <c r="N4" s="27">
        <f t="shared" ca="1" si="0"/>
        <v>3</v>
      </c>
      <c r="O4" s="27">
        <f t="shared" ca="1" si="0"/>
        <v>10</v>
      </c>
      <c r="P4" s="27">
        <f t="shared" ca="1" si="0"/>
        <v>4</v>
      </c>
      <c r="Q4" s="27">
        <f t="shared" ca="1" si="0"/>
        <v>0</v>
      </c>
      <c r="R4" s="27">
        <f t="shared" ca="1" si="0"/>
        <v>0</v>
      </c>
      <c r="S4" s="27">
        <f t="shared" ca="1" si="0"/>
        <v>1</v>
      </c>
      <c r="T4" s="27">
        <f t="shared" ca="1" si="0"/>
        <v>0</v>
      </c>
      <c r="U4" s="27">
        <f t="shared" ca="1" si="0"/>
        <v>0</v>
      </c>
      <c r="V4" s="27">
        <f t="shared" ca="1" si="0"/>
        <v>0</v>
      </c>
      <c r="W4" s="27">
        <f t="shared" ca="1" si="0"/>
        <v>0</v>
      </c>
      <c r="X4" s="27">
        <f t="shared" ca="1" si="0"/>
        <v>0</v>
      </c>
      <c r="Y4" s="27">
        <f t="shared" ca="1" si="0"/>
        <v>0</v>
      </c>
      <c r="Z4" s="27">
        <f t="shared" ca="1" si="0"/>
        <v>0</v>
      </c>
      <c r="AA4" s="27">
        <f t="shared" ca="1" si="0"/>
        <v>6</v>
      </c>
      <c r="AB4" s="27">
        <f t="shared" ca="1" si="0"/>
        <v>0</v>
      </c>
      <c r="AC4" s="27">
        <f t="shared" ca="1" si="0"/>
        <v>0</v>
      </c>
      <c r="AD4" s="27">
        <f t="shared" ca="1" si="0"/>
        <v>0</v>
      </c>
      <c r="AE4" s="27">
        <f t="shared" ca="1" si="0"/>
        <v>0</v>
      </c>
      <c r="AF4" s="27">
        <f t="shared" ca="1" si="0"/>
        <v>0</v>
      </c>
      <c r="AG4" s="27">
        <f t="shared" ca="1" si="0"/>
        <v>0</v>
      </c>
      <c r="AH4" s="27">
        <f t="shared" ca="1" si="0"/>
        <v>0</v>
      </c>
    </row>
    <row r="5" spans="1:34">
      <c r="A5" s="85">
        <f ca="1">MAX(INDIRECT(TEXT(DATE(1,MONTH(1&amp;$D$1)-1,1),"mmmm")&amp;"!A5:A50"))+1</f>
        <v>61</v>
      </c>
      <c r="B5" s="85">
        <f ca="1">MAX(INDIRECT(TEXT(DATE(1,MONTH(1&amp;$D$1)-1,1),"mmmm")&amp;"!B5:B50"))+1</f>
        <v>52</v>
      </c>
      <c r="C5" s="30"/>
      <c r="D5" s="31">
        <v>42219</v>
      </c>
      <c r="E5" s="137">
        <v>7</v>
      </c>
      <c r="F5" s="137"/>
      <c r="G5" s="137"/>
      <c r="H5" s="137">
        <v>4</v>
      </c>
      <c r="I5" s="137">
        <v>3</v>
      </c>
      <c r="J5" s="137">
        <v>3</v>
      </c>
      <c r="K5" s="137">
        <v>4</v>
      </c>
      <c r="L5" s="137">
        <v>2</v>
      </c>
      <c r="M5" s="137">
        <v>7</v>
      </c>
      <c r="N5" s="137">
        <v>3</v>
      </c>
      <c r="O5" s="137">
        <v>10</v>
      </c>
      <c r="P5" s="137">
        <v>4</v>
      </c>
      <c r="Q5" s="137"/>
      <c r="R5" s="137"/>
      <c r="S5" s="137">
        <v>1</v>
      </c>
      <c r="T5" s="137"/>
      <c r="U5" s="137"/>
      <c r="V5" s="137"/>
      <c r="W5" s="137"/>
      <c r="X5" s="137"/>
      <c r="Y5" s="137"/>
      <c r="Z5" s="137"/>
      <c r="AA5" s="137">
        <v>6</v>
      </c>
      <c r="AB5" s="137"/>
      <c r="AC5" s="137"/>
      <c r="AD5" s="137"/>
      <c r="AE5" s="137"/>
      <c r="AF5" s="137"/>
      <c r="AG5" s="137"/>
      <c r="AH5" s="137"/>
    </row>
    <row r="6" spans="1:34">
      <c r="A6" s="138"/>
      <c r="B6" s="138"/>
      <c r="C6" s="163"/>
      <c r="D6" s="141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</row>
    <row r="7" spans="1:34">
      <c r="A7" s="85"/>
      <c r="B7" s="85"/>
      <c r="C7" s="112"/>
      <c r="D7" s="146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</row>
    <row r="8" spans="1:34">
      <c r="B8" s="130"/>
      <c r="C8" s="130"/>
      <c r="D8" s="14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</row>
    <row r="9" spans="1:34">
      <c r="A9" s="85"/>
      <c r="B9" s="85"/>
      <c r="C9" s="112"/>
      <c r="D9" s="14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</row>
    <row r="10" spans="1:34">
      <c r="A10" s="85"/>
      <c r="B10" s="85"/>
      <c r="C10" s="112"/>
      <c r="D10" s="146"/>
      <c r="E10" s="85"/>
      <c r="F10" s="85"/>
      <c r="G10" s="85"/>
      <c r="H10" s="85"/>
      <c r="I10" s="85"/>
      <c r="J10" s="85"/>
      <c r="K10" s="85"/>
      <c r="L10" s="85"/>
      <c r="M10" s="111"/>
      <c r="N10" s="111"/>
      <c r="O10" s="111"/>
      <c r="P10" s="111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</row>
    <row r="11" spans="1:34">
      <c r="A11" s="147"/>
      <c r="B11" s="85"/>
      <c r="C11" s="112"/>
      <c r="D11" s="146"/>
      <c r="E11" s="85"/>
      <c r="F11" s="164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</row>
    <row r="12" spans="1:34">
      <c r="A12" s="85"/>
      <c r="B12" s="130"/>
      <c r="C12" s="130"/>
      <c r="D12" s="146"/>
      <c r="E12" s="85"/>
      <c r="F12" s="148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</row>
    <row r="13" spans="1:34">
      <c r="A13" s="147"/>
      <c r="B13" s="130"/>
      <c r="C13" s="166"/>
      <c r="D13" s="146"/>
      <c r="E13" s="85"/>
      <c r="F13" s="148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137"/>
    </row>
    <row r="14" spans="1:34">
      <c r="A14" s="85"/>
      <c r="B14" s="130"/>
      <c r="C14" s="130"/>
      <c r="D14" s="146"/>
      <c r="E14" s="85"/>
      <c r="F14" s="148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</row>
    <row r="15" spans="1:34">
      <c r="A15" s="85"/>
      <c r="B15" s="111"/>
      <c r="C15" s="112"/>
      <c r="D15" s="150"/>
      <c r="E15" s="111"/>
      <c r="F15" s="140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</row>
    <row r="16" spans="1:34">
      <c r="A16" s="147"/>
      <c r="B16" s="111"/>
      <c r="C16" s="112"/>
      <c r="D16" s="150"/>
      <c r="E16" s="111"/>
      <c r="F16" s="140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</row>
    <row r="17" spans="1:34">
      <c r="A17" s="77"/>
      <c r="B17" s="111"/>
      <c r="C17" s="112"/>
      <c r="D17" s="150"/>
      <c r="E17" s="111"/>
      <c r="F17" s="140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</row>
    <row r="18" spans="1:34">
      <c r="A18" s="137"/>
      <c r="B18" s="123"/>
      <c r="C18" s="143"/>
      <c r="D18" s="149"/>
      <c r="E18" s="123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</row>
    <row r="19" spans="1:34">
      <c r="A19" s="137"/>
      <c r="B19" s="105"/>
      <c r="C19" s="30"/>
      <c r="D19" s="53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</row>
    <row r="20" spans="1:34">
      <c r="A20" s="105"/>
      <c r="B20" s="105"/>
      <c r="C20" s="30"/>
      <c r="D20" s="53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</row>
    <row r="21" spans="1:34">
      <c r="A21" s="105"/>
      <c r="B21" s="105"/>
      <c r="C21" s="30"/>
      <c r="D21" s="56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</row>
    <row r="22" spans="1:34">
      <c r="A22" s="105"/>
      <c r="B22" s="105"/>
      <c r="C22" s="30"/>
      <c r="D22" s="56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</row>
    <row r="23" spans="1:34">
      <c r="A23" s="105"/>
      <c r="B23" s="105"/>
      <c r="C23" s="30"/>
      <c r="D23" s="56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</row>
    <row r="24" spans="1:34">
      <c r="A24" s="105"/>
      <c r="B24" s="105"/>
      <c r="C24" s="30"/>
      <c r="D24" s="56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</row>
  </sheetData>
  <mergeCells count="17">
    <mergeCell ref="K2:K3"/>
    <mergeCell ref="L2:L3"/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  <mergeCell ref="M2:M3"/>
    <mergeCell ref="N2:N3"/>
    <mergeCell ref="AB2:AE2"/>
    <mergeCell ref="AF2:AH2"/>
    <mergeCell ref="Q2:Y2"/>
  </mergeCells>
  <pageMargins left="0.25" right="0.25" top="0.75" bottom="0.75" header="0.30000000000000004" footer="0.30000000000000004"/>
  <pageSetup paperSize="8" fitToWidth="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H24"/>
  <sheetViews>
    <sheetView zoomScale="80" zoomScaleNormal="80" workbookViewId="0">
      <selection activeCell="N1" sqref="N1"/>
    </sheetView>
  </sheetViews>
  <sheetFormatPr baseColWidth="10" defaultRowHeight="14.25"/>
  <cols>
    <col min="1" max="2" width="4" customWidth="1"/>
    <col min="3" max="3" width="8.625" style="13" customWidth="1"/>
    <col min="4" max="4" width="10.625" style="14" customWidth="1"/>
    <col min="5" max="34" width="5.375" customWidth="1"/>
    <col min="35" max="35" width="11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septembre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33" t="s">
        <v>0</v>
      </c>
      <c r="B2" s="233" t="s">
        <v>1</v>
      </c>
      <c r="C2" s="234" t="s">
        <v>2</v>
      </c>
      <c r="D2" s="235" t="s">
        <v>3</v>
      </c>
      <c r="E2" s="231" t="s">
        <v>4</v>
      </c>
      <c r="F2" s="236" t="s">
        <v>5</v>
      </c>
      <c r="G2" s="236" t="s">
        <v>6</v>
      </c>
      <c r="H2" s="236" t="s">
        <v>7</v>
      </c>
      <c r="I2" s="236" t="s">
        <v>8</v>
      </c>
      <c r="J2" s="236" t="s">
        <v>9</v>
      </c>
      <c r="K2" s="236" t="s">
        <v>10</v>
      </c>
      <c r="L2" s="236" t="s">
        <v>11</v>
      </c>
      <c r="M2" s="231" t="s">
        <v>12</v>
      </c>
      <c r="N2" s="231" t="s">
        <v>13</v>
      </c>
      <c r="O2" s="37" t="s">
        <v>14</v>
      </c>
      <c r="P2" s="37" t="s">
        <v>15</v>
      </c>
      <c r="Q2" s="232" t="s">
        <v>16</v>
      </c>
      <c r="R2" s="232"/>
      <c r="S2" s="232"/>
      <c r="T2" s="232"/>
      <c r="U2" s="232"/>
      <c r="V2" s="232"/>
      <c r="W2" s="232"/>
      <c r="X2" s="232"/>
      <c r="Y2" s="232"/>
      <c r="Z2" s="37" t="s">
        <v>17</v>
      </c>
      <c r="AA2" s="37" t="s">
        <v>18</v>
      </c>
      <c r="AB2" s="232" t="s">
        <v>19</v>
      </c>
      <c r="AC2" s="232"/>
      <c r="AD2" s="232"/>
      <c r="AE2" s="232"/>
      <c r="AF2" s="232" t="s">
        <v>20</v>
      </c>
      <c r="AG2" s="232"/>
      <c r="AH2" s="232"/>
    </row>
    <row r="3" spans="1:34" ht="139.5">
      <c r="A3" s="233"/>
      <c r="B3" s="233"/>
      <c r="C3" s="234"/>
      <c r="D3" s="235"/>
      <c r="E3" s="231"/>
      <c r="F3" s="236"/>
      <c r="G3" s="236"/>
      <c r="H3" s="236"/>
      <c r="I3" s="236"/>
      <c r="J3" s="236"/>
      <c r="K3" s="236"/>
      <c r="L3" s="236"/>
      <c r="M3" s="231"/>
      <c r="N3" s="231"/>
      <c r="O3" s="38" t="s">
        <v>21</v>
      </c>
      <c r="P3" s="38" t="s">
        <v>22</v>
      </c>
      <c r="Q3" s="39" t="s">
        <v>23</v>
      </c>
      <c r="R3" s="38" t="s">
        <v>24</v>
      </c>
      <c r="S3" s="38" t="s">
        <v>25</v>
      </c>
      <c r="T3" s="38" t="s">
        <v>26</v>
      </c>
      <c r="U3" s="38" t="s">
        <v>27</v>
      </c>
      <c r="V3" s="38" t="s">
        <v>28</v>
      </c>
      <c r="W3" s="38" t="s">
        <v>29</v>
      </c>
      <c r="X3" s="38" t="s">
        <v>30</v>
      </c>
      <c r="Y3" s="38" t="s">
        <v>31</v>
      </c>
      <c r="Z3" s="38" t="s">
        <v>32</v>
      </c>
      <c r="AA3" s="40" t="s">
        <v>33</v>
      </c>
      <c r="AB3" s="38" t="s">
        <v>34</v>
      </c>
      <c r="AC3" s="38" t="s">
        <v>35</v>
      </c>
      <c r="AD3" s="40" t="s">
        <v>36</v>
      </c>
      <c r="AE3" s="40" t="s">
        <v>37</v>
      </c>
      <c r="AF3" s="38" t="s">
        <v>38</v>
      </c>
      <c r="AG3" s="38" t="s">
        <v>39</v>
      </c>
      <c r="AH3" s="40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0</v>
      </c>
      <c r="F4" s="27">
        <f t="shared" ref="F4:AH4" ca="1" si="0">IFERROR(SUM(OFFSET(F5,,,COUNTA($D$5:$D$250))),0)</f>
        <v>0</v>
      </c>
      <c r="G4" s="27">
        <f t="shared" ca="1" si="0"/>
        <v>0</v>
      </c>
      <c r="H4" s="27">
        <f t="shared" ca="1" si="0"/>
        <v>0</v>
      </c>
      <c r="I4" s="27">
        <f t="shared" ca="1" si="0"/>
        <v>0</v>
      </c>
      <c r="J4" s="27">
        <f t="shared" ca="1" si="0"/>
        <v>0</v>
      </c>
      <c r="K4" s="27">
        <f t="shared" ca="1" si="0"/>
        <v>0</v>
      </c>
      <c r="L4" s="27">
        <f t="shared" ca="1" si="0"/>
        <v>0</v>
      </c>
      <c r="M4" s="27">
        <f t="shared" ca="1" si="0"/>
        <v>0</v>
      </c>
      <c r="N4" s="27">
        <f t="shared" ca="1" si="0"/>
        <v>0</v>
      </c>
      <c r="O4" s="27">
        <f t="shared" ca="1" si="0"/>
        <v>0</v>
      </c>
      <c r="P4" s="27">
        <f t="shared" ca="1" si="0"/>
        <v>0</v>
      </c>
      <c r="Q4" s="27">
        <f t="shared" ca="1" si="0"/>
        <v>0</v>
      </c>
      <c r="R4" s="27">
        <f t="shared" ca="1" si="0"/>
        <v>0</v>
      </c>
      <c r="S4" s="27">
        <f t="shared" ca="1" si="0"/>
        <v>0</v>
      </c>
      <c r="T4" s="27">
        <f t="shared" ca="1" si="0"/>
        <v>0</v>
      </c>
      <c r="U4" s="27">
        <f t="shared" ca="1" si="0"/>
        <v>0</v>
      </c>
      <c r="V4" s="27">
        <f t="shared" ca="1" si="0"/>
        <v>0</v>
      </c>
      <c r="W4" s="27">
        <f t="shared" ca="1" si="0"/>
        <v>0</v>
      </c>
      <c r="X4" s="27">
        <f t="shared" ca="1" si="0"/>
        <v>0</v>
      </c>
      <c r="Y4" s="27">
        <f t="shared" ca="1" si="0"/>
        <v>0</v>
      </c>
      <c r="Z4" s="27">
        <f t="shared" ca="1" si="0"/>
        <v>0</v>
      </c>
      <c r="AA4" s="27">
        <f t="shared" ca="1" si="0"/>
        <v>0</v>
      </c>
      <c r="AB4" s="27">
        <f t="shared" ca="1" si="0"/>
        <v>0</v>
      </c>
      <c r="AC4" s="27">
        <f t="shared" ca="1" si="0"/>
        <v>0</v>
      </c>
      <c r="AD4" s="27">
        <f t="shared" ca="1" si="0"/>
        <v>0</v>
      </c>
      <c r="AE4" s="27">
        <f t="shared" ca="1" si="0"/>
        <v>0</v>
      </c>
      <c r="AF4" s="27">
        <f t="shared" ca="1" si="0"/>
        <v>0</v>
      </c>
      <c r="AG4" s="27">
        <f t="shared" ca="1" si="0"/>
        <v>0</v>
      </c>
      <c r="AH4" s="27">
        <f t="shared" ca="1" si="0"/>
        <v>0</v>
      </c>
    </row>
    <row r="5" spans="1:34">
      <c r="A5" s="85">
        <f ca="1">MAX(INDIRECT(TEXT(DATE(1,MONTH(1&amp;$D$1)-1,1),"mmmm")&amp;"!A5:A50"))+1</f>
        <v>62</v>
      </c>
      <c r="B5" s="85">
        <f ca="1">MAX(INDIRECT(TEXT(DATE(1,MONTH(1&amp;$D$1)-1,1),"mmmm")&amp;"!B5:B50"))+1</f>
        <v>53</v>
      </c>
      <c r="C5" s="30"/>
      <c r="D5" s="31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</row>
    <row r="6" spans="1:34">
      <c r="A6" s="138"/>
      <c r="B6" s="138"/>
      <c r="C6" s="163"/>
      <c r="D6" s="141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</row>
    <row r="7" spans="1:34">
      <c r="A7" s="85"/>
      <c r="B7" s="85"/>
      <c r="C7" s="112"/>
      <c r="D7" s="146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</row>
    <row r="8" spans="1:34">
      <c r="A8" s="85"/>
      <c r="B8" s="130"/>
      <c r="C8" s="130"/>
      <c r="D8" s="14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</row>
    <row r="9" spans="1:34">
      <c r="A9" s="85"/>
      <c r="B9" s="85"/>
      <c r="C9" s="112"/>
      <c r="D9" s="14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</row>
    <row r="10" spans="1:34">
      <c r="A10" s="85"/>
      <c r="B10" s="85"/>
      <c r="C10" s="112"/>
      <c r="D10" s="146"/>
      <c r="E10" s="85"/>
      <c r="F10" s="85"/>
      <c r="G10" s="85"/>
      <c r="H10" s="85"/>
      <c r="I10" s="85"/>
      <c r="J10" s="85"/>
      <c r="K10" s="85"/>
      <c r="L10" s="85"/>
      <c r="M10" s="111"/>
      <c r="N10" s="111"/>
      <c r="O10" s="111"/>
      <c r="P10" s="111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</row>
    <row r="11" spans="1:34">
      <c r="A11" s="147"/>
      <c r="B11" s="85"/>
      <c r="C11" s="112"/>
      <c r="D11" s="146"/>
      <c r="E11" s="85"/>
      <c r="F11" s="164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</row>
    <row r="12" spans="1:34">
      <c r="A12" s="85"/>
      <c r="B12" s="130"/>
      <c r="C12" s="130"/>
      <c r="D12" s="146"/>
      <c r="E12" s="85"/>
      <c r="F12" s="148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</row>
    <row r="13" spans="1:34">
      <c r="A13" s="147"/>
      <c r="B13" s="130"/>
      <c r="C13" s="166"/>
      <c r="D13" s="146"/>
      <c r="E13" s="85"/>
      <c r="F13" s="148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137"/>
    </row>
    <row r="14" spans="1:34">
      <c r="A14" s="85"/>
      <c r="B14" s="130"/>
      <c r="C14" s="130"/>
      <c r="D14" s="146"/>
      <c r="E14" s="85"/>
      <c r="F14" s="148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</row>
    <row r="15" spans="1:34">
      <c r="A15" s="85"/>
      <c r="B15" s="111"/>
      <c r="C15" s="112"/>
      <c r="D15" s="150"/>
      <c r="E15" s="111"/>
      <c r="F15" s="140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</row>
    <row r="16" spans="1:34">
      <c r="A16" s="147"/>
      <c r="B16" s="111"/>
      <c r="C16" s="112"/>
      <c r="D16" s="150"/>
      <c r="E16" s="111"/>
      <c r="F16" s="140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</row>
    <row r="17" spans="1:34">
      <c r="A17" s="77"/>
      <c r="B17" s="111"/>
      <c r="C17" s="112"/>
      <c r="D17" s="150"/>
      <c r="E17" s="111"/>
      <c r="F17" s="140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</row>
    <row r="18" spans="1:34">
      <c r="A18" s="137"/>
      <c r="B18" s="123"/>
      <c r="C18" s="143"/>
      <c r="D18" s="149"/>
      <c r="E18" s="123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</row>
    <row r="19" spans="1:34">
      <c r="A19" s="137"/>
      <c r="B19" s="105"/>
      <c r="C19" s="30"/>
      <c r="D19" s="53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</row>
    <row r="20" spans="1:34">
      <c r="A20" s="105"/>
      <c r="B20" s="105"/>
      <c r="C20" s="30"/>
      <c r="D20" s="53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</row>
    <row r="21" spans="1:34">
      <c r="A21" s="105"/>
      <c r="B21" s="105"/>
      <c r="C21" s="30"/>
      <c r="D21" s="56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</row>
    <row r="22" spans="1:34">
      <c r="A22" s="105"/>
      <c r="B22" s="105"/>
      <c r="C22" s="30"/>
      <c r="D22" s="56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</row>
    <row r="23" spans="1:34">
      <c r="A23" s="105"/>
      <c r="B23" s="105"/>
      <c r="C23" s="30"/>
      <c r="D23" s="56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</row>
    <row r="24" spans="1:34">
      <c r="A24" s="105"/>
      <c r="B24" s="105"/>
      <c r="C24" s="30"/>
      <c r="D24" s="56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</row>
  </sheetData>
  <mergeCells count="17">
    <mergeCell ref="K2:K3"/>
    <mergeCell ref="L2:L3"/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  <mergeCell ref="M2:M3"/>
    <mergeCell ref="N2:N3"/>
    <mergeCell ref="AB2:AE2"/>
    <mergeCell ref="AF2:AH2"/>
    <mergeCell ref="Q2:Y2"/>
  </mergeCells>
  <pageMargins left="0.25" right="0.25" top="0.75" bottom="0.75" header="0.30000000000000004" footer="0.30000000000000004"/>
  <pageSetup paperSize="8" fitToWidth="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H25"/>
  <sheetViews>
    <sheetView zoomScale="90" zoomScaleNormal="90" workbookViewId="0">
      <selection activeCell="N1" sqref="N1"/>
    </sheetView>
  </sheetViews>
  <sheetFormatPr baseColWidth="10" defaultRowHeight="14.25"/>
  <cols>
    <col min="1" max="2" width="4" customWidth="1"/>
    <col min="3" max="3" width="9.25" style="13" customWidth="1"/>
    <col min="4" max="4" width="9.375" style="15" customWidth="1"/>
    <col min="5" max="34" width="5.375" customWidth="1"/>
    <col min="35" max="35" width="11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octobre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08" t="s">
        <v>0</v>
      </c>
      <c r="B2" s="208" t="s">
        <v>1</v>
      </c>
      <c r="C2" s="209" t="s">
        <v>2</v>
      </c>
      <c r="D2" s="210" t="s">
        <v>3</v>
      </c>
      <c r="E2" s="211" t="s">
        <v>4</v>
      </c>
      <c r="F2" s="212" t="s">
        <v>5</v>
      </c>
      <c r="G2" s="212" t="s">
        <v>6</v>
      </c>
      <c r="H2" s="212" t="s">
        <v>7</v>
      </c>
      <c r="I2" s="212" t="s">
        <v>8</v>
      </c>
      <c r="J2" s="212" t="s">
        <v>9</v>
      </c>
      <c r="K2" s="212" t="s">
        <v>10</v>
      </c>
      <c r="L2" s="212" t="s">
        <v>11</v>
      </c>
      <c r="M2" s="211" t="s">
        <v>12</v>
      </c>
      <c r="N2" s="211" t="s">
        <v>13</v>
      </c>
      <c r="O2" s="20" t="s">
        <v>14</v>
      </c>
      <c r="P2" s="20" t="s">
        <v>15</v>
      </c>
      <c r="Q2" s="213" t="s">
        <v>16</v>
      </c>
      <c r="R2" s="213"/>
      <c r="S2" s="213"/>
      <c r="T2" s="213"/>
      <c r="U2" s="213"/>
      <c r="V2" s="213"/>
      <c r="W2" s="213"/>
      <c r="X2" s="213"/>
      <c r="Y2" s="213"/>
      <c r="Z2" s="20" t="s">
        <v>17</v>
      </c>
      <c r="AA2" s="20" t="s">
        <v>18</v>
      </c>
      <c r="AB2" s="213" t="s">
        <v>19</v>
      </c>
      <c r="AC2" s="213"/>
      <c r="AD2" s="213"/>
      <c r="AE2" s="213"/>
      <c r="AF2" s="213" t="s">
        <v>20</v>
      </c>
      <c r="AG2" s="213"/>
      <c r="AH2" s="213"/>
    </row>
    <row r="3" spans="1:34" ht="139.5">
      <c r="A3" s="208"/>
      <c r="B3" s="208"/>
      <c r="C3" s="209"/>
      <c r="D3" s="210"/>
      <c r="E3" s="211"/>
      <c r="F3" s="212"/>
      <c r="G3" s="212"/>
      <c r="H3" s="212"/>
      <c r="I3" s="212"/>
      <c r="J3" s="212"/>
      <c r="K3" s="212"/>
      <c r="L3" s="212"/>
      <c r="M3" s="211"/>
      <c r="N3" s="211"/>
      <c r="O3" s="21" t="s">
        <v>21</v>
      </c>
      <c r="P3" s="21" t="s">
        <v>22</v>
      </c>
      <c r="Q3" s="22" t="s">
        <v>23</v>
      </c>
      <c r="R3" s="21" t="s">
        <v>24</v>
      </c>
      <c r="S3" s="21" t="s">
        <v>25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30</v>
      </c>
      <c r="Y3" s="21" t="s">
        <v>31</v>
      </c>
      <c r="Z3" s="21" t="s">
        <v>32</v>
      </c>
      <c r="AA3" s="23" t="s">
        <v>33</v>
      </c>
      <c r="AB3" s="21" t="s">
        <v>34</v>
      </c>
      <c r="AC3" s="21" t="s">
        <v>35</v>
      </c>
      <c r="AD3" s="23" t="s">
        <v>36</v>
      </c>
      <c r="AE3" s="23" t="s">
        <v>37</v>
      </c>
      <c r="AF3" s="21" t="s">
        <v>38</v>
      </c>
      <c r="AG3" s="21" t="s">
        <v>39</v>
      </c>
      <c r="AH3" s="23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0</v>
      </c>
      <c r="F4" s="27">
        <f t="shared" ref="F4:AH4" ca="1" si="0">IFERROR(SUM(OFFSET(F5,,,COUNTA($D$5:$D$250))),0)</f>
        <v>0</v>
      </c>
      <c r="G4" s="27">
        <f t="shared" ca="1" si="0"/>
        <v>0</v>
      </c>
      <c r="H4" s="27">
        <f t="shared" ca="1" si="0"/>
        <v>0</v>
      </c>
      <c r="I4" s="27">
        <f t="shared" ca="1" si="0"/>
        <v>0</v>
      </c>
      <c r="J4" s="27">
        <f t="shared" ca="1" si="0"/>
        <v>0</v>
      </c>
      <c r="K4" s="27">
        <f t="shared" ca="1" si="0"/>
        <v>0</v>
      </c>
      <c r="L4" s="27">
        <f t="shared" ca="1" si="0"/>
        <v>0</v>
      </c>
      <c r="M4" s="27">
        <f t="shared" ca="1" si="0"/>
        <v>0</v>
      </c>
      <c r="N4" s="27">
        <f t="shared" ca="1" si="0"/>
        <v>0</v>
      </c>
      <c r="O4" s="27">
        <f t="shared" ca="1" si="0"/>
        <v>0</v>
      </c>
      <c r="P4" s="27">
        <f t="shared" ca="1" si="0"/>
        <v>0</v>
      </c>
      <c r="Q4" s="27">
        <f t="shared" ca="1" si="0"/>
        <v>0</v>
      </c>
      <c r="R4" s="27">
        <f t="shared" ca="1" si="0"/>
        <v>0</v>
      </c>
      <c r="S4" s="27">
        <f t="shared" ca="1" si="0"/>
        <v>0</v>
      </c>
      <c r="T4" s="27">
        <f t="shared" ca="1" si="0"/>
        <v>0</v>
      </c>
      <c r="U4" s="27">
        <f t="shared" ca="1" si="0"/>
        <v>0</v>
      </c>
      <c r="V4" s="27">
        <f t="shared" ca="1" si="0"/>
        <v>0</v>
      </c>
      <c r="W4" s="27">
        <f t="shared" ca="1" si="0"/>
        <v>0</v>
      </c>
      <c r="X4" s="27">
        <f t="shared" ca="1" si="0"/>
        <v>0</v>
      </c>
      <c r="Y4" s="27">
        <f t="shared" ca="1" si="0"/>
        <v>0</v>
      </c>
      <c r="Z4" s="27">
        <f t="shared" ca="1" si="0"/>
        <v>0</v>
      </c>
      <c r="AA4" s="27">
        <f t="shared" ca="1" si="0"/>
        <v>0</v>
      </c>
      <c r="AB4" s="27">
        <f t="shared" ca="1" si="0"/>
        <v>0</v>
      </c>
      <c r="AC4" s="27">
        <f t="shared" ca="1" si="0"/>
        <v>0</v>
      </c>
      <c r="AD4" s="27">
        <f t="shared" ca="1" si="0"/>
        <v>0</v>
      </c>
      <c r="AE4" s="27">
        <f t="shared" ca="1" si="0"/>
        <v>0</v>
      </c>
      <c r="AF4" s="27">
        <f t="shared" ca="1" si="0"/>
        <v>0</v>
      </c>
      <c r="AG4" s="27">
        <f t="shared" ca="1" si="0"/>
        <v>0</v>
      </c>
      <c r="AH4" s="27">
        <f t="shared" ca="1" si="0"/>
        <v>0</v>
      </c>
    </row>
    <row r="5" spans="1:34">
      <c r="A5" s="85">
        <f ca="1">MAX(INDIRECT(TEXT(DATE(1,MONTH(1&amp;$D$1)-1,1),"mmmm")&amp;"!A5:A50"))+1</f>
        <v>63</v>
      </c>
      <c r="B5" s="85">
        <f ca="1">MAX(INDIRECT(TEXT(DATE(1,MONTH(1&amp;$D$1)-1,1),"mmmm")&amp;"!B5:B50"))+1</f>
        <v>54</v>
      </c>
      <c r="C5" s="30"/>
      <c r="D5" s="31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</row>
    <row r="6" spans="1:34">
      <c r="A6" s="138"/>
      <c r="B6" s="138"/>
      <c r="C6" s="163"/>
      <c r="D6" s="141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</row>
    <row r="7" spans="1:34">
      <c r="A7" s="85"/>
      <c r="B7" s="85"/>
      <c r="C7" s="112"/>
      <c r="D7" s="146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</row>
    <row r="8" spans="1:34">
      <c r="A8" s="85"/>
      <c r="B8" s="130"/>
      <c r="C8" s="130"/>
      <c r="D8" s="14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</row>
    <row r="9" spans="1:34">
      <c r="A9" s="85"/>
      <c r="B9" s="85"/>
      <c r="C9" s="112"/>
      <c r="D9" s="14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</row>
    <row r="10" spans="1:34">
      <c r="A10" s="85"/>
      <c r="B10" s="85"/>
      <c r="C10" s="112"/>
      <c r="D10" s="146"/>
      <c r="E10" s="85"/>
      <c r="F10" s="85"/>
      <c r="G10" s="85"/>
      <c r="H10" s="85"/>
      <c r="I10" s="85"/>
      <c r="J10" s="85"/>
      <c r="K10" s="85"/>
      <c r="L10" s="85"/>
      <c r="M10" s="111"/>
      <c r="N10" s="111"/>
      <c r="O10" s="111"/>
      <c r="P10" s="111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</row>
    <row r="11" spans="1:34">
      <c r="A11" s="147"/>
      <c r="B11" s="85"/>
      <c r="C11" s="112"/>
      <c r="D11" s="146"/>
      <c r="E11" s="85"/>
      <c r="F11" s="164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</row>
    <row r="12" spans="1:34">
      <c r="A12" s="85"/>
      <c r="B12" s="130"/>
      <c r="C12" s="130"/>
      <c r="D12" s="146"/>
      <c r="E12" s="85"/>
      <c r="F12" s="148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</row>
    <row r="13" spans="1:34">
      <c r="A13" s="147"/>
      <c r="B13" s="130"/>
      <c r="C13" s="166"/>
      <c r="D13" s="146"/>
      <c r="E13" s="85"/>
      <c r="F13" s="148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137"/>
    </row>
    <row r="14" spans="1:34">
      <c r="A14" s="85"/>
      <c r="B14" s="130"/>
      <c r="C14" s="130"/>
      <c r="D14" s="146"/>
      <c r="E14" s="85"/>
      <c r="F14" s="148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</row>
    <row r="15" spans="1:34">
      <c r="A15" s="85"/>
      <c r="B15" s="111"/>
      <c r="C15" s="112"/>
      <c r="D15" s="150"/>
      <c r="E15" s="111"/>
      <c r="F15" s="140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</row>
    <row r="16" spans="1:34">
      <c r="A16" s="147"/>
      <c r="B16" s="111"/>
      <c r="C16" s="112"/>
      <c r="D16" s="150"/>
      <c r="E16" s="111"/>
      <c r="F16" s="140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</row>
    <row r="17" spans="1:34">
      <c r="A17" s="77"/>
      <c r="B17" s="111"/>
      <c r="C17" s="112"/>
      <c r="D17" s="150"/>
      <c r="E17" s="111"/>
      <c r="F17" s="140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</row>
    <row r="18" spans="1:34">
      <c r="A18" s="137"/>
      <c r="B18" s="123"/>
      <c r="C18" s="143"/>
      <c r="D18" s="149"/>
      <c r="E18" s="123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</row>
    <row r="19" spans="1:34">
      <c r="A19" s="137"/>
      <c r="B19" s="105"/>
      <c r="C19" s="30"/>
      <c r="D19" s="53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</row>
    <row r="20" spans="1:34">
      <c r="A20" s="105"/>
      <c r="B20" s="105"/>
      <c r="C20" s="30"/>
      <c r="D20" s="53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</row>
    <row r="21" spans="1:34">
      <c r="A21" s="105"/>
      <c r="B21" s="105"/>
      <c r="C21" s="30"/>
      <c r="D21" s="56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</row>
    <row r="22" spans="1:34">
      <c r="A22" s="105"/>
      <c r="B22" s="105"/>
      <c r="C22" s="30"/>
      <c r="D22" s="56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</row>
    <row r="23" spans="1:34">
      <c r="A23" s="105"/>
      <c r="B23" s="105"/>
      <c r="C23" s="30"/>
      <c r="D23" s="56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</row>
    <row r="24" spans="1:34">
      <c r="A24" s="105"/>
      <c r="B24" s="105"/>
      <c r="C24" s="30"/>
      <c r="D24" s="56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</row>
    <row r="25" spans="1:34">
      <c r="D25" s="14"/>
    </row>
  </sheetData>
  <mergeCells count="17">
    <mergeCell ref="A2:A3"/>
    <mergeCell ref="B2:B3"/>
    <mergeCell ref="C2:C3"/>
    <mergeCell ref="D2:D3"/>
    <mergeCell ref="E2:E3"/>
    <mergeCell ref="AF2:AH2"/>
    <mergeCell ref="F2:F3"/>
    <mergeCell ref="G2:G3"/>
    <mergeCell ref="H2:H3"/>
    <mergeCell ref="I2:I3"/>
    <mergeCell ref="AB2:AE2"/>
    <mergeCell ref="Q2:Y2"/>
    <mergeCell ref="J2:J3"/>
    <mergeCell ref="K2:K3"/>
    <mergeCell ref="L2:L3"/>
    <mergeCell ref="M2:M3"/>
    <mergeCell ref="N2:N3"/>
  </mergeCells>
  <pageMargins left="0.25" right="0.25" top="0.75" bottom="0.75" header="0.30000000000000004" footer="0.30000000000000004"/>
  <pageSetup paperSize="8" fitToWidth="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H25"/>
  <sheetViews>
    <sheetView zoomScale="80" zoomScaleNormal="80" workbookViewId="0">
      <selection activeCell="N1" sqref="N1"/>
    </sheetView>
  </sheetViews>
  <sheetFormatPr baseColWidth="10" defaultRowHeight="14.25"/>
  <cols>
    <col min="1" max="2" width="4" customWidth="1"/>
    <col min="3" max="3" width="7.25" style="13" customWidth="1"/>
    <col min="4" max="4" width="11.5" style="57" customWidth="1"/>
    <col min="5" max="34" width="5.375" customWidth="1"/>
    <col min="35" max="35" width="11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novembre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08" t="s">
        <v>0</v>
      </c>
      <c r="B2" s="208" t="s">
        <v>1</v>
      </c>
      <c r="C2" s="209" t="s">
        <v>2</v>
      </c>
      <c r="D2" s="210" t="s">
        <v>3</v>
      </c>
      <c r="E2" s="211" t="s">
        <v>4</v>
      </c>
      <c r="F2" s="212" t="s">
        <v>5</v>
      </c>
      <c r="G2" s="212" t="s">
        <v>6</v>
      </c>
      <c r="H2" s="212" t="s">
        <v>7</v>
      </c>
      <c r="I2" s="212" t="s">
        <v>8</v>
      </c>
      <c r="J2" s="212" t="s">
        <v>9</v>
      </c>
      <c r="K2" s="212" t="s">
        <v>10</v>
      </c>
      <c r="L2" s="212" t="s">
        <v>11</v>
      </c>
      <c r="M2" s="211" t="s">
        <v>12</v>
      </c>
      <c r="N2" s="211" t="s">
        <v>13</v>
      </c>
      <c r="O2" s="20" t="s">
        <v>14</v>
      </c>
      <c r="P2" s="20" t="s">
        <v>15</v>
      </c>
      <c r="Q2" s="213" t="s">
        <v>16</v>
      </c>
      <c r="R2" s="213"/>
      <c r="S2" s="213"/>
      <c r="T2" s="213"/>
      <c r="U2" s="213"/>
      <c r="V2" s="213"/>
      <c r="W2" s="213"/>
      <c r="X2" s="213"/>
      <c r="Y2" s="213"/>
      <c r="Z2" s="20" t="s">
        <v>17</v>
      </c>
      <c r="AA2" s="20" t="s">
        <v>18</v>
      </c>
      <c r="AB2" s="213" t="s">
        <v>19</v>
      </c>
      <c r="AC2" s="213"/>
      <c r="AD2" s="213"/>
      <c r="AE2" s="213"/>
      <c r="AF2" s="213" t="s">
        <v>20</v>
      </c>
      <c r="AG2" s="213"/>
      <c r="AH2" s="213"/>
    </row>
    <row r="3" spans="1:34" ht="139.5">
      <c r="A3" s="208"/>
      <c r="B3" s="208"/>
      <c r="C3" s="209"/>
      <c r="D3" s="210"/>
      <c r="E3" s="211"/>
      <c r="F3" s="212"/>
      <c r="G3" s="212"/>
      <c r="H3" s="212"/>
      <c r="I3" s="212"/>
      <c r="J3" s="212"/>
      <c r="K3" s="212"/>
      <c r="L3" s="212"/>
      <c r="M3" s="211"/>
      <c r="N3" s="211"/>
      <c r="O3" s="21" t="s">
        <v>21</v>
      </c>
      <c r="P3" s="21" t="s">
        <v>22</v>
      </c>
      <c r="Q3" s="22" t="s">
        <v>23</v>
      </c>
      <c r="R3" s="21" t="s">
        <v>24</v>
      </c>
      <c r="S3" s="21" t="s">
        <v>25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30</v>
      </c>
      <c r="Y3" s="21" t="s">
        <v>31</v>
      </c>
      <c r="Z3" s="21" t="s">
        <v>32</v>
      </c>
      <c r="AA3" s="23" t="s">
        <v>33</v>
      </c>
      <c r="AB3" s="21" t="s">
        <v>34</v>
      </c>
      <c r="AC3" s="21" t="s">
        <v>35</v>
      </c>
      <c r="AD3" s="23" t="s">
        <v>36</v>
      </c>
      <c r="AE3" s="23" t="s">
        <v>37</v>
      </c>
      <c r="AF3" s="21" t="s">
        <v>38</v>
      </c>
      <c r="AG3" s="21" t="s">
        <v>39</v>
      </c>
      <c r="AH3" s="23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0</v>
      </c>
      <c r="F4" s="27">
        <f t="shared" ref="F4:AH4" ca="1" si="0">IFERROR(SUM(OFFSET(F5,,,COUNTA($D$5:$D$250))),0)</f>
        <v>0</v>
      </c>
      <c r="G4" s="27">
        <f t="shared" ca="1" si="0"/>
        <v>0</v>
      </c>
      <c r="H4" s="27">
        <f t="shared" ca="1" si="0"/>
        <v>0</v>
      </c>
      <c r="I4" s="27">
        <f t="shared" ca="1" si="0"/>
        <v>0</v>
      </c>
      <c r="J4" s="27">
        <f t="shared" ca="1" si="0"/>
        <v>0</v>
      </c>
      <c r="K4" s="27">
        <f t="shared" ca="1" si="0"/>
        <v>0</v>
      </c>
      <c r="L4" s="27">
        <f t="shared" ca="1" si="0"/>
        <v>0</v>
      </c>
      <c r="M4" s="27">
        <f t="shared" ca="1" si="0"/>
        <v>0</v>
      </c>
      <c r="N4" s="27">
        <f t="shared" ca="1" si="0"/>
        <v>0</v>
      </c>
      <c r="O4" s="27">
        <f t="shared" ca="1" si="0"/>
        <v>0</v>
      </c>
      <c r="P4" s="27">
        <f t="shared" ca="1" si="0"/>
        <v>0</v>
      </c>
      <c r="Q4" s="27">
        <f t="shared" ca="1" si="0"/>
        <v>0</v>
      </c>
      <c r="R4" s="27">
        <f t="shared" ca="1" si="0"/>
        <v>0</v>
      </c>
      <c r="S4" s="27">
        <f t="shared" ca="1" si="0"/>
        <v>0</v>
      </c>
      <c r="T4" s="27">
        <f t="shared" ca="1" si="0"/>
        <v>0</v>
      </c>
      <c r="U4" s="27">
        <f t="shared" ca="1" si="0"/>
        <v>0</v>
      </c>
      <c r="V4" s="27">
        <f t="shared" ca="1" si="0"/>
        <v>0</v>
      </c>
      <c r="W4" s="27">
        <f t="shared" ca="1" si="0"/>
        <v>0</v>
      </c>
      <c r="X4" s="27">
        <f t="shared" ca="1" si="0"/>
        <v>0</v>
      </c>
      <c r="Y4" s="27">
        <f t="shared" ca="1" si="0"/>
        <v>0</v>
      </c>
      <c r="Z4" s="27">
        <f t="shared" ca="1" si="0"/>
        <v>0</v>
      </c>
      <c r="AA4" s="27">
        <f t="shared" ca="1" si="0"/>
        <v>0</v>
      </c>
      <c r="AB4" s="27">
        <f t="shared" ca="1" si="0"/>
        <v>0</v>
      </c>
      <c r="AC4" s="27">
        <f t="shared" ca="1" si="0"/>
        <v>0</v>
      </c>
      <c r="AD4" s="27">
        <f t="shared" ca="1" si="0"/>
        <v>0</v>
      </c>
      <c r="AE4" s="27">
        <f t="shared" ca="1" si="0"/>
        <v>0</v>
      </c>
      <c r="AF4" s="27">
        <f t="shared" ca="1" si="0"/>
        <v>0</v>
      </c>
      <c r="AG4" s="27">
        <f t="shared" ca="1" si="0"/>
        <v>0</v>
      </c>
      <c r="AH4" s="27">
        <f t="shared" ca="1" si="0"/>
        <v>0</v>
      </c>
    </row>
    <row r="5" spans="1:34">
      <c r="A5" s="85">
        <f ca="1">MAX(INDIRECT(TEXT(DATE(1,MONTH(1&amp;$D$1)-1,1),"mmmm")&amp;"!A5:A50"))+1</f>
        <v>64</v>
      </c>
      <c r="B5" s="85">
        <f ca="1">MAX(INDIRECT(TEXT(DATE(1,MONTH(1&amp;$D$1)-1,1),"mmmm")&amp;"!B5:B50"))+1</f>
        <v>55</v>
      </c>
      <c r="C5" s="30"/>
      <c r="D5" s="31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</row>
    <row r="6" spans="1:34">
      <c r="A6" s="138"/>
      <c r="B6" s="138"/>
      <c r="C6" s="163"/>
      <c r="D6" s="141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</row>
    <row r="7" spans="1:34">
      <c r="A7" s="85"/>
      <c r="B7" s="85"/>
      <c r="C7" s="112"/>
      <c r="D7" s="146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</row>
    <row r="8" spans="1:34">
      <c r="A8" s="85"/>
      <c r="B8" s="130"/>
      <c r="C8" s="130"/>
      <c r="D8" s="14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</row>
    <row r="9" spans="1:34">
      <c r="A9" s="85"/>
      <c r="B9" s="85"/>
      <c r="C9" s="112"/>
      <c r="D9" s="14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</row>
    <row r="10" spans="1:34">
      <c r="A10" s="85"/>
      <c r="B10" s="85"/>
      <c r="C10" s="112"/>
      <c r="D10" s="146"/>
      <c r="E10" s="85"/>
      <c r="F10" s="85"/>
      <c r="G10" s="85"/>
      <c r="H10" s="85"/>
      <c r="I10" s="85"/>
      <c r="J10" s="85"/>
      <c r="K10" s="85"/>
      <c r="L10" s="85"/>
      <c r="M10" s="111"/>
      <c r="N10" s="111"/>
      <c r="O10" s="111"/>
      <c r="P10" s="111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</row>
    <row r="11" spans="1:34">
      <c r="A11" s="147"/>
      <c r="B11" s="85"/>
      <c r="C11" s="112"/>
      <c r="D11" s="146"/>
      <c r="E11" s="85"/>
      <c r="F11" s="164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</row>
    <row r="12" spans="1:34">
      <c r="A12" s="85"/>
      <c r="B12" s="130"/>
      <c r="C12" s="130"/>
      <c r="D12" s="146"/>
      <c r="E12" s="85"/>
      <c r="F12" s="148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</row>
    <row r="13" spans="1:34">
      <c r="A13" s="147"/>
      <c r="B13" s="130"/>
      <c r="C13" s="166"/>
      <c r="D13" s="146"/>
      <c r="E13" s="85"/>
      <c r="F13" s="148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137"/>
    </row>
    <row r="14" spans="1:34">
      <c r="A14" s="85"/>
      <c r="B14" s="130"/>
      <c r="C14" s="130"/>
      <c r="D14" s="146"/>
      <c r="E14" s="85"/>
      <c r="F14" s="148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</row>
    <row r="15" spans="1:34">
      <c r="A15" s="85"/>
      <c r="B15" s="111"/>
      <c r="C15" s="112"/>
      <c r="D15" s="150"/>
      <c r="E15" s="111"/>
      <c r="F15" s="140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</row>
    <row r="16" spans="1:34">
      <c r="A16" s="147"/>
      <c r="B16" s="111"/>
      <c r="C16" s="112"/>
      <c r="D16" s="150"/>
      <c r="E16" s="111"/>
      <c r="F16" s="140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</row>
    <row r="17" spans="1:34">
      <c r="A17" s="77"/>
      <c r="B17" s="111"/>
      <c r="C17" s="112"/>
      <c r="D17" s="150"/>
      <c r="E17" s="111"/>
      <c r="F17" s="140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</row>
    <row r="18" spans="1:34">
      <c r="A18" s="137"/>
      <c r="B18" s="123"/>
      <c r="C18" s="143"/>
      <c r="D18" s="149"/>
      <c r="E18" s="123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</row>
    <row r="19" spans="1:34">
      <c r="A19" s="137"/>
      <c r="B19" s="105"/>
      <c r="C19" s="30"/>
      <c r="D19" s="53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</row>
    <row r="20" spans="1:34">
      <c r="A20" s="105"/>
      <c r="B20" s="105"/>
      <c r="C20" s="30"/>
      <c r="D20" s="53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</row>
    <row r="21" spans="1:34">
      <c r="A21" s="105"/>
      <c r="B21" s="105"/>
      <c r="C21" s="30"/>
      <c r="D21" s="56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</row>
    <row r="22" spans="1:34">
      <c r="A22" s="105"/>
      <c r="B22" s="105"/>
      <c r="C22" s="30"/>
      <c r="D22" s="56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</row>
    <row r="23" spans="1:34">
      <c r="A23" s="105"/>
      <c r="B23" s="105"/>
      <c r="C23" s="30"/>
      <c r="D23" s="56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</row>
    <row r="24" spans="1:34">
      <c r="A24" s="105"/>
      <c r="B24" s="105"/>
      <c r="C24" s="30"/>
      <c r="D24" s="56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</row>
    <row r="25" spans="1:34">
      <c r="D25" s="14"/>
    </row>
  </sheetData>
  <mergeCells count="17">
    <mergeCell ref="F2:F3"/>
    <mergeCell ref="G2:G3"/>
    <mergeCell ref="H2:H3"/>
    <mergeCell ref="I2:I3"/>
    <mergeCell ref="A2:A3"/>
    <mergeCell ref="B2:B3"/>
    <mergeCell ref="C2:C3"/>
    <mergeCell ref="D2:D3"/>
    <mergeCell ref="E2:E3"/>
    <mergeCell ref="AB2:AE2"/>
    <mergeCell ref="AF2:AH2"/>
    <mergeCell ref="J2:J3"/>
    <mergeCell ref="K2:K3"/>
    <mergeCell ref="L2:L3"/>
    <mergeCell ref="M2:M3"/>
    <mergeCell ref="N2:N3"/>
    <mergeCell ref="Q2:Y2"/>
  </mergeCells>
  <pageMargins left="0.25" right="0.25" top="0.75" bottom="0.75" header="0.30000000000000004" footer="0.30000000000000004"/>
  <pageSetup paperSize="8" fitToWidth="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H24"/>
  <sheetViews>
    <sheetView zoomScale="80" zoomScaleNormal="80" workbookViewId="0">
      <selection activeCell="I11" sqref="I11"/>
    </sheetView>
  </sheetViews>
  <sheetFormatPr baseColWidth="10" defaultRowHeight="14.25"/>
  <cols>
    <col min="1" max="2" width="4" customWidth="1"/>
    <col min="3" max="3" width="8.5" style="13" customWidth="1"/>
    <col min="4" max="4" width="10.5" style="14" customWidth="1"/>
    <col min="5" max="34" width="5.375" customWidth="1"/>
    <col min="35" max="35" width="16.625" customWidth="1"/>
  </cols>
  <sheetData>
    <row r="1" spans="1:34" ht="26.25">
      <c r="A1" s="189"/>
      <c r="B1" s="189"/>
      <c r="C1" s="189"/>
      <c r="D1" s="189" t="str">
        <f ca="1">MID(CELL("nomfichier",$A$1),FIND("]",CELL("nomfichier",$A$1))+1,30)</f>
        <v>décembre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90"/>
    </row>
    <row r="2" spans="1:34" ht="45.6" customHeight="1">
      <c r="A2" s="208" t="s">
        <v>0</v>
      </c>
      <c r="B2" s="208" t="s">
        <v>1</v>
      </c>
      <c r="C2" s="209" t="s">
        <v>2</v>
      </c>
      <c r="D2" s="210" t="s">
        <v>3</v>
      </c>
      <c r="E2" s="211" t="s">
        <v>4</v>
      </c>
      <c r="F2" s="212" t="s">
        <v>5</v>
      </c>
      <c r="G2" s="212" t="s">
        <v>6</v>
      </c>
      <c r="H2" s="212" t="s">
        <v>7</v>
      </c>
      <c r="I2" s="212" t="s">
        <v>8</v>
      </c>
      <c r="J2" s="212" t="s">
        <v>9</v>
      </c>
      <c r="K2" s="212" t="s">
        <v>10</v>
      </c>
      <c r="L2" s="212" t="s">
        <v>11</v>
      </c>
      <c r="M2" s="211" t="s">
        <v>12</v>
      </c>
      <c r="N2" s="211" t="s">
        <v>13</v>
      </c>
      <c r="O2" s="20" t="s">
        <v>14</v>
      </c>
      <c r="P2" s="20" t="s">
        <v>15</v>
      </c>
      <c r="Q2" s="213" t="s">
        <v>16</v>
      </c>
      <c r="R2" s="213"/>
      <c r="S2" s="213"/>
      <c r="T2" s="213"/>
      <c r="U2" s="213"/>
      <c r="V2" s="213"/>
      <c r="W2" s="213"/>
      <c r="X2" s="213"/>
      <c r="Y2" s="213"/>
      <c r="Z2" s="20" t="s">
        <v>17</v>
      </c>
      <c r="AA2" s="20" t="s">
        <v>18</v>
      </c>
      <c r="AB2" s="213" t="s">
        <v>19</v>
      </c>
      <c r="AC2" s="213"/>
      <c r="AD2" s="213"/>
      <c r="AE2" s="213"/>
      <c r="AF2" s="213" t="s">
        <v>20</v>
      </c>
      <c r="AG2" s="213"/>
      <c r="AH2" s="213"/>
    </row>
    <row r="3" spans="1:34" ht="139.5">
      <c r="A3" s="208"/>
      <c r="B3" s="208"/>
      <c r="C3" s="209"/>
      <c r="D3" s="210"/>
      <c r="E3" s="211"/>
      <c r="F3" s="212"/>
      <c r="G3" s="212"/>
      <c r="H3" s="212"/>
      <c r="I3" s="212"/>
      <c r="J3" s="212"/>
      <c r="K3" s="212"/>
      <c r="L3" s="212"/>
      <c r="M3" s="211"/>
      <c r="N3" s="211"/>
      <c r="O3" s="21" t="s">
        <v>21</v>
      </c>
      <c r="P3" s="21" t="s">
        <v>22</v>
      </c>
      <c r="Q3" s="22" t="s">
        <v>23</v>
      </c>
      <c r="R3" s="21" t="s">
        <v>24</v>
      </c>
      <c r="S3" s="21" t="s">
        <v>25</v>
      </c>
      <c r="T3" s="21" t="s">
        <v>26</v>
      </c>
      <c r="U3" s="21" t="s">
        <v>27</v>
      </c>
      <c r="V3" s="21" t="s">
        <v>28</v>
      </c>
      <c r="W3" s="21" t="s">
        <v>29</v>
      </c>
      <c r="X3" s="21" t="s">
        <v>30</v>
      </c>
      <c r="Y3" s="21" t="s">
        <v>31</v>
      </c>
      <c r="Z3" s="21" t="s">
        <v>32</v>
      </c>
      <c r="AA3" s="23" t="s">
        <v>33</v>
      </c>
      <c r="AB3" s="21" t="s">
        <v>34</v>
      </c>
      <c r="AC3" s="21" t="s">
        <v>35</v>
      </c>
      <c r="AD3" s="23" t="s">
        <v>36</v>
      </c>
      <c r="AE3" s="23" t="s">
        <v>37</v>
      </c>
      <c r="AF3" s="21" t="s">
        <v>38</v>
      </c>
      <c r="AG3" s="21" t="s">
        <v>39</v>
      </c>
      <c r="AH3" s="23" t="s">
        <v>40</v>
      </c>
    </row>
    <row r="4" spans="1:34" ht="15">
      <c r="A4" s="161"/>
      <c r="B4" s="162"/>
      <c r="C4" s="162"/>
      <c r="D4" s="27" t="s">
        <v>41</v>
      </c>
      <c r="E4" s="27">
        <f ca="1">IFERROR(SUM(OFFSET(E5,,,COUNTA($D$5:$D$250))),0)</f>
        <v>0</v>
      </c>
      <c r="F4" s="27">
        <f t="shared" ref="F4:AH4" ca="1" si="0">IFERROR(SUM(OFFSET(F5,,,COUNTA($D$5:$D$250))),0)</f>
        <v>0</v>
      </c>
      <c r="G4" s="27">
        <f t="shared" ca="1" si="0"/>
        <v>0</v>
      </c>
      <c r="H4" s="27">
        <f t="shared" ca="1" si="0"/>
        <v>0</v>
      </c>
      <c r="I4" s="27">
        <f t="shared" ca="1" si="0"/>
        <v>0</v>
      </c>
      <c r="J4" s="27">
        <f t="shared" ca="1" si="0"/>
        <v>0</v>
      </c>
      <c r="K4" s="27">
        <f t="shared" ca="1" si="0"/>
        <v>0</v>
      </c>
      <c r="L4" s="27">
        <f t="shared" ca="1" si="0"/>
        <v>0</v>
      </c>
      <c r="M4" s="27">
        <f t="shared" ca="1" si="0"/>
        <v>0</v>
      </c>
      <c r="N4" s="27">
        <f t="shared" ca="1" si="0"/>
        <v>0</v>
      </c>
      <c r="O4" s="27">
        <f t="shared" ca="1" si="0"/>
        <v>0</v>
      </c>
      <c r="P4" s="27">
        <f t="shared" ca="1" si="0"/>
        <v>0</v>
      </c>
      <c r="Q4" s="27">
        <f t="shared" ca="1" si="0"/>
        <v>0</v>
      </c>
      <c r="R4" s="27">
        <f t="shared" ca="1" si="0"/>
        <v>0</v>
      </c>
      <c r="S4" s="27">
        <f t="shared" ca="1" si="0"/>
        <v>0</v>
      </c>
      <c r="T4" s="27">
        <f t="shared" ca="1" si="0"/>
        <v>0</v>
      </c>
      <c r="U4" s="27">
        <f t="shared" ca="1" si="0"/>
        <v>0</v>
      </c>
      <c r="V4" s="27">
        <f t="shared" ca="1" si="0"/>
        <v>0</v>
      </c>
      <c r="W4" s="27">
        <f t="shared" ca="1" si="0"/>
        <v>0</v>
      </c>
      <c r="X4" s="27">
        <f t="shared" ca="1" si="0"/>
        <v>0</v>
      </c>
      <c r="Y4" s="27">
        <f t="shared" ca="1" si="0"/>
        <v>0</v>
      </c>
      <c r="Z4" s="27">
        <f t="shared" ca="1" si="0"/>
        <v>0</v>
      </c>
      <c r="AA4" s="27">
        <f t="shared" ca="1" si="0"/>
        <v>0</v>
      </c>
      <c r="AB4" s="27">
        <f t="shared" ca="1" si="0"/>
        <v>0</v>
      </c>
      <c r="AC4" s="27">
        <f t="shared" ca="1" si="0"/>
        <v>0</v>
      </c>
      <c r="AD4" s="27">
        <f t="shared" ca="1" si="0"/>
        <v>0</v>
      </c>
      <c r="AE4" s="27">
        <f t="shared" ca="1" si="0"/>
        <v>0</v>
      </c>
      <c r="AF4" s="27">
        <f t="shared" ca="1" si="0"/>
        <v>0</v>
      </c>
      <c r="AG4" s="27">
        <f t="shared" ca="1" si="0"/>
        <v>0</v>
      </c>
      <c r="AH4" s="27">
        <f t="shared" ca="1" si="0"/>
        <v>0</v>
      </c>
    </row>
    <row r="5" spans="1:34">
      <c r="A5" s="85">
        <f ca="1">MAX(INDIRECT(TEXT(DATE(1,MONTH(1&amp;$D$1)-1,1),"mmmm")&amp;"!A5:A50"))+1</f>
        <v>65</v>
      </c>
      <c r="B5" s="85">
        <f ca="1">MAX(INDIRECT(TEXT(DATE(1,MONTH(1&amp;$D$1)-1,1),"mmmm")&amp;"!B5:B50"))+1</f>
        <v>56</v>
      </c>
      <c r="C5" s="30"/>
      <c r="D5" s="31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</row>
    <row r="6" spans="1:34">
      <c r="A6" s="138"/>
      <c r="B6" s="138"/>
      <c r="C6" s="163"/>
      <c r="D6" s="141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</row>
    <row r="7" spans="1:34">
      <c r="A7" s="85"/>
      <c r="B7" s="85"/>
      <c r="C7" s="112"/>
      <c r="D7" s="146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</row>
    <row r="8" spans="1:34">
      <c r="A8" s="85"/>
      <c r="B8" s="130"/>
      <c r="C8" s="130"/>
      <c r="D8" s="14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</row>
    <row r="9" spans="1:34">
      <c r="A9" s="85"/>
      <c r="B9" s="85"/>
      <c r="C9" s="112"/>
      <c r="D9" s="14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</row>
    <row r="10" spans="1:34">
      <c r="A10" s="85"/>
      <c r="B10" s="85"/>
      <c r="C10" s="112"/>
      <c r="D10" s="146"/>
      <c r="E10" s="85"/>
      <c r="F10" s="85"/>
      <c r="G10" s="85"/>
      <c r="H10" s="85"/>
      <c r="I10" s="85"/>
      <c r="J10" s="85"/>
      <c r="K10" s="85"/>
      <c r="L10" s="85"/>
      <c r="M10" s="111"/>
      <c r="N10" s="111"/>
      <c r="O10" s="111"/>
      <c r="P10" s="111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</row>
    <row r="11" spans="1:34">
      <c r="A11" s="147"/>
      <c r="B11" s="85"/>
      <c r="C11" s="112"/>
      <c r="D11" s="146"/>
      <c r="E11" s="85"/>
      <c r="F11" s="164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</row>
    <row r="12" spans="1:34">
      <c r="A12" s="85"/>
      <c r="B12" s="130"/>
      <c r="C12" s="130"/>
      <c r="D12" s="146"/>
      <c r="E12" s="85"/>
      <c r="F12" s="148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</row>
    <row r="13" spans="1:34">
      <c r="A13" s="147"/>
      <c r="B13" s="130"/>
      <c r="C13" s="166"/>
      <c r="D13" s="146"/>
      <c r="E13" s="85"/>
      <c r="F13" s="148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137"/>
    </row>
    <row r="14" spans="1:34">
      <c r="A14" s="85"/>
      <c r="B14" s="130"/>
      <c r="C14" s="130"/>
      <c r="D14" s="146"/>
      <c r="E14" s="85"/>
      <c r="F14" s="148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</row>
    <row r="15" spans="1:34">
      <c r="A15" s="85"/>
      <c r="B15" s="111"/>
      <c r="C15" s="112"/>
      <c r="D15" s="150"/>
      <c r="E15" s="111"/>
      <c r="F15" s="140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</row>
    <row r="16" spans="1:34">
      <c r="A16" s="147"/>
      <c r="B16" s="111"/>
      <c r="C16" s="112"/>
      <c r="D16" s="150"/>
      <c r="E16" s="111"/>
      <c r="F16" s="140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</row>
    <row r="17" spans="1:34">
      <c r="A17" s="77"/>
      <c r="B17" s="111"/>
      <c r="C17" s="112"/>
      <c r="D17" s="150"/>
      <c r="E17" s="111"/>
      <c r="F17" s="140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</row>
    <row r="18" spans="1:34">
      <c r="A18" s="137"/>
      <c r="B18" s="123"/>
      <c r="C18" s="143"/>
      <c r="D18" s="149"/>
      <c r="E18" s="123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</row>
    <row r="19" spans="1:34">
      <c r="A19" s="137"/>
      <c r="B19" s="105"/>
      <c r="C19" s="30"/>
      <c r="D19" s="53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</row>
    <row r="20" spans="1:34">
      <c r="A20" s="105"/>
      <c r="B20" s="105"/>
      <c r="C20" s="30"/>
      <c r="D20" s="53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</row>
    <row r="21" spans="1:34">
      <c r="A21" s="105"/>
      <c r="B21" s="105"/>
      <c r="C21" s="30"/>
      <c r="D21" s="56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</row>
    <row r="22" spans="1:34">
      <c r="A22" s="105"/>
      <c r="B22" s="105"/>
      <c r="C22" s="30"/>
      <c r="D22" s="56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</row>
    <row r="23" spans="1:34">
      <c r="A23" s="105"/>
      <c r="B23" s="105"/>
      <c r="C23" s="30"/>
      <c r="D23" s="56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</row>
    <row r="24" spans="1:34">
      <c r="A24" s="105"/>
      <c r="B24" s="105"/>
      <c r="C24" s="30"/>
      <c r="D24" s="56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</row>
  </sheetData>
  <mergeCells count="17">
    <mergeCell ref="K2:K3"/>
    <mergeCell ref="L2:L3"/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  <mergeCell ref="M2:M3"/>
    <mergeCell ref="N2:N3"/>
    <mergeCell ref="AB2:AE2"/>
    <mergeCell ref="AF2:AH2"/>
    <mergeCell ref="Q2:Y2"/>
  </mergeCells>
  <pageMargins left="0.25" right="0.25" top="0.75" bottom="0.75" header="0.30000000000000004" footer="0.30000000000000004"/>
  <pageSetup paperSize="8" fitToWidth="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L766"/>
  <sheetViews>
    <sheetView tabSelected="1" zoomScale="70" zoomScaleNormal="70" workbookViewId="0">
      <selection activeCell="I14" sqref="I14"/>
    </sheetView>
  </sheetViews>
  <sheetFormatPr baseColWidth="10" defaultRowHeight="14.25"/>
  <cols>
    <col min="1" max="1" width="4" style="17" customWidth="1"/>
    <col min="2" max="2" width="6.875" style="17" customWidth="1"/>
    <col min="3" max="3" width="12" style="17" customWidth="1"/>
    <col min="4" max="4" width="11.25" style="197" customWidth="1"/>
    <col min="5" max="12" width="5.375" style="17" customWidth="1"/>
    <col min="13" max="13" width="6.625" style="17" customWidth="1"/>
    <col min="14" max="34" width="5.375" style="17" customWidth="1"/>
    <col min="35" max="35" width="11" style="17" customWidth="1"/>
    <col min="36" max="16384" width="11" style="17"/>
  </cols>
  <sheetData>
    <row r="1" spans="1:38" ht="26.25">
      <c r="A1" s="239" t="s">
        <v>64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</row>
    <row r="2" spans="1:38" ht="45.6" customHeight="1">
      <c r="A2" s="240" t="s">
        <v>0</v>
      </c>
      <c r="B2" s="240" t="s">
        <v>1</v>
      </c>
      <c r="C2" s="240" t="s">
        <v>2</v>
      </c>
      <c r="D2" s="241" t="s">
        <v>3</v>
      </c>
      <c r="E2" s="237" t="s">
        <v>4</v>
      </c>
      <c r="F2" s="242" t="s">
        <v>5</v>
      </c>
      <c r="G2" s="242" t="s">
        <v>6</v>
      </c>
      <c r="H2" s="242" t="s">
        <v>7</v>
      </c>
      <c r="I2" s="242" t="s">
        <v>8</v>
      </c>
      <c r="J2" s="242" t="s">
        <v>9</v>
      </c>
      <c r="K2" s="242" t="s">
        <v>10</v>
      </c>
      <c r="L2" s="242" t="s">
        <v>11</v>
      </c>
      <c r="M2" s="237" t="s">
        <v>12</v>
      </c>
      <c r="N2" s="237" t="s">
        <v>13</v>
      </c>
      <c r="O2" s="41" t="s">
        <v>14</v>
      </c>
      <c r="P2" s="41" t="s">
        <v>15</v>
      </c>
      <c r="Q2" s="238" t="s">
        <v>16</v>
      </c>
      <c r="R2" s="238"/>
      <c r="S2" s="238"/>
      <c r="T2" s="238"/>
      <c r="U2" s="238"/>
      <c r="V2" s="238"/>
      <c r="W2" s="238"/>
      <c r="X2" s="238"/>
      <c r="Y2" s="238"/>
      <c r="Z2" s="41" t="s">
        <v>17</v>
      </c>
      <c r="AA2" s="41" t="s">
        <v>18</v>
      </c>
      <c r="AB2" s="238" t="s">
        <v>19</v>
      </c>
      <c r="AC2" s="238"/>
      <c r="AD2" s="238"/>
      <c r="AE2" s="238"/>
      <c r="AF2" s="238" t="s">
        <v>20</v>
      </c>
      <c r="AG2" s="238"/>
      <c r="AH2" s="238"/>
    </row>
    <row r="3" spans="1:38" ht="139.5">
      <c r="A3" s="240"/>
      <c r="B3" s="240"/>
      <c r="C3" s="240"/>
      <c r="D3" s="241"/>
      <c r="E3" s="237"/>
      <c r="F3" s="242"/>
      <c r="G3" s="242"/>
      <c r="H3" s="242"/>
      <c r="I3" s="242"/>
      <c r="J3" s="242"/>
      <c r="K3" s="242"/>
      <c r="L3" s="242"/>
      <c r="M3" s="237"/>
      <c r="N3" s="237"/>
      <c r="O3" s="42" t="s">
        <v>21</v>
      </c>
      <c r="P3" s="42" t="s">
        <v>22</v>
      </c>
      <c r="Q3" s="43" t="s">
        <v>23</v>
      </c>
      <c r="R3" s="42" t="s">
        <v>24</v>
      </c>
      <c r="S3" s="42" t="s">
        <v>25</v>
      </c>
      <c r="T3" s="42" t="s">
        <v>26</v>
      </c>
      <c r="U3" s="42" t="s">
        <v>27</v>
      </c>
      <c r="V3" s="42" t="s">
        <v>28</v>
      </c>
      <c r="W3" s="42" t="s">
        <v>29</v>
      </c>
      <c r="X3" s="42" t="s">
        <v>30</v>
      </c>
      <c r="Y3" s="42" t="s">
        <v>31</v>
      </c>
      <c r="Z3" s="42" t="s">
        <v>32</v>
      </c>
      <c r="AA3" s="44" t="s">
        <v>33</v>
      </c>
      <c r="AB3" s="42" t="s">
        <v>34</v>
      </c>
      <c r="AC3" s="42" t="s">
        <v>35</v>
      </c>
      <c r="AD3" s="44" t="s">
        <v>36</v>
      </c>
      <c r="AE3" s="44" t="s">
        <v>37</v>
      </c>
      <c r="AF3" s="42" t="s">
        <v>38</v>
      </c>
      <c r="AG3" s="42" t="s">
        <v>39</v>
      </c>
      <c r="AH3" s="44" t="s">
        <v>40</v>
      </c>
    </row>
    <row r="4" spans="1:38" s="18" customFormat="1" ht="27" customHeight="1">
      <c r="A4" s="45">
        <f ca="1">décembre!A5</f>
        <v>65</v>
      </c>
      <c r="B4" s="45">
        <f ca="1">décembre!B5</f>
        <v>56</v>
      </c>
      <c r="C4" s="45"/>
      <c r="D4" s="195"/>
      <c r="E4" s="47">
        <f ca="1">SUM(janvier:décembre!E4)</f>
        <v>498</v>
      </c>
      <c r="F4" s="47">
        <f ca="1">SUM(janvier:décembre!F4)</f>
        <v>82</v>
      </c>
      <c r="G4" s="47">
        <f ca="1">SUM(janvier:décembre!G4)</f>
        <v>32</v>
      </c>
      <c r="H4" s="47">
        <f ca="1">SUM(janvier:décembre!H4)</f>
        <v>299</v>
      </c>
      <c r="I4" s="47">
        <f ca="1">SUM(janvier:décembre!I4)</f>
        <v>191</v>
      </c>
      <c r="J4" s="47">
        <f ca="1">SUM(janvier:décembre!J4)</f>
        <v>305</v>
      </c>
      <c r="K4" s="47">
        <f ca="1">SUM(janvier:décembre!K4)</f>
        <v>184</v>
      </c>
      <c r="L4" s="47">
        <f ca="1">SUM(janvier:décembre!L4)</f>
        <v>206</v>
      </c>
      <c r="M4" s="47">
        <f ca="1">SUM(janvier:décembre!M4)</f>
        <v>296</v>
      </c>
      <c r="N4" s="47">
        <f ca="1">SUM(janvier:décembre!N4)</f>
        <v>65</v>
      </c>
      <c r="O4" s="47">
        <f ca="1">SUM(janvier:décembre!O4)</f>
        <v>493</v>
      </c>
      <c r="P4" s="47">
        <f ca="1">SUM(janvier:décembre!P4)</f>
        <v>120</v>
      </c>
      <c r="Q4" s="47">
        <f ca="1">SUM(janvier:décembre!Q4)</f>
        <v>86</v>
      </c>
      <c r="R4" s="47">
        <f ca="1">SUM(janvier:décembre!R4)</f>
        <v>32</v>
      </c>
      <c r="S4" s="47">
        <f ca="1">SUM(janvier:décembre!S4)</f>
        <v>19</v>
      </c>
      <c r="T4" s="47">
        <f ca="1">SUM(janvier:décembre!T4)</f>
        <v>6</v>
      </c>
      <c r="U4" s="47">
        <f ca="1">SUM(janvier:décembre!U4)</f>
        <v>1</v>
      </c>
      <c r="V4" s="47">
        <f ca="1">SUM(janvier:décembre!V4)</f>
        <v>7</v>
      </c>
      <c r="W4" s="47">
        <f ca="1">SUM(janvier:décembre!W4)</f>
        <v>1</v>
      </c>
      <c r="X4" s="47">
        <f ca="1">SUM(janvier:décembre!X4)</f>
        <v>0</v>
      </c>
      <c r="Y4" s="47">
        <f ca="1">SUM(janvier:décembre!Y4)</f>
        <v>16</v>
      </c>
      <c r="Z4" s="47">
        <f ca="1">SUM(janvier:décembre!Z4)</f>
        <v>73</v>
      </c>
      <c r="AA4" s="47">
        <f ca="1">SUM(janvier:décembre!AA4)</f>
        <v>140</v>
      </c>
      <c r="AB4" s="47">
        <f ca="1">SUM(janvier:décembre!AB4)</f>
        <v>15</v>
      </c>
      <c r="AC4" s="47">
        <f ca="1">SUM(janvier:décembre!AC4)</f>
        <v>12</v>
      </c>
      <c r="AD4" s="47">
        <f ca="1">SUM(janvier:décembre!AD4)</f>
        <v>23</v>
      </c>
      <c r="AE4" s="47">
        <f ca="1">SUM(janvier:décembre!AE4)</f>
        <v>1</v>
      </c>
      <c r="AF4" s="47">
        <f ca="1">SUM(janvier:décembre!AF4)</f>
        <v>5</v>
      </c>
      <c r="AG4" s="47">
        <f ca="1">SUM(janvier:décembre!AG4)</f>
        <v>12</v>
      </c>
      <c r="AH4" s="47">
        <f ca="1">SUM(janvier:décembre!AH4)</f>
        <v>3</v>
      </c>
    </row>
    <row r="5" spans="1:38" customFormat="1"/>
    <row r="6" spans="1:38" customFormat="1"/>
    <row r="7" spans="1:38" customFormat="1"/>
    <row r="8" spans="1:38" customFormat="1"/>
    <row r="9" spans="1:38" customFormat="1"/>
    <row r="10" spans="1:38" customFormat="1"/>
    <row r="11" spans="1:38" customFormat="1"/>
    <row r="12" spans="1:38" customFormat="1"/>
    <row r="13" spans="1:38" s="36" customForma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 s="36" customForma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 customFormat="1"/>
    <row r="16" spans="1:38" customFormat="1"/>
    <row r="17" spans="1:38" customFormat="1"/>
    <row r="18" spans="1:38" customFormat="1"/>
    <row r="19" spans="1:38" customFormat="1"/>
    <row r="20" spans="1:38" customFormat="1"/>
    <row r="21" spans="1:38" customFormat="1"/>
    <row r="22" spans="1:38" customFormat="1"/>
    <row r="23" spans="1:38" customFormat="1"/>
    <row r="24" spans="1:38" customFormat="1"/>
    <row r="25" spans="1:38" customFormat="1"/>
    <row r="26" spans="1:38" customFormat="1"/>
    <row r="27" spans="1:38" customFormat="1"/>
    <row r="28" spans="1:38" customFormat="1"/>
    <row r="29" spans="1:38" customFormat="1"/>
    <row r="30" spans="1:38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</row>
    <row r="31" spans="1:38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</row>
    <row r="34" spans="1:38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</row>
    <row r="36" spans="1:38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</row>
    <row r="40" spans="1:38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</row>
    <row r="42" spans="1:38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</row>
    <row r="43" spans="1:38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</row>
    <row r="47" spans="1:38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</row>
    <row r="48" spans="1:3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</row>
    <row r="49" spans="1:38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</row>
    <row r="51" spans="1:38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</row>
    <row r="52" spans="1:38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</row>
    <row r="54" spans="1:38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</row>
    <row r="56" spans="1:38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</row>
    <row r="58" spans="1:38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</row>
    <row r="59" spans="1:38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</row>
    <row r="64" spans="1:38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</row>
    <row r="65" spans="1:38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</row>
    <row r="66" spans="1:38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</row>
    <row r="67" spans="1:38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</row>
    <row r="68" spans="1:38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</row>
    <row r="69" spans="1:38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</row>
    <row r="70" spans="1:38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</row>
    <row r="71" spans="1:38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</row>
    <row r="72" spans="1:38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</row>
    <row r="73" spans="1:38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</row>
    <row r="74" spans="1:38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</row>
    <row r="75" spans="1:38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</row>
    <row r="76" spans="1:38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</row>
    <row r="77" spans="1:38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</row>
    <row r="78" spans="1:38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</row>
    <row r="79" spans="1:38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</row>
    <row r="80" spans="1:38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</row>
    <row r="81" spans="1:34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</row>
    <row r="82" spans="1:34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</row>
    <row r="83" spans="1:34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</row>
    <row r="84" spans="1:34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</row>
    <row r="85" spans="1:34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</row>
    <row r="86" spans="1:34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</row>
    <row r="87" spans="1:34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</row>
    <row r="88" spans="1:34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</row>
    <row r="89" spans="1:34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</row>
    <row r="90" spans="1:34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</row>
    <row r="91" spans="1:34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</row>
    <row r="92" spans="1:34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</row>
    <row r="93" spans="1:34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</row>
    <row r="94" spans="1:34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</row>
    <row r="95" spans="1:34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</row>
    <row r="96" spans="1:34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</row>
    <row r="97" spans="1:34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</row>
    <row r="98" spans="1:34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</row>
    <row r="99" spans="1:34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</row>
    <row r="100" spans="1:34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</row>
    <row r="101" spans="1:34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</row>
    <row r="102" spans="1:34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</row>
    <row r="103" spans="1:34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</row>
    <row r="104" spans="1:34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</row>
    <row r="105" spans="1:34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</row>
    <row r="106" spans="1:34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</row>
    <row r="107" spans="1:34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</row>
    <row r="108" spans="1:34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</row>
    <row r="109" spans="1:34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</row>
    <row r="110" spans="1:34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</row>
    <row r="111" spans="1:34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</row>
    <row r="112" spans="1:34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</row>
    <row r="113" spans="1:34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</row>
    <row r="114" spans="1:34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</row>
    <row r="115" spans="1:34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</row>
    <row r="116" spans="1:34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</row>
    <row r="117" spans="1:34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</row>
    <row r="118" spans="1:34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</row>
    <row r="119" spans="1:34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</row>
    <row r="120" spans="1:34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</row>
    <row r="121" spans="1:34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</row>
    <row r="122" spans="1:34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</row>
    <row r="123" spans="1:34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</row>
    <row r="124" spans="1:34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</row>
    <row r="125" spans="1:34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</row>
    <row r="126" spans="1:34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</row>
    <row r="127" spans="1:34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</row>
    <row r="128" spans="1:34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</row>
    <row r="129" spans="1:34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</row>
    <row r="130" spans="1:34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</row>
    <row r="131" spans="1:34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</row>
    <row r="132" spans="1:34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</row>
    <row r="133" spans="1:34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</row>
    <row r="134" spans="1:34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</row>
    <row r="135" spans="1:34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</row>
    <row r="136" spans="1:34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</row>
    <row r="137" spans="1:34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</row>
    <row r="138" spans="1:34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</row>
    <row r="139" spans="1:34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</row>
    <row r="140" spans="1:34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</row>
    <row r="141" spans="1:34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</row>
    <row r="142" spans="1:34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</row>
    <row r="143" spans="1:34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</row>
    <row r="144" spans="1:34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</row>
    <row r="145" spans="1:34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</row>
    <row r="146" spans="1:34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</row>
    <row r="147" spans="1:34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</row>
    <row r="148" spans="1:34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</row>
    <row r="149" spans="1:34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</row>
    <row r="150" spans="1:34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</row>
    <row r="151" spans="1:34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</row>
    <row r="152" spans="1:34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</row>
    <row r="153" spans="1:34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</row>
    <row r="154" spans="1:34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</row>
    <row r="155" spans="1:34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</row>
    <row r="156" spans="1:34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</row>
    <row r="157" spans="1:34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</row>
    <row r="158" spans="1:34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</row>
    <row r="159" spans="1:34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</row>
    <row r="160" spans="1:34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</row>
    <row r="161" spans="1:34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</row>
    <row r="162" spans="1:34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</row>
    <row r="163" spans="1:34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</row>
    <row r="164" spans="1:34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</row>
    <row r="165" spans="1:34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</row>
    <row r="166" spans="1:34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</row>
    <row r="167" spans="1:34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</row>
    <row r="168" spans="1:34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</row>
    <row r="169" spans="1:34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</row>
    <row r="170" spans="1:34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</row>
    <row r="171" spans="1:34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</row>
    <row r="172" spans="1:34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</row>
    <row r="173" spans="1:34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</row>
    <row r="174" spans="1:34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</row>
    <row r="175" spans="1:34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</row>
    <row r="176" spans="1:34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</row>
    <row r="177" spans="1:34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</row>
    <row r="178" spans="1:34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</row>
    <row r="179" spans="1:34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</row>
    <row r="180" spans="1:34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</row>
    <row r="181" spans="1:34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</row>
    <row r="182" spans="1:34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</row>
    <row r="183" spans="1:34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</row>
    <row r="184" spans="1:34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</row>
    <row r="185" spans="1:34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</row>
    <row r="186" spans="1:34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</row>
    <row r="187" spans="1:34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</row>
    <row r="188" spans="1:34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</row>
    <row r="189" spans="1:34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</row>
    <row r="190" spans="1:34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</row>
    <row r="191" spans="1:34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</row>
    <row r="192" spans="1:34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</row>
    <row r="193" spans="1:34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</row>
    <row r="194" spans="1:34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</row>
    <row r="195" spans="1:34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</row>
    <row r="196" spans="1:34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</row>
    <row r="197" spans="1:34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</row>
    <row r="198" spans="1:34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</row>
    <row r="199" spans="1:34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</row>
    <row r="200" spans="1:34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</row>
    <row r="201" spans="1:34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</row>
    <row r="202" spans="1:34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</row>
    <row r="203" spans="1:34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</row>
    <row r="204" spans="1:34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</row>
    <row r="205" spans="1:34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</row>
    <row r="206" spans="1:34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</row>
    <row r="207" spans="1:34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</row>
    <row r="208" spans="1:34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</row>
    <row r="209" spans="1:34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</row>
    <row r="210" spans="1:34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</row>
    <row r="211" spans="1:34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</row>
    <row r="212" spans="1:34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</row>
    <row r="213" spans="1:34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</row>
    <row r="214" spans="1:34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</row>
    <row r="215" spans="1:34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</row>
    <row r="216" spans="1:34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</row>
    <row r="217" spans="1:34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</row>
    <row r="218" spans="1:34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</row>
    <row r="219" spans="1:34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</row>
    <row r="220" spans="1:34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</row>
    <row r="221" spans="1:34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</row>
    <row r="222" spans="1:34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</row>
    <row r="223" spans="1:34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</row>
    <row r="224" spans="1:34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</row>
    <row r="225" spans="1:34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</row>
    <row r="226" spans="1:34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</row>
    <row r="227" spans="1:34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</row>
    <row r="228" spans="1:34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</row>
    <row r="229" spans="1:34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</row>
    <row r="230" spans="1:34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</row>
    <row r="231" spans="1:34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</row>
    <row r="232" spans="1:34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</row>
    <row r="233" spans="1:34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</row>
    <row r="234" spans="1:34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</row>
    <row r="235" spans="1:34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</row>
    <row r="236" spans="1:34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</row>
    <row r="237" spans="1:34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</row>
    <row r="238" spans="1:34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</row>
    <row r="239" spans="1:34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</row>
    <row r="240" spans="1:34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</row>
    <row r="241" spans="1:34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</row>
    <row r="242" spans="1:34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</row>
    <row r="243" spans="1:34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</row>
    <row r="244" spans="1:34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</row>
    <row r="245" spans="1:34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</row>
    <row r="246" spans="1:34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</row>
    <row r="247" spans="1:34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</row>
    <row r="248" spans="1:34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</row>
    <row r="249" spans="1:34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</row>
    <row r="250" spans="1:34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</row>
    <row r="251" spans="1:34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</row>
    <row r="252" spans="1:34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</row>
    <row r="253" spans="1:34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</row>
    <row r="254" spans="1:34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</row>
    <row r="255" spans="1:34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</row>
    <row r="256" spans="1:34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</row>
    <row r="257" spans="1:34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</row>
    <row r="258" spans="1:34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</row>
    <row r="259" spans="1:34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</row>
    <row r="260" spans="1:34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</row>
    <row r="261" spans="1:34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</row>
    <row r="262" spans="1:34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</row>
    <row r="263" spans="1:34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</row>
    <row r="264" spans="1:34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</row>
    <row r="265" spans="1:34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</row>
    <row r="266" spans="1:34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</row>
    <row r="267" spans="1:34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</row>
    <row r="268" spans="1:34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</row>
    <row r="269" spans="1:34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</row>
    <row r="270" spans="1:34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</row>
    <row r="271" spans="1:34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</row>
    <row r="272" spans="1:34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</row>
    <row r="273" spans="1:34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</row>
    <row r="274" spans="1:34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</row>
    <row r="275" spans="1:34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</row>
    <row r="276" spans="1:34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</row>
    <row r="277" spans="1:34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</row>
    <row r="278" spans="1:34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</row>
    <row r="279" spans="1:34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</row>
    <row r="280" spans="1:34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</row>
    <row r="281" spans="1:34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</row>
    <row r="282" spans="1:34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</row>
    <row r="283" spans="1:34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</row>
    <row r="284" spans="1:34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</row>
    <row r="285" spans="1:34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</row>
    <row r="286" spans="1:34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</row>
    <row r="287" spans="1:34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</row>
    <row r="288" spans="1:34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</row>
    <row r="289" spans="1:34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</row>
    <row r="290" spans="1:34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</row>
    <row r="291" spans="1:34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</row>
    <row r="292" spans="1:34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</row>
    <row r="293" spans="1:34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</row>
    <row r="294" spans="1:34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</row>
    <row r="295" spans="1:34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</row>
    <row r="296" spans="1:34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</row>
    <row r="297" spans="1:34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</row>
    <row r="298" spans="1:34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</row>
    <row r="299" spans="1:34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</row>
    <row r="300" spans="1:34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</row>
    <row r="301" spans="1:34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</row>
    <row r="302" spans="1:34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</row>
    <row r="303" spans="1:34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</row>
    <row r="304" spans="1:34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</row>
    <row r="305" spans="1:34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</row>
    <row r="306" spans="1:34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</row>
    <row r="307" spans="1:34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</row>
    <row r="308" spans="1:34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</row>
    <row r="309" spans="1:34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</row>
    <row r="310" spans="1:34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</row>
    <row r="311" spans="1:34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</row>
    <row r="312" spans="1:34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</row>
    <row r="313" spans="1:34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</row>
    <row r="314" spans="1:34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</row>
    <row r="315" spans="1:34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</row>
    <row r="316" spans="1:34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</row>
    <row r="317" spans="1:34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</row>
    <row r="318" spans="1:34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</row>
    <row r="319" spans="1:34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</row>
    <row r="320" spans="1:34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</row>
    <row r="321" spans="1:34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</row>
    <row r="322" spans="1:34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</row>
    <row r="323" spans="1:34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</row>
    <row r="324" spans="1:34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</row>
    <row r="325" spans="1:34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</row>
    <row r="326" spans="1:34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</row>
    <row r="327" spans="1:34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</row>
    <row r="328" spans="1:34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</row>
    <row r="329" spans="1:34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</row>
    <row r="330" spans="1:34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</row>
    <row r="331" spans="1:34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</row>
    <row r="332" spans="1:34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</row>
    <row r="333" spans="1:34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</row>
    <row r="334" spans="1:34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</row>
    <row r="335" spans="1:34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</row>
    <row r="336" spans="1:34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</row>
    <row r="337" spans="1:34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</row>
    <row r="338" spans="1:34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</row>
    <row r="339" spans="1:34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</row>
    <row r="340" spans="1:34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</row>
    <row r="341" spans="1:34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</row>
    <row r="342" spans="1:34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</row>
    <row r="343" spans="1:34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</row>
    <row r="344" spans="1:34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</row>
    <row r="345" spans="1:34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</row>
    <row r="346" spans="1:34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</row>
    <row r="347" spans="1:34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</row>
    <row r="348" spans="1:34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</row>
    <row r="349" spans="1:34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</row>
    <row r="350" spans="1:34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</row>
    <row r="351" spans="1:34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</row>
    <row r="352" spans="1:34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</row>
    <row r="353" spans="1:34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</row>
    <row r="354" spans="1:34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</row>
    <row r="355" spans="1:34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</row>
    <row r="356" spans="1:34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</row>
    <row r="357" spans="1:34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</row>
    <row r="358" spans="1:34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</row>
    <row r="359" spans="1:34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</row>
    <row r="360" spans="1:34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</row>
    <row r="361" spans="1:34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</row>
    <row r="362" spans="1:34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</row>
    <row r="363" spans="1:34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</row>
    <row r="364" spans="1:34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</row>
    <row r="365" spans="1:34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</row>
    <row r="366" spans="1:34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</row>
    <row r="367" spans="1:34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</row>
    <row r="368" spans="1:34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</row>
    <row r="369" spans="1:34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</row>
    <row r="370" spans="1:34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</row>
    <row r="371" spans="1:34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</row>
    <row r="372" spans="1:34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</row>
    <row r="373" spans="1:34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</row>
    <row r="374" spans="1:34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</row>
    <row r="375" spans="1:34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</row>
    <row r="376" spans="1:34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</row>
    <row r="377" spans="1:34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</row>
    <row r="378" spans="1:34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</row>
    <row r="379" spans="1:34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</row>
    <row r="380" spans="1:34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</row>
    <row r="381" spans="1:34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</row>
    <row r="382" spans="1:34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</row>
    <row r="383" spans="1:34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</row>
    <row r="384" spans="1:34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</row>
    <row r="385" spans="1:34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</row>
    <row r="386" spans="1:34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</row>
    <row r="387" spans="1:34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</row>
    <row r="388" spans="1:34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</row>
    <row r="389" spans="1:34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</row>
    <row r="390" spans="1:34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</row>
    <row r="391" spans="1:34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</row>
    <row r="392" spans="1:34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</row>
    <row r="393" spans="1:34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</row>
    <row r="394" spans="1:34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</row>
    <row r="395" spans="1:34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</row>
    <row r="396" spans="1:34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</row>
    <row r="397" spans="1:34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</row>
    <row r="398" spans="1:34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</row>
    <row r="399" spans="1:34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</row>
    <row r="400" spans="1:34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</row>
    <row r="401" spans="1:34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</row>
    <row r="402" spans="1:34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</row>
    <row r="403" spans="1:34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</row>
    <row r="404" spans="1:34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</row>
    <row r="405" spans="1:34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</row>
    <row r="406" spans="1:34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</row>
    <row r="407" spans="1:34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</row>
    <row r="408" spans="1:34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</row>
    <row r="409" spans="1:34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</row>
    <row r="410" spans="1:34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</row>
    <row r="411" spans="1:34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</row>
    <row r="412" spans="1:34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</row>
    <row r="413" spans="1:34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</row>
    <row r="414" spans="1:34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</row>
    <row r="415" spans="1:34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</row>
    <row r="416" spans="1:34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</row>
    <row r="417" spans="1:34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</row>
    <row r="418" spans="1:34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</row>
    <row r="419" spans="1:34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</row>
    <row r="420" spans="1:34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</row>
    <row r="421" spans="1:34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</row>
    <row r="422" spans="1:34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</row>
    <row r="423" spans="1:34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</row>
    <row r="424" spans="1:34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</row>
    <row r="425" spans="1:34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</row>
    <row r="426" spans="1:34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</row>
    <row r="427" spans="1:34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</row>
    <row r="428" spans="1:34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</row>
    <row r="429" spans="1:34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</row>
    <row r="430" spans="1:34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</row>
    <row r="431" spans="1:34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</row>
    <row r="432" spans="1:34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</row>
    <row r="433" spans="1:34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</row>
    <row r="434" spans="1:34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</row>
    <row r="435" spans="1:34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</row>
    <row r="436" spans="1:34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</row>
    <row r="437" spans="1:34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</row>
    <row r="438" spans="1:34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</row>
    <row r="439" spans="1:34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</row>
    <row r="440" spans="1:34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</row>
    <row r="441" spans="1:34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</row>
    <row r="442" spans="1:34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</row>
    <row r="443" spans="1:34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</row>
    <row r="444" spans="1:34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</row>
    <row r="445" spans="1:34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</row>
    <row r="446" spans="1:34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</row>
    <row r="447" spans="1:34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</row>
    <row r="448" spans="1:34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</row>
    <row r="449" spans="1:34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</row>
    <row r="450" spans="1:34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</row>
    <row r="451" spans="1:34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</row>
    <row r="452" spans="1:34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  <row r="520" spans="1:34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</row>
    <row r="521" spans="1:34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</row>
    <row r="522" spans="1:34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</row>
    <row r="523" spans="1:34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</row>
    <row r="524" spans="1:34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</row>
    <row r="525" spans="1:34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</row>
    <row r="526" spans="1:34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</row>
    <row r="527" spans="1:34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</row>
    <row r="528" spans="1:34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</row>
    <row r="529" spans="1:34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</row>
    <row r="530" spans="1:34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</row>
    <row r="531" spans="1:34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</row>
    <row r="532" spans="1:34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</row>
    <row r="533" spans="1:34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</row>
    <row r="534" spans="1:34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</row>
    <row r="535" spans="1:34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</row>
    <row r="536" spans="1:34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</row>
    <row r="537" spans="1:34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</row>
    <row r="538" spans="1:34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</row>
    <row r="539" spans="1:34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</row>
    <row r="540" spans="1:34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</row>
    <row r="541" spans="1:34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</row>
    <row r="542" spans="1:34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</row>
    <row r="543" spans="1:34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</row>
    <row r="544" spans="1:34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</row>
    <row r="545" spans="1:34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</row>
    <row r="546" spans="1:34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</row>
    <row r="547" spans="1:34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</row>
    <row r="548" spans="1:34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</row>
    <row r="549" spans="1:34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</row>
    <row r="550" spans="1:34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</row>
    <row r="551" spans="1:34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</row>
    <row r="552" spans="1:34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</row>
    <row r="553" spans="1:34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</row>
    <row r="554" spans="1:34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</row>
    <row r="555" spans="1:34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</row>
    <row r="556" spans="1:34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</row>
    <row r="557" spans="1:34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</row>
    <row r="558" spans="1:34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</row>
    <row r="559" spans="1:34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</row>
    <row r="560" spans="1:34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</row>
    <row r="561" spans="1:34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</row>
    <row r="562" spans="1:34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</row>
    <row r="563" spans="1:34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</row>
    <row r="564" spans="1:34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</row>
    <row r="565" spans="1:34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</row>
    <row r="566" spans="1:34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</row>
    <row r="567" spans="1:34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</row>
    <row r="568" spans="1:34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</row>
    <row r="569" spans="1:34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</row>
    <row r="570" spans="1:34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</row>
    <row r="571" spans="1:34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</row>
    <row r="572" spans="1:34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</row>
    <row r="573" spans="1:34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</row>
    <row r="574" spans="1:34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</row>
    <row r="575" spans="1:34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</row>
    <row r="576" spans="1:34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</row>
    <row r="577" spans="1:34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</row>
    <row r="578" spans="1:34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</row>
    <row r="579" spans="1:34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</row>
    <row r="580" spans="1:34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</row>
    <row r="581" spans="1:34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</row>
    <row r="582" spans="1:34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</row>
    <row r="583" spans="1:34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</row>
    <row r="584" spans="1:34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</row>
    <row r="585" spans="1:34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</row>
    <row r="586" spans="1:34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</row>
    <row r="587" spans="1:34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</row>
    <row r="588" spans="1:34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</row>
    <row r="589" spans="1:34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</row>
    <row r="590" spans="1:34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</row>
    <row r="591" spans="1:34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</row>
    <row r="592" spans="1:34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</row>
    <row r="593" spans="1:34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</row>
    <row r="594" spans="1:34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</row>
    <row r="595" spans="1:34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</row>
    <row r="596" spans="1:34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</row>
    <row r="597" spans="1:34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</row>
    <row r="598" spans="1:34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</row>
    <row r="599" spans="1:34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</row>
    <row r="600" spans="1:34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</row>
    <row r="601" spans="1:34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</row>
    <row r="602" spans="1:34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</row>
    <row r="603" spans="1:34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</row>
    <row r="604" spans="1:34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</row>
    <row r="605" spans="1:34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</row>
    <row r="606" spans="1:34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</row>
    <row r="607" spans="1:34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</row>
    <row r="608" spans="1:34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</row>
    <row r="609" spans="1:34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</row>
    <row r="610" spans="1:34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</row>
    <row r="611" spans="1:34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</row>
    <row r="612" spans="1:34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</row>
    <row r="613" spans="1:34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</row>
    <row r="614" spans="1:34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</row>
    <row r="615" spans="1:34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</row>
    <row r="616" spans="1:34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</row>
    <row r="617" spans="1:34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</row>
    <row r="618" spans="1:34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</row>
    <row r="619" spans="1:34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</row>
    <row r="620" spans="1:34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</row>
    <row r="621" spans="1:34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</row>
    <row r="622" spans="1:34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</row>
    <row r="623" spans="1:34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</row>
    <row r="624" spans="1:34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</row>
    <row r="625" spans="1:34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</row>
    <row r="626" spans="1:34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</row>
    <row r="627" spans="1:34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</row>
    <row r="628" spans="1:34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</row>
    <row r="629" spans="1:34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</row>
    <row r="630" spans="1:34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</row>
    <row r="631" spans="1:34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</row>
    <row r="632" spans="1:34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</row>
    <row r="633" spans="1:34">
      <c r="A633" s="138"/>
      <c r="B633" s="138"/>
      <c r="C633" s="163"/>
      <c r="D633" s="141"/>
      <c r="E633" s="138"/>
      <c r="F633" s="138"/>
      <c r="G633" s="138"/>
      <c r="H633" s="138"/>
      <c r="I633" s="138"/>
      <c r="J633" s="138"/>
      <c r="K633" s="138"/>
      <c r="L633" s="138"/>
      <c r="M633" s="138"/>
      <c r="N633" s="138"/>
      <c r="O633" s="138"/>
      <c r="P633" s="138"/>
      <c r="Q633" s="138"/>
      <c r="R633" s="138"/>
      <c r="S633" s="138"/>
      <c r="T633" s="138"/>
      <c r="U633" s="138"/>
      <c r="V633" s="138"/>
      <c r="W633" s="138"/>
      <c r="X633" s="138"/>
      <c r="Y633" s="138"/>
      <c r="Z633" s="138"/>
      <c r="AA633" s="138"/>
      <c r="AB633" s="138"/>
      <c r="AC633" s="138"/>
      <c r="AD633" s="138"/>
      <c r="AE633" s="138"/>
      <c r="AF633" s="138"/>
      <c r="AG633" s="138"/>
      <c r="AH633" s="138"/>
    </row>
    <row r="634" spans="1:34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</row>
    <row r="635" spans="1:34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</row>
    <row r="636" spans="1:34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</row>
    <row r="637" spans="1:34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</row>
    <row r="638" spans="1:34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</row>
    <row r="639" spans="1:34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</row>
    <row r="640" spans="1:34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</row>
    <row r="641" spans="1:34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</row>
    <row r="642" spans="1:34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</row>
    <row r="643" spans="1:34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</row>
    <row r="644" spans="1:34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</row>
    <row r="645" spans="1:34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</row>
    <row r="646" spans="1:34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</row>
    <row r="647" spans="1:34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</row>
    <row r="648" spans="1:34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</row>
    <row r="649" spans="1:34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</row>
    <row r="650" spans="1:34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</row>
    <row r="651" spans="1:34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</row>
    <row r="652" spans="1:34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</row>
    <row r="653" spans="1:34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</row>
    <row r="654" spans="1:34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</row>
    <row r="655" spans="1:34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</row>
    <row r="656" spans="1:34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</row>
    <row r="657" spans="1:34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</row>
    <row r="658" spans="1:34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</row>
    <row r="659" spans="1:34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</row>
    <row r="660" spans="1:34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</row>
    <row r="661" spans="1:34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</row>
    <row r="662" spans="1:34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</row>
    <row r="663" spans="1:34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</row>
    <row r="664" spans="1:34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</row>
    <row r="665" spans="1:34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</row>
    <row r="666" spans="1:34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</row>
    <row r="667" spans="1:34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</row>
    <row r="668" spans="1:34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</row>
    <row r="669" spans="1:34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</row>
    <row r="670" spans="1:34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</row>
    <row r="671" spans="1:34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</row>
    <row r="672" spans="1:34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</row>
    <row r="673" spans="1:34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</row>
    <row r="674" spans="1:34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</row>
    <row r="675" spans="1:34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</row>
    <row r="676" spans="1:34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</row>
    <row r="677" spans="1:34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</row>
    <row r="678" spans="1:34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</row>
    <row r="679" spans="1:34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</row>
    <row r="680" spans="1:34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</row>
    <row r="681" spans="1:34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</row>
    <row r="682" spans="1:34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</row>
    <row r="683" spans="1:34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</row>
    <row r="684" spans="1:34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</row>
    <row r="685" spans="1:34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</row>
    <row r="686" spans="1:34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</row>
    <row r="687" spans="1:34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</row>
    <row r="688" spans="1:34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</row>
    <row r="689" spans="1:34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</row>
    <row r="690" spans="1:34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</row>
    <row r="691" spans="1:34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</row>
    <row r="692" spans="1:34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</row>
    <row r="693" spans="1:34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</row>
    <row r="694" spans="1:34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</row>
    <row r="695" spans="1:34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</row>
    <row r="696" spans="1:34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</row>
    <row r="697" spans="1:34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</row>
    <row r="698" spans="1:34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</row>
    <row r="699" spans="1:34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</row>
    <row r="700" spans="1:34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</row>
    <row r="701" spans="1:34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</row>
    <row r="702" spans="1:34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</row>
    <row r="703" spans="1:34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</row>
    <row r="704" spans="1:34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</row>
    <row r="705" spans="1:34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</row>
    <row r="706" spans="1:34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</row>
    <row r="707" spans="1:34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</row>
    <row r="708" spans="1:34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</row>
    <row r="709" spans="1:34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</row>
    <row r="710" spans="1:34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</row>
    <row r="711" spans="1:34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</row>
    <row r="712" spans="1:34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</row>
    <row r="713" spans="1:34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</row>
    <row r="714" spans="1:34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</row>
    <row r="715" spans="1:34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</row>
    <row r="716" spans="1:34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</row>
    <row r="717" spans="1:34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</row>
    <row r="718" spans="1:34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</row>
    <row r="719" spans="1:34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</row>
    <row r="720" spans="1:34">
      <c r="A720"/>
      <c r="B720"/>
      <c r="C720"/>
      <c r="D720" s="196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</row>
    <row r="721" spans="1:34">
      <c r="A721"/>
      <c r="B721"/>
      <c r="C721"/>
      <c r="D721" s="196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</row>
    <row r="722" spans="1:34">
      <c r="A722"/>
      <c r="B722"/>
      <c r="C722"/>
      <c r="D722" s="196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</row>
    <row r="723" spans="1:34">
      <c r="A723"/>
      <c r="B723"/>
      <c r="C723"/>
      <c r="D723" s="196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</row>
    <row r="724" spans="1:34">
      <c r="A724"/>
      <c r="B724"/>
      <c r="C724"/>
      <c r="D724" s="196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</row>
    <row r="725" spans="1:34">
      <c r="A725"/>
      <c r="B725"/>
      <c r="C725"/>
      <c r="D725" s="196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</row>
    <row r="726" spans="1:34">
      <c r="A726"/>
      <c r="B726"/>
      <c r="C726"/>
      <c r="D726" s="19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</row>
    <row r="727" spans="1:34">
      <c r="A727"/>
      <c r="B727"/>
      <c r="C727"/>
      <c r="D727" s="196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</row>
    <row r="728" spans="1:34">
      <c r="A728"/>
      <c r="B728"/>
      <c r="C728"/>
      <c r="D728" s="196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</row>
    <row r="729" spans="1:34">
      <c r="A729"/>
      <c r="B729"/>
      <c r="C729"/>
      <c r="D729" s="196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</row>
    <row r="730" spans="1:34">
      <c r="A730"/>
      <c r="B730"/>
      <c r="C730"/>
      <c r="D730" s="196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</row>
    <row r="731" spans="1:34">
      <c r="A731"/>
      <c r="B731"/>
      <c r="C731"/>
      <c r="D731" s="196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</row>
    <row r="732" spans="1:34">
      <c r="A732"/>
      <c r="B732"/>
      <c r="C732"/>
      <c r="D732" s="196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</row>
    <row r="733" spans="1:34">
      <c r="A733"/>
      <c r="B733"/>
      <c r="C733"/>
      <c r="D733" s="196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</row>
    <row r="734" spans="1:34">
      <c r="A734"/>
      <c r="B734"/>
      <c r="C734"/>
      <c r="D734" s="196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</row>
    <row r="735" spans="1:34">
      <c r="A735"/>
      <c r="B735"/>
      <c r="C735"/>
      <c r="D735" s="196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</row>
    <row r="736" spans="1:34">
      <c r="A736"/>
      <c r="B736"/>
      <c r="C736"/>
      <c r="D736" s="19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</row>
    <row r="737" spans="1:34">
      <c r="A737"/>
      <c r="B737"/>
      <c r="C737"/>
      <c r="D737" s="196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</row>
    <row r="738" spans="1:34">
      <c r="A738"/>
      <c r="B738"/>
      <c r="C738"/>
      <c r="D738" s="196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</row>
    <row r="739" spans="1:34">
      <c r="A739"/>
      <c r="B739"/>
      <c r="C739"/>
      <c r="D739" s="196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</row>
    <row r="740" spans="1:34">
      <c r="A740"/>
      <c r="B740"/>
      <c r="C740"/>
      <c r="D740" s="196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</row>
    <row r="741" spans="1:34">
      <c r="A741"/>
      <c r="B741"/>
      <c r="C741"/>
      <c r="D741" s="196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</row>
    <row r="742" spans="1:34">
      <c r="A742"/>
      <c r="B742"/>
      <c r="C742"/>
      <c r="D742" s="196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</row>
    <row r="743" spans="1:34">
      <c r="A743"/>
      <c r="B743"/>
      <c r="C743"/>
      <c r="D743" s="196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</row>
    <row r="744" spans="1:34">
      <c r="A744"/>
      <c r="B744"/>
      <c r="C744"/>
      <c r="D744" s="196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</row>
    <row r="745" spans="1:34">
      <c r="A745"/>
      <c r="B745"/>
      <c r="C745"/>
      <c r="D745" s="196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</row>
    <row r="746" spans="1:34">
      <c r="A746"/>
      <c r="B746"/>
      <c r="C746"/>
      <c r="D746" s="19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</row>
    <row r="747" spans="1:34">
      <c r="A747"/>
      <c r="B747"/>
      <c r="C747"/>
      <c r="D747" s="196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</row>
    <row r="748" spans="1:34">
      <c r="A748"/>
      <c r="B748"/>
      <c r="C748"/>
      <c r="D748" s="196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</row>
    <row r="749" spans="1:34">
      <c r="A749"/>
      <c r="B749"/>
      <c r="C749"/>
      <c r="D749" s="196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</row>
    <row r="750" spans="1:34">
      <c r="A750"/>
      <c r="B750"/>
      <c r="C750"/>
      <c r="D750" s="196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</row>
    <row r="751" spans="1:34">
      <c r="A751"/>
      <c r="B751"/>
      <c r="C751"/>
      <c r="D751" s="196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</row>
    <row r="752" spans="1:34">
      <c r="A752"/>
      <c r="B752"/>
      <c r="C752"/>
      <c r="D752" s="196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</row>
    <row r="753" spans="1:34">
      <c r="A753"/>
      <c r="B753"/>
      <c r="C753"/>
      <c r="D753" s="196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</row>
    <row r="754" spans="1:34">
      <c r="A754"/>
      <c r="B754"/>
      <c r="C754"/>
      <c r="D754" s="196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</row>
    <row r="755" spans="1:34">
      <c r="A755"/>
      <c r="B755"/>
      <c r="C755"/>
      <c r="D755" s="196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</row>
    <row r="756" spans="1:34">
      <c r="A756"/>
      <c r="B756"/>
      <c r="C756"/>
      <c r="D756" s="19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</row>
    <row r="757" spans="1:34">
      <c r="A757"/>
      <c r="B757"/>
      <c r="C757"/>
      <c r="D757" s="196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</row>
    <row r="758" spans="1:34">
      <c r="A758"/>
      <c r="B758"/>
      <c r="C758"/>
      <c r="D758" s="196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</row>
    <row r="759" spans="1:34">
      <c r="A759"/>
      <c r="B759"/>
      <c r="C759"/>
      <c r="D759" s="196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</row>
    <row r="760" spans="1:34">
      <c r="A760"/>
      <c r="B760"/>
      <c r="C760"/>
      <c r="D760" s="196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</row>
    <row r="761" spans="1:34">
      <c r="A761"/>
      <c r="B761"/>
      <c r="C761"/>
      <c r="D761" s="196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</row>
    <row r="762" spans="1:34">
      <c r="A762"/>
      <c r="B762"/>
      <c r="C762"/>
      <c r="D762" s="196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</row>
    <row r="763" spans="1:34">
      <c r="A763"/>
      <c r="B763"/>
      <c r="C763"/>
      <c r="D763" s="196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</row>
    <row r="764" spans="1:34">
      <c r="A764"/>
      <c r="B764"/>
      <c r="C764"/>
      <c r="D764" s="196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</row>
    <row r="765" spans="1:34">
      <c r="A765"/>
      <c r="B765"/>
      <c r="C765"/>
      <c r="D765" s="196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</row>
    <row r="766" spans="1:34">
      <c r="A766"/>
      <c r="B766"/>
      <c r="C766"/>
      <c r="D766" s="19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</row>
  </sheetData>
  <mergeCells count="18">
    <mergeCell ref="L2:L3"/>
    <mergeCell ref="M2:M3"/>
    <mergeCell ref="N2:N3"/>
    <mergeCell ref="Q2:Y2"/>
    <mergeCell ref="A1:AH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B2:AE2"/>
    <mergeCell ref="AF2:AH2"/>
    <mergeCell ref="J2:J3"/>
    <mergeCell ref="K2:K3"/>
  </mergeCells>
  <pageMargins left="0.25" right="0.25" top="0.75" bottom="0.75" header="0.30000000000000004" footer="0.30000000000000004"/>
  <pageSetup paperSize="8" fitToWidth="0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I72"/>
  <sheetViews>
    <sheetView zoomScale="70" zoomScaleNormal="70" workbookViewId="0">
      <selection activeCell="A6" sqref="A6:D72"/>
    </sheetView>
  </sheetViews>
  <sheetFormatPr baseColWidth="10" defaultRowHeight="14.25"/>
  <cols>
    <col min="1" max="1" width="4" style="17" customWidth="1"/>
    <col min="2" max="2" width="6.875" style="17" customWidth="1"/>
    <col min="3" max="3" width="12" style="17" customWidth="1"/>
    <col min="4" max="4" width="11.25" style="19" customWidth="1"/>
    <col min="5" max="12" width="5.375" style="17" customWidth="1"/>
    <col min="13" max="13" width="6.625" style="17" customWidth="1"/>
    <col min="14" max="34" width="5.375" style="17" customWidth="1"/>
    <col min="35" max="35" width="11" style="17" customWidth="1"/>
    <col min="36" max="16384" width="11" style="17"/>
  </cols>
  <sheetData>
    <row r="1" spans="1:35" ht="26.25">
      <c r="A1" s="239" t="s">
        <v>64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</row>
    <row r="2" spans="1:35" ht="45.6" customHeight="1">
      <c r="A2" s="240" t="s">
        <v>0</v>
      </c>
      <c r="B2" s="240" t="s">
        <v>1</v>
      </c>
      <c r="C2" s="240" t="s">
        <v>2</v>
      </c>
      <c r="D2" s="243" t="s">
        <v>3</v>
      </c>
      <c r="E2" s="237" t="s">
        <v>4</v>
      </c>
      <c r="F2" s="242" t="s">
        <v>5</v>
      </c>
      <c r="G2" s="242" t="s">
        <v>6</v>
      </c>
      <c r="H2" s="242" t="s">
        <v>7</v>
      </c>
      <c r="I2" s="242" t="s">
        <v>8</v>
      </c>
      <c r="J2" s="242" t="s">
        <v>9</v>
      </c>
      <c r="K2" s="242" t="s">
        <v>10</v>
      </c>
      <c r="L2" s="242" t="s">
        <v>11</v>
      </c>
      <c r="M2" s="237" t="s">
        <v>12</v>
      </c>
      <c r="N2" s="237" t="s">
        <v>13</v>
      </c>
      <c r="O2" s="194" t="s">
        <v>14</v>
      </c>
      <c r="P2" s="194" t="s">
        <v>15</v>
      </c>
      <c r="Q2" s="238" t="s">
        <v>16</v>
      </c>
      <c r="R2" s="238"/>
      <c r="S2" s="238"/>
      <c r="T2" s="238"/>
      <c r="U2" s="238"/>
      <c r="V2" s="238"/>
      <c r="W2" s="238"/>
      <c r="X2" s="238"/>
      <c r="Y2" s="238"/>
      <c r="Z2" s="194" t="s">
        <v>17</v>
      </c>
      <c r="AA2" s="194" t="s">
        <v>18</v>
      </c>
      <c r="AB2" s="238" t="s">
        <v>19</v>
      </c>
      <c r="AC2" s="238"/>
      <c r="AD2" s="238"/>
      <c r="AE2" s="238"/>
      <c r="AF2" s="238" t="s">
        <v>20</v>
      </c>
      <c r="AG2" s="238"/>
      <c r="AH2" s="238"/>
    </row>
    <row r="3" spans="1:35" ht="139.5">
      <c r="A3" s="240"/>
      <c r="B3" s="240"/>
      <c r="C3" s="240"/>
      <c r="D3" s="243"/>
      <c r="E3" s="237"/>
      <c r="F3" s="242"/>
      <c r="G3" s="242"/>
      <c r="H3" s="242"/>
      <c r="I3" s="242"/>
      <c r="J3" s="242"/>
      <c r="K3" s="242"/>
      <c r="L3" s="242"/>
      <c r="M3" s="237"/>
      <c r="N3" s="237"/>
      <c r="O3" s="42" t="s">
        <v>21</v>
      </c>
      <c r="P3" s="42" t="s">
        <v>22</v>
      </c>
      <c r="Q3" s="43" t="s">
        <v>23</v>
      </c>
      <c r="R3" s="42" t="s">
        <v>24</v>
      </c>
      <c r="S3" s="42" t="s">
        <v>25</v>
      </c>
      <c r="T3" s="42" t="s">
        <v>26</v>
      </c>
      <c r="U3" s="42" t="s">
        <v>27</v>
      </c>
      <c r="V3" s="42" t="s">
        <v>28</v>
      </c>
      <c r="W3" s="42" t="s">
        <v>29</v>
      </c>
      <c r="X3" s="42" t="s">
        <v>30</v>
      </c>
      <c r="Y3" s="42" t="s">
        <v>31</v>
      </c>
      <c r="Z3" s="42" t="s">
        <v>32</v>
      </c>
      <c r="AA3" s="44" t="s">
        <v>33</v>
      </c>
      <c r="AB3" s="42" t="s">
        <v>34</v>
      </c>
      <c r="AC3" s="42" t="s">
        <v>35</v>
      </c>
      <c r="AD3" s="44" t="s">
        <v>36</v>
      </c>
      <c r="AE3" s="44" t="s">
        <v>37</v>
      </c>
      <c r="AF3" s="42" t="s">
        <v>38</v>
      </c>
      <c r="AG3" s="42" t="s">
        <v>39</v>
      </c>
      <c r="AH3" s="44" t="s">
        <v>40</v>
      </c>
    </row>
    <row r="4" spans="1:35" s="18" customFormat="1" ht="27" customHeight="1">
      <c r="A4" s="45">
        <f ca="1">décembre!A5</f>
        <v>65</v>
      </c>
      <c r="B4" s="45">
        <f ca="1">décembre!B5</f>
        <v>56</v>
      </c>
      <c r="C4" s="45"/>
      <c r="D4" s="46"/>
      <c r="E4" s="47">
        <f ca="1">SUM(janvier:décembre!E4)</f>
        <v>498</v>
      </c>
      <c r="F4" s="47">
        <f ca="1">SUM(janvier:décembre!F4)</f>
        <v>82</v>
      </c>
      <c r="G4" s="47">
        <f ca="1">SUM(janvier:décembre!G4)</f>
        <v>32</v>
      </c>
      <c r="H4" s="47">
        <f ca="1">SUM(janvier:décembre!H4)</f>
        <v>299</v>
      </c>
      <c r="I4" s="47">
        <f ca="1">SUM(janvier:décembre!I4)</f>
        <v>191</v>
      </c>
      <c r="J4" s="47">
        <f ca="1">SUM(janvier:décembre!J4)</f>
        <v>305</v>
      </c>
      <c r="K4" s="47">
        <f ca="1">SUM(janvier:décembre!K4)</f>
        <v>184</v>
      </c>
      <c r="L4" s="47">
        <f ca="1">SUM(janvier:décembre!L4)</f>
        <v>206</v>
      </c>
      <c r="M4" s="47">
        <f ca="1">SUM(janvier:décembre!M4)</f>
        <v>296</v>
      </c>
      <c r="N4" s="47">
        <f ca="1">SUM(janvier:décembre!N4)</f>
        <v>65</v>
      </c>
      <c r="O4" s="47">
        <f ca="1">SUM(janvier:décembre!O4)</f>
        <v>493</v>
      </c>
      <c r="P4" s="47">
        <f ca="1">SUM(janvier:décembre!P4)</f>
        <v>120</v>
      </c>
      <c r="Q4" s="47">
        <f ca="1">SUM(janvier:décembre!Q4)</f>
        <v>86</v>
      </c>
      <c r="R4" s="47">
        <f ca="1">SUM(janvier:décembre!R4)</f>
        <v>32</v>
      </c>
      <c r="S4" s="47">
        <f ca="1">SUM(janvier:décembre!S4)</f>
        <v>19</v>
      </c>
      <c r="T4" s="47">
        <f ca="1">SUM(janvier:décembre!T4)</f>
        <v>6</v>
      </c>
      <c r="U4" s="47">
        <f ca="1">SUM(janvier:décembre!U4)</f>
        <v>1</v>
      </c>
      <c r="V4" s="47">
        <f ca="1">SUM(janvier:décembre!V4)</f>
        <v>7</v>
      </c>
      <c r="W4" s="47">
        <f ca="1">SUM(janvier:décembre!W4)</f>
        <v>1</v>
      </c>
      <c r="X4" s="47">
        <f ca="1">SUM(janvier:décembre!X4)</f>
        <v>0</v>
      </c>
      <c r="Y4" s="47">
        <f ca="1">SUM(janvier:décembre!Y4)</f>
        <v>16</v>
      </c>
      <c r="Z4" s="47">
        <f ca="1">SUM(janvier:décembre!Z4)</f>
        <v>73</v>
      </c>
      <c r="AA4" s="47">
        <f ca="1">SUM(janvier:décembre!AA4)</f>
        <v>140</v>
      </c>
      <c r="AB4" s="47">
        <f ca="1">SUM(janvier:décembre!AB4)</f>
        <v>15</v>
      </c>
      <c r="AC4" s="47">
        <f ca="1">SUM(janvier:décembre!AC4)</f>
        <v>12</v>
      </c>
      <c r="AD4" s="47">
        <f ca="1">SUM(janvier:décembre!AD4)</f>
        <v>23</v>
      </c>
      <c r="AE4" s="47">
        <f ca="1">SUM(janvier:décembre!AE4)</f>
        <v>1</v>
      </c>
      <c r="AF4" s="47">
        <f ca="1">SUM(janvier:décembre!AF4)</f>
        <v>5</v>
      </c>
      <c r="AG4" s="47">
        <f ca="1">SUM(janvier:décembre!AG4)</f>
        <v>12</v>
      </c>
      <c r="AH4" s="47">
        <f ca="1">SUM(janvier:décembre!AH4)</f>
        <v>3</v>
      </c>
    </row>
    <row r="5" spans="1:35" customFormat="1">
      <c r="A5" s="60"/>
      <c r="B5" s="60"/>
      <c r="C5" s="61"/>
      <c r="D5" s="168">
        <v>42005</v>
      </c>
      <c r="E5" s="205" t="s">
        <v>46</v>
      </c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7"/>
    </row>
    <row r="6" spans="1:35" customFormat="1">
      <c r="A6" s="105">
        <v>1</v>
      </c>
      <c r="B6" s="105">
        <v>1</v>
      </c>
      <c r="C6" s="65"/>
      <c r="D6" s="169">
        <v>42009</v>
      </c>
      <c r="E6" s="105">
        <v>9</v>
      </c>
      <c r="F6" s="105">
        <v>1</v>
      </c>
      <c r="G6" s="105">
        <v>1</v>
      </c>
      <c r="H6" s="105">
        <v>3</v>
      </c>
      <c r="I6" s="105">
        <v>6</v>
      </c>
      <c r="J6" s="105">
        <v>2</v>
      </c>
      <c r="K6" s="105">
        <v>7</v>
      </c>
      <c r="L6" s="105">
        <v>5</v>
      </c>
      <c r="M6" s="105">
        <v>8</v>
      </c>
      <c r="N6" s="105">
        <v>1</v>
      </c>
      <c r="O6" s="105">
        <v>12</v>
      </c>
      <c r="P6" s="105">
        <v>2</v>
      </c>
      <c r="Q6" s="105">
        <v>1</v>
      </c>
      <c r="R6" s="105"/>
      <c r="S6" s="105"/>
      <c r="T6" s="105"/>
      <c r="U6" s="105"/>
      <c r="V6" s="105"/>
      <c r="W6" s="105"/>
      <c r="X6" s="105"/>
      <c r="Y6" s="105"/>
      <c r="Z6" s="105"/>
      <c r="AA6" s="105">
        <v>2</v>
      </c>
      <c r="AB6" s="105">
        <v>1</v>
      </c>
      <c r="AC6" s="105"/>
      <c r="AD6" s="105">
        <v>3</v>
      </c>
      <c r="AE6" s="105"/>
      <c r="AF6" s="105"/>
      <c r="AG6" s="105"/>
      <c r="AH6" s="105"/>
      <c r="AI6">
        <f>MONTH(D6)</f>
        <v>1</v>
      </c>
    </row>
    <row r="7" spans="1:35" customFormat="1">
      <c r="A7" s="105">
        <v>2</v>
      </c>
      <c r="B7" s="121">
        <v>2</v>
      </c>
      <c r="C7" s="122"/>
      <c r="D7" s="169">
        <v>42012</v>
      </c>
      <c r="E7" s="105">
        <v>6</v>
      </c>
      <c r="F7" s="105">
        <v>1</v>
      </c>
      <c r="G7" s="105">
        <v>0</v>
      </c>
      <c r="H7" s="105">
        <v>2</v>
      </c>
      <c r="I7" s="105">
        <v>4</v>
      </c>
      <c r="J7" s="105">
        <v>3</v>
      </c>
      <c r="K7" s="105">
        <v>3</v>
      </c>
      <c r="L7" s="105">
        <v>2</v>
      </c>
      <c r="M7" s="105">
        <v>3</v>
      </c>
      <c r="N7" s="105">
        <v>0</v>
      </c>
      <c r="O7" s="105">
        <v>7</v>
      </c>
      <c r="P7" s="105">
        <v>2</v>
      </c>
      <c r="Q7" s="105">
        <v>1</v>
      </c>
      <c r="R7" s="105"/>
      <c r="S7" s="105"/>
      <c r="T7" s="105"/>
      <c r="U7" s="105"/>
      <c r="V7" s="105"/>
      <c r="W7" s="105"/>
      <c r="X7" s="105"/>
      <c r="Y7" s="105">
        <v>1</v>
      </c>
      <c r="Z7" s="105"/>
      <c r="AA7" s="105"/>
      <c r="AB7" s="105"/>
      <c r="AC7" s="105"/>
      <c r="AD7" s="105"/>
      <c r="AE7" s="105"/>
      <c r="AF7" s="105"/>
      <c r="AG7" s="105"/>
      <c r="AH7" s="105"/>
      <c r="AI7">
        <f t="shared" ref="AI7:AI70" si="0">MONTH(D7)</f>
        <v>1</v>
      </c>
    </row>
    <row r="8" spans="1:35" customFormat="1" ht="14.25" customHeight="1">
      <c r="A8" s="139">
        <v>3</v>
      </c>
      <c r="B8" s="121">
        <v>3</v>
      </c>
      <c r="C8" s="122"/>
      <c r="D8" s="170">
        <v>42016</v>
      </c>
      <c r="E8" s="105">
        <v>8</v>
      </c>
      <c r="F8" s="105">
        <v>1</v>
      </c>
      <c r="G8" s="105">
        <v>0</v>
      </c>
      <c r="H8" s="105">
        <v>4</v>
      </c>
      <c r="I8" s="105">
        <v>4</v>
      </c>
      <c r="J8" s="105">
        <v>2</v>
      </c>
      <c r="K8" s="105">
        <v>6</v>
      </c>
      <c r="L8" s="105">
        <v>4</v>
      </c>
      <c r="M8" s="105">
        <v>4</v>
      </c>
      <c r="N8" s="105">
        <v>1</v>
      </c>
      <c r="O8" s="105">
        <v>6</v>
      </c>
      <c r="P8" s="105">
        <v>4</v>
      </c>
      <c r="Q8" s="105"/>
      <c r="R8" s="105"/>
      <c r="S8" s="105"/>
      <c r="T8" s="105"/>
      <c r="U8" s="105"/>
      <c r="V8" s="105"/>
      <c r="W8" s="105"/>
      <c r="X8" s="105"/>
      <c r="Y8" s="105">
        <v>1</v>
      </c>
      <c r="Z8" s="105"/>
      <c r="AA8" s="105">
        <v>2</v>
      </c>
      <c r="AB8" s="105">
        <v>1</v>
      </c>
      <c r="AC8" s="105"/>
      <c r="AD8" s="105">
        <v>1</v>
      </c>
      <c r="AE8" s="105"/>
      <c r="AF8" s="105"/>
      <c r="AG8" s="105"/>
      <c r="AH8" s="105"/>
      <c r="AI8">
        <f t="shared" si="0"/>
        <v>1</v>
      </c>
    </row>
    <row r="9" spans="1:35" customFormat="1">
      <c r="A9" s="139">
        <v>4</v>
      </c>
      <c r="B9" s="121">
        <v>4</v>
      </c>
      <c r="C9" s="122"/>
      <c r="D9" s="170">
        <v>42019</v>
      </c>
      <c r="E9" s="105">
        <v>7</v>
      </c>
      <c r="F9" s="105">
        <v>1</v>
      </c>
      <c r="G9" s="105">
        <v>0</v>
      </c>
      <c r="H9" s="105">
        <v>3</v>
      </c>
      <c r="I9" s="105">
        <v>4</v>
      </c>
      <c r="J9" s="105">
        <v>3</v>
      </c>
      <c r="K9" s="105">
        <v>4</v>
      </c>
      <c r="L9" s="105">
        <v>2</v>
      </c>
      <c r="M9" s="105">
        <v>5</v>
      </c>
      <c r="N9" s="105">
        <v>2</v>
      </c>
      <c r="O9" s="105">
        <v>9</v>
      </c>
      <c r="P9" s="105">
        <v>0</v>
      </c>
      <c r="Q9" s="105">
        <v>1</v>
      </c>
      <c r="R9" s="105"/>
      <c r="S9" s="105">
        <v>1</v>
      </c>
      <c r="T9" s="105"/>
      <c r="U9" s="105"/>
      <c r="V9" s="105"/>
      <c r="W9" s="105"/>
      <c r="X9" s="105"/>
      <c r="Y9" s="105"/>
      <c r="Z9" s="105"/>
      <c r="AA9" s="105">
        <v>3</v>
      </c>
      <c r="AB9" s="105"/>
      <c r="AC9" s="105"/>
      <c r="AD9" s="105">
        <v>4</v>
      </c>
      <c r="AE9" s="105"/>
      <c r="AF9" s="105"/>
      <c r="AG9" s="105"/>
      <c r="AH9" s="105"/>
      <c r="AI9">
        <f t="shared" si="0"/>
        <v>1</v>
      </c>
    </row>
    <row r="10" spans="1:35" customFormat="1">
      <c r="A10" s="139">
        <v>5</v>
      </c>
      <c r="B10" s="121">
        <v>5</v>
      </c>
      <c r="C10" s="122"/>
      <c r="D10" s="170">
        <v>42023</v>
      </c>
      <c r="E10" s="105">
        <v>5</v>
      </c>
      <c r="F10" s="105">
        <v>0</v>
      </c>
      <c r="G10" s="105">
        <v>0</v>
      </c>
      <c r="H10" s="105">
        <v>1</v>
      </c>
      <c r="I10" s="105">
        <v>4</v>
      </c>
      <c r="J10" s="105">
        <v>5</v>
      </c>
      <c r="K10" s="105">
        <v>0</v>
      </c>
      <c r="L10" s="105">
        <v>5</v>
      </c>
      <c r="M10" s="105">
        <v>1</v>
      </c>
      <c r="N10" s="105">
        <v>0</v>
      </c>
      <c r="O10" s="105">
        <v>1</v>
      </c>
      <c r="P10" s="105">
        <v>4</v>
      </c>
      <c r="Q10" s="105">
        <v>1</v>
      </c>
      <c r="R10" s="105">
        <v>1</v>
      </c>
      <c r="S10" s="105"/>
      <c r="T10" s="105"/>
      <c r="U10" s="105"/>
      <c r="V10" s="105"/>
      <c r="W10" s="105"/>
      <c r="X10" s="105"/>
      <c r="Y10" s="105"/>
      <c r="Z10" s="105"/>
      <c r="AA10" s="105">
        <v>2</v>
      </c>
      <c r="AB10" s="105"/>
      <c r="AC10" s="105"/>
      <c r="AD10" s="105">
        <v>1</v>
      </c>
      <c r="AE10" s="105"/>
      <c r="AF10" s="105"/>
      <c r="AG10" s="105"/>
      <c r="AH10" s="105"/>
      <c r="AI10">
        <f t="shared" si="0"/>
        <v>1</v>
      </c>
    </row>
    <row r="11" spans="1:35" customFormat="1">
      <c r="A11" s="139">
        <v>6</v>
      </c>
      <c r="B11" s="121">
        <v>6</v>
      </c>
      <c r="C11" s="122"/>
      <c r="D11" s="170">
        <v>42026</v>
      </c>
      <c r="E11" s="105">
        <v>8</v>
      </c>
      <c r="F11" s="105">
        <v>1</v>
      </c>
      <c r="G11" s="105">
        <v>0</v>
      </c>
      <c r="H11" s="105">
        <v>6</v>
      </c>
      <c r="I11" s="105">
        <v>2</v>
      </c>
      <c r="J11" s="105">
        <v>8</v>
      </c>
      <c r="K11" s="105">
        <v>0</v>
      </c>
      <c r="L11" s="105">
        <v>5</v>
      </c>
      <c r="M11" s="105">
        <v>3</v>
      </c>
      <c r="N11" s="105">
        <v>1</v>
      </c>
      <c r="O11" s="105">
        <v>5</v>
      </c>
      <c r="P11" s="105">
        <v>5</v>
      </c>
      <c r="Q11" s="105">
        <v>1</v>
      </c>
      <c r="R11" s="105">
        <v>1</v>
      </c>
      <c r="S11" s="105">
        <v>1</v>
      </c>
      <c r="T11" s="105"/>
      <c r="U11" s="105"/>
      <c r="V11" s="105"/>
      <c r="W11" s="105"/>
      <c r="X11" s="105"/>
      <c r="Y11" s="105">
        <v>1</v>
      </c>
      <c r="Z11" s="105"/>
      <c r="AA11" s="105">
        <v>5</v>
      </c>
      <c r="AB11" s="105"/>
      <c r="AC11" s="105"/>
      <c r="AD11" s="105">
        <v>2</v>
      </c>
      <c r="AE11" s="105"/>
      <c r="AF11" s="105"/>
      <c r="AG11" s="105"/>
      <c r="AH11" s="105"/>
      <c r="AI11">
        <f t="shared" si="0"/>
        <v>1</v>
      </c>
    </row>
    <row r="12" spans="1:35" customFormat="1">
      <c r="A12" s="139">
        <v>7</v>
      </c>
      <c r="B12" s="121">
        <v>7</v>
      </c>
      <c r="C12" s="122"/>
      <c r="D12" s="171">
        <v>42030</v>
      </c>
      <c r="E12" s="105">
        <v>17</v>
      </c>
      <c r="F12" s="105">
        <v>6</v>
      </c>
      <c r="G12" s="105">
        <v>3</v>
      </c>
      <c r="H12" s="105">
        <v>12</v>
      </c>
      <c r="I12" s="105">
        <v>5</v>
      </c>
      <c r="J12" s="105">
        <v>16</v>
      </c>
      <c r="K12" s="105">
        <v>1</v>
      </c>
      <c r="L12" s="105">
        <v>7</v>
      </c>
      <c r="M12" s="105">
        <v>12</v>
      </c>
      <c r="N12" s="105">
        <v>0</v>
      </c>
      <c r="O12" s="105">
        <v>16</v>
      </c>
      <c r="P12" s="105">
        <v>5</v>
      </c>
      <c r="Q12" s="105">
        <v>1</v>
      </c>
      <c r="R12" s="105"/>
      <c r="S12" s="105"/>
      <c r="T12" s="105"/>
      <c r="U12" s="105"/>
      <c r="V12" s="105"/>
      <c r="W12" s="105"/>
      <c r="X12" s="105"/>
      <c r="Y12" s="105"/>
      <c r="Z12" s="105">
        <v>1</v>
      </c>
      <c r="AA12" s="105">
        <v>6</v>
      </c>
      <c r="AB12" s="105"/>
      <c r="AC12" s="105"/>
      <c r="AD12" s="105"/>
      <c r="AE12" s="105"/>
      <c r="AF12" s="105"/>
      <c r="AG12" s="105">
        <v>2</v>
      </c>
      <c r="AH12" s="105"/>
      <c r="AI12">
        <f t="shared" si="0"/>
        <v>1</v>
      </c>
    </row>
    <row r="13" spans="1:35" customFormat="1">
      <c r="A13" s="139">
        <v>8</v>
      </c>
      <c r="B13" s="121">
        <v>8</v>
      </c>
      <c r="C13" s="122"/>
      <c r="D13" s="170">
        <v>42033</v>
      </c>
      <c r="E13" s="105">
        <v>8</v>
      </c>
      <c r="F13" s="105">
        <v>1</v>
      </c>
      <c r="G13" s="105">
        <v>0</v>
      </c>
      <c r="H13" s="105">
        <v>6</v>
      </c>
      <c r="I13" s="105">
        <v>2</v>
      </c>
      <c r="J13" s="105">
        <v>5</v>
      </c>
      <c r="K13" s="105">
        <v>3</v>
      </c>
      <c r="L13" s="105">
        <v>3</v>
      </c>
      <c r="M13" s="105">
        <v>4</v>
      </c>
      <c r="N13" s="105">
        <v>1</v>
      </c>
      <c r="O13" s="105">
        <v>8</v>
      </c>
      <c r="P13" s="105">
        <v>1</v>
      </c>
      <c r="Q13" s="105"/>
      <c r="R13" s="105"/>
      <c r="S13" s="105"/>
      <c r="T13" s="105"/>
      <c r="U13" s="105"/>
      <c r="V13" s="105"/>
      <c r="W13" s="105"/>
      <c r="X13" s="105"/>
      <c r="Y13" s="105">
        <v>1</v>
      </c>
      <c r="Z13" s="105">
        <v>2</v>
      </c>
      <c r="AA13" s="105">
        <v>2</v>
      </c>
      <c r="AB13" s="105">
        <v>1</v>
      </c>
      <c r="AC13" s="105">
        <v>1</v>
      </c>
      <c r="AD13" s="105"/>
      <c r="AE13" s="105"/>
      <c r="AF13" s="105"/>
      <c r="AG13" s="105"/>
      <c r="AH13" s="105"/>
      <c r="AI13">
        <f t="shared" si="0"/>
        <v>1</v>
      </c>
    </row>
    <row r="14" spans="1:35" customFormat="1">
      <c r="A14" s="68"/>
      <c r="B14" s="69"/>
      <c r="C14" s="69"/>
      <c r="D14" s="173">
        <v>42037</v>
      </c>
      <c r="E14" s="214" t="s">
        <v>47</v>
      </c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6"/>
      <c r="AI14">
        <f t="shared" si="0"/>
        <v>2</v>
      </c>
    </row>
    <row r="15" spans="1:35" customFormat="1">
      <c r="A15" s="59">
        <v>9</v>
      </c>
      <c r="B15" s="66">
        <v>9</v>
      </c>
      <c r="C15" s="66"/>
      <c r="D15" s="174">
        <v>42040</v>
      </c>
      <c r="E15" s="66">
        <v>10</v>
      </c>
      <c r="F15" s="66">
        <v>3</v>
      </c>
      <c r="G15" s="66"/>
      <c r="H15" s="66">
        <v>7</v>
      </c>
      <c r="I15" s="66">
        <v>3</v>
      </c>
      <c r="J15" s="66">
        <v>8</v>
      </c>
      <c r="K15" s="66">
        <v>2</v>
      </c>
      <c r="L15" s="66">
        <v>2</v>
      </c>
      <c r="M15" s="66">
        <v>3</v>
      </c>
      <c r="N15" s="66">
        <v>1</v>
      </c>
      <c r="O15" s="66">
        <v>5</v>
      </c>
      <c r="P15" s="66">
        <v>3</v>
      </c>
      <c r="Q15" s="66">
        <v>2</v>
      </c>
      <c r="R15" s="66">
        <v>2</v>
      </c>
      <c r="S15" s="66"/>
      <c r="T15" s="66"/>
      <c r="U15" s="66"/>
      <c r="V15" s="66"/>
      <c r="W15" s="66"/>
      <c r="X15" s="66"/>
      <c r="Y15" s="66"/>
      <c r="Z15" s="66">
        <v>2</v>
      </c>
      <c r="AA15" s="66">
        <v>7</v>
      </c>
      <c r="AB15" s="66"/>
      <c r="AC15" s="66">
        <v>1</v>
      </c>
      <c r="AD15" s="66"/>
      <c r="AE15" s="66"/>
      <c r="AF15" s="66"/>
      <c r="AG15" s="66"/>
      <c r="AH15" s="66"/>
      <c r="AI15">
        <f t="shared" si="0"/>
        <v>2</v>
      </c>
    </row>
    <row r="16" spans="1:35" customFormat="1">
      <c r="A16" s="32">
        <v>10</v>
      </c>
      <c r="B16" s="66">
        <v>10</v>
      </c>
      <c r="C16" s="90" t="s">
        <v>44</v>
      </c>
      <c r="D16" s="174">
        <v>42044</v>
      </c>
      <c r="E16" s="66">
        <v>8</v>
      </c>
      <c r="F16" s="66">
        <v>2</v>
      </c>
      <c r="G16" s="66"/>
      <c r="H16" s="66">
        <v>6</v>
      </c>
      <c r="I16" s="66">
        <v>2</v>
      </c>
      <c r="J16" s="66">
        <v>4</v>
      </c>
      <c r="K16" s="66">
        <v>4</v>
      </c>
      <c r="L16" s="66">
        <v>3</v>
      </c>
      <c r="M16" s="66">
        <v>6</v>
      </c>
      <c r="N16" s="66">
        <v>2</v>
      </c>
      <c r="O16" s="66">
        <v>9</v>
      </c>
      <c r="P16" s="66">
        <v>1</v>
      </c>
      <c r="Q16" s="66"/>
      <c r="R16" s="66"/>
      <c r="S16" s="66"/>
      <c r="T16" s="66"/>
      <c r="U16" s="66"/>
      <c r="V16" s="66"/>
      <c r="W16" s="66"/>
      <c r="X16" s="66"/>
      <c r="Y16" s="66"/>
      <c r="Z16" s="66">
        <v>2</v>
      </c>
      <c r="AA16" s="66">
        <v>1</v>
      </c>
      <c r="AB16" s="66"/>
      <c r="AC16" s="66"/>
      <c r="AD16" s="66"/>
      <c r="AE16" s="66"/>
      <c r="AF16" s="66"/>
      <c r="AG16" s="66"/>
      <c r="AH16" s="66"/>
      <c r="AI16">
        <f t="shared" si="0"/>
        <v>2</v>
      </c>
    </row>
    <row r="17" spans="1:35" customFormat="1">
      <c r="A17" s="59">
        <v>11</v>
      </c>
      <c r="B17" s="66">
        <v>11</v>
      </c>
      <c r="C17" s="66"/>
      <c r="D17" s="174">
        <v>42047</v>
      </c>
      <c r="E17" s="66">
        <v>8</v>
      </c>
      <c r="F17" s="66">
        <v>2</v>
      </c>
      <c r="G17" s="66">
        <v>1</v>
      </c>
      <c r="H17" s="66">
        <v>8</v>
      </c>
      <c r="I17" s="66">
        <v>0</v>
      </c>
      <c r="J17" s="66">
        <v>2</v>
      </c>
      <c r="K17" s="66">
        <v>6</v>
      </c>
      <c r="L17" s="66">
        <v>3</v>
      </c>
      <c r="M17" s="66">
        <v>3</v>
      </c>
      <c r="N17" s="66">
        <v>1</v>
      </c>
      <c r="O17" s="66">
        <v>6</v>
      </c>
      <c r="P17" s="66">
        <v>1</v>
      </c>
      <c r="Q17" s="66"/>
      <c r="R17" s="66"/>
      <c r="S17" s="66">
        <v>2</v>
      </c>
      <c r="T17" s="66"/>
      <c r="U17" s="66"/>
      <c r="V17" s="66">
        <v>1</v>
      </c>
      <c r="W17" s="66"/>
      <c r="X17" s="66"/>
      <c r="Y17" s="66"/>
      <c r="Z17" s="66"/>
      <c r="AA17" s="66">
        <v>2</v>
      </c>
      <c r="AB17" s="66"/>
      <c r="AC17" s="66">
        <v>1</v>
      </c>
      <c r="AD17" s="66">
        <v>1</v>
      </c>
      <c r="AE17" s="66"/>
      <c r="AF17" s="66"/>
      <c r="AG17" s="66"/>
      <c r="AH17" s="66"/>
      <c r="AI17">
        <f t="shared" si="0"/>
        <v>2</v>
      </c>
    </row>
    <row r="18" spans="1:35" customFormat="1" ht="14.25" customHeight="1">
      <c r="A18" s="32">
        <v>12</v>
      </c>
      <c r="B18" s="66">
        <v>12</v>
      </c>
      <c r="C18" s="66"/>
      <c r="D18" s="174">
        <v>42051</v>
      </c>
      <c r="E18" s="66">
        <v>10</v>
      </c>
      <c r="F18" s="66">
        <v>3</v>
      </c>
      <c r="G18" s="66"/>
      <c r="H18" s="66">
        <v>4</v>
      </c>
      <c r="I18" s="66">
        <v>6</v>
      </c>
      <c r="J18" s="66">
        <v>5</v>
      </c>
      <c r="K18" s="66">
        <v>5</v>
      </c>
      <c r="L18" s="66">
        <v>3</v>
      </c>
      <c r="M18" s="66">
        <v>5</v>
      </c>
      <c r="N18" s="66">
        <v>1</v>
      </c>
      <c r="O18" s="66">
        <v>9</v>
      </c>
      <c r="P18" s="66">
        <v>4</v>
      </c>
      <c r="Q18" s="66">
        <v>2</v>
      </c>
      <c r="R18" s="66"/>
      <c r="S18" s="66">
        <v>2</v>
      </c>
      <c r="T18" s="66"/>
      <c r="U18" s="66"/>
      <c r="V18" s="66"/>
      <c r="W18" s="66"/>
      <c r="X18" s="66"/>
      <c r="Y18" s="66"/>
      <c r="Z18" s="66">
        <v>3</v>
      </c>
      <c r="AA18" s="66">
        <v>5</v>
      </c>
      <c r="AB18" s="66">
        <v>2</v>
      </c>
      <c r="AC18" s="66"/>
      <c r="AD18" s="66"/>
      <c r="AE18" s="66"/>
      <c r="AF18" s="66"/>
      <c r="AG18" s="66"/>
      <c r="AH18" s="66"/>
      <c r="AI18">
        <f t="shared" si="0"/>
        <v>2</v>
      </c>
    </row>
    <row r="19" spans="1:35" customFormat="1">
      <c r="A19" s="59">
        <v>13</v>
      </c>
      <c r="B19" s="66">
        <v>13</v>
      </c>
      <c r="C19" s="66"/>
      <c r="D19" s="174">
        <v>42054</v>
      </c>
      <c r="E19" s="66">
        <v>2</v>
      </c>
      <c r="F19" s="66"/>
      <c r="G19" s="66"/>
      <c r="H19" s="66"/>
      <c r="I19" s="66">
        <v>2</v>
      </c>
      <c r="J19" s="66"/>
      <c r="K19" s="66">
        <v>2</v>
      </c>
      <c r="L19" s="66">
        <v>1</v>
      </c>
      <c r="M19" s="66">
        <v>1</v>
      </c>
      <c r="N19" s="66">
        <v>1</v>
      </c>
      <c r="O19" s="66">
        <v>3</v>
      </c>
      <c r="P19" s="66">
        <v>1</v>
      </c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>
        <v>1</v>
      </c>
      <c r="AC19" s="66"/>
      <c r="AD19" s="66"/>
      <c r="AE19" s="66"/>
      <c r="AF19" s="66"/>
      <c r="AG19" s="66"/>
      <c r="AH19" s="66"/>
      <c r="AI19">
        <f t="shared" si="0"/>
        <v>2</v>
      </c>
    </row>
    <row r="20" spans="1:35" customFormat="1">
      <c r="A20" s="32">
        <v>14</v>
      </c>
      <c r="B20" s="66">
        <v>14</v>
      </c>
      <c r="C20" s="90" t="s">
        <v>48</v>
      </c>
      <c r="D20" s="174">
        <v>42058</v>
      </c>
      <c r="E20" s="66">
        <v>15</v>
      </c>
      <c r="F20" s="66">
        <v>3</v>
      </c>
      <c r="G20" s="66">
        <v>1</v>
      </c>
      <c r="H20" s="66">
        <v>6</v>
      </c>
      <c r="I20" s="66">
        <v>9</v>
      </c>
      <c r="J20" s="66">
        <v>9</v>
      </c>
      <c r="K20" s="66">
        <v>6</v>
      </c>
      <c r="L20" s="66">
        <v>6</v>
      </c>
      <c r="M20" s="66">
        <v>8</v>
      </c>
      <c r="N20" s="66">
        <v>1</v>
      </c>
      <c r="O20" s="66">
        <v>11</v>
      </c>
      <c r="P20" s="66">
        <v>1</v>
      </c>
      <c r="Q20" s="66">
        <v>2</v>
      </c>
      <c r="R20" s="66">
        <v>2</v>
      </c>
      <c r="S20" s="66"/>
      <c r="T20" s="66">
        <v>1</v>
      </c>
      <c r="U20" s="66"/>
      <c r="V20" s="66">
        <v>1</v>
      </c>
      <c r="W20" s="66"/>
      <c r="X20" s="66"/>
      <c r="Y20" s="66"/>
      <c r="Z20" s="66">
        <v>7</v>
      </c>
      <c r="AA20" s="66">
        <v>1</v>
      </c>
      <c r="AB20" s="66">
        <v>1</v>
      </c>
      <c r="AC20" s="66"/>
      <c r="AD20" s="66"/>
      <c r="AE20" s="66"/>
      <c r="AF20" s="66"/>
      <c r="AG20" s="66"/>
      <c r="AH20" s="66"/>
      <c r="AI20">
        <f t="shared" si="0"/>
        <v>2</v>
      </c>
    </row>
    <row r="21" spans="1:35" customFormat="1">
      <c r="A21" s="59">
        <v>15</v>
      </c>
      <c r="B21" s="66">
        <v>15</v>
      </c>
      <c r="C21" s="66"/>
      <c r="D21" s="174">
        <v>42061</v>
      </c>
      <c r="E21" s="66">
        <v>1</v>
      </c>
      <c r="F21" s="66"/>
      <c r="G21" s="66">
        <v>1</v>
      </c>
      <c r="H21" s="66"/>
      <c r="I21" s="66">
        <v>1</v>
      </c>
      <c r="J21" s="66">
        <v>1</v>
      </c>
      <c r="K21" s="66"/>
      <c r="L21" s="66"/>
      <c r="M21" s="66">
        <v>1</v>
      </c>
      <c r="N21" s="66"/>
      <c r="O21" s="66">
        <v>2</v>
      </c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>
        <f t="shared" si="0"/>
        <v>2</v>
      </c>
    </row>
    <row r="22" spans="1:35" customFormat="1">
      <c r="A22" s="132">
        <v>16</v>
      </c>
      <c r="B22" s="71"/>
      <c r="C22" s="71" t="s">
        <v>56</v>
      </c>
      <c r="D22" s="175">
        <v>42061</v>
      </c>
      <c r="E22" s="71">
        <v>1</v>
      </c>
      <c r="F22" s="71"/>
      <c r="G22" s="71"/>
      <c r="H22" s="71"/>
      <c r="I22" s="71"/>
      <c r="J22" s="71"/>
      <c r="K22" s="71"/>
      <c r="L22" s="71"/>
      <c r="M22" s="71">
        <v>1</v>
      </c>
      <c r="N22" s="71"/>
      <c r="O22" s="71">
        <v>1</v>
      </c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>
        <f t="shared" si="0"/>
        <v>2</v>
      </c>
    </row>
    <row r="23" spans="1:35" customFormat="1">
      <c r="A23" s="137">
        <v>17</v>
      </c>
      <c r="B23" s="137">
        <v>16</v>
      </c>
      <c r="C23" s="30"/>
      <c r="D23" s="172">
        <v>42065</v>
      </c>
      <c r="E23" s="137">
        <v>9</v>
      </c>
      <c r="F23" s="137">
        <v>1</v>
      </c>
      <c r="G23" s="137"/>
      <c r="H23" s="137">
        <v>5</v>
      </c>
      <c r="I23" s="137">
        <v>4</v>
      </c>
      <c r="J23" s="137">
        <v>6</v>
      </c>
      <c r="K23" s="137">
        <v>3</v>
      </c>
      <c r="L23" s="137">
        <v>4</v>
      </c>
      <c r="M23" s="137">
        <v>5</v>
      </c>
      <c r="N23" s="137"/>
      <c r="O23" s="137">
        <v>6</v>
      </c>
      <c r="P23" s="137"/>
      <c r="Q23" s="137">
        <v>3</v>
      </c>
      <c r="R23" s="137"/>
      <c r="S23" s="137"/>
      <c r="T23" s="137"/>
      <c r="U23" s="137"/>
      <c r="V23" s="137">
        <v>1</v>
      </c>
      <c r="W23" s="137"/>
      <c r="X23" s="137"/>
      <c r="Y23" s="137"/>
      <c r="Z23" s="137">
        <v>4</v>
      </c>
      <c r="AA23" s="137">
        <v>3</v>
      </c>
      <c r="AB23" s="137"/>
      <c r="AC23" s="137"/>
      <c r="AD23" s="137">
        <v>1</v>
      </c>
      <c r="AE23" s="137"/>
      <c r="AF23" s="137"/>
      <c r="AG23" s="137">
        <v>1</v>
      </c>
      <c r="AH23" s="137">
        <v>1</v>
      </c>
      <c r="AI23">
        <f t="shared" si="0"/>
        <v>3</v>
      </c>
    </row>
    <row r="24" spans="1:35" customFormat="1">
      <c r="A24" s="137">
        <v>18</v>
      </c>
      <c r="B24" s="137">
        <v>17</v>
      </c>
      <c r="C24" s="30"/>
      <c r="D24" s="172">
        <v>42068</v>
      </c>
      <c r="E24" s="137">
        <v>6</v>
      </c>
      <c r="F24" s="137">
        <v>1</v>
      </c>
      <c r="G24" s="137"/>
      <c r="H24" s="137">
        <v>2</v>
      </c>
      <c r="I24" s="137">
        <v>4</v>
      </c>
      <c r="J24" s="137">
        <v>4</v>
      </c>
      <c r="K24" s="137">
        <v>2</v>
      </c>
      <c r="L24" s="137">
        <v>4</v>
      </c>
      <c r="M24" s="137">
        <v>2</v>
      </c>
      <c r="N24" s="137"/>
      <c r="O24" s="137">
        <v>4</v>
      </c>
      <c r="P24" s="137">
        <v>1</v>
      </c>
      <c r="Q24" s="137">
        <v>1</v>
      </c>
      <c r="R24" s="137"/>
      <c r="S24" s="137"/>
      <c r="T24" s="137"/>
      <c r="U24" s="137">
        <v>1</v>
      </c>
      <c r="V24" s="137"/>
      <c r="W24" s="137"/>
      <c r="X24" s="137"/>
      <c r="Y24" s="137"/>
      <c r="Z24" s="137"/>
      <c r="AA24" s="137">
        <v>7</v>
      </c>
      <c r="AB24" s="137"/>
      <c r="AC24" s="137"/>
      <c r="AD24" s="137"/>
      <c r="AE24" s="137"/>
      <c r="AF24" s="137"/>
      <c r="AG24" s="137"/>
      <c r="AH24" s="137"/>
      <c r="AI24">
        <f t="shared" si="0"/>
        <v>3</v>
      </c>
    </row>
    <row r="25" spans="1:35" customFormat="1">
      <c r="A25" s="54"/>
      <c r="B25" s="54"/>
      <c r="C25" s="55"/>
      <c r="D25" s="176">
        <v>42072</v>
      </c>
      <c r="E25" s="218" t="s">
        <v>49</v>
      </c>
      <c r="F25" s="219"/>
      <c r="G25" s="219"/>
      <c r="H25" s="219"/>
      <c r="I25" s="219"/>
      <c r="J25" s="219"/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  <c r="AG25" s="219"/>
      <c r="AH25" s="220"/>
      <c r="AI25">
        <f t="shared" si="0"/>
        <v>3</v>
      </c>
    </row>
    <row r="26" spans="1:35" customFormat="1">
      <c r="A26" s="74">
        <v>19</v>
      </c>
      <c r="B26" s="74"/>
      <c r="C26" s="75" t="s">
        <v>50</v>
      </c>
      <c r="D26" s="177">
        <v>42073</v>
      </c>
      <c r="E26" s="74">
        <v>1</v>
      </c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>
        <v>1</v>
      </c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>
        <f t="shared" si="0"/>
        <v>3</v>
      </c>
    </row>
    <row r="27" spans="1:35" customFormat="1">
      <c r="A27" s="137">
        <v>20</v>
      </c>
      <c r="B27" s="137">
        <v>18</v>
      </c>
      <c r="C27" s="30"/>
      <c r="D27" s="172">
        <v>42075</v>
      </c>
      <c r="E27" s="137">
        <v>10</v>
      </c>
      <c r="F27" s="137">
        <v>4</v>
      </c>
      <c r="G27" s="137">
        <v>1</v>
      </c>
      <c r="H27" s="137">
        <v>7</v>
      </c>
      <c r="I27" s="137">
        <v>3</v>
      </c>
      <c r="J27" s="137">
        <v>4</v>
      </c>
      <c r="K27" s="137">
        <v>6</v>
      </c>
      <c r="L27" s="137">
        <v>6</v>
      </c>
      <c r="M27" s="137">
        <v>6</v>
      </c>
      <c r="N27" s="137">
        <v>1</v>
      </c>
      <c r="O27" s="137">
        <v>11</v>
      </c>
      <c r="P27" s="137">
        <v>2</v>
      </c>
      <c r="Q27" s="137">
        <v>2</v>
      </c>
      <c r="R27" s="137">
        <v>1</v>
      </c>
      <c r="S27" s="137"/>
      <c r="T27" s="137"/>
      <c r="U27" s="137"/>
      <c r="V27" s="137"/>
      <c r="W27" s="137"/>
      <c r="X27" s="137"/>
      <c r="Y27" s="137"/>
      <c r="Z27" s="137"/>
      <c r="AA27" s="137">
        <v>1</v>
      </c>
      <c r="AB27" s="137">
        <v>1</v>
      </c>
      <c r="AC27" s="137"/>
      <c r="AD27" s="137">
        <v>1</v>
      </c>
      <c r="AE27" s="137"/>
      <c r="AF27" s="137">
        <v>1</v>
      </c>
      <c r="AG27" s="137"/>
      <c r="AH27" s="137">
        <v>1</v>
      </c>
      <c r="AI27">
        <f t="shared" si="0"/>
        <v>3</v>
      </c>
    </row>
    <row r="28" spans="1:35" customFormat="1">
      <c r="A28" s="137">
        <v>21</v>
      </c>
      <c r="B28" s="137"/>
      <c r="C28" s="30" t="s">
        <v>51</v>
      </c>
      <c r="D28" s="172">
        <v>42079</v>
      </c>
      <c r="E28" s="137">
        <v>6</v>
      </c>
      <c r="F28" s="137"/>
      <c r="G28" s="137"/>
      <c r="H28" s="137">
        <v>6</v>
      </c>
      <c r="I28" s="137"/>
      <c r="J28" s="137">
        <v>2</v>
      </c>
      <c r="K28" s="137">
        <v>4</v>
      </c>
      <c r="L28" s="137">
        <v>2</v>
      </c>
      <c r="M28" s="137">
        <v>4</v>
      </c>
      <c r="N28" s="137">
        <v>1</v>
      </c>
      <c r="O28" s="137">
        <v>7</v>
      </c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37"/>
      <c r="AF28" s="137"/>
      <c r="AG28" s="137"/>
      <c r="AH28" s="137"/>
      <c r="AI28">
        <f t="shared" si="0"/>
        <v>3</v>
      </c>
    </row>
    <row r="29" spans="1:35" customFormat="1">
      <c r="A29" s="74">
        <v>22</v>
      </c>
      <c r="B29" s="74"/>
      <c r="C29" s="75" t="s">
        <v>52</v>
      </c>
      <c r="D29" s="177">
        <v>42079</v>
      </c>
      <c r="E29" s="74"/>
      <c r="F29" s="74"/>
      <c r="G29" s="74"/>
      <c r="H29" s="74"/>
      <c r="I29" s="74"/>
      <c r="J29" s="74"/>
      <c r="K29" s="74"/>
      <c r="L29" s="74"/>
      <c r="M29" s="74">
        <v>1</v>
      </c>
      <c r="N29" s="74"/>
      <c r="O29" s="74">
        <v>1</v>
      </c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>
        <f t="shared" si="0"/>
        <v>3</v>
      </c>
    </row>
    <row r="30" spans="1:35" customFormat="1">
      <c r="A30" s="137">
        <v>23</v>
      </c>
      <c r="B30" s="137">
        <v>19</v>
      </c>
      <c r="C30" s="119"/>
      <c r="D30" s="172">
        <v>42082</v>
      </c>
      <c r="E30" s="137">
        <v>3</v>
      </c>
      <c r="F30" s="137">
        <v>1</v>
      </c>
      <c r="G30" s="137"/>
      <c r="H30" s="137">
        <v>2</v>
      </c>
      <c r="I30" s="137">
        <v>1</v>
      </c>
      <c r="J30" s="137">
        <v>1</v>
      </c>
      <c r="K30" s="137">
        <v>2</v>
      </c>
      <c r="L30" s="137">
        <v>3</v>
      </c>
      <c r="M30" s="137"/>
      <c r="N30" s="137"/>
      <c r="O30" s="137">
        <v>2</v>
      </c>
      <c r="P30" s="137"/>
      <c r="Q30" s="137"/>
      <c r="R30" s="137"/>
      <c r="S30" s="137">
        <v>1</v>
      </c>
      <c r="T30" s="137"/>
      <c r="U30" s="137"/>
      <c r="V30" s="137"/>
      <c r="W30" s="137"/>
      <c r="X30" s="137"/>
      <c r="Y30" s="137"/>
      <c r="Z30" s="137"/>
      <c r="AA30" s="137">
        <v>1</v>
      </c>
      <c r="AB30" s="137"/>
      <c r="AC30" s="137">
        <v>1</v>
      </c>
      <c r="AD30" s="137"/>
      <c r="AE30" s="137"/>
      <c r="AF30" s="137">
        <v>2</v>
      </c>
      <c r="AG30" s="137">
        <v>1</v>
      </c>
      <c r="AH30" s="137"/>
      <c r="AI30">
        <f t="shared" si="0"/>
        <v>3</v>
      </c>
    </row>
    <row r="31" spans="1:35" customFormat="1">
      <c r="A31" s="137">
        <v>24</v>
      </c>
      <c r="B31" s="137">
        <v>20</v>
      </c>
      <c r="C31" s="30"/>
      <c r="D31" s="172">
        <v>42086</v>
      </c>
      <c r="E31" s="137">
        <v>13</v>
      </c>
      <c r="F31" s="137">
        <v>2</v>
      </c>
      <c r="G31" s="137">
        <v>3</v>
      </c>
      <c r="H31" s="137">
        <v>5</v>
      </c>
      <c r="I31" s="137">
        <v>8</v>
      </c>
      <c r="J31" s="137">
        <v>9</v>
      </c>
      <c r="K31" s="137">
        <v>4</v>
      </c>
      <c r="L31" s="137">
        <v>5</v>
      </c>
      <c r="M31" s="137">
        <v>8</v>
      </c>
      <c r="N31" s="137">
        <v>2</v>
      </c>
      <c r="O31" s="137">
        <v>20</v>
      </c>
      <c r="P31" s="137">
        <v>3</v>
      </c>
      <c r="Q31" s="137">
        <v>6</v>
      </c>
      <c r="R31" s="137">
        <v>2</v>
      </c>
      <c r="S31" s="137"/>
      <c r="T31" s="137"/>
      <c r="U31" s="137"/>
      <c r="V31" s="137">
        <v>1</v>
      </c>
      <c r="W31" s="137"/>
      <c r="X31" s="137"/>
      <c r="Y31" s="137"/>
      <c r="Z31" s="137">
        <v>3</v>
      </c>
      <c r="AA31" s="137">
        <v>3</v>
      </c>
      <c r="AB31" s="137">
        <v>2</v>
      </c>
      <c r="AC31" s="137">
        <v>2</v>
      </c>
      <c r="AD31" s="137"/>
      <c r="AE31" s="137"/>
      <c r="AF31" s="137"/>
      <c r="AG31" s="137"/>
      <c r="AH31" s="137">
        <v>1</v>
      </c>
      <c r="AI31">
        <f t="shared" si="0"/>
        <v>3</v>
      </c>
    </row>
    <row r="32" spans="1:35" customFormat="1">
      <c r="A32" s="137">
        <v>25</v>
      </c>
      <c r="B32" s="137">
        <v>21</v>
      </c>
      <c r="C32" s="30"/>
      <c r="D32" s="169">
        <v>42089</v>
      </c>
      <c r="E32" s="105">
        <v>12</v>
      </c>
      <c r="F32" s="105">
        <v>3</v>
      </c>
      <c r="G32" s="105">
        <v>2</v>
      </c>
      <c r="H32" s="105">
        <v>8</v>
      </c>
      <c r="I32" s="105">
        <v>4</v>
      </c>
      <c r="J32" s="105">
        <v>7</v>
      </c>
      <c r="K32" s="105">
        <v>5</v>
      </c>
      <c r="L32" s="105">
        <v>6</v>
      </c>
      <c r="M32" s="105">
        <v>7</v>
      </c>
      <c r="N32" s="105">
        <v>1</v>
      </c>
      <c r="O32" s="105">
        <v>17</v>
      </c>
      <c r="P32" s="105">
        <v>2</v>
      </c>
      <c r="Q32" s="105">
        <v>2</v>
      </c>
      <c r="R32" s="105">
        <v>1</v>
      </c>
      <c r="S32" s="105"/>
      <c r="T32" s="105"/>
      <c r="U32" s="105"/>
      <c r="V32" s="105"/>
      <c r="W32" s="105"/>
      <c r="X32" s="105"/>
      <c r="Y32" s="105">
        <v>1</v>
      </c>
      <c r="Z32" s="105">
        <v>2</v>
      </c>
      <c r="AA32" s="105">
        <v>1</v>
      </c>
      <c r="AB32" s="105"/>
      <c r="AC32" s="105"/>
      <c r="AD32" s="105"/>
      <c r="AE32" s="105"/>
      <c r="AF32" s="105"/>
      <c r="AG32" s="105">
        <v>1</v>
      </c>
      <c r="AH32" s="105"/>
      <c r="AI32">
        <f t="shared" si="0"/>
        <v>3</v>
      </c>
    </row>
    <row r="33" spans="1:35" customFormat="1">
      <c r="A33" s="137">
        <v>26</v>
      </c>
      <c r="B33" s="137">
        <v>22</v>
      </c>
      <c r="C33" s="30"/>
      <c r="D33" s="169">
        <v>42093</v>
      </c>
      <c r="E33" s="105">
        <v>7</v>
      </c>
      <c r="F33" s="105">
        <v>1</v>
      </c>
      <c r="G33" s="105"/>
      <c r="H33" s="105">
        <v>6</v>
      </c>
      <c r="I33" s="105">
        <v>1</v>
      </c>
      <c r="J33" s="105">
        <v>4</v>
      </c>
      <c r="K33" s="105">
        <v>3</v>
      </c>
      <c r="L33" s="105">
        <v>3</v>
      </c>
      <c r="M33" s="105">
        <v>5</v>
      </c>
      <c r="N33" s="105">
        <v>1</v>
      </c>
      <c r="O33" s="105">
        <v>7</v>
      </c>
      <c r="P33" s="105">
        <v>3</v>
      </c>
      <c r="Q33" s="105">
        <v>1</v>
      </c>
      <c r="R33" s="105"/>
      <c r="S33" s="105"/>
      <c r="T33" s="105"/>
      <c r="U33" s="105"/>
      <c r="V33" s="105"/>
      <c r="W33" s="105"/>
      <c r="X33" s="105"/>
      <c r="Y33" s="105"/>
      <c r="Z33" s="105"/>
      <c r="AA33" s="105">
        <v>2</v>
      </c>
      <c r="AB33" s="105"/>
      <c r="AC33" s="105">
        <v>1</v>
      </c>
      <c r="AD33" s="105">
        <v>1</v>
      </c>
      <c r="AE33" s="105"/>
      <c r="AF33" s="105">
        <v>1</v>
      </c>
      <c r="AG33" s="105">
        <v>1</v>
      </c>
      <c r="AH33" s="105"/>
      <c r="AI33">
        <f t="shared" si="0"/>
        <v>3</v>
      </c>
    </row>
    <row r="34" spans="1:35" customFormat="1">
      <c r="A34" s="137">
        <v>27</v>
      </c>
      <c r="B34" s="92">
        <v>23</v>
      </c>
      <c r="C34" s="91"/>
      <c r="D34" s="178">
        <v>42096</v>
      </c>
      <c r="E34" s="92">
        <v>9</v>
      </c>
      <c r="F34" s="92"/>
      <c r="G34" s="92"/>
      <c r="H34" s="92">
        <v>8</v>
      </c>
      <c r="I34" s="92">
        <v>1</v>
      </c>
      <c r="J34" s="92">
        <v>1</v>
      </c>
      <c r="K34" s="92">
        <v>8</v>
      </c>
      <c r="L34" s="92">
        <v>5</v>
      </c>
      <c r="M34" s="92">
        <v>8</v>
      </c>
      <c r="N34" s="92">
        <v>3</v>
      </c>
      <c r="O34" s="92">
        <v>12</v>
      </c>
      <c r="P34" s="92">
        <v>3</v>
      </c>
      <c r="Q34" s="92">
        <v>3</v>
      </c>
      <c r="R34" s="92"/>
      <c r="S34" s="92"/>
      <c r="T34" s="92"/>
      <c r="U34" s="92"/>
      <c r="V34" s="92"/>
      <c r="W34" s="92"/>
      <c r="X34" s="92"/>
      <c r="Y34" s="92"/>
      <c r="Z34" s="92">
        <v>2</v>
      </c>
      <c r="AA34" s="92"/>
      <c r="AB34" s="92"/>
      <c r="AC34" s="92"/>
      <c r="AD34" s="92"/>
      <c r="AE34" s="92"/>
      <c r="AF34" s="92"/>
      <c r="AG34" s="92">
        <v>1</v>
      </c>
      <c r="AH34" s="92"/>
      <c r="AI34">
        <f t="shared" si="0"/>
        <v>4</v>
      </c>
    </row>
    <row r="35" spans="1:35" customFormat="1">
      <c r="A35" s="81"/>
      <c r="B35" s="125"/>
      <c r="C35" s="93"/>
      <c r="D35" s="179">
        <v>42100</v>
      </c>
      <c r="E35" s="223" t="s">
        <v>45</v>
      </c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3"/>
      <c r="T35" s="223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>
        <f t="shared" si="0"/>
        <v>4</v>
      </c>
    </row>
    <row r="36" spans="1:35" customFormat="1">
      <c r="A36" s="77">
        <v>28</v>
      </c>
      <c r="B36" s="95">
        <v>24</v>
      </c>
      <c r="C36" s="94"/>
      <c r="D36" s="180">
        <v>42103</v>
      </c>
      <c r="E36" s="95">
        <v>12</v>
      </c>
      <c r="F36" s="95">
        <v>3</v>
      </c>
      <c r="G36" s="95">
        <v>1</v>
      </c>
      <c r="H36" s="95">
        <v>9</v>
      </c>
      <c r="I36" s="95">
        <v>3</v>
      </c>
      <c r="J36" s="95">
        <v>7</v>
      </c>
      <c r="K36" s="95">
        <v>5</v>
      </c>
      <c r="L36" s="95">
        <v>4</v>
      </c>
      <c r="M36" s="95">
        <v>8</v>
      </c>
      <c r="N36" s="95">
        <v>2</v>
      </c>
      <c r="O36" s="95">
        <v>14</v>
      </c>
      <c r="P36" s="95">
        <v>1</v>
      </c>
      <c r="Q36" s="95">
        <v>4</v>
      </c>
      <c r="R36" s="95">
        <v>2</v>
      </c>
      <c r="S36" s="95"/>
      <c r="T36" s="95"/>
      <c r="U36" s="95"/>
      <c r="V36" s="95"/>
      <c r="W36" s="95"/>
      <c r="X36" s="95"/>
      <c r="Y36" s="95"/>
      <c r="Z36" s="95">
        <v>1</v>
      </c>
      <c r="AA36" s="95">
        <v>1</v>
      </c>
      <c r="AB36" s="95"/>
      <c r="AC36" s="95">
        <v>1</v>
      </c>
      <c r="AD36" s="95"/>
      <c r="AE36" s="95"/>
      <c r="AF36" s="95"/>
      <c r="AG36" s="95"/>
      <c r="AH36" s="95"/>
      <c r="AI36">
        <f t="shared" si="0"/>
        <v>4</v>
      </c>
    </row>
    <row r="37" spans="1:35" customFormat="1">
      <c r="A37" s="78">
        <v>29</v>
      </c>
      <c r="B37" s="101"/>
      <c r="C37" s="118" t="s">
        <v>53</v>
      </c>
      <c r="D37" s="181">
        <v>42107</v>
      </c>
      <c r="E37" s="97">
        <v>2</v>
      </c>
      <c r="F37" s="97"/>
      <c r="G37" s="97"/>
      <c r="H37" s="97">
        <v>2</v>
      </c>
      <c r="I37" s="97"/>
      <c r="J37" s="97">
        <v>2</v>
      </c>
      <c r="K37" s="97"/>
      <c r="L37" s="97"/>
      <c r="M37" s="97">
        <v>1</v>
      </c>
      <c r="N37" s="97"/>
      <c r="O37" s="97">
        <v>1</v>
      </c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>
        <v>6</v>
      </c>
      <c r="AB37" s="97"/>
      <c r="AC37" s="97"/>
      <c r="AD37" s="97"/>
      <c r="AE37" s="97"/>
      <c r="AF37" s="97"/>
      <c r="AG37" s="97"/>
      <c r="AH37" s="97"/>
      <c r="AI37">
        <f t="shared" si="0"/>
        <v>4</v>
      </c>
    </row>
    <row r="38" spans="1:35" s="16" customFormat="1">
      <c r="A38" s="77">
        <v>30</v>
      </c>
      <c r="B38" s="97">
        <v>26</v>
      </c>
      <c r="C38" s="98"/>
      <c r="D38" s="182">
        <v>42110</v>
      </c>
      <c r="E38" s="99">
        <v>10</v>
      </c>
      <c r="F38" s="99">
        <v>2</v>
      </c>
      <c r="G38" s="99">
        <v>1</v>
      </c>
      <c r="H38" s="99">
        <v>9</v>
      </c>
      <c r="I38" s="99">
        <v>1</v>
      </c>
      <c r="J38" s="99">
        <v>6</v>
      </c>
      <c r="K38" s="99">
        <v>4</v>
      </c>
      <c r="L38" s="99">
        <v>6</v>
      </c>
      <c r="M38" s="99">
        <v>4</v>
      </c>
      <c r="N38" s="99">
        <v>2</v>
      </c>
      <c r="O38" s="99">
        <v>10</v>
      </c>
      <c r="P38" s="99">
        <v>1</v>
      </c>
      <c r="Q38" s="99"/>
      <c r="R38" s="99"/>
      <c r="S38" s="99"/>
      <c r="T38" s="99"/>
      <c r="U38" s="99"/>
      <c r="V38" s="99"/>
      <c r="W38" s="99"/>
      <c r="X38" s="99"/>
      <c r="Y38" s="99"/>
      <c r="Z38" s="99">
        <v>1</v>
      </c>
      <c r="AA38" s="99">
        <v>1</v>
      </c>
      <c r="AB38" s="99"/>
      <c r="AC38" s="99">
        <v>1</v>
      </c>
      <c r="AD38" s="99"/>
      <c r="AE38" s="99"/>
      <c r="AF38" s="99"/>
      <c r="AG38" s="99"/>
      <c r="AH38" s="99"/>
      <c r="AI38">
        <f t="shared" si="0"/>
        <v>4</v>
      </c>
    </row>
    <row r="39" spans="1:35" customFormat="1">
      <c r="A39" s="78">
        <v>31</v>
      </c>
      <c r="B39" s="97">
        <v>26</v>
      </c>
      <c r="C39" s="100" t="s">
        <v>44</v>
      </c>
      <c r="D39" s="180">
        <v>42114</v>
      </c>
      <c r="E39" s="95">
        <v>13</v>
      </c>
      <c r="F39" s="95">
        <v>2</v>
      </c>
      <c r="G39" s="95">
        <v>1</v>
      </c>
      <c r="H39" s="95">
        <v>7</v>
      </c>
      <c r="I39" s="95">
        <v>6</v>
      </c>
      <c r="J39" s="95">
        <v>8</v>
      </c>
      <c r="K39" s="95">
        <v>5</v>
      </c>
      <c r="L39" s="95">
        <v>4</v>
      </c>
      <c r="M39" s="95">
        <v>7</v>
      </c>
      <c r="N39" s="95">
        <v>5</v>
      </c>
      <c r="O39" s="95">
        <v>18</v>
      </c>
      <c r="P39" s="95">
        <v>4</v>
      </c>
      <c r="Q39" s="95">
        <v>1</v>
      </c>
      <c r="R39" s="95"/>
      <c r="S39" s="95"/>
      <c r="T39" s="95"/>
      <c r="U39" s="95"/>
      <c r="V39" s="95"/>
      <c r="W39" s="95"/>
      <c r="X39" s="95"/>
      <c r="Y39" s="95">
        <v>1</v>
      </c>
      <c r="Z39" s="95">
        <v>4</v>
      </c>
      <c r="AA39" s="95"/>
      <c r="AB39" s="95"/>
      <c r="AC39" s="95"/>
      <c r="AD39" s="95"/>
      <c r="AE39" s="95"/>
      <c r="AF39" s="95"/>
      <c r="AG39" s="95"/>
      <c r="AH39" s="95"/>
      <c r="AI39">
        <f t="shared" si="0"/>
        <v>4</v>
      </c>
    </row>
    <row r="40" spans="1:35" customFormat="1">
      <c r="A40" s="77">
        <v>32</v>
      </c>
      <c r="B40" s="101">
        <v>27</v>
      </c>
      <c r="C40" s="96"/>
      <c r="D40" s="181">
        <v>42117</v>
      </c>
      <c r="E40" s="101">
        <v>10</v>
      </c>
      <c r="F40" s="101">
        <v>2</v>
      </c>
      <c r="G40" s="101">
        <v>1</v>
      </c>
      <c r="H40" s="101">
        <v>4</v>
      </c>
      <c r="I40" s="101">
        <v>6</v>
      </c>
      <c r="J40" s="101">
        <v>10</v>
      </c>
      <c r="K40" s="101"/>
      <c r="L40" s="101">
        <v>2</v>
      </c>
      <c r="M40" s="101">
        <v>3</v>
      </c>
      <c r="N40" s="101"/>
      <c r="O40" s="101">
        <v>5</v>
      </c>
      <c r="P40" s="101">
        <v>2</v>
      </c>
      <c r="Q40" s="101">
        <v>3</v>
      </c>
      <c r="R40" s="101">
        <v>1</v>
      </c>
      <c r="S40" s="101"/>
      <c r="T40" s="101"/>
      <c r="U40" s="101"/>
      <c r="V40" s="101"/>
      <c r="W40" s="101"/>
      <c r="X40" s="101"/>
      <c r="Y40" s="101"/>
      <c r="Z40" s="101">
        <v>2</v>
      </c>
      <c r="AA40" s="101">
        <v>3</v>
      </c>
      <c r="AB40" s="101"/>
      <c r="AC40" s="101"/>
      <c r="AD40" s="101"/>
      <c r="AE40" s="101"/>
      <c r="AF40" s="101"/>
      <c r="AG40" s="101"/>
      <c r="AH40" s="101"/>
      <c r="AI40">
        <f t="shared" si="0"/>
        <v>4</v>
      </c>
    </row>
    <row r="41" spans="1:35" customFormat="1">
      <c r="A41" s="78">
        <v>33</v>
      </c>
      <c r="B41" s="97">
        <v>28</v>
      </c>
      <c r="C41" s="96"/>
      <c r="D41" s="181">
        <v>42121</v>
      </c>
      <c r="E41" s="97">
        <v>9</v>
      </c>
      <c r="F41" s="97">
        <v>1</v>
      </c>
      <c r="G41" s="97"/>
      <c r="H41" s="97">
        <v>6</v>
      </c>
      <c r="I41" s="97">
        <v>4</v>
      </c>
      <c r="J41" s="97">
        <v>5</v>
      </c>
      <c r="K41" s="97">
        <v>5</v>
      </c>
      <c r="L41" s="97">
        <v>2</v>
      </c>
      <c r="M41" s="97">
        <v>3</v>
      </c>
      <c r="N41" s="97"/>
      <c r="O41" s="97">
        <v>3</v>
      </c>
      <c r="P41" s="97">
        <v>2</v>
      </c>
      <c r="Q41" s="97"/>
      <c r="R41" s="97"/>
      <c r="S41" s="97">
        <v>1</v>
      </c>
      <c r="T41" s="97"/>
      <c r="U41" s="97"/>
      <c r="V41" s="97"/>
      <c r="W41" s="97"/>
      <c r="X41" s="97"/>
      <c r="Y41" s="97">
        <v>2</v>
      </c>
      <c r="Z41" s="97">
        <v>2</v>
      </c>
      <c r="AA41" s="97">
        <v>3</v>
      </c>
      <c r="AB41" s="97"/>
      <c r="AC41" s="97"/>
      <c r="AD41" s="97">
        <v>3</v>
      </c>
      <c r="AE41" s="97"/>
      <c r="AF41" s="97"/>
      <c r="AG41" s="97"/>
      <c r="AH41" s="97"/>
      <c r="AI41">
        <f t="shared" si="0"/>
        <v>4</v>
      </c>
    </row>
    <row r="42" spans="1:35" customFormat="1">
      <c r="A42" s="77">
        <v>34</v>
      </c>
      <c r="B42" s="101">
        <v>29</v>
      </c>
      <c r="C42" s="103" t="s">
        <v>48</v>
      </c>
      <c r="D42" s="181">
        <v>42124</v>
      </c>
      <c r="E42" s="101">
        <v>10</v>
      </c>
      <c r="F42" s="101">
        <v>2</v>
      </c>
      <c r="G42" s="101">
        <v>1</v>
      </c>
      <c r="H42" s="101">
        <v>5</v>
      </c>
      <c r="I42" s="101">
        <v>5</v>
      </c>
      <c r="J42" s="101">
        <v>7</v>
      </c>
      <c r="K42" s="101">
        <v>3</v>
      </c>
      <c r="L42" s="101">
        <v>3</v>
      </c>
      <c r="M42" s="101">
        <v>3</v>
      </c>
      <c r="N42" s="101">
        <v>1</v>
      </c>
      <c r="O42" s="101">
        <v>6</v>
      </c>
      <c r="P42" s="101">
        <v>1</v>
      </c>
      <c r="Q42" s="101">
        <v>2</v>
      </c>
      <c r="R42" s="101">
        <v>3</v>
      </c>
      <c r="S42" s="101"/>
      <c r="T42" s="101"/>
      <c r="U42" s="101"/>
      <c r="V42" s="101"/>
      <c r="W42" s="101"/>
      <c r="X42" s="101"/>
      <c r="Y42" s="101"/>
      <c r="Z42" s="101">
        <v>6</v>
      </c>
      <c r="AA42" s="101">
        <v>2</v>
      </c>
      <c r="AB42" s="101"/>
      <c r="AC42" s="101"/>
      <c r="AD42" s="101"/>
      <c r="AE42" s="101"/>
      <c r="AF42" s="101"/>
      <c r="AG42" s="101"/>
      <c r="AH42" s="101"/>
      <c r="AI42">
        <f t="shared" si="0"/>
        <v>4</v>
      </c>
    </row>
    <row r="43" spans="1:35" customFormat="1">
      <c r="A43" s="87">
        <v>35</v>
      </c>
      <c r="B43" s="106">
        <v>30</v>
      </c>
      <c r="C43" s="106"/>
      <c r="D43" s="183">
        <v>42128</v>
      </c>
      <c r="E43" s="106">
        <v>10</v>
      </c>
      <c r="F43" s="106">
        <v>1</v>
      </c>
      <c r="G43" s="106">
        <v>0</v>
      </c>
      <c r="H43" s="106">
        <v>5</v>
      </c>
      <c r="I43" s="106">
        <v>5</v>
      </c>
      <c r="J43" s="106">
        <v>8</v>
      </c>
      <c r="K43" s="106">
        <v>2</v>
      </c>
      <c r="L43" s="106">
        <v>4</v>
      </c>
      <c r="M43" s="106">
        <v>4</v>
      </c>
      <c r="N43" s="106">
        <v>1</v>
      </c>
      <c r="O43" s="106">
        <v>8</v>
      </c>
      <c r="P43" s="106">
        <v>5</v>
      </c>
      <c r="Q43" s="106">
        <v>2</v>
      </c>
      <c r="R43" s="106">
        <v>2</v>
      </c>
      <c r="S43" s="106">
        <v>1</v>
      </c>
      <c r="T43" s="106">
        <v>1</v>
      </c>
      <c r="U43" s="106"/>
      <c r="V43" s="106">
        <v>1</v>
      </c>
      <c r="W43" s="106"/>
      <c r="X43" s="106"/>
      <c r="Y43" s="106"/>
      <c r="Z43" s="106">
        <v>0</v>
      </c>
      <c r="AA43" s="106">
        <v>4</v>
      </c>
      <c r="AB43" s="106"/>
      <c r="AC43" s="106"/>
      <c r="AD43" s="106"/>
      <c r="AE43" s="106"/>
      <c r="AF43" s="106"/>
      <c r="AG43" s="106"/>
      <c r="AH43" s="106"/>
      <c r="AI43">
        <f t="shared" si="0"/>
        <v>5</v>
      </c>
    </row>
    <row r="44" spans="1:35" customFormat="1">
      <c r="A44" s="133">
        <v>36</v>
      </c>
      <c r="B44" s="134"/>
      <c r="C44" s="134" t="s">
        <v>54</v>
      </c>
      <c r="D44" s="184">
        <v>42131</v>
      </c>
      <c r="E44" s="134">
        <v>1</v>
      </c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>
        <v>1</v>
      </c>
      <c r="AA44" s="134"/>
      <c r="AB44" s="134"/>
      <c r="AC44" s="134"/>
      <c r="AD44" s="134"/>
      <c r="AE44" s="134"/>
      <c r="AF44" s="134"/>
      <c r="AG44" s="134"/>
      <c r="AH44" s="134"/>
      <c r="AI44">
        <f t="shared" si="0"/>
        <v>5</v>
      </c>
    </row>
    <row r="45" spans="1:35" customFormat="1">
      <c r="A45" s="87">
        <v>37</v>
      </c>
      <c r="B45" s="106">
        <v>31</v>
      </c>
      <c r="C45" s="106"/>
      <c r="D45" s="183">
        <v>42131</v>
      </c>
      <c r="E45" s="106">
        <v>14</v>
      </c>
      <c r="F45" s="106">
        <v>4</v>
      </c>
      <c r="G45" s="106">
        <v>2</v>
      </c>
      <c r="H45" s="106">
        <v>12</v>
      </c>
      <c r="I45" s="106">
        <v>2</v>
      </c>
      <c r="J45" s="106">
        <v>5</v>
      </c>
      <c r="K45" s="106">
        <v>9</v>
      </c>
      <c r="L45" s="106">
        <v>3</v>
      </c>
      <c r="M45" s="106">
        <v>10</v>
      </c>
      <c r="N45" s="106">
        <v>1</v>
      </c>
      <c r="O45" s="106">
        <v>13</v>
      </c>
      <c r="P45" s="106">
        <v>1</v>
      </c>
      <c r="Q45" s="106">
        <v>3</v>
      </c>
      <c r="R45" s="106"/>
      <c r="S45" s="106">
        <v>1</v>
      </c>
      <c r="T45" s="106"/>
      <c r="U45" s="106"/>
      <c r="V45" s="106"/>
      <c r="W45" s="106"/>
      <c r="X45" s="106"/>
      <c r="Y45" s="106"/>
      <c r="Z45" s="106">
        <v>3</v>
      </c>
      <c r="AA45" s="106"/>
      <c r="AB45" s="106">
        <v>1</v>
      </c>
      <c r="AC45" s="106"/>
      <c r="AD45" s="106"/>
      <c r="AE45" s="106">
        <v>1</v>
      </c>
      <c r="AF45" s="106"/>
      <c r="AG45" s="106">
        <v>1</v>
      </c>
      <c r="AH45" s="106"/>
      <c r="AI45">
        <f t="shared" si="0"/>
        <v>5</v>
      </c>
    </row>
    <row r="46" spans="1:35" customFormat="1">
      <c r="A46" s="85">
        <v>38</v>
      </c>
      <c r="B46" s="106">
        <v>32</v>
      </c>
      <c r="C46" s="117" t="s">
        <v>44</v>
      </c>
      <c r="D46" s="183">
        <v>42135</v>
      </c>
      <c r="E46" s="106">
        <v>7</v>
      </c>
      <c r="F46" s="106">
        <v>1</v>
      </c>
      <c r="G46" s="106">
        <v>0</v>
      </c>
      <c r="H46" s="106">
        <v>4</v>
      </c>
      <c r="I46" s="106">
        <v>3</v>
      </c>
      <c r="J46" s="106">
        <v>3</v>
      </c>
      <c r="K46" s="106">
        <v>4</v>
      </c>
      <c r="L46" s="106">
        <v>5</v>
      </c>
      <c r="M46" s="106">
        <v>6</v>
      </c>
      <c r="N46" s="106">
        <v>1</v>
      </c>
      <c r="O46" s="106">
        <v>11</v>
      </c>
      <c r="P46" s="106">
        <v>2</v>
      </c>
      <c r="Q46" s="106">
        <v>2</v>
      </c>
      <c r="R46" s="106">
        <v>1</v>
      </c>
      <c r="S46" s="106">
        <v>1</v>
      </c>
      <c r="T46" s="106"/>
      <c r="U46" s="106"/>
      <c r="V46" s="106"/>
      <c r="W46" s="106"/>
      <c r="X46" s="106"/>
      <c r="Y46" s="106"/>
      <c r="Z46" s="106">
        <v>2</v>
      </c>
      <c r="AA46" s="106">
        <v>1</v>
      </c>
      <c r="AB46" s="106">
        <v>1</v>
      </c>
      <c r="AC46" s="106"/>
      <c r="AD46" s="106"/>
      <c r="AE46" s="106"/>
      <c r="AF46" s="106"/>
      <c r="AG46" s="106"/>
      <c r="AH46" s="106"/>
      <c r="AI46">
        <f t="shared" si="0"/>
        <v>5</v>
      </c>
    </row>
    <row r="47" spans="1:35" customFormat="1">
      <c r="A47" s="126"/>
      <c r="B47" s="109"/>
      <c r="C47" s="109"/>
      <c r="D47" s="185">
        <v>42138</v>
      </c>
      <c r="E47" s="224" t="s">
        <v>45</v>
      </c>
      <c r="F47" s="224"/>
      <c r="G47" s="224"/>
      <c r="H47" s="224"/>
      <c r="I47" s="224"/>
      <c r="J47" s="224"/>
      <c r="K47" s="224"/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4"/>
      <c r="AE47" s="224"/>
      <c r="AF47" s="224"/>
      <c r="AG47" s="224"/>
      <c r="AH47" s="224"/>
      <c r="AI47">
        <f t="shared" si="0"/>
        <v>5</v>
      </c>
    </row>
    <row r="48" spans="1:35" customFormat="1">
      <c r="A48" s="85">
        <v>39</v>
      </c>
      <c r="B48" s="106">
        <v>33</v>
      </c>
      <c r="C48" s="106"/>
      <c r="D48" s="183">
        <v>42142</v>
      </c>
      <c r="E48" s="106">
        <v>13</v>
      </c>
      <c r="F48" s="106">
        <v>3</v>
      </c>
      <c r="G48" s="106">
        <v>1</v>
      </c>
      <c r="H48" s="106">
        <v>8</v>
      </c>
      <c r="I48" s="106">
        <v>5</v>
      </c>
      <c r="J48" s="106">
        <v>8</v>
      </c>
      <c r="K48" s="106">
        <v>5</v>
      </c>
      <c r="L48" s="106">
        <v>6</v>
      </c>
      <c r="M48" s="106">
        <v>6</v>
      </c>
      <c r="N48" s="106">
        <v>2</v>
      </c>
      <c r="O48" s="106">
        <v>10</v>
      </c>
      <c r="P48" s="106">
        <v>4</v>
      </c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>
        <v>5</v>
      </c>
      <c r="AB48" s="106"/>
      <c r="AC48" s="106"/>
      <c r="AD48" s="106">
        <v>1</v>
      </c>
      <c r="AE48" s="106"/>
      <c r="AF48" s="106"/>
      <c r="AG48" s="106"/>
      <c r="AH48" s="106"/>
      <c r="AI48">
        <f t="shared" si="0"/>
        <v>5</v>
      </c>
    </row>
    <row r="49" spans="1:35" customFormat="1">
      <c r="A49" s="87">
        <v>40</v>
      </c>
      <c r="B49" s="106">
        <v>34</v>
      </c>
      <c r="C49" s="106"/>
      <c r="D49" s="183">
        <v>42145</v>
      </c>
      <c r="E49" s="106">
        <v>17</v>
      </c>
      <c r="F49" s="106">
        <v>2</v>
      </c>
      <c r="G49" s="106">
        <v>1</v>
      </c>
      <c r="H49" s="106">
        <v>9</v>
      </c>
      <c r="I49" s="106">
        <v>8</v>
      </c>
      <c r="J49" s="106">
        <v>10</v>
      </c>
      <c r="K49" s="106">
        <v>7</v>
      </c>
      <c r="L49" s="106">
        <v>9</v>
      </c>
      <c r="M49" s="106">
        <v>11</v>
      </c>
      <c r="N49" s="106">
        <v>2</v>
      </c>
      <c r="O49" s="106">
        <v>16</v>
      </c>
      <c r="P49" s="106">
        <v>6</v>
      </c>
      <c r="Q49" s="106">
        <v>5</v>
      </c>
      <c r="R49" s="106"/>
      <c r="S49" s="106"/>
      <c r="T49" s="106">
        <v>1</v>
      </c>
      <c r="U49" s="106"/>
      <c r="V49" s="106"/>
      <c r="W49" s="106"/>
      <c r="X49" s="106"/>
      <c r="Y49" s="106">
        <v>2</v>
      </c>
      <c r="Z49" s="106">
        <v>2</v>
      </c>
      <c r="AA49" s="106">
        <v>7</v>
      </c>
      <c r="AB49" s="106">
        <v>1</v>
      </c>
      <c r="AC49" s="106"/>
      <c r="AD49" s="106"/>
      <c r="AE49" s="106"/>
      <c r="AF49" s="106"/>
      <c r="AG49" s="106">
        <v>1</v>
      </c>
      <c r="AH49" s="106"/>
      <c r="AI49">
        <f t="shared" si="0"/>
        <v>5</v>
      </c>
    </row>
    <row r="50" spans="1:35" customFormat="1">
      <c r="A50" s="108"/>
      <c r="B50" s="109"/>
      <c r="C50" s="109"/>
      <c r="D50" s="185">
        <v>42149</v>
      </c>
      <c r="E50" s="224" t="s">
        <v>45</v>
      </c>
      <c r="F50" s="224"/>
      <c r="G50" s="224"/>
      <c r="H50" s="224"/>
      <c r="I50" s="224"/>
      <c r="J50" s="224"/>
      <c r="K50" s="224"/>
      <c r="L50" s="224"/>
      <c r="M50" s="224"/>
      <c r="N50" s="224"/>
      <c r="O50" s="224"/>
      <c r="P50" s="224"/>
      <c r="Q50" s="224"/>
      <c r="R50" s="224"/>
      <c r="S50" s="224"/>
      <c r="T50" s="224"/>
      <c r="U50" s="224"/>
      <c r="V50" s="224"/>
      <c r="W50" s="224"/>
      <c r="X50" s="224"/>
      <c r="Y50" s="224"/>
      <c r="Z50" s="224"/>
      <c r="AA50" s="224"/>
      <c r="AB50" s="224"/>
      <c r="AC50" s="224"/>
      <c r="AD50" s="224"/>
      <c r="AE50" s="224"/>
      <c r="AF50" s="224"/>
      <c r="AG50" s="224"/>
      <c r="AH50" s="224"/>
      <c r="AI50">
        <f t="shared" si="0"/>
        <v>5</v>
      </c>
    </row>
    <row r="51" spans="1:35" customFormat="1">
      <c r="A51" s="87">
        <v>41</v>
      </c>
      <c r="B51" s="106">
        <v>35</v>
      </c>
      <c r="C51" s="106"/>
      <c r="D51" s="183">
        <v>42152</v>
      </c>
      <c r="E51" s="106">
        <v>19</v>
      </c>
      <c r="F51" s="106">
        <v>4</v>
      </c>
      <c r="G51" s="106">
        <v>1</v>
      </c>
      <c r="H51" s="106">
        <v>11</v>
      </c>
      <c r="I51" s="106">
        <v>8</v>
      </c>
      <c r="J51" s="106">
        <v>10</v>
      </c>
      <c r="K51" s="106">
        <v>9</v>
      </c>
      <c r="L51" s="106">
        <v>7</v>
      </c>
      <c r="M51" s="106">
        <v>13</v>
      </c>
      <c r="N51" s="106">
        <v>2</v>
      </c>
      <c r="O51" s="106">
        <v>21</v>
      </c>
      <c r="P51" s="106">
        <v>5</v>
      </c>
      <c r="Q51" s="106">
        <v>7</v>
      </c>
      <c r="R51" s="106">
        <v>2</v>
      </c>
      <c r="S51" s="106">
        <v>2</v>
      </c>
      <c r="T51" s="106">
        <v>1</v>
      </c>
      <c r="U51" s="106"/>
      <c r="V51" s="106"/>
      <c r="W51" s="106"/>
      <c r="X51" s="106"/>
      <c r="Y51" s="106"/>
      <c r="Z51" s="106">
        <v>2</v>
      </c>
      <c r="AA51" s="106">
        <v>6</v>
      </c>
      <c r="AB51" s="106"/>
      <c r="AC51" s="106">
        <v>2</v>
      </c>
      <c r="AD51" s="106"/>
      <c r="AE51" s="106"/>
      <c r="AF51" s="106"/>
      <c r="AG51" s="106">
        <v>1</v>
      </c>
      <c r="AH51" s="106"/>
      <c r="AI51">
        <f t="shared" si="0"/>
        <v>5</v>
      </c>
    </row>
    <row r="52" spans="1:35" customFormat="1">
      <c r="A52" s="85">
        <v>42</v>
      </c>
      <c r="B52" s="85">
        <v>36</v>
      </c>
      <c r="C52" s="112"/>
      <c r="D52" s="180">
        <v>42156</v>
      </c>
      <c r="E52" s="85">
        <v>11</v>
      </c>
      <c r="F52" s="85">
        <v>1</v>
      </c>
      <c r="G52" s="85">
        <v>1</v>
      </c>
      <c r="H52" s="85">
        <v>5</v>
      </c>
      <c r="I52" s="85">
        <v>6</v>
      </c>
      <c r="J52" s="85">
        <v>8</v>
      </c>
      <c r="K52" s="85">
        <v>3</v>
      </c>
      <c r="L52" s="85">
        <v>6</v>
      </c>
      <c r="M52" s="85">
        <v>7</v>
      </c>
      <c r="N52" s="85">
        <v>1</v>
      </c>
      <c r="O52" s="85">
        <v>9</v>
      </c>
      <c r="P52" s="85">
        <v>3</v>
      </c>
      <c r="Q52" s="85">
        <v>2</v>
      </c>
      <c r="R52" s="85">
        <v>2</v>
      </c>
      <c r="S52" s="85"/>
      <c r="T52" s="85">
        <v>1</v>
      </c>
      <c r="U52" s="85"/>
      <c r="V52" s="85"/>
      <c r="W52" s="85"/>
      <c r="X52" s="85"/>
      <c r="Y52" s="85">
        <v>1</v>
      </c>
      <c r="Z52" s="85">
        <v>2</v>
      </c>
      <c r="AA52" s="85">
        <v>3</v>
      </c>
      <c r="AB52" s="85"/>
      <c r="AC52" s="85"/>
      <c r="AD52" s="85"/>
      <c r="AE52" s="85"/>
      <c r="AF52" s="85"/>
      <c r="AG52" s="85"/>
      <c r="AH52" s="85"/>
      <c r="AI52">
        <f t="shared" si="0"/>
        <v>6</v>
      </c>
    </row>
    <row r="53" spans="1:35" customFormat="1">
      <c r="A53" s="85">
        <v>43</v>
      </c>
      <c r="B53" s="85">
        <v>37</v>
      </c>
      <c r="C53" s="112"/>
      <c r="D53" s="180">
        <v>42159</v>
      </c>
      <c r="E53" s="85">
        <v>13</v>
      </c>
      <c r="F53" s="85">
        <v>2</v>
      </c>
      <c r="G53" s="85">
        <v>1</v>
      </c>
      <c r="H53" s="85">
        <v>4</v>
      </c>
      <c r="I53" s="85">
        <v>9</v>
      </c>
      <c r="J53" s="85">
        <v>11</v>
      </c>
      <c r="K53" s="85">
        <v>2</v>
      </c>
      <c r="L53" s="85">
        <v>6</v>
      </c>
      <c r="M53" s="85">
        <v>7</v>
      </c>
      <c r="N53" s="85">
        <v>2</v>
      </c>
      <c r="O53" s="85">
        <v>10</v>
      </c>
      <c r="P53" s="85">
        <v>4</v>
      </c>
      <c r="Q53" s="85">
        <v>3</v>
      </c>
      <c r="R53" s="85">
        <v>2</v>
      </c>
      <c r="S53" s="85"/>
      <c r="T53" s="85">
        <v>1</v>
      </c>
      <c r="U53" s="85"/>
      <c r="V53" s="85"/>
      <c r="W53" s="85"/>
      <c r="X53" s="85"/>
      <c r="Y53" s="85"/>
      <c r="Z53" s="85"/>
      <c r="AA53" s="85">
        <v>3</v>
      </c>
      <c r="AB53" s="85"/>
      <c r="AC53" s="85"/>
      <c r="AD53" s="85"/>
      <c r="AE53" s="85"/>
      <c r="AF53" s="85"/>
      <c r="AG53" s="85"/>
      <c r="AH53" s="85"/>
      <c r="AI53">
        <f t="shared" si="0"/>
        <v>6</v>
      </c>
    </row>
    <row r="54" spans="1:35" customFormat="1">
      <c r="A54" s="87">
        <v>44</v>
      </c>
      <c r="B54" s="85">
        <v>38</v>
      </c>
      <c r="C54" s="128"/>
      <c r="D54" s="181">
        <v>42163</v>
      </c>
      <c r="E54" s="106">
        <v>8</v>
      </c>
      <c r="F54" s="106">
        <v>0</v>
      </c>
      <c r="G54" s="106">
        <v>0</v>
      </c>
      <c r="H54" s="106">
        <v>4</v>
      </c>
      <c r="I54" s="106">
        <v>4</v>
      </c>
      <c r="J54" s="106">
        <v>8</v>
      </c>
      <c r="K54" s="106">
        <v>0</v>
      </c>
      <c r="L54" s="106">
        <v>4</v>
      </c>
      <c r="M54" s="106">
        <v>5</v>
      </c>
      <c r="N54" s="106">
        <v>0</v>
      </c>
      <c r="O54" s="106">
        <v>6</v>
      </c>
      <c r="P54" s="106">
        <v>1</v>
      </c>
      <c r="Q54" s="106">
        <v>4</v>
      </c>
      <c r="R54" s="106"/>
      <c r="S54" s="106"/>
      <c r="T54" s="106"/>
      <c r="U54" s="106"/>
      <c r="V54" s="106"/>
      <c r="W54" s="106"/>
      <c r="X54" s="106"/>
      <c r="Y54" s="106"/>
      <c r="Z54" s="106"/>
      <c r="AA54" s="106">
        <v>4</v>
      </c>
      <c r="AB54" s="106"/>
      <c r="AC54" s="106"/>
      <c r="AD54" s="106">
        <v>1</v>
      </c>
      <c r="AE54" s="106"/>
      <c r="AF54" s="106"/>
      <c r="AG54" s="106"/>
      <c r="AH54" s="106"/>
      <c r="AI54">
        <f t="shared" si="0"/>
        <v>6</v>
      </c>
    </row>
    <row r="55" spans="1:35" customFormat="1">
      <c r="A55" s="85">
        <v>45</v>
      </c>
      <c r="B55" s="85">
        <v>39</v>
      </c>
      <c r="C55" s="112"/>
      <c r="D55" s="180">
        <v>42166</v>
      </c>
      <c r="E55" s="85">
        <v>15</v>
      </c>
      <c r="F55" s="85">
        <v>2</v>
      </c>
      <c r="G55" s="85">
        <v>3</v>
      </c>
      <c r="H55" s="85">
        <v>13</v>
      </c>
      <c r="I55" s="85">
        <v>2</v>
      </c>
      <c r="J55" s="85">
        <v>10</v>
      </c>
      <c r="K55" s="85">
        <v>4</v>
      </c>
      <c r="L55" s="85">
        <v>3</v>
      </c>
      <c r="M55" s="85">
        <v>11</v>
      </c>
      <c r="N55" s="85">
        <v>0</v>
      </c>
      <c r="O55" s="85">
        <v>13</v>
      </c>
      <c r="P55" s="85">
        <v>2</v>
      </c>
      <c r="Q55" s="85">
        <v>5</v>
      </c>
      <c r="R55" s="85"/>
      <c r="S55" s="85">
        <v>1</v>
      </c>
      <c r="T55" s="85"/>
      <c r="U55" s="85"/>
      <c r="V55" s="85"/>
      <c r="W55" s="85"/>
      <c r="X55" s="85"/>
      <c r="Y55" s="85">
        <v>1</v>
      </c>
      <c r="Z55" s="85"/>
      <c r="AA55" s="85"/>
      <c r="AB55" s="85"/>
      <c r="AC55" s="85"/>
      <c r="AD55" s="85"/>
      <c r="AE55" s="85"/>
      <c r="AF55" s="85">
        <v>1</v>
      </c>
      <c r="AG55" s="85"/>
      <c r="AH55" s="85"/>
      <c r="AI55">
        <f t="shared" si="0"/>
        <v>6</v>
      </c>
    </row>
    <row r="56" spans="1:35" s="36" customFormat="1">
      <c r="A56" s="151"/>
      <c r="B56" s="151"/>
      <c r="C56" s="160"/>
      <c r="D56" s="186">
        <v>42170</v>
      </c>
      <c r="E56" s="225" t="s">
        <v>57</v>
      </c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26"/>
      <c r="Z56" s="226"/>
      <c r="AA56" s="226"/>
      <c r="AB56" s="226"/>
      <c r="AC56" s="226"/>
      <c r="AD56" s="226"/>
      <c r="AE56" s="226"/>
      <c r="AF56" s="226"/>
      <c r="AG56" s="226"/>
      <c r="AH56" s="227"/>
      <c r="AI56">
        <f t="shared" si="0"/>
        <v>6</v>
      </c>
    </row>
    <row r="57" spans="1:35" s="36" customFormat="1">
      <c r="A57" s="85">
        <v>46</v>
      </c>
      <c r="B57" s="85">
        <v>40</v>
      </c>
      <c r="C57" s="130"/>
      <c r="D57" s="180">
        <v>42173</v>
      </c>
      <c r="E57" s="85">
        <v>4</v>
      </c>
      <c r="F57" s="85">
        <v>0</v>
      </c>
      <c r="G57" s="85">
        <v>1</v>
      </c>
      <c r="H57" s="85">
        <v>2</v>
      </c>
      <c r="I57" s="85">
        <v>2</v>
      </c>
      <c r="J57" s="85">
        <v>3</v>
      </c>
      <c r="K57" s="85">
        <v>1</v>
      </c>
      <c r="L57" s="85">
        <v>3</v>
      </c>
      <c r="M57" s="85">
        <v>4</v>
      </c>
      <c r="N57" s="85">
        <v>2</v>
      </c>
      <c r="O57" s="85">
        <v>6</v>
      </c>
      <c r="P57" s="85">
        <v>1</v>
      </c>
      <c r="Q57" s="85">
        <v>2</v>
      </c>
      <c r="R57" s="85">
        <v>2</v>
      </c>
      <c r="S57" s="85"/>
      <c r="T57" s="85"/>
      <c r="U57" s="85"/>
      <c r="V57" s="85"/>
      <c r="W57" s="85"/>
      <c r="X57" s="85"/>
      <c r="Y57" s="85"/>
      <c r="Z57" s="85"/>
      <c r="AA57" s="85">
        <v>1</v>
      </c>
      <c r="AB57" s="85"/>
      <c r="AC57" s="85"/>
      <c r="AD57" s="85"/>
      <c r="AE57" s="85"/>
      <c r="AF57" s="85"/>
      <c r="AG57" s="85"/>
      <c r="AH57" s="85"/>
      <c r="AI57">
        <f t="shared" si="0"/>
        <v>6</v>
      </c>
    </row>
    <row r="58" spans="1:35" customFormat="1">
      <c r="A58" s="85">
        <v>47</v>
      </c>
      <c r="B58" s="85">
        <v>41</v>
      </c>
      <c r="C58" s="112"/>
      <c r="D58" s="180">
        <v>42177</v>
      </c>
      <c r="E58" s="85">
        <v>8</v>
      </c>
      <c r="F58" s="85">
        <v>2</v>
      </c>
      <c r="G58" s="85">
        <v>0</v>
      </c>
      <c r="H58" s="85">
        <v>6</v>
      </c>
      <c r="I58" s="85">
        <v>2</v>
      </c>
      <c r="J58" s="85">
        <v>4</v>
      </c>
      <c r="K58" s="85">
        <v>4</v>
      </c>
      <c r="L58" s="85">
        <v>3</v>
      </c>
      <c r="M58" s="85">
        <v>3</v>
      </c>
      <c r="N58" s="85">
        <v>0</v>
      </c>
      <c r="O58" s="85">
        <v>4</v>
      </c>
      <c r="P58" s="85">
        <v>2</v>
      </c>
      <c r="Q58" s="85"/>
      <c r="R58" s="85">
        <v>2</v>
      </c>
      <c r="S58" s="85">
        <v>1</v>
      </c>
      <c r="T58" s="85"/>
      <c r="U58" s="85"/>
      <c r="V58" s="85"/>
      <c r="W58" s="85"/>
      <c r="X58" s="85"/>
      <c r="Y58" s="85"/>
      <c r="Z58" s="85">
        <v>3</v>
      </c>
      <c r="AA58" s="85">
        <v>3</v>
      </c>
      <c r="AB58" s="85"/>
      <c r="AC58" s="85"/>
      <c r="AD58" s="85"/>
      <c r="AE58" s="85"/>
      <c r="AF58" s="85"/>
      <c r="AG58" s="85"/>
      <c r="AH58" s="85"/>
      <c r="AI58">
        <f t="shared" si="0"/>
        <v>6</v>
      </c>
    </row>
    <row r="59" spans="1:35" customFormat="1">
      <c r="A59" s="85">
        <v>48</v>
      </c>
      <c r="B59" s="85">
        <v>42</v>
      </c>
      <c r="C59" s="136" t="s">
        <v>48</v>
      </c>
      <c r="D59" s="180">
        <v>42180</v>
      </c>
      <c r="E59" s="85">
        <v>10</v>
      </c>
      <c r="F59" s="85">
        <v>2</v>
      </c>
      <c r="G59" s="85">
        <v>0</v>
      </c>
      <c r="H59" s="85">
        <v>8</v>
      </c>
      <c r="I59" s="85">
        <v>2</v>
      </c>
      <c r="J59" s="85">
        <v>9</v>
      </c>
      <c r="K59" s="85">
        <v>1</v>
      </c>
      <c r="L59" s="85">
        <v>5</v>
      </c>
      <c r="M59" s="85">
        <v>5</v>
      </c>
      <c r="N59" s="85">
        <v>2</v>
      </c>
      <c r="O59" s="85">
        <v>11</v>
      </c>
      <c r="P59" s="85">
        <v>3</v>
      </c>
      <c r="Q59" s="85"/>
      <c r="R59" s="85"/>
      <c r="S59" s="85">
        <v>1</v>
      </c>
      <c r="T59" s="85"/>
      <c r="U59" s="85"/>
      <c r="V59" s="85"/>
      <c r="W59" s="85"/>
      <c r="X59" s="85"/>
      <c r="Y59" s="85">
        <v>1</v>
      </c>
      <c r="Z59" s="85"/>
      <c r="AA59" s="85">
        <v>3</v>
      </c>
      <c r="AB59" s="85"/>
      <c r="AC59" s="85"/>
      <c r="AD59" s="85"/>
      <c r="AE59" s="85"/>
      <c r="AF59" s="85"/>
      <c r="AG59" s="85"/>
      <c r="AH59" s="85"/>
      <c r="AI59">
        <f t="shared" si="0"/>
        <v>6</v>
      </c>
    </row>
    <row r="60" spans="1:35" customFormat="1">
      <c r="A60" s="85">
        <v>49</v>
      </c>
      <c r="B60" s="85">
        <v>43</v>
      </c>
      <c r="C60" s="112"/>
      <c r="D60" s="180">
        <v>42184</v>
      </c>
      <c r="E60" s="85">
        <v>8</v>
      </c>
      <c r="F60" s="85">
        <v>1</v>
      </c>
      <c r="G60" s="85">
        <v>1</v>
      </c>
      <c r="H60" s="85">
        <v>3</v>
      </c>
      <c r="I60" s="85">
        <v>5</v>
      </c>
      <c r="J60" s="85">
        <v>8</v>
      </c>
      <c r="K60" s="85">
        <v>0</v>
      </c>
      <c r="L60" s="85">
        <v>4</v>
      </c>
      <c r="M60" s="85">
        <v>5</v>
      </c>
      <c r="N60" s="85">
        <v>2</v>
      </c>
      <c r="O60" s="85">
        <v>10</v>
      </c>
      <c r="P60" s="85">
        <v>2</v>
      </c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>
        <v>2</v>
      </c>
      <c r="AB60" s="85"/>
      <c r="AC60" s="85"/>
      <c r="AD60" s="85"/>
      <c r="AE60" s="85"/>
      <c r="AF60" s="85"/>
      <c r="AG60" s="85"/>
      <c r="AH60" s="85"/>
      <c r="AI60">
        <f t="shared" si="0"/>
        <v>6</v>
      </c>
    </row>
    <row r="61" spans="1:35" customFormat="1">
      <c r="A61" s="137">
        <v>50</v>
      </c>
      <c r="B61" s="137">
        <v>44</v>
      </c>
      <c r="C61" s="30"/>
      <c r="D61" s="172">
        <v>42187</v>
      </c>
      <c r="E61" s="137">
        <v>5</v>
      </c>
      <c r="F61" s="137">
        <v>0</v>
      </c>
      <c r="G61" s="137">
        <v>0</v>
      </c>
      <c r="H61" s="137">
        <v>2</v>
      </c>
      <c r="I61" s="137">
        <v>3</v>
      </c>
      <c r="J61" s="137">
        <v>3</v>
      </c>
      <c r="K61" s="137">
        <v>2</v>
      </c>
      <c r="L61" s="137">
        <v>3</v>
      </c>
      <c r="M61" s="137">
        <v>5</v>
      </c>
      <c r="N61" s="137">
        <v>1</v>
      </c>
      <c r="O61" s="137">
        <v>8</v>
      </c>
      <c r="P61" s="137">
        <v>3</v>
      </c>
      <c r="Q61" s="137">
        <v>1</v>
      </c>
      <c r="R61" s="137">
        <v>1</v>
      </c>
      <c r="S61" s="137"/>
      <c r="T61" s="137"/>
      <c r="U61" s="137"/>
      <c r="V61" s="137"/>
      <c r="W61" s="137"/>
      <c r="X61" s="137"/>
      <c r="Y61" s="137"/>
      <c r="Z61" s="137"/>
      <c r="AA61" s="137">
        <v>2</v>
      </c>
      <c r="AB61" s="137">
        <v>1</v>
      </c>
      <c r="AC61" s="137"/>
      <c r="AD61" s="137"/>
      <c r="AE61" s="137"/>
      <c r="AF61" s="137"/>
      <c r="AG61" s="137"/>
      <c r="AH61" s="137"/>
      <c r="AI61">
        <f t="shared" si="0"/>
        <v>7</v>
      </c>
    </row>
    <row r="62" spans="1:35" customFormat="1">
      <c r="A62" s="138">
        <v>51</v>
      </c>
      <c r="B62" s="138">
        <v>45</v>
      </c>
      <c r="C62" s="142" t="s">
        <v>44</v>
      </c>
      <c r="D62" s="178">
        <v>42191</v>
      </c>
      <c r="E62" s="138">
        <v>5</v>
      </c>
      <c r="F62" s="138">
        <v>0</v>
      </c>
      <c r="G62" s="138">
        <v>1</v>
      </c>
      <c r="H62" s="138">
        <v>1</v>
      </c>
      <c r="I62" s="138">
        <v>4</v>
      </c>
      <c r="J62" s="138">
        <v>5</v>
      </c>
      <c r="K62" s="138">
        <v>0</v>
      </c>
      <c r="L62" s="138">
        <v>3</v>
      </c>
      <c r="M62" s="138">
        <v>4</v>
      </c>
      <c r="N62" s="138">
        <v>1</v>
      </c>
      <c r="O62" s="138">
        <v>8</v>
      </c>
      <c r="P62" s="138">
        <v>2</v>
      </c>
      <c r="Q62" s="138">
        <v>2</v>
      </c>
      <c r="R62" s="138"/>
      <c r="S62" s="138">
        <v>2</v>
      </c>
      <c r="T62" s="138"/>
      <c r="U62" s="138"/>
      <c r="V62" s="138"/>
      <c r="W62" s="138"/>
      <c r="X62" s="138"/>
      <c r="Y62" s="138"/>
      <c r="Z62" s="138">
        <v>3</v>
      </c>
      <c r="AA62" s="138">
        <v>2</v>
      </c>
      <c r="AB62" s="138"/>
      <c r="AC62" s="138"/>
      <c r="AD62" s="138"/>
      <c r="AE62" s="138"/>
      <c r="AF62" s="138"/>
      <c r="AG62" s="138"/>
      <c r="AH62" s="138"/>
      <c r="AI62">
        <f t="shared" si="0"/>
        <v>7</v>
      </c>
    </row>
    <row r="63" spans="1:35" customFormat="1">
      <c r="A63" s="133">
        <v>52</v>
      </c>
      <c r="B63" s="133"/>
      <c r="C63" s="144" t="s">
        <v>58</v>
      </c>
      <c r="D63" s="187">
        <v>42192</v>
      </c>
      <c r="E63" s="133">
        <v>2</v>
      </c>
      <c r="F63" s="133"/>
      <c r="G63" s="133"/>
      <c r="H63" s="133"/>
      <c r="I63" s="133"/>
      <c r="J63" s="133"/>
      <c r="K63" s="133"/>
      <c r="L63" s="133"/>
      <c r="M63" s="133">
        <v>2</v>
      </c>
      <c r="N63" s="133"/>
      <c r="O63" s="133">
        <v>2</v>
      </c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  <c r="AC63" s="133"/>
      <c r="AD63" s="133"/>
      <c r="AE63" s="133"/>
      <c r="AF63" s="133"/>
      <c r="AG63" s="133"/>
      <c r="AH63" s="133"/>
      <c r="AI63">
        <f t="shared" si="0"/>
        <v>7</v>
      </c>
    </row>
    <row r="64" spans="1:35" customFormat="1">
      <c r="A64" s="85">
        <v>53</v>
      </c>
      <c r="B64" s="85">
        <v>46</v>
      </c>
      <c r="C64" s="130"/>
      <c r="D64" s="180">
        <v>42194</v>
      </c>
      <c r="E64" s="106">
        <v>8</v>
      </c>
      <c r="F64" s="106">
        <v>1</v>
      </c>
      <c r="G64" s="106">
        <v>0</v>
      </c>
      <c r="H64" s="106">
        <v>5</v>
      </c>
      <c r="I64" s="106">
        <v>3</v>
      </c>
      <c r="J64" s="106">
        <v>7</v>
      </c>
      <c r="K64" s="106">
        <v>1</v>
      </c>
      <c r="L64" s="106">
        <v>3</v>
      </c>
      <c r="M64" s="106">
        <v>6</v>
      </c>
      <c r="N64" s="106">
        <v>1</v>
      </c>
      <c r="O64" s="106">
        <v>10</v>
      </c>
      <c r="P64" s="106">
        <v>3</v>
      </c>
      <c r="Q64" s="106"/>
      <c r="R64" s="106"/>
      <c r="S64" s="106"/>
      <c r="T64" s="106"/>
      <c r="U64" s="106"/>
      <c r="V64" s="106"/>
      <c r="W64" s="106"/>
      <c r="X64" s="106"/>
      <c r="Y64" s="106">
        <v>1</v>
      </c>
      <c r="Z64" s="106">
        <v>2</v>
      </c>
      <c r="AA64" s="106">
        <v>4</v>
      </c>
      <c r="AB64" s="106"/>
      <c r="AC64" s="106"/>
      <c r="AD64" s="106"/>
      <c r="AE64" s="106"/>
      <c r="AF64" s="106"/>
      <c r="AG64" s="106"/>
      <c r="AH64" s="106"/>
      <c r="AI64">
        <f t="shared" si="0"/>
        <v>7</v>
      </c>
    </row>
    <row r="65" spans="1:35" customFormat="1">
      <c r="A65" s="151"/>
      <c r="B65" s="152"/>
      <c r="C65" s="152"/>
      <c r="D65" s="188">
        <v>42198</v>
      </c>
      <c r="E65" s="228" t="s">
        <v>47</v>
      </c>
      <c r="F65" s="229"/>
      <c r="G65" s="229"/>
      <c r="H65" s="229"/>
      <c r="I65" s="229"/>
      <c r="J65" s="229"/>
      <c r="K65" s="229"/>
      <c r="L65" s="229"/>
      <c r="M65" s="229"/>
      <c r="N65" s="229"/>
      <c r="O65" s="229"/>
      <c r="P65" s="229"/>
      <c r="Q65" s="229"/>
      <c r="R65" s="229"/>
      <c r="S65" s="229"/>
      <c r="T65" s="229"/>
      <c r="U65" s="229"/>
      <c r="V65" s="229"/>
      <c r="W65" s="229"/>
      <c r="X65" s="229"/>
      <c r="Y65" s="229"/>
      <c r="Z65" s="229"/>
      <c r="AA65" s="229"/>
      <c r="AB65" s="229"/>
      <c r="AC65" s="229"/>
      <c r="AD65" s="229"/>
      <c r="AE65" s="229"/>
      <c r="AF65" s="229"/>
      <c r="AG65" s="229"/>
      <c r="AH65" s="230"/>
      <c r="AI65">
        <f t="shared" si="0"/>
        <v>7</v>
      </c>
    </row>
    <row r="66" spans="1:35" customFormat="1">
      <c r="A66" s="85">
        <v>54</v>
      </c>
      <c r="B66" s="85">
        <v>47</v>
      </c>
      <c r="C66" s="112"/>
      <c r="D66" s="180">
        <v>42201</v>
      </c>
      <c r="E66" s="85">
        <v>5</v>
      </c>
      <c r="F66" s="85">
        <v>0</v>
      </c>
      <c r="G66" s="85">
        <v>0</v>
      </c>
      <c r="H66" s="85">
        <v>4</v>
      </c>
      <c r="I66" s="85">
        <v>1</v>
      </c>
      <c r="J66" s="85">
        <v>1</v>
      </c>
      <c r="K66" s="85">
        <v>4</v>
      </c>
      <c r="L66" s="85">
        <v>3</v>
      </c>
      <c r="M66" s="111">
        <v>4</v>
      </c>
      <c r="N66" s="111"/>
      <c r="O66" s="111">
        <v>4</v>
      </c>
      <c r="P66" s="111">
        <v>2</v>
      </c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>
        <f t="shared" si="0"/>
        <v>7</v>
      </c>
    </row>
    <row r="67" spans="1:35" customFormat="1">
      <c r="A67" s="154">
        <v>55</v>
      </c>
      <c r="B67" s="133"/>
      <c r="C67" s="144" t="s">
        <v>59</v>
      </c>
      <c r="D67" s="187">
        <v>42201</v>
      </c>
      <c r="E67" s="133">
        <v>3</v>
      </c>
      <c r="F67" s="155">
        <v>1</v>
      </c>
      <c r="G67" s="156">
        <v>0</v>
      </c>
      <c r="H67" s="156"/>
      <c r="I67" s="156"/>
      <c r="J67" s="156"/>
      <c r="K67" s="156"/>
      <c r="L67" s="156"/>
      <c r="M67" s="156">
        <v>3</v>
      </c>
      <c r="N67" s="156">
        <v>3</v>
      </c>
      <c r="O67" s="156">
        <v>9</v>
      </c>
      <c r="P67" s="156"/>
      <c r="Q67" s="156"/>
      <c r="R67" s="156"/>
      <c r="S67" s="156"/>
      <c r="T67" s="156"/>
      <c r="U67" s="156"/>
      <c r="V67" s="156"/>
      <c r="W67" s="156">
        <v>1</v>
      </c>
      <c r="X67" s="156"/>
      <c r="Y67" s="156"/>
      <c r="Z67" s="156"/>
      <c r="AA67" s="156"/>
      <c r="AB67" s="156"/>
      <c r="AC67" s="156"/>
      <c r="AD67" s="156"/>
      <c r="AE67" s="156"/>
      <c r="AF67" s="156"/>
      <c r="AG67" s="156"/>
      <c r="AH67" s="156"/>
      <c r="AI67">
        <f t="shared" si="0"/>
        <v>7</v>
      </c>
    </row>
    <row r="68" spans="1:35" customFormat="1">
      <c r="A68" s="85">
        <v>56</v>
      </c>
      <c r="B68" s="167" t="s">
        <v>62</v>
      </c>
      <c r="C68" s="130"/>
      <c r="D68" s="180">
        <v>42205</v>
      </c>
      <c r="E68" s="85">
        <v>8</v>
      </c>
      <c r="F68" s="148">
        <v>1</v>
      </c>
      <c r="G68" s="137">
        <v>1</v>
      </c>
      <c r="H68" s="137">
        <v>6</v>
      </c>
      <c r="I68" s="137">
        <v>2</v>
      </c>
      <c r="J68" s="137">
        <v>7</v>
      </c>
      <c r="K68" s="137">
        <v>1</v>
      </c>
      <c r="L68" s="137">
        <v>2</v>
      </c>
      <c r="M68" s="137">
        <v>4</v>
      </c>
      <c r="N68" s="137">
        <v>1</v>
      </c>
      <c r="O68" s="137">
        <v>7</v>
      </c>
      <c r="P68" s="137">
        <v>2</v>
      </c>
      <c r="Q68" s="137">
        <v>2</v>
      </c>
      <c r="R68" s="137">
        <v>1</v>
      </c>
      <c r="S68" s="137"/>
      <c r="T68" s="137"/>
      <c r="U68" s="137"/>
      <c r="V68" s="137">
        <v>1</v>
      </c>
      <c r="W68" s="137"/>
      <c r="X68" s="137"/>
      <c r="Y68" s="137">
        <v>1</v>
      </c>
      <c r="Z68" s="137"/>
      <c r="AA68" s="137">
        <v>5</v>
      </c>
      <c r="AB68" s="137">
        <v>1</v>
      </c>
      <c r="AC68" s="137"/>
      <c r="AD68" s="137">
        <v>2</v>
      </c>
      <c r="AE68" s="137"/>
      <c r="AF68" s="137"/>
      <c r="AG68" s="137"/>
      <c r="AH68" s="137"/>
      <c r="AI68">
        <f t="shared" si="0"/>
        <v>7</v>
      </c>
    </row>
    <row r="69" spans="1:35" customFormat="1">
      <c r="A69" s="147">
        <v>57</v>
      </c>
      <c r="B69" s="167" t="s">
        <v>63</v>
      </c>
      <c r="C69" s="157" t="s">
        <v>48</v>
      </c>
      <c r="D69" s="180">
        <v>42208</v>
      </c>
      <c r="E69" s="85">
        <v>9</v>
      </c>
      <c r="F69" s="148">
        <v>1</v>
      </c>
      <c r="G69" s="137">
        <v>0</v>
      </c>
      <c r="H69" s="137">
        <v>4</v>
      </c>
      <c r="I69" s="137">
        <v>5</v>
      </c>
      <c r="J69" s="137">
        <v>7</v>
      </c>
      <c r="K69" s="137">
        <v>2</v>
      </c>
      <c r="L69" s="137">
        <v>4</v>
      </c>
      <c r="M69" s="137">
        <v>6</v>
      </c>
      <c r="N69" s="137">
        <v>3</v>
      </c>
      <c r="O69" s="137">
        <v>11</v>
      </c>
      <c r="P69" s="137">
        <v>2</v>
      </c>
      <c r="Q69" s="137">
        <v>2</v>
      </c>
      <c r="R69" s="137"/>
      <c r="S69" s="137"/>
      <c r="T69" s="137"/>
      <c r="U69" s="137"/>
      <c r="V69" s="137"/>
      <c r="W69" s="137"/>
      <c r="X69" s="137"/>
      <c r="Y69" s="137"/>
      <c r="Z69" s="137">
        <v>9</v>
      </c>
      <c r="AA69" s="137">
        <v>2</v>
      </c>
      <c r="AB69" s="137"/>
      <c r="AC69" s="137"/>
      <c r="AD69" s="137">
        <v>1</v>
      </c>
      <c r="AE69" s="137"/>
      <c r="AF69" s="137"/>
      <c r="AG69" s="137"/>
      <c r="AH69" s="137"/>
      <c r="AI69">
        <f t="shared" si="0"/>
        <v>7</v>
      </c>
    </row>
    <row r="70" spans="1:35" customFormat="1">
      <c r="A70" s="133">
        <v>58</v>
      </c>
      <c r="B70" s="158"/>
      <c r="C70" s="158" t="s">
        <v>60</v>
      </c>
      <c r="D70" s="187">
        <v>42212</v>
      </c>
      <c r="E70" s="133">
        <v>1</v>
      </c>
      <c r="F70" s="159"/>
      <c r="G70" s="74"/>
      <c r="H70" s="74"/>
      <c r="I70" s="74"/>
      <c r="J70" s="74"/>
      <c r="K70" s="74"/>
      <c r="L70" s="74"/>
      <c r="M70" s="74">
        <v>1</v>
      </c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>
        <f t="shared" si="0"/>
        <v>7</v>
      </c>
    </row>
    <row r="71" spans="1:35" customFormat="1">
      <c r="A71" s="85">
        <v>59</v>
      </c>
      <c r="B71" s="111">
        <v>50</v>
      </c>
      <c r="C71" s="112"/>
      <c r="D71" s="181">
        <v>42212</v>
      </c>
      <c r="E71" s="111">
        <v>15</v>
      </c>
      <c r="F71" s="140">
        <v>2</v>
      </c>
      <c r="G71" s="105">
        <v>0</v>
      </c>
      <c r="H71" s="105">
        <v>14</v>
      </c>
      <c r="I71" s="105">
        <v>1</v>
      </c>
      <c r="J71" s="105">
        <v>6</v>
      </c>
      <c r="K71" s="105">
        <v>9</v>
      </c>
      <c r="L71" s="105">
        <v>5</v>
      </c>
      <c r="M71" s="105">
        <v>10</v>
      </c>
      <c r="N71" s="105">
        <v>2</v>
      </c>
      <c r="O71" s="105">
        <v>16</v>
      </c>
      <c r="P71" s="105">
        <v>1</v>
      </c>
      <c r="Q71" s="105">
        <v>3</v>
      </c>
      <c r="R71" s="105"/>
      <c r="S71" s="105"/>
      <c r="T71" s="105"/>
      <c r="U71" s="105"/>
      <c r="V71" s="105"/>
      <c r="W71" s="105"/>
      <c r="X71" s="105"/>
      <c r="Y71" s="105"/>
      <c r="Z71" s="105"/>
      <c r="AA71" s="105">
        <v>4</v>
      </c>
      <c r="AB71" s="105"/>
      <c r="AC71" s="105">
        <v>1</v>
      </c>
      <c r="AD71" s="105"/>
      <c r="AE71" s="105"/>
      <c r="AF71" s="105"/>
      <c r="AG71" s="105">
        <v>1</v>
      </c>
      <c r="AH71" s="105"/>
      <c r="AI71">
        <f t="shared" ref="AI71:AI72" si="1">MONTH(D71)</f>
        <v>7</v>
      </c>
    </row>
    <row r="72" spans="1:35" customFormat="1">
      <c r="A72" s="147">
        <v>60</v>
      </c>
      <c r="B72" s="111">
        <v>51</v>
      </c>
      <c r="C72" s="112"/>
      <c r="D72" s="181">
        <v>42215</v>
      </c>
      <c r="E72" s="111">
        <v>7</v>
      </c>
      <c r="F72" s="140">
        <v>1</v>
      </c>
      <c r="G72" s="105">
        <v>0</v>
      </c>
      <c r="H72" s="105">
        <v>6</v>
      </c>
      <c r="I72" s="105">
        <v>1</v>
      </c>
      <c r="J72" s="105">
        <v>5</v>
      </c>
      <c r="K72" s="105">
        <v>2</v>
      </c>
      <c r="L72" s="105">
        <v>3</v>
      </c>
      <c r="M72" s="105">
        <v>4</v>
      </c>
      <c r="N72" s="105"/>
      <c r="O72" s="105">
        <v>6</v>
      </c>
      <c r="P72" s="105">
        <v>1</v>
      </c>
      <c r="Q72" s="105">
        <v>1</v>
      </c>
      <c r="R72" s="105">
        <v>1</v>
      </c>
      <c r="S72" s="105"/>
      <c r="T72" s="105"/>
      <c r="U72" s="105"/>
      <c r="V72" s="105"/>
      <c r="W72" s="105"/>
      <c r="X72" s="105"/>
      <c r="Y72" s="105">
        <v>1</v>
      </c>
      <c r="Z72" s="105"/>
      <c r="AA72" s="105">
        <v>1</v>
      </c>
      <c r="AB72" s="105"/>
      <c r="AC72" s="105"/>
      <c r="AD72" s="105"/>
      <c r="AE72" s="105"/>
      <c r="AF72" s="105"/>
      <c r="AG72" s="105">
        <v>1</v>
      </c>
      <c r="AH72" s="105"/>
      <c r="AI72">
        <f t="shared" si="1"/>
        <v>7</v>
      </c>
    </row>
  </sheetData>
  <mergeCells count="26">
    <mergeCell ref="E47:AH47"/>
    <mergeCell ref="E50:AH50"/>
    <mergeCell ref="E56:AH56"/>
    <mergeCell ref="E65:AH65"/>
    <mergeCell ref="AB2:AE2"/>
    <mergeCell ref="AF2:AH2"/>
    <mergeCell ref="E5:AH5"/>
    <mergeCell ref="E14:AH14"/>
    <mergeCell ref="E25:AH25"/>
    <mergeCell ref="E35:AH35"/>
    <mergeCell ref="J2:J3"/>
    <mergeCell ref="K2:K3"/>
    <mergeCell ref="L2:L3"/>
    <mergeCell ref="M2:M3"/>
    <mergeCell ref="N2:N3"/>
    <mergeCell ref="Q2:Y2"/>
    <mergeCell ref="A1:AH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25" right="0.25" top="0.75" bottom="0.75" header="0.30000000000000004" footer="0.30000000000000004"/>
  <pageSetup paperSize="8" fitToWidth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base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annuel_2015</vt:lpstr>
      <vt:lpstr>annuel_2015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gmb</cp:lastModifiedBy>
  <cp:revision>9</cp:revision>
  <cp:lastPrinted>2015-07-08T10:38:38Z</cp:lastPrinted>
  <dcterms:created xsi:type="dcterms:W3CDTF">2012-04-03T11:12:30Z</dcterms:created>
  <dcterms:modified xsi:type="dcterms:W3CDTF">2015-08-06T19:45:20Z</dcterms:modified>
</cp:coreProperties>
</file>