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70" windowHeight="6570"/>
  </bookViews>
  <sheets>
    <sheet name="Stock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4" i="1"/>
  <c r="H39" i="1" l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31" i="1"/>
  <c r="H32" i="1"/>
  <c r="H33" i="1"/>
  <c r="H34" i="1"/>
  <c r="H35" i="1"/>
  <c r="H36" i="1"/>
  <c r="H37" i="1"/>
  <c r="H38" i="1"/>
  <c r="H30" i="1"/>
  <c r="S1" i="1" l="1"/>
  <c r="H11" i="1" s="1"/>
  <c r="H28" i="1" l="1"/>
  <c r="H29" i="1"/>
  <c r="H26" i="1"/>
  <c r="H27" i="1"/>
  <c r="H24" i="1"/>
  <c r="H25" i="1"/>
  <c r="H22" i="1"/>
  <c r="H23" i="1"/>
  <c r="H20" i="1"/>
  <c r="K20" i="1" s="1"/>
  <c r="H21" i="1"/>
  <c r="H18" i="1"/>
  <c r="H19" i="1"/>
  <c r="H16" i="1"/>
  <c r="H17" i="1"/>
  <c r="H14" i="1"/>
  <c r="H15" i="1"/>
  <c r="H12" i="1"/>
  <c r="H13" i="1"/>
  <c r="H10" i="1"/>
  <c r="H8" i="1"/>
  <c r="H9" i="1"/>
  <c r="H6" i="1"/>
  <c r="H7" i="1"/>
  <c r="H4" i="1"/>
  <c r="H5" i="1"/>
  <c r="J5" i="1" s="1"/>
  <c r="J4" i="1" l="1"/>
  <c r="I4" i="1"/>
  <c r="K23" i="1"/>
  <c r="L23" i="1"/>
  <c r="K25" i="1"/>
  <c r="L25" i="1"/>
  <c r="K27" i="1"/>
  <c r="L27" i="1"/>
  <c r="K24" i="1"/>
  <c r="L24" i="1"/>
  <c r="K26" i="1"/>
  <c r="L26" i="1"/>
  <c r="K29" i="1"/>
  <c r="L29" i="1"/>
  <c r="K28" i="1"/>
  <c r="L28" i="1"/>
  <c r="I28" i="1"/>
  <c r="J28" i="1"/>
  <c r="I23" i="1"/>
  <c r="J23" i="1"/>
  <c r="I29" i="1"/>
  <c r="J29" i="1"/>
  <c r="I25" i="1"/>
  <c r="J25" i="1"/>
  <c r="I24" i="1"/>
  <c r="J24" i="1"/>
  <c r="I27" i="1"/>
  <c r="J27" i="1"/>
  <c r="I26" i="1"/>
  <c r="J26" i="1"/>
  <c r="K14" i="1"/>
  <c r="L14" i="1"/>
  <c r="K22" i="1"/>
  <c r="L22" i="1"/>
  <c r="K9" i="1"/>
  <c r="L9" i="1"/>
  <c r="K17" i="1"/>
  <c r="L17" i="1"/>
  <c r="K6" i="1"/>
  <c r="L6" i="1"/>
  <c r="K11" i="1"/>
  <c r="L11" i="1"/>
  <c r="K21" i="1"/>
  <c r="L21" i="1"/>
  <c r="K16" i="1"/>
  <c r="L16" i="1"/>
  <c r="K10" i="1"/>
  <c r="L10" i="1"/>
  <c r="L20" i="1"/>
  <c r="K8" i="1"/>
  <c r="L8" i="1"/>
  <c r="K19" i="1"/>
  <c r="L19" i="1"/>
  <c r="K18" i="1"/>
  <c r="L18" i="1"/>
  <c r="K5" i="1"/>
  <c r="L5" i="1"/>
  <c r="K13" i="1"/>
  <c r="L13" i="1"/>
  <c r="K12" i="1"/>
  <c r="L12" i="1"/>
  <c r="K7" i="1"/>
  <c r="L7" i="1"/>
  <c r="K15" i="1"/>
  <c r="L15" i="1"/>
  <c r="K4" i="1"/>
  <c r="L4" i="1"/>
  <c r="I6" i="1"/>
  <c r="J6" i="1"/>
  <c r="I9" i="1"/>
  <c r="J9" i="1"/>
  <c r="I17" i="1"/>
  <c r="J17" i="1"/>
  <c r="I14" i="1"/>
  <c r="J14" i="1"/>
  <c r="I16" i="1"/>
  <c r="J16" i="1"/>
  <c r="I11" i="1"/>
  <c r="J11" i="1"/>
  <c r="I19" i="1"/>
  <c r="J19" i="1"/>
  <c r="I18" i="1"/>
  <c r="J18" i="1"/>
  <c r="I22" i="1"/>
  <c r="J22" i="1"/>
  <c r="I21" i="1"/>
  <c r="J21" i="1"/>
  <c r="I8" i="1"/>
  <c r="J8" i="1"/>
  <c r="I10" i="1"/>
  <c r="J10" i="1"/>
  <c r="I5" i="1"/>
  <c r="I13" i="1"/>
  <c r="J13" i="1"/>
  <c r="I12" i="1"/>
  <c r="J12" i="1"/>
  <c r="I20" i="1"/>
  <c r="J20" i="1"/>
  <c r="I7" i="1"/>
  <c r="J7" i="1"/>
  <c r="I15" i="1"/>
  <c r="J15" i="1"/>
  <c r="G20" i="1" l="1"/>
  <c r="G22" i="1"/>
  <c r="G10" i="1"/>
  <c r="G18" i="1"/>
  <c r="G14" i="1"/>
  <c r="G27" i="1"/>
  <c r="G15" i="1"/>
  <c r="G13" i="1"/>
  <c r="G21" i="1"/>
  <c r="G11" i="1"/>
  <c r="G9" i="1"/>
  <c r="G25" i="1"/>
  <c r="G7" i="1"/>
  <c r="G5" i="1"/>
  <c r="G16" i="1"/>
  <c r="G6" i="1"/>
  <c r="G26" i="1"/>
  <c r="G12" i="1"/>
  <c r="G8" i="1"/>
  <c r="G17" i="1"/>
  <c r="G24" i="1"/>
  <c r="G28" i="1"/>
  <c r="G19" i="1"/>
  <c r="G29" i="1"/>
  <c r="G23" i="1"/>
  <c r="G4" i="1"/>
</calcChain>
</file>

<file path=xl/sharedStrings.xml><?xml version="1.0" encoding="utf-8"?>
<sst xmlns="http://schemas.openxmlformats.org/spreadsheetml/2006/main" count="17" uniqueCount="17">
  <si>
    <t>DESIGNATION</t>
  </si>
  <si>
    <t>STOCK</t>
  </si>
  <si>
    <t>DATE PEREMPTION</t>
  </si>
  <si>
    <t>ALERTE PEREMPTION</t>
  </si>
  <si>
    <t>JOURS RESTANTS</t>
  </si>
  <si>
    <t>Vente</t>
  </si>
  <si>
    <t>EAN</t>
  </si>
  <si>
    <t>CHOCO LAIT CLASSIC LINDT  100G</t>
  </si>
  <si>
    <t>LAIT EN POUDRE FORTIFI  NIDO 1,2KG</t>
  </si>
  <si>
    <t>CITRON SUPER MOIST BETTY CROCKER 500G</t>
  </si>
  <si>
    <t>KINDER DELICE  39G X 10</t>
  </si>
  <si>
    <t>MADELAINE FOUR CREME MARY TRINI 150G</t>
  </si>
  <si>
    <t>MADELAINE NATURE    300G</t>
  </si>
  <si>
    <t>MARY TRINI FOUR E CHOCO   180G</t>
  </si>
  <si>
    <t>MARY TRINI DELICE SUPREME 180G</t>
  </si>
  <si>
    <t>MADL FOUR CACAO INOU 150G</t>
  </si>
  <si>
    <t>Reste/Stock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</si>
</sst>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FF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5" borderId="2" xfId="0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12" fontId="2" fillId="0" borderId="1" xfId="1" applyNumberFormat="1" applyFont="1" applyBorder="1" applyAlignment="1">
      <alignment horizontal="center"/>
    </xf>
    <xf numFmtId="49" fontId="1" fillId="5" borderId="2" xfId="0" applyNumberFormat="1" applyFont="1" applyFill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12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2" fontId="8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71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188383</xdr:colOff>
      <xdr:row>8</xdr:row>
      <xdr:rowOff>188383</xdr:rowOff>
    </xdr:from>
    <xdr:to>
      <xdr:col>8</xdr:col>
      <xdr:colOff>753533</xdr:colOff>
      <xdr:row>15</xdr:row>
      <xdr:rowOff>185208</xdr:rowOff>
    </xdr:to>
    <xdr:sp macro="" textlink="">
      <xdr:nvSpPr>
        <xdr:cNvPr id="2" name="ZoneTexte 1"/>
        <xdr:cNvSpPr txBox="1"/>
      </xdr:nvSpPr>
      <xdr:spPr>
        <a:xfrm>
          <a:off x="10708216" y="2061633"/>
          <a:ext cx="2152650" cy="13726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</a:t>
          </a:r>
          <a:r>
            <a:rPr lang="fr-FR" sz="1100" baseline="0"/>
            <a:t> Integrer couleurs</a:t>
          </a:r>
        </a:p>
        <a:p>
          <a:r>
            <a:rPr lang="fr-FR" sz="1100" baseline="0"/>
            <a:t>    * Vert pour aucun danger</a:t>
          </a:r>
        </a:p>
        <a:p>
          <a:r>
            <a:rPr lang="fr-FR" sz="1100" baseline="0"/>
            <a:t>    * Orange pour moins de 3 mois</a:t>
          </a:r>
        </a:p>
        <a:p>
          <a:r>
            <a:rPr lang="fr-FR" sz="1100" baseline="0"/>
            <a:t>    * Rouge pour moins de 30 jours</a:t>
          </a:r>
        </a:p>
        <a:p>
          <a:r>
            <a:rPr lang="fr-FR" sz="1100" baseline="0"/>
            <a:t>    * Noir pour périmé</a:t>
          </a:r>
          <a:endParaRPr lang="fr-FR" sz="1100"/>
        </a:p>
      </xdr:txBody>
    </xdr:sp>
    <xdr:clientData/>
  </xdr:twoCellAnchor>
  <xdr:twoCellAnchor>
    <xdr:from>
      <xdr:col>5</xdr:col>
      <xdr:colOff>152400</xdr:colOff>
      <xdr:row>11</xdr:row>
      <xdr:rowOff>133350</xdr:rowOff>
    </xdr:from>
    <xdr:to>
      <xdr:col>5</xdr:col>
      <xdr:colOff>1581150</xdr:colOff>
      <xdr:row>17</xdr:row>
      <xdr:rowOff>85725</xdr:rowOff>
    </xdr:to>
    <xdr:sp macro="" textlink="">
      <xdr:nvSpPr>
        <xdr:cNvPr id="3" name="ZoneTexte 2"/>
        <xdr:cNvSpPr txBox="1"/>
      </xdr:nvSpPr>
      <xdr:spPr>
        <a:xfrm>
          <a:off x="6591300" y="2600325"/>
          <a:ext cx="142875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Décompter</a:t>
          </a:r>
          <a:r>
            <a:rPr lang="fr-FR" sz="1100" baseline="0"/>
            <a:t> les jours automatiquement selon la date du jour, afin de rendre les alertes plus efficaces</a:t>
          </a:r>
        </a:p>
        <a:p>
          <a:endParaRPr lang="fr-FR" sz="1100"/>
        </a:p>
      </xdr:txBody>
    </xdr:sp>
    <xdr:clientData/>
  </xdr:twoCellAnchor>
  <xdr:twoCellAnchor>
    <xdr:from>
      <xdr:col>3</xdr:col>
      <xdr:colOff>666750</xdr:colOff>
      <xdr:row>18</xdr:row>
      <xdr:rowOff>123825</xdr:rowOff>
    </xdr:from>
    <xdr:to>
      <xdr:col>5</xdr:col>
      <xdr:colOff>219075</xdr:colOff>
      <xdr:row>25</xdr:row>
      <xdr:rowOff>104775</xdr:rowOff>
    </xdr:to>
    <xdr:sp macro="" textlink="">
      <xdr:nvSpPr>
        <xdr:cNvPr id="4" name="ZoneTexte 3"/>
        <xdr:cNvSpPr txBox="1"/>
      </xdr:nvSpPr>
      <xdr:spPr>
        <a:xfrm>
          <a:off x="5705475" y="3933825"/>
          <a:ext cx="9525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Mettre toute la ligne en surbrillance si le stock est à 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3"/>
  <sheetViews>
    <sheetView tabSelected="1" zoomScale="90" zoomScaleNormal="90" workbookViewId="0">
      <selection activeCell="J26" sqref="J26"/>
    </sheetView>
  </sheetViews>
  <sheetFormatPr baseColWidth="10" defaultRowHeight="15" x14ac:dyDescent="0.25"/>
  <cols>
    <col min="1" max="1" width="19.85546875" style="3" bestFit="1" customWidth="1"/>
    <col min="2" max="2" width="44.28515625" style="3" bestFit="1" customWidth="1"/>
    <col min="3" max="4" width="11.42578125" style="4"/>
    <col min="5" max="5" width="9.5703125" style="4" customWidth="1"/>
    <col min="6" max="6" width="25" style="3" bestFit="1" customWidth="1"/>
    <col min="7" max="7" width="36.140625" style="3" bestFit="1" customWidth="1"/>
    <col min="8" max="8" width="23.85546875" style="3" bestFit="1" customWidth="1"/>
    <col min="9" max="12" width="11.42578125" style="3"/>
  </cols>
  <sheetData>
    <row r="1" spans="1:19" x14ac:dyDescent="0.25">
      <c r="S1" s="1">
        <f ca="1">TODAY()</f>
        <v>43844</v>
      </c>
    </row>
    <row r="2" spans="1:19" ht="15.75" thickBot="1" x14ac:dyDescent="0.3"/>
    <row r="3" spans="1:19" ht="37.5" x14ac:dyDescent="0.4">
      <c r="A3" s="5" t="s">
        <v>6</v>
      </c>
      <c r="B3" s="5" t="s">
        <v>0</v>
      </c>
      <c r="C3" s="6" t="s">
        <v>1</v>
      </c>
      <c r="D3" s="6" t="s">
        <v>5</v>
      </c>
      <c r="E3" s="18" t="s">
        <v>16</v>
      </c>
      <c r="F3" s="5" t="s">
        <v>2</v>
      </c>
      <c r="G3" s="7" t="s">
        <v>3</v>
      </c>
      <c r="H3" s="5" t="s">
        <v>4</v>
      </c>
      <c r="I3" s="14">
        <v>90</v>
      </c>
      <c r="J3" s="13">
        <v>30</v>
      </c>
      <c r="K3" s="12">
        <v>0</v>
      </c>
      <c r="L3" s="8">
        <v>100</v>
      </c>
    </row>
    <row r="4" spans="1:19" ht="15.75" x14ac:dyDescent="0.25">
      <c r="A4" s="20">
        <v>7610400010016</v>
      </c>
      <c r="B4" s="19" t="s">
        <v>7</v>
      </c>
      <c r="C4" s="16">
        <v>10</v>
      </c>
      <c r="D4" s="16">
        <v>5</v>
      </c>
      <c r="E4" s="16">
        <f>C4-D4</f>
        <v>5</v>
      </c>
      <c r="F4" s="10">
        <v>43991</v>
      </c>
      <c r="G4" s="23" t="str">
        <f ca="1">IF(I4=90,"ATTENTION MOINS DE 3 MOIS",IF(J4=30,"ATTENTION MOINS DE 30 JOURS",IF(K4=0,"PERIME!!!","")))</f>
        <v/>
      </c>
      <c r="H4" s="9">
        <f ca="1">F4-S1</f>
        <v>147</v>
      </c>
      <c r="I4" s="2" t="str">
        <f ca="1">IF(AND(H4&lt;=90,H4&gt;30),90,"")</f>
        <v/>
      </c>
      <c r="J4" s="2" t="str">
        <f ca="1">IF(AND(H4&lt;=30,H4&gt;0),30,"")</f>
        <v/>
      </c>
      <c r="K4" s="2" t="str">
        <f ca="1">IF(H4&lt;=0,0,"")</f>
        <v/>
      </c>
      <c r="L4" s="2">
        <f ca="1">IF(H4&gt;90,100,"")</f>
        <v>100</v>
      </c>
    </row>
    <row r="5" spans="1:19" ht="15.75" x14ac:dyDescent="0.25">
      <c r="A5" s="22">
        <v>6111018903055</v>
      </c>
      <c r="B5" s="21" t="s">
        <v>8</v>
      </c>
      <c r="C5" s="16">
        <v>26</v>
      </c>
      <c r="D5" s="16">
        <v>2</v>
      </c>
      <c r="E5" s="16">
        <f t="shared" ref="E5:E16" si="0">C5-D5</f>
        <v>24</v>
      </c>
      <c r="F5" s="10">
        <v>43849</v>
      </c>
      <c r="G5" s="23" t="str">
        <f ca="1">IF(I5=90,"ATTENTION MOINS DE 3 MOIS",IF(J5=30,"ATTENTION MOINS DE 30 JOURS",IF(K5=0,"PERIME!!!","")))</f>
        <v>ATTENTION MOINS DE 30 JOURS</v>
      </c>
      <c r="H5" s="9">
        <f ca="1">F5-S1</f>
        <v>5</v>
      </c>
      <c r="I5" s="2" t="str">
        <f t="shared" ref="I5:I29" ca="1" si="1">IF(AND(H5&lt;=90,H5&gt;30),90,"")</f>
        <v/>
      </c>
      <c r="J5" s="2">
        <f ca="1">IF(AND(H5&lt;=30,H5&gt;0),30,"")</f>
        <v>30</v>
      </c>
      <c r="K5" s="2" t="str">
        <f t="shared" ref="K5:K29" ca="1" si="2">IF(H5&lt;=0,0,"")</f>
        <v/>
      </c>
      <c r="L5" s="2" t="str">
        <f t="shared" ref="L5:L29" ca="1" si="3">IF(H5&gt;90,100,"")</f>
        <v/>
      </c>
    </row>
    <row r="6" spans="1:19" ht="15.75" x14ac:dyDescent="0.25">
      <c r="A6" s="22">
        <v>16000438903</v>
      </c>
      <c r="B6" s="21" t="s">
        <v>9</v>
      </c>
      <c r="C6" s="16">
        <v>15</v>
      </c>
      <c r="D6" s="16">
        <v>8</v>
      </c>
      <c r="E6" s="16">
        <f t="shared" si="0"/>
        <v>7</v>
      </c>
      <c r="F6" s="10">
        <v>43889</v>
      </c>
      <c r="G6" s="23" t="str">
        <f t="shared" ref="G6:G29" ca="1" si="4">IF(I6=90,"ATTENTION MOINS DE 3 MOIS",IF(J6=30,"ATTENTION MOINS DE 30 JOURS",IF(K6=0,"PERIME!!!","")))</f>
        <v>ATTENTION MOINS DE 3 MOIS</v>
      </c>
      <c r="H6" s="9">
        <f ca="1">F6-S1</f>
        <v>45</v>
      </c>
      <c r="I6" s="2">
        <f t="shared" ca="1" si="1"/>
        <v>90</v>
      </c>
      <c r="J6" s="2" t="str">
        <f t="shared" ref="J5:J29" ca="1" si="5">IF(AND(H6&lt;=30,H6&gt;0),30,"")</f>
        <v/>
      </c>
      <c r="K6" s="2" t="str">
        <f t="shared" ca="1" si="2"/>
        <v/>
      </c>
      <c r="L6" s="2" t="str">
        <f t="shared" ca="1" si="3"/>
        <v/>
      </c>
    </row>
    <row r="7" spans="1:19" ht="15.75" x14ac:dyDescent="0.25">
      <c r="A7" s="22">
        <v>8000500267103</v>
      </c>
      <c r="B7" s="21" t="s">
        <v>10</v>
      </c>
      <c r="C7" s="16">
        <v>100</v>
      </c>
      <c r="D7" s="16">
        <v>26</v>
      </c>
      <c r="E7" s="16">
        <f t="shared" si="0"/>
        <v>74</v>
      </c>
      <c r="F7" s="10">
        <v>44073</v>
      </c>
      <c r="G7" s="23" t="str">
        <f t="shared" ca="1" si="4"/>
        <v/>
      </c>
      <c r="H7" s="9">
        <f ca="1">F7-S1</f>
        <v>229</v>
      </c>
      <c r="I7" s="2" t="str">
        <f t="shared" ca="1" si="1"/>
        <v/>
      </c>
      <c r="J7" s="2" t="str">
        <f t="shared" ca="1" si="5"/>
        <v/>
      </c>
      <c r="K7" s="2" t="str">
        <f t="shared" ca="1" si="2"/>
        <v/>
      </c>
      <c r="L7" s="2">
        <f t="shared" ca="1" si="3"/>
        <v>100</v>
      </c>
    </row>
    <row r="8" spans="1:19" ht="15.75" x14ac:dyDescent="0.25">
      <c r="A8" s="22">
        <v>6111242531024</v>
      </c>
      <c r="B8" s="21" t="s">
        <v>11</v>
      </c>
      <c r="C8" s="16">
        <v>35</v>
      </c>
      <c r="D8" s="16">
        <v>30</v>
      </c>
      <c r="E8" s="16">
        <f t="shared" si="0"/>
        <v>5</v>
      </c>
      <c r="F8" s="10">
        <v>44377</v>
      </c>
      <c r="G8" s="23" t="str">
        <f t="shared" ca="1" si="4"/>
        <v/>
      </c>
      <c r="H8" s="9">
        <f ca="1">F8-S1</f>
        <v>533</v>
      </c>
      <c r="I8" s="2" t="str">
        <f t="shared" ca="1" si="1"/>
        <v/>
      </c>
      <c r="J8" s="2" t="str">
        <f t="shared" ca="1" si="5"/>
        <v/>
      </c>
      <c r="K8" s="2" t="str">
        <f t="shared" ca="1" si="2"/>
        <v/>
      </c>
      <c r="L8" s="2">
        <f t="shared" ca="1" si="3"/>
        <v>100</v>
      </c>
    </row>
    <row r="9" spans="1:19" ht="15.75" x14ac:dyDescent="0.25">
      <c r="A9" s="22">
        <v>6111242330078</v>
      </c>
      <c r="B9" s="21" t="s">
        <v>12</v>
      </c>
      <c r="C9" s="16">
        <v>42</v>
      </c>
      <c r="D9" s="16"/>
      <c r="E9" s="16">
        <f t="shared" si="0"/>
        <v>42</v>
      </c>
      <c r="F9" s="10">
        <v>43889</v>
      </c>
      <c r="G9" s="23" t="str">
        <f t="shared" ca="1" si="4"/>
        <v>ATTENTION MOINS DE 3 MOIS</v>
      </c>
      <c r="H9" s="9">
        <f ca="1">F9-S1</f>
        <v>45</v>
      </c>
      <c r="I9" s="2">
        <f t="shared" ca="1" si="1"/>
        <v>90</v>
      </c>
      <c r="J9" s="2" t="str">
        <f t="shared" ca="1" si="5"/>
        <v/>
      </c>
      <c r="K9" s="2" t="str">
        <f t="shared" ca="1" si="2"/>
        <v/>
      </c>
      <c r="L9" s="2" t="str">
        <f t="shared" ca="1" si="3"/>
        <v/>
      </c>
    </row>
    <row r="10" spans="1:19" ht="15.75" x14ac:dyDescent="0.25">
      <c r="A10" s="22">
        <v>6111242530393</v>
      </c>
      <c r="B10" s="21" t="s">
        <v>13</v>
      </c>
      <c r="C10" s="16">
        <v>70</v>
      </c>
      <c r="D10" s="16"/>
      <c r="E10" s="16">
        <f t="shared" si="0"/>
        <v>70</v>
      </c>
      <c r="F10" s="10">
        <v>43981</v>
      </c>
      <c r="G10" s="23" t="str">
        <f t="shared" ca="1" si="4"/>
        <v/>
      </c>
      <c r="H10" s="9">
        <f ca="1">F10-S1</f>
        <v>137</v>
      </c>
      <c r="I10" s="2" t="str">
        <f t="shared" ca="1" si="1"/>
        <v/>
      </c>
      <c r="J10" s="2" t="str">
        <f t="shared" ca="1" si="5"/>
        <v/>
      </c>
      <c r="K10" s="2" t="str">
        <f t="shared" ca="1" si="2"/>
        <v/>
      </c>
      <c r="L10" s="2">
        <f t="shared" ca="1" si="3"/>
        <v>100</v>
      </c>
    </row>
    <row r="11" spans="1:19" ht="15.75" x14ac:dyDescent="0.25">
      <c r="A11" s="22">
        <v>6111242530805</v>
      </c>
      <c r="B11" s="21" t="s">
        <v>14</v>
      </c>
      <c r="C11" s="16">
        <v>560</v>
      </c>
      <c r="D11" s="16"/>
      <c r="E11" s="16">
        <f t="shared" si="0"/>
        <v>560</v>
      </c>
      <c r="F11" s="10"/>
      <c r="G11" s="23" t="str">
        <f t="shared" ca="1" si="4"/>
        <v>PERIME!!!</v>
      </c>
      <c r="H11" s="9">
        <f ca="1">F11-S1</f>
        <v>-43844</v>
      </c>
      <c r="I11" s="2" t="str">
        <f t="shared" ca="1" si="1"/>
        <v/>
      </c>
      <c r="J11" s="2" t="str">
        <f t="shared" ca="1" si="5"/>
        <v/>
      </c>
      <c r="K11" s="2">
        <f t="shared" ca="1" si="2"/>
        <v>0</v>
      </c>
      <c r="L11" s="2" t="str">
        <f t="shared" ca="1" si="3"/>
        <v/>
      </c>
    </row>
    <row r="12" spans="1:19" ht="15.75" x14ac:dyDescent="0.25">
      <c r="A12" s="22">
        <v>6111242331594</v>
      </c>
      <c r="B12" s="21" t="s">
        <v>15</v>
      </c>
      <c r="C12" s="16">
        <v>29</v>
      </c>
      <c r="D12" s="16"/>
      <c r="E12" s="16">
        <f t="shared" si="0"/>
        <v>29</v>
      </c>
      <c r="F12" s="10"/>
      <c r="G12" s="23" t="str">
        <f t="shared" ca="1" si="4"/>
        <v>PERIME!!!</v>
      </c>
      <c r="H12" s="9">
        <f ca="1">F12-S1</f>
        <v>-43844</v>
      </c>
      <c r="I12" s="2" t="str">
        <f t="shared" ca="1" si="1"/>
        <v/>
      </c>
      <c r="J12" s="2" t="str">
        <f t="shared" ca="1" si="5"/>
        <v/>
      </c>
      <c r="K12" s="2">
        <f t="shared" ca="1" si="2"/>
        <v>0</v>
      </c>
      <c r="L12" s="2" t="str">
        <f t="shared" ca="1" si="3"/>
        <v/>
      </c>
    </row>
    <row r="13" spans="1:19" x14ac:dyDescent="0.25">
      <c r="A13" s="17"/>
      <c r="B13" s="11"/>
      <c r="C13" s="16"/>
      <c r="D13" s="16"/>
      <c r="E13" s="16">
        <f t="shared" si="0"/>
        <v>0</v>
      </c>
      <c r="F13" s="10"/>
      <c r="G13" s="23" t="str">
        <f t="shared" ca="1" si="4"/>
        <v>PERIME!!!</v>
      </c>
      <c r="H13" s="9">
        <f ca="1">F13-S1</f>
        <v>-43844</v>
      </c>
      <c r="I13" s="2" t="str">
        <f t="shared" ca="1" si="1"/>
        <v/>
      </c>
      <c r="J13" s="2" t="str">
        <f t="shared" ca="1" si="5"/>
        <v/>
      </c>
      <c r="K13" s="2">
        <f t="shared" ca="1" si="2"/>
        <v>0</v>
      </c>
      <c r="L13" s="2" t="str">
        <f t="shared" ca="1" si="3"/>
        <v/>
      </c>
    </row>
    <row r="14" spans="1:19" x14ac:dyDescent="0.25">
      <c r="A14" s="17"/>
      <c r="B14" s="9"/>
      <c r="C14" s="16"/>
      <c r="D14" s="16"/>
      <c r="E14" s="16">
        <f t="shared" si="0"/>
        <v>0</v>
      </c>
      <c r="F14" s="10"/>
      <c r="G14" s="23" t="str">
        <f t="shared" ca="1" si="4"/>
        <v>PERIME!!!</v>
      </c>
      <c r="H14" s="9">
        <f ca="1">F14-S1</f>
        <v>-43844</v>
      </c>
      <c r="I14" s="2" t="str">
        <f t="shared" ca="1" si="1"/>
        <v/>
      </c>
      <c r="J14" s="2" t="str">
        <f t="shared" ca="1" si="5"/>
        <v/>
      </c>
      <c r="K14" s="2">
        <f t="shared" ca="1" si="2"/>
        <v>0</v>
      </c>
      <c r="L14" s="2" t="str">
        <f t="shared" ca="1" si="3"/>
        <v/>
      </c>
    </row>
    <row r="15" spans="1:19" x14ac:dyDescent="0.25">
      <c r="A15" s="17"/>
      <c r="B15" s="9"/>
      <c r="C15" s="16"/>
      <c r="D15" s="16"/>
      <c r="E15" s="16">
        <f t="shared" si="0"/>
        <v>0</v>
      </c>
      <c r="F15" s="10"/>
      <c r="G15" s="23" t="str">
        <f t="shared" ca="1" si="4"/>
        <v>PERIME!!!</v>
      </c>
      <c r="H15" s="9">
        <f ca="1">F15-S1</f>
        <v>-43844</v>
      </c>
      <c r="I15" s="2" t="str">
        <f t="shared" ca="1" si="1"/>
        <v/>
      </c>
      <c r="J15" s="2" t="str">
        <f t="shared" ca="1" si="5"/>
        <v/>
      </c>
      <c r="K15" s="2">
        <f t="shared" ca="1" si="2"/>
        <v>0</v>
      </c>
      <c r="L15" s="2" t="str">
        <f t="shared" ca="1" si="3"/>
        <v/>
      </c>
    </row>
    <row r="16" spans="1:19" x14ac:dyDescent="0.25">
      <c r="A16" s="17"/>
      <c r="B16" s="9"/>
      <c r="C16" s="16"/>
      <c r="D16" s="16"/>
      <c r="E16" s="16">
        <f t="shared" si="0"/>
        <v>0</v>
      </c>
      <c r="F16" s="10"/>
      <c r="G16" s="23" t="str">
        <f t="shared" ca="1" si="4"/>
        <v>PERIME!!!</v>
      </c>
      <c r="H16" s="9">
        <f ca="1">F16-S1</f>
        <v>-43844</v>
      </c>
      <c r="I16" s="2" t="str">
        <f t="shared" ca="1" si="1"/>
        <v/>
      </c>
      <c r="J16" s="2" t="str">
        <f t="shared" ca="1" si="5"/>
        <v/>
      </c>
      <c r="K16" s="2">
        <f t="shared" ca="1" si="2"/>
        <v>0</v>
      </c>
      <c r="L16" s="2" t="str">
        <f t="shared" ca="1" si="3"/>
        <v/>
      </c>
    </row>
    <row r="17" spans="1:12" x14ac:dyDescent="0.25">
      <c r="A17" s="17"/>
      <c r="B17" s="9"/>
      <c r="C17" s="16"/>
      <c r="D17" s="16"/>
      <c r="E17" s="16"/>
      <c r="F17" s="10"/>
      <c r="G17" s="23" t="str">
        <f t="shared" ca="1" si="4"/>
        <v>PERIME!!!</v>
      </c>
      <c r="H17" s="9">
        <f ca="1">F17-S1</f>
        <v>-43844</v>
      </c>
      <c r="I17" s="2" t="str">
        <f t="shared" ca="1" si="1"/>
        <v/>
      </c>
      <c r="J17" s="2" t="str">
        <f t="shared" ca="1" si="5"/>
        <v/>
      </c>
      <c r="K17" s="2">
        <f t="shared" ca="1" si="2"/>
        <v>0</v>
      </c>
      <c r="L17" s="2" t="str">
        <f t="shared" ca="1" si="3"/>
        <v/>
      </c>
    </row>
    <row r="18" spans="1:12" x14ac:dyDescent="0.25">
      <c r="A18" s="17"/>
      <c r="B18" s="9"/>
      <c r="C18" s="16"/>
      <c r="D18" s="16"/>
      <c r="E18" s="16"/>
      <c r="F18" s="10"/>
      <c r="G18" s="23" t="str">
        <f t="shared" ca="1" si="4"/>
        <v>PERIME!!!</v>
      </c>
      <c r="H18" s="9">
        <f ca="1">F18-S1</f>
        <v>-43844</v>
      </c>
      <c r="I18" s="2" t="str">
        <f t="shared" ca="1" si="1"/>
        <v/>
      </c>
      <c r="J18" s="2" t="str">
        <f t="shared" ca="1" si="5"/>
        <v/>
      </c>
      <c r="K18" s="2">
        <f t="shared" ca="1" si="2"/>
        <v>0</v>
      </c>
      <c r="L18" s="2" t="str">
        <f t="shared" ca="1" si="3"/>
        <v/>
      </c>
    </row>
    <row r="19" spans="1:12" x14ac:dyDescent="0.25">
      <c r="A19" s="17"/>
      <c r="B19" s="9"/>
      <c r="C19" s="16"/>
      <c r="D19" s="16"/>
      <c r="E19" s="16"/>
      <c r="F19" s="10"/>
      <c r="G19" s="23" t="str">
        <f t="shared" ca="1" si="4"/>
        <v>PERIME!!!</v>
      </c>
      <c r="H19" s="9">
        <f ca="1">F19-S1</f>
        <v>-43844</v>
      </c>
      <c r="I19" s="2" t="str">
        <f t="shared" ca="1" si="1"/>
        <v/>
      </c>
      <c r="J19" s="2" t="str">
        <f t="shared" ca="1" si="5"/>
        <v/>
      </c>
      <c r="K19" s="2">
        <f t="shared" ca="1" si="2"/>
        <v>0</v>
      </c>
      <c r="L19" s="2" t="str">
        <f t="shared" ca="1" si="3"/>
        <v/>
      </c>
    </row>
    <row r="20" spans="1:12" x14ac:dyDescent="0.25">
      <c r="A20" s="17"/>
      <c r="B20" s="9"/>
      <c r="C20" s="16"/>
      <c r="D20" s="16"/>
      <c r="E20" s="16"/>
      <c r="F20" s="10"/>
      <c r="G20" s="23" t="str">
        <f t="shared" ca="1" si="4"/>
        <v>PERIME!!!</v>
      </c>
      <c r="H20" s="9">
        <f ca="1">F20-S1</f>
        <v>-43844</v>
      </c>
      <c r="I20" s="2" t="str">
        <f t="shared" ca="1" si="1"/>
        <v/>
      </c>
      <c r="J20" s="2" t="str">
        <f t="shared" ca="1" si="5"/>
        <v/>
      </c>
      <c r="K20" s="2">
        <f t="shared" ca="1" si="2"/>
        <v>0</v>
      </c>
      <c r="L20" s="2" t="str">
        <f t="shared" ca="1" si="3"/>
        <v/>
      </c>
    </row>
    <row r="21" spans="1:12" x14ac:dyDescent="0.25">
      <c r="A21" s="9"/>
      <c r="B21" s="9"/>
      <c r="C21" s="16"/>
      <c r="D21" s="16"/>
      <c r="E21" s="16"/>
      <c r="F21" s="10"/>
      <c r="G21" s="23" t="str">
        <f t="shared" ca="1" si="4"/>
        <v>PERIME!!!</v>
      </c>
      <c r="H21" s="9">
        <f ca="1">F21-S1</f>
        <v>-43844</v>
      </c>
      <c r="I21" s="2" t="str">
        <f t="shared" ca="1" si="1"/>
        <v/>
      </c>
      <c r="J21" s="2" t="str">
        <f t="shared" ca="1" si="5"/>
        <v/>
      </c>
      <c r="K21" s="2">
        <f t="shared" ca="1" si="2"/>
        <v>0</v>
      </c>
      <c r="L21" s="2" t="str">
        <f t="shared" ca="1" si="3"/>
        <v/>
      </c>
    </row>
    <row r="22" spans="1:12" x14ac:dyDescent="0.25">
      <c r="A22" s="9"/>
      <c r="B22" s="9"/>
      <c r="C22" s="16"/>
      <c r="D22" s="16"/>
      <c r="E22" s="16"/>
      <c r="F22" s="10"/>
      <c r="G22" s="23" t="str">
        <f t="shared" ca="1" si="4"/>
        <v>PERIME!!!</v>
      </c>
      <c r="H22" s="9">
        <f ca="1">F22-S1</f>
        <v>-43844</v>
      </c>
      <c r="I22" s="2" t="str">
        <f t="shared" ca="1" si="1"/>
        <v/>
      </c>
      <c r="J22" s="2" t="str">
        <f t="shared" ca="1" si="5"/>
        <v/>
      </c>
      <c r="K22" s="2">
        <f t="shared" ca="1" si="2"/>
        <v>0</v>
      </c>
      <c r="L22" s="2" t="str">
        <f t="shared" ca="1" si="3"/>
        <v/>
      </c>
    </row>
    <row r="23" spans="1:12" x14ac:dyDescent="0.25">
      <c r="A23" s="9"/>
      <c r="B23" s="9"/>
      <c r="C23" s="16"/>
      <c r="D23" s="16"/>
      <c r="E23" s="16"/>
      <c r="F23" s="10"/>
      <c r="G23" s="23" t="str">
        <f t="shared" ca="1" si="4"/>
        <v>PERIME!!!</v>
      </c>
      <c r="H23" s="9">
        <f ca="1">F23-S1</f>
        <v>-43844</v>
      </c>
      <c r="I23" s="2" t="str">
        <f t="shared" ca="1" si="1"/>
        <v/>
      </c>
      <c r="J23" s="2" t="str">
        <f t="shared" ca="1" si="5"/>
        <v/>
      </c>
      <c r="K23" s="2">
        <f t="shared" ca="1" si="2"/>
        <v>0</v>
      </c>
      <c r="L23" s="2" t="str">
        <f t="shared" ca="1" si="3"/>
        <v/>
      </c>
    </row>
    <row r="24" spans="1:12" x14ac:dyDescent="0.25">
      <c r="A24" s="9"/>
      <c r="B24" s="9"/>
      <c r="C24" s="16"/>
      <c r="D24" s="16"/>
      <c r="E24" s="16"/>
      <c r="F24" s="10"/>
      <c r="G24" s="23" t="str">
        <f t="shared" ca="1" si="4"/>
        <v>PERIME!!!</v>
      </c>
      <c r="H24" s="9">
        <f ca="1">F24-S1</f>
        <v>-43844</v>
      </c>
      <c r="I24" s="2" t="str">
        <f t="shared" ca="1" si="1"/>
        <v/>
      </c>
      <c r="J24" s="2" t="str">
        <f t="shared" ca="1" si="5"/>
        <v/>
      </c>
      <c r="K24" s="2">
        <f t="shared" ca="1" si="2"/>
        <v>0</v>
      </c>
      <c r="L24" s="2" t="str">
        <f t="shared" ca="1" si="3"/>
        <v/>
      </c>
    </row>
    <row r="25" spans="1:12" x14ac:dyDescent="0.25">
      <c r="A25" s="9"/>
      <c r="B25" s="9"/>
      <c r="C25" s="16"/>
      <c r="D25" s="16"/>
      <c r="E25" s="16"/>
      <c r="F25" s="10"/>
      <c r="G25" s="23" t="str">
        <f t="shared" ca="1" si="4"/>
        <v>PERIME!!!</v>
      </c>
      <c r="H25" s="9">
        <f ca="1">F25-S1</f>
        <v>-43844</v>
      </c>
      <c r="I25" s="2" t="str">
        <f t="shared" ca="1" si="1"/>
        <v/>
      </c>
      <c r="J25" s="2" t="str">
        <f t="shared" ca="1" si="5"/>
        <v/>
      </c>
      <c r="K25" s="2">
        <f t="shared" ca="1" si="2"/>
        <v>0</v>
      </c>
      <c r="L25" s="2" t="str">
        <f t="shared" ca="1" si="3"/>
        <v/>
      </c>
    </row>
    <row r="26" spans="1:12" x14ac:dyDescent="0.25">
      <c r="A26" s="9"/>
      <c r="B26" s="9"/>
      <c r="C26" s="16"/>
      <c r="D26" s="16"/>
      <c r="E26" s="16"/>
      <c r="F26" s="10"/>
      <c r="G26" s="23" t="str">
        <f t="shared" ca="1" si="4"/>
        <v>PERIME!!!</v>
      </c>
      <c r="H26" s="9">
        <f ca="1">F26-S1</f>
        <v>-43844</v>
      </c>
      <c r="I26" s="2" t="str">
        <f t="shared" ca="1" si="1"/>
        <v/>
      </c>
      <c r="J26" s="2" t="str">
        <f t="shared" ca="1" si="5"/>
        <v/>
      </c>
      <c r="K26" s="2">
        <f t="shared" ca="1" si="2"/>
        <v>0</v>
      </c>
      <c r="L26" s="2" t="str">
        <f t="shared" ca="1" si="3"/>
        <v/>
      </c>
    </row>
    <row r="27" spans="1:12" x14ac:dyDescent="0.25">
      <c r="A27" s="9"/>
      <c r="B27" s="9"/>
      <c r="C27" s="16"/>
      <c r="D27" s="16"/>
      <c r="E27" s="16"/>
      <c r="F27" s="10"/>
      <c r="G27" s="23" t="str">
        <f t="shared" ca="1" si="4"/>
        <v>PERIME!!!</v>
      </c>
      <c r="H27" s="9">
        <f ca="1">F27-S1</f>
        <v>-43844</v>
      </c>
      <c r="I27" s="2" t="str">
        <f t="shared" ca="1" si="1"/>
        <v/>
      </c>
      <c r="J27" s="2" t="str">
        <f t="shared" ca="1" si="5"/>
        <v/>
      </c>
      <c r="K27" s="2">
        <f t="shared" ca="1" si="2"/>
        <v>0</v>
      </c>
      <c r="L27" s="2" t="str">
        <f t="shared" ca="1" si="3"/>
        <v/>
      </c>
    </row>
    <row r="28" spans="1:12" x14ac:dyDescent="0.25">
      <c r="A28" s="9"/>
      <c r="B28" s="9"/>
      <c r="C28" s="16"/>
      <c r="D28" s="16"/>
      <c r="E28" s="16"/>
      <c r="F28" s="10"/>
      <c r="G28" s="23" t="str">
        <f t="shared" ca="1" si="4"/>
        <v>PERIME!!!</v>
      </c>
      <c r="H28" s="9">
        <f ca="1">F28-S1</f>
        <v>-43844</v>
      </c>
      <c r="I28" s="2" t="str">
        <f t="shared" ca="1" si="1"/>
        <v/>
      </c>
      <c r="J28" s="2" t="str">
        <f t="shared" ca="1" si="5"/>
        <v/>
      </c>
      <c r="K28" s="2">
        <f t="shared" ca="1" si="2"/>
        <v>0</v>
      </c>
      <c r="L28" s="2" t="str">
        <f t="shared" ca="1" si="3"/>
        <v/>
      </c>
    </row>
    <row r="29" spans="1:12" x14ac:dyDescent="0.25">
      <c r="A29" s="9"/>
      <c r="B29" s="9"/>
      <c r="C29" s="16"/>
      <c r="D29" s="16"/>
      <c r="E29" s="16"/>
      <c r="F29" s="10"/>
      <c r="G29" s="23" t="str">
        <f t="shared" ca="1" si="4"/>
        <v>PERIME!!!</v>
      </c>
      <c r="H29" s="9">
        <f ca="1">F29-S1</f>
        <v>-43844</v>
      </c>
      <c r="I29" s="2" t="str">
        <f t="shared" ca="1" si="1"/>
        <v/>
      </c>
      <c r="J29" s="2" t="str">
        <f t="shared" ca="1" si="5"/>
        <v/>
      </c>
      <c r="K29" s="2">
        <f t="shared" ca="1" si="2"/>
        <v>0</v>
      </c>
      <c r="L29" s="2" t="str">
        <f t="shared" ca="1" si="3"/>
        <v/>
      </c>
    </row>
    <row r="30" spans="1:12" x14ac:dyDescent="0.25">
      <c r="H30" s="15">
        <f>F30-S2</f>
        <v>0</v>
      </c>
    </row>
    <row r="31" spans="1:12" x14ac:dyDescent="0.25">
      <c r="H31" s="15">
        <f t="shared" ref="H31:H53" si="6">F31-S3</f>
        <v>0</v>
      </c>
    </row>
    <row r="32" spans="1:12" x14ac:dyDescent="0.25">
      <c r="H32" s="15">
        <f t="shared" si="6"/>
        <v>0</v>
      </c>
    </row>
    <row r="33" spans="8:8" x14ac:dyDescent="0.25">
      <c r="H33" s="15">
        <f t="shared" si="6"/>
        <v>0</v>
      </c>
    </row>
    <row r="34" spans="8:8" x14ac:dyDescent="0.25">
      <c r="H34" s="15">
        <f t="shared" si="6"/>
        <v>0</v>
      </c>
    </row>
    <row r="35" spans="8:8" x14ac:dyDescent="0.25">
      <c r="H35" s="15">
        <f t="shared" si="6"/>
        <v>0</v>
      </c>
    </row>
    <row r="36" spans="8:8" x14ac:dyDescent="0.25">
      <c r="H36" s="15">
        <f t="shared" si="6"/>
        <v>0</v>
      </c>
    </row>
    <row r="37" spans="8:8" x14ac:dyDescent="0.25">
      <c r="H37" s="15">
        <f t="shared" si="6"/>
        <v>0</v>
      </c>
    </row>
    <row r="38" spans="8:8" x14ac:dyDescent="0.25">
      <c r="H38" s="15">
        <f t="shared" si="6"/>
        <v>0</v>
      </c>
    </row>
    <row r="39" spans="8:8" x14ac:dyDescent="0.25">
      <c r="H39" s="15">
        <f t="shared" si="6"/>
        <v>0</v>
      </c>
    </row>
    <row r="40" spans="8:8" x14ac:dyDescent="0.25">
      <c r="H40" s="15">
        <f t="shared" si="6"/>
        <v>0</v>
      </c>
    </row>
    <row r="41" spans="8:8" x14ac:dyDescent="0.25">
      <c r="H41" s="15">
        <f t="shared" si="6"/>
        <v>0</v>
      </c>
    </row>
    <row r="42" spans="8:8" x14ac:dyDescent="0.25">
      <c r="H42" s="15">
        <f t="shared" si="6"/>
        <v>0</v>
      </c>
    </row>
    <row r="43" spans="8:8" x14ac:dyDescent="0.25">
      <c r="H43" s="15">
        <f t="shared" si="6"/>
        <v>0</v>
      </c>
    </row>
    <row r="44" spans="8:8" x14ac:dyDescent="0.25">
      <c r="H44" s="15">
        <f t="shared" si="6"/>
        <v>0</v>
      </c>
    </row>
    <row r="45" spans="8:8" x14ac:dyDescent="0.25">
      <c r="H45" s="15">
        <f t="shared" si="6"/>
        <v>0</v>
      </c>
    </row>
    <row r="46" spans="8:8" x14ac:dyDescent="0.25">
      <c r="H46" s="15">
        <f t="shared" si="6"/>
        <v>0</v>
      </c>
    </row>
    <row r="47" spans="8:8" x14ac:dyDescent="0.25">
      <c r="H47" s="15">
        <f t="shared" si="6"/>
        <v>0</v>
      </c>
    </row>
    <row r="48" spans="8:8" x14ac:dyDescent="0.25">
      <c r="H48" s="15">
        <f t="shared" si="6"/>
        <v>0</v>
      </c>
    </row>
    <row r="49" spans="8:8" x14ac:dyDescent="0.25">
      <c r="H49" s="15">
        <f t="shared" si="6"/>
        <v>0</v>
      </c>
    </row>
    <row r="50" spans="8:8" x14ac:dyDescent="0.25">
      <c r="H50" s="15">
        <f t="shared" si="6"/>
        <v>0</v>
      </c>
    </row>
    <row r="51" spans="8:8" x14ac:dyDescent="0.25">
      <c r="H51" s="15">
        <f t="shared" si="6"/>
        <v>0</v>
      </c>
    </row>
    <row r="52" spans="8:8" x14ac:dyDescent="0.25">
      <c r="H52" s="15">
        <f t="shared" si="6"/>
        <v>0</v>
      </c>
    </row>
    <row r="53" spans="8:8" x14ac:dyDescent="0.25">
      <c r="H53" s="15">
        <f t="shared" si="6"/>
        <v>0</v>
      </c>
    </row>
  </sheetData>
  <conditionalFormatting sqref="G4:G29">
    <cfRule type="expression" dxfId="5" priority="3">
      <formula>AND($K4&lt;&gt;"",$K4=0)</formula>
    </cfRule>
    <cfRule type="expression" dxfId="3" priority="2">
      <formula>$J4=30</formula>
    </cfRule>
    <cfRule type="expression" dxfId="4" priority="1">
      <formula>$I4=90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dcterms:created xsi:type="dcterms:W3CDTF">2016-01-05T16:09:12Z</dcterms:created>
  <dcterms:modified xsi:type="dcterms:W3CDTF">2020-01-14T12:39:24Z</dcterms:modified>
</cp:coreProperties>
</file>